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3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23.uni.local\1706431$\2nd year\powertrain\"/>
    </mc:Choice>
  </mc:AlternateContent>
  <xr:revisionPtr revIDLastSave="0" documentId="8_{24655E14-23EA-43A2-9FFC-DC66FC8102CC}" xr6:coauthVersionLast="36" xr6:coauthVersionMax="36" xr10:uidLastSave="{00000000-0000-0000-0000-000000000000}"/>
  <bookViews>
    <workbookView xWindow="0" yWindow="0" windowWidth="28800" windowHeight="12225" tabRatio="724" firstSheet="1" activeTab="1" xr2:uid="{00000000-000D-0000-FFFF-FFFF00000000}"/>
  </bookViews>
  <sheets>
    <sheet name="6500" sheetId="13" state="hidden" r:id="rId1"/>
    <sheet name="Sheet1" sheetId="15" r:id="rId2"/>
    <sheet name="6000" sheetId="12" r:id="rId3"/>
    <sheet name="5500" sheetId="11" state="hidden" r:id="rId4"/>
    <sheet name="4500" sheetId="9" state="hidden" r:id="rId5"/>
    <sheet name="5000" sheetId="10" state="hidden" r:id="rId6"/>
    <sheet name="4250" sheetId="8" state="hidden" r:id="rId7"/>
    <sheet name="4000" sheetId="7" state="hidden" r:id="rId8"/>
    <sheet name="3500" sheetId="6" r:id="rId9"/>
    <sheet name="3000" sheetId="5" state="hidden" r:id="rId10"/>
    <sheet name="2500" sheetId="4" state="hidden" r:id="rId11"/>
    <sheet name="2000" sheetId="14" state="hidden" r:id="rId12"/>
    <sheet name="1750" sheetId="3" state="hidden" r:id="rId13"/>
    <sheet name="1500" sheetId="2" state="hidden" r:id="rId14"/>
    <sheet name="1000" sheetId="1" r:id="rId15"/>
  </sheets>
  <calcPr calcId="191028"/>
</workbook>
</file>

<file path=xl/calcChain.xml><?xml version="1.0" encoding="utf-8"?>
<calcChain xmlns="http://schemas.openxmlformats.org/spreadsheetml/2006/main">
  <c r="R32" i="12" l="1"/>
  <c r="S30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M199" i="12"/>
  <c r="M200" i="12"/>
  <c r="M201" i="12"/>
  <c r="M202" i="12"/>
  <c r="M203" i="12"/>
  <c r="M204" i="12"/>
  <c r="M205" i="12"/>
  <c r="M206" i="12"/>
  <c r="M207" i="12"/>
  <c r="M208" i="12"/>
  <c r="M209" i="12"/>
  <c r="M210" i="12"/>
  <c r="M211" i="12"/>
  <c r="M212" i="12"/>
  <c r="M213" i="12"/>
  <c r="M214" i="12"/>
  <c r="M215" i="12"/>
  <c r="M216" i="12"/>
  <c r="M217" i="12"/>
  <c r="M218" i="12"/>
  <c r="M219" i="12"/>
  <c r="M220" i="12"/>
  <c r="M221" i="12"/>
  <c r="M222" i="12"/>
  <c r="M223" i="12"/>
  <c r="M224" i="12"/>
  <c r="M225" i="12"/>
  <c r="M226" i="12"/>
  <c r="M227" i="12"/>
  <c r="M228" i="12"/>
  <c r="M229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4" i="12"/>
  <c r="M245" i="12"/>
  <c r="M246" i="12"/>
  <c r="M247" i="12"/>
  <c r="M248" i="12"/>
  <c r="M249" i="12"/>
  <c r="M250" i="12"/>
  <c r="M251" i="12"/>
  <c r="M252" i="12"/>
  <c r="M253" i="12"/>
  <c r="M254" i="12"/>
  <c r="M255" i="12"/>
  <c r="M256" i="12"/>
  <c r="M257" i="12"/>
  <c r="M258" i="12"/>
  <c r="M259" i="12"/>
  <c r="M260" i="12"/>
  <c r="M261" i="12"/>
  <c r="M262" i="12"/>
  <c r="M263" i="12"/>
  <c r="M264" i="12"/>
  <c r="M265" i="12"/>
  <c r="M266" i="12"/>
  <c r="M267" i="12"/>
  <c r="M268" i="12"/>
  <c r="M269" i="12"/>
  <c r="M270" i="12"/>
  <c r="M271" i="12"/>
  <c r="M272" i="12"/>
  <c r="M273" i="12"/>
  <c r="M274" i="12"/>
  <c r="M275" i="12"/>
  <c r="M276" i="12"/>
  <c r="M277" i="12"/>
  <c r="M278" i="12"/>
  <c r="M279" i="12"/>
  <c r="M280" i="12"/>
  <c r="M281" i="12"/>
  <c r="M282" i="12"/>
  <c r="M283" i="12"/>
  <c r="M284" i="12"/>
  <c r="M285" i="12"/>
  <c r="M286" i="12"/>
  <c r="M287" i="12"/>
  <c r="M288" i="12"/>
  <c r="M289" i="12"/>
  <c r="M290" i="12"/>
  <c r="M291" i="12"/>
  <c r="M292" i="12"/>
  <c r="M293" i="12"/>
  <c r="M294" i="12"/>
  <c r="M295" i="12"/>
  <c r="M296" i="12"/>
  <c r="M297" i="12"/>
  <c r="M298" i="12"/>
  <c r="M299" i="12"/>
  <c r="M300" i="12"/>
  <c r="M301" i="12"/>
  <c r="M302" i="12"/>
  <c r="M303" i="12"/>
  <c r="M304" i="12"/>
  <c r="M305" i="12"/>
  <c r="M306" i="12"/>
  <c r="M307" i="12"/>
  <c r="M308" i="12"/>
  <c r="M309" i="12"/>
  <c r="M310" i="12"/>
  <c r="M311" i="12"/>
  <c r="M312" i="12"/>
  <c r="M313" i="12"/>
  <c r="M314" i="12"/>
  <c r="M315" i="12"/>
  <c r="M316" i="12"/>
  <c r="M317" i="12"/>
  <c r="M318" i="12"/>
  <c r="M319" i="12"/>
  <c r="M320" i="12"/>
  <c r="M321" i="12"/>
  <c r="M322" i="12"/>
  <c r="M323" i="12"/>
  <c r="M324" i="12"/>
  <c r="M325" i="12"/>
  <c r="M326" i="12"/>
  <c r="M327" i="12"/>
  <c r="M328" i="12"/>
  <c r="M329" i="12"/>
  <c r="M330" i="12"/>
  <c r="M331" i="12"/>
  <c r="M332" i="12"/>
  <c r="M333" i="12"/>
  <c r="M334" i="12"/>
  <c r="M335" i="12"/>
  <c r="M336" i="12"/>
  <c r="M337" i="12"/>
  <c r="M338" i="12"/>
  <c r="M339" i="12"/>
  <c r="M340" i="12"/>
  <c r="M341" i="12"/>
  <c r="M342" i="12"/>
  <c r="M343" i="12"/>
  <c r="M344" i="12"/>
  <c r="M345" i="12"/>
  <c r="M346" i="12"/>
  <c r="M347" i="12"/>
  <c r="M348" i="12"/>
  <c r="M349" i="12"/>
  <c r="M350" i="12"/>
  <c r="M351" i="12"/>
  <c r="M352" i="12"/>
  <c r="M353" i="12"/>
  <c r="M354" i="12"/>
  <c r="M355" i="12"/>
  <c r="M356" i="12"/>
  <c r="M357" i="12"/>
  <c r="M358" i="12"/>
  <c r="M359" i="12"/>
  <c r="M360" i="12"/>
  <c r="M361" i="12"/>
  <c r="M362" i="12"/>
  <c r="M363" i="12"/>
  <c r="M364" i="12"/>
  <c r="M365" i="12"/>
  <c r="M366" i="12"/>
  <c r="M367" i="12"/>
  <c r="M368" i="12"/>
  <c r="M369" i="12"/>
  <c r="M370" i="12"/>
  <c r="M371" i="12"/>
  <c r="M372" i="12"/>
  <c r="M373" i="12"/>
  <c r="M374" i="12"/>
  <c r="M375" i="12"/>
  <c r="M376" i="12"/>
  <c r="M377" i="12"/>
  <c r="M378" i="12"/>
  <c r="M379" i="12"/>
  <c r="M380" i="12"/>
  <c r="M381" i="12"/>
  <c r="M382" i="12"/>
  <c r="M383" i="12"/>
  <c r="M384" i="12"/>
  <c r="M385" i="12"/>
  <c r="M386" i="12"/>
  <c r="M387" i="12"/>
  <c r="M388" i="12"/>
  <c r="M389" i="12"/>
  <c r="M390" i="12"/>
  <c r="M391" i="12"/>
  <c r="M392" i="12"/>
  <c r="M393" i="12"/>
  <c r="M394" i="12"/>
  <c r="M395" i="12"/>
  <c r="M396" i="12"/>
  <c r="M397" i="12"/>
  <c r="M398" i="12"/>
  <c r="M399" i="12"/>
  <c r="M400" i="12"/>
  <c r="M401" i="12"/>
  <c r="M402" i="12"/>
  <c r="M403" i="12"/>
  <c r="M404" i="12"/>
  <c r="M405" i="12"/>
  <c r="M406" i="12"/>
  <c r="M407" i="12"/>
  <c r="M408" i="12"/>
  <c r="M409" i="12"/>
  <c r="M410" i="12"/>
  <c r="M411" i="12"/>
  <c r="M412" i="12"/>
  <c r="M413" i="12"/>
  <c r="M414" i="12"/>
  <c r="M415" i="12"/>
  <c r="M416" i="12"/>
  <c r="M417" i="12"/>
  <c r="M418" i="12"/>
  <c r="M419" i="12"/>
  <c r="M420" i="12"/>
  <c r="M421" i="12"/>
  <c r="M422" i="12"/>
  <c r="M423" i="12"/>
  <c r="M424" i="12"/>
  <c r="M425" i="12"/>
  <c r="M426" i="12"/>
  <c r="M427" i="12"/>
  <c r="M428" i="12"/>
  <c r="M429" i="12"/>
  <c r="M430" i="12"/>
  <c r="M431" i="12"/>
  <c r="M432" i="12"/>
  <c r="M433" i="12"/>
  <c r="M434" i="12"/>
  <c r="M435" i="12"/>
  <c r="M436" i="12"/>
  <c r="M437" i="12"/>
  <c r="M438" i="12"/>
  <c r="M439" i="12"/>
  <c r="M440" i="12"/>
  <c r="M441" i="12"/>
  <c r="M442" i="12"/>
  <c r="M443" i="12"/>
  <c r="M444" i="12"/>
  <c r="M445" i="12"/>
  <c r="M446" i="12"/>
  <c r="M447" i="12"/>
  <c r="M448" i="12"/>
  <c r="M449" i="12"/>
  <c r="M450" i="12"/>
  <c r="M451" i="12"/>
  <c r="M452" i="12"/>
  <c r="M453" i="12"/>
  <c r="M454" i="12"/>
  <c r="M455" i="12"/>
  <c r="M456" i="12"/>
  <c r="M457" i="12"/>
  <c r="M458" i="12"/>
  <c r="M459" i="12"/>
  <c r="M460" i="12"/>
  <c r="M461" i="12"/>
  <c r="M462" i="12"/>
  <c r="M463" i="12"/>
  <c r="M464" i="12"/>
  <c r="M465" i="12"/>
  <c r="M466" i="12"/>
  <c r="M467" i="12"/>
  <c r="M468" i="12"/>
  <c r="M469" i="12"/>
  <c r="M470" i="12"/>
  <c r="M471" i="12"/>
  <c r="M472" i="12"/>
  <c r="M473" i="12"/>
  <c r="M474" i="12"/>
  <c r="M475" i="12"/>
  <c r="M476" i="12"/>
  <c r="M477" i="12"/>
  <c r="M478" i="12"/>
  <c r="M479" i="12"/>
  <c r="M480" i="12"/>
  <c r="M481" i="12"/>
  <c r="M482" i="12"/>
  <c r="M483" i="12"/>
  <c r="M484" i="12"/>
  <c r="M485" i="12"/>
  <c r="M486" i="12"/>
  <c r="M487" i="12"/>
  <c r="M488" i="12"/>
  <c r="M489" i="12"/>
  <c r="M490" i="12"/>
  <c r="M491" i="12"/>
  <c r="M492" i="12"/>
  <c r="M493" i="12"/>
  <c r="M494" i="12"/>
  <c r="M495" i="12"/>
  <c r="M496" i="12"/>
  <c r="M497" i="12"/>
  <c r="M498" i="12"/>
  <c r="M499" i="12"/>
  <c r="M500" i="12"/>
  <c r="M501" i="12"/>
  <c r="M502" i="12"/>
  <c r="M503" i="12"/>
  <c r="M504" i="12"/>
  <c r="M505" i="12"/>
  <c r="M506" i="12"/>
  <c r="M507" i="12"/>
  <c r="M508" i="12"/>
  <c r="M509" i="12"/>
  <c r="M510" i="12"/>
  <c r="M511" i="12"/>
  <c r="M512" i="12"/>
  <c r="M513" i="12"/>
  <c r="M514" i="12"/>
  <c r="M515" i="12"/>
  <c r="M516" i="12"/>
  <c r="M517" i="12"/>
  <c r="M518" i="12"/>
  <c r="M519" i="12"/>
  <c r="M520" i="12"/>
  <c r="M521" i="12"/>
  <c r="M522" i="12"/>
  <c r="M523" i="12"/>
  <c r="M524" i="12"/>
  <c r="M525" i="12"/>
  <c r="M526" i="12"/>
  <c r="M527" i="12"/>
  <c r="M528" i="12"/>
  <c r="M529" i="12"/>
  <c r="M530" i="12"/>
  <c r="M531" i="12"/>
  <c r="M532" i="12"/>
  <c r="M533" i="12"/>
  <c r="M534" i="12"/>
  <c r="M535" i="12"/>
  <c r="M536" i="12"/>
  <c r="M537" i="12"/>
  <c r="M538" i="12"/>
  <c r="M539" i="12"/>
  <c r="M540" i="12"/>
  <c r="M541" i="12"/>
  <c r="M542" i="12"/>
  <c r="M543" i="12"/>
  <c r="M544" i="12"/>
  <c r="M545" i="12"/>
  <c r="M546" i="12"/>
  <c r="M547" i="12"/>
  <c r="M548" i="12"/>
  <c r="M549" i="12"/>
  <c r="M550" i="12"/>
  <c r="M551" i="12"/>
  <c r="M552" i="12"/>
  <c r="M553" i="12"/>
  <c r="M554" i="12"/>
  <c r="M555" i="12"/>
  <c r="M556" i="12"/>
  <c r="M557" i="12"/>
  <c r="M558" i="12"/>
  <c r="M559" i="12"/>
  <c r="M560" i="12"/>
  <c r="M561" i="12"/>
  <c r="M562" i="12"/>
  <c r="M563" i="12"/>
  <c r="M564" i="12"/>
  <c r="M565" i="12"/>
  <c r="M566" i="12"/>
  <c r="M567" i="12"/>
  <c r="M568" i="12"/>
  <c r="M569" i="12"/>
  <c r="M570" i="12"/>
  <c r="M571" i="12"/>
  <c r="M572" i="12"/>
  <c r="M573" i="12"/>
  <c r="M574" i="12"/>
  <c r="M575" i="12"/>
  <c r="M576" i="12"/>
  <c r="M577" i="12"/>
  <c r="M578" i="12"/>
  <c r="M579" i="12"/>
  <c r="M580" i="12"/>
  <c r="M581" i="12"/>
  <c r="M582" i="12"/>
  <c r="M583" i="12"/>
  <c r="M584" i="12"/>
  <c r="M585" i="12"/>
  <c r="M586" i="12"/>
  <c r="M587" i="12"/>
  <c r="M588" i="12"/>
  <c r="M589" i="12"/>
  <c r="M590" i="12"/>
  <c r="M591" i="12"/>
  <c r="M592" i="12"/>
  <c r="M593" i="12"/>
  <c r="M594" i="12"/>
  <c r="M595" i="12"/>
  <c r="M596" i="12"/>
  <c r="M597" i="12"/>
  <c r="M598" i="12"/>
  <c r="M599" i="12"/>
  <c r="M600" i="12"/>
  <c r="M601" i="12"/>
  <c r="M602" i="12"/>
  <c r="M603" i="12"/>
  <c r="M604" i="12"/>
  <c r="M605" i="12"/>
  <c r="M606" i="12"/>
  <c r="M607" i="12"/>
  <c r="M608" i="12"/>
  <c r="M609" i="12"/>
  <c r="M610" i="12"/>
  <c r="M611" i="12"/>
  <c r="M612" i="12"/>
  <c r="M613" i="12"/>
  <c r="M614" i="12"/>
  <c r="M615" i="12"/>
  <c r="M616" i="12"/>
  <c r="M617" i="12"/>
  <c r="M618" i="12"/>
  <c r="M619" i="12"/>
  <c r="M620" i="12"/>
  <c r="M621" i="12"/>
  <c r="M622" i="12"/>
  <c r="M623" i="12"/>
  <c r="M624" i="12"/>
  <c r="M625" i="12"/>
  <c r="M626" i="12"/>
  <c r="M627" i="12"/>
  <c r="M628" i="12"/>
  <c r="M629" i="12"/>
  <c r="M630" i="12"/>
  <c r="M631" i="12"/>
  <c r="M632" i="12"/>
  <c r="M633" i="12"/>
  <c r="M634" i="12"/>
  <c r="M635" i="12"/>
  <c r="M636" i="12"/>
  <c r="M637" i="12"/>
  <c r="M638" i="12"/>
  <c r="M639" i="12"/>
  <c r="M640" i="12"/>
  <c r="M641" i="12"/>
  <c r="M642" i="12"/>
  <c r="M643" i="12"/>
  <c r="M644" i="12"/>
  <c r="M645" i="12"/>
  <c r="M646" i="12"/>
  <c r="M647" i="12"/>
  <c r="M648" i="12"/>
  <c r="M649" i="12"/>
  <c r="M650" i="12"/>
  <c r="M651" i="12"/>
  <c r="M652" i="12"/>
  <c r="M653" i="12"/>
  <c r="M654" i="12"/>
  <c r="M655" i="12"/>
  <c r="M656" i="12"/>
  <c r="M657" i="12"/>
  <c r="M658" i="12"/>
  <c r="M659" i="12"/>
  <c r="M660" i="12"/>
  <c r="M661" i="12"/>
  <c r="M662" i="12"/>
  <c r="M663" i="12"/>
  <c r="M664" i="12"/>
  <c r="M665" i="12"/>
  <c r="M666" i="12"/>
  <c r="M667" i="12"/>
  <c r="M668" i="12"/>
  <c r="M669" i="12"/>
  <c r="M670" i="12"/>
  <c r="M671" i="12"/>
  <c r="M672" i="12"/>
  <c r="M673" i="12"/>
  <c r="M674" i="12"/>
  <c r="M675" i="12"/>
  <c r="M676" i="12"/>
  <c r="M677" i="12"/>
  <c r="M678" i="12"/>
  <c r="M679" i="12"/>
  <c r="M680" i="12"/>
  <c r="M681" i="12"/>
  <c r="M682" i="12"/>
  <c r="M683" i="12"/>
  <c r="M684" i="12"/>
  <c r="M685" i="12"/>
  <c r="M686" i="12"/>
  <c r="M687" i="12"/>
  <c r="M688" i="12"/>
  <c r="M689" i="12"/>
  <c r="M690" i="12"/>
  <c r="M691" i="12"/>
  <c r="M692" i="12"/>
  <c r="M693" i="12"/>
  <c r="M694" i="12"/>
  <c r="M695" i="12"/>
  <c r="M696" i="12"/>
  <c r="M697" i="12"/>
  <c r="M698" i="12"/>
  <c r="M699" i="12"/>
  <c r="M700" i="12"/>
  <c r="M701" i="12"/>
  <c r="M702" i="12"/>
  <c r="M703" i="12"/>
  <c r="M704" i="12"/>
  <c r="M705" i="12"/>
  <c r="M706" i="12"/>
  <c r="M707" i="12"/>
  <c r="M708" i="12"/>
  <c r="M709" i="12"/>
  <c r="M710" i="12"/>
  <c r="M711" i="12"/>
  <c r="M712" i="12"/>
  <c r="M713" i="12"/>
  <c r="M714" i="12"/>
  <c r="M715" i="12"/>
  <c r="M716" i="12"/>
  <c r="M717" i="12"/>
  <c r="M718" i="12"/>
  <c r="M719" i="12"/>
  <c r="M720" i="12"/>
  <c r="M721" i="12"/>
  <c r="M722" i="12"/>
  <c r="M723" i="12"/>
  <c r="M724" i="12"/>
  <c r="M725" i="12"/>
  <c r="M726" i="12"/>
  <c r="M727" i="12"/>
  <c r="M728" i="12"/>
  <c r="M729" i="12"/>
  <c r="M730" i="12"/>
  <c r="M731" i="12"/>
  <c r="M732" i="12"/>
  <c r="M14" i="12"/>
  <c r="J14" i="12"/>
  <c r="K13" i="6" l="1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K484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608" i="6"/>
  <c r="K609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K638" i="6"/>
  <c r="K639" i="6"/>
  <c r="K640" i="6"/>
  <c r="K641" i="6"/>
  <c r="K642" i="6"/>
  <c r="K643" i="6"/>
  <c r="K644" i="6"/>
  <c r="K645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13" i="1"/>
  <c r="S13" i="12"/>
  <c r="S14" i="12"/>
  <c r="S15" i="12"/>
  <c r="S16" i="12"/>
  <c r="S17" i="12"/>
  <c r="S18" i="12"/>
  <c r="S19" i="12"/>
  <c r="S20" i="12"/>
  <c r="S21" i="12"/>
  <c r="S22" i="12"/>
  <c r="S23" i="12"/>
  <c r="S24" i="12"/>
  <c r="S25" i="12"/>
  <c r="S26" i="12"/>
  <c r="S27" i="12"/>
  <c r="S28" i="12"/>
  <c r="S29" i="12"/>
  <c r="S31" i="12"/>
  <c r="S32" i="12"/>
  <c r="S33" i="12"/>
  <c r="S34" i="12"/>
  <c r="S35" i="12"/>
  <c r="S36" i="12"/>
  <c r="S37" i="12"/>
  <c r="S38" i="12"/>
  <c r="S39" i="12"/>
  <c r="S40" i="12"/>
  <c r="S41" i="12"/>
  <c r="S42" i="12"/>
  <c r="S43" i="12"/>
  <c r="S44" i="12"/>
  <c r="S45" i="12"/>
  <c r="S46" i="12"/>
  <c r="S47" i="12"/>
  <c r="S48" i="12"/>
  <c r="S49" i="12"/>
  <c r="S50" i="12"/>
  <c r="S51" i="12"/>
  <c r="S52" i="12"/>
  <c r="S53" i="12"/>
  <c r="S54" i="12"/>
  <c r="S55" i="12"/>
  <c r="S56" i="12"/>
  <c r="S57" i="12"/>
  <c r="S58" i="12"/>
  <c r="S59" i="12"/>
  <c r="S60" i="12"/>
  <c r="S61" i="12"/>
  <c r="S62" i="12"/>
  <c r="S63" i="12"/>
  <c r="S64" i="12"/>
  <c r="S65" i="12"/>
  <c r="S66" i="12"/>
  <c r="S67" i="12"/>
  <c r="S68" i="12"/>
  <c r="S69" i="12"/>
  <c r="S70" i="12"/>
  <c r="S71" i="12"/>
  <c r="S72" i="12"/>
  <c r="S73" i="12"/>
  <c r="S74" i="12"/>
  <c r="S75" i="12"/>
  <c r="S76" i="12"/>
  <c r="S77" i="12"/>
  <c r="S78" i="12"/>
  <c r="S79" i="12"/>
  <c r="S80" i="12"/>
  <c r="S81" i="12"/>
  <c r="S82" i="12"/>
  <c r="S83" i="12"/>
  <c r="S84" i="12"/>
  <c r="S85" i="12"/>
  <c r="S86" i="12"/>
  <c r="S87" i="12"/>
  <c r="S88" i="12"/>
  <c r="S89" i="12"/>
  <c r="S90" i="12"/>
  <c r="S91" i="12"/>
  <c r="S92" i="12"/>
  <c r="S93" i="12"/>
  <c r="S94" i="12"/>
  <c r="S95" i="12"/>
  <c r="S96" i="12"/>
  <c r="S97" i="12"/>
  <c r="S98" i="12"/>
  <c r="S99" i="12"/>
  <c r="S100" i="12"/>
  <c r="S101" i="12"/>
  <c r="S102" i="12"/>
  <c r="S103" i="12"/>
  <c r="S104" i="12"/>
  <c r="S105" i="12"/>
  <c r="S106" i="12"/>
  <c r="S107" i="12"/>
  <c r="S108" i="12"/>
  <c r="S109" i="12"/>
  <c r="S110" i="12"/>
  <c r="S111" i="12"/>
  <c r="S112" i="12"/>
  <c r="S113" i="12"/>
  <c r="S114" i="12"/>
  <c r="S115" i="12"/>
  <c r="S116" i="12"/>
  <c r="S117" i="12"/>
  <c r="S118" i="12"/>
  <c r="S119" i="12"/>
  <c r="S120" i="12"/>
  <c r="S121" i="12"/>
  <c r="S122" i="12"/>
  <c r="S123" i="12"/>
  <c r="S124" i="12"/>
  <c r="S125" i="12"/>
  <c r="S126" i="12"/>
  <c r="S127" i="12"/>
  <c r="S128" i="12"/>
  <c r="S129" i="12"/>
  <c r="S130" i="12"/>
  <c r="S131" i="12"/>
  <c r="S132" i="12"/>
  <c r="S133" i="12"/>
  <c r="S134" i="12"/>
  <c r="S135" i="12"/>
  <c r="S136" i="12"/>
  <c r="S137" i="12"/>
  <c r="S138" i="12"/>
  <c r="S139" i="12"/>
  <c r="S140" i="12"/>
  <c r="S141" i="12"/>
  <c r="S142" i="12"/>
  <c r="S143" i="12"/>
  <c r="S144" i="12"/>
  <c r="S145" i="12"/>
  <c r="S146" i="12"/>
  <c r="S147" i="12"/>
  <c r="S148" i="12"/>
  <c r="S149" i="12"/>
  <c r="S150" i="12"/>
  <c r="S151" i="12"/>
  <c r="S152" i="12"/>
  <c r="S153" i="12"/>
  <c r="S154" i="12"/>
  <c r="S155" i="12"/>
  <c r="S156" i="12"/>
  <c r="S157" i="12"/>
  <c r="S158" i="12"/>
  <c r="S159" i="12"/>
  <c r="S160" i="12"/>
  <c r="S161" i="12"/>
  <c r="S162" i="12"/>
  <c r="S163" i="12"/>
  <c r="S164" i="12"/>
  <c r="S165" i="12"/>
  <c r="S166" i="12"/>
  <c r="S167" i="12"/>
  <c r="S168" i="12"/>
  <c r="S169" i="12"/>
  <c r="S170" i="12"/>
  <c r="S171" i="12"/>
  <c r="S172" i="12"/>
  <c r="S173" i="12"/>
  <c r="S174" i="12"/>
  <c r="S175" i="12"/>
  <c r="S176" i="12"/>
  <c r="S177" i="12"/>
  <c r="S178" i="12"/>
  <c r="S179" i="12"/>
  <c r="S180" i="12"/>
  <c r="S181" i="12"/>
  <c r="S182" i="12"/>
  <c r="S183" i="12"/>
  <c r="S184" i="12"/>
  <c r="S185" i="12"/>
  <c r="S186" i="12"/>
  <c r="S187" i="12"/>
  <c r="S188" i="12"/>
  <c r="S189" i="12"/>
  <c r="S190" i="12"/>
  <c r="S191" i="12"/>
  <c r="S192" i="12"/>
  <c r="S193" i="12"/>
  <c r="S194" i="12"/>
  <c r="S195" i="12"/>
  <c r="S196" i="12"/>
  <c r="S197" i="12"/>
  <c r="S198" i="12"/>
  <c r="S199" i="12"/>
  <c r="S200" i="12"/>
  <c r="S201" i="12"/>
  <c r="S202" i="12"/>
  <c r="S203" i="12"/>
  <c r="S204" i="12"/>
  <c r="S205" i="12"/>
  <c r="S206" i="12"/>
  <c r="S207" i="12"/>
  <c r="S208" i="12"/>
  <c r="S209" i="12"/>
  <c r="S210" i="12"/>
  <c r="S211" i="12"/>
  <c r="S212" i="12"/>
  <c r="S213" i="12"/>
  <c r="S214" i="12"/>
  <c r="S215" i="12"/>
  <c r="S216" i="12"/>
  <c r="S217" i="12"/>
  <c r="S218" i="12"/>
  <c r="S219" i="12"/>
  <c r="S220" i="12"/>
  <c r="S221" i="12"/>
  <c r="S222" i="12"/>
  <c r="S223" i="12"/>
  <c r="S224" i="12"/>
  <c r="S225" i="12"/>
  <c r="S226" i="12"/>
  <c r="S227" i="12"/>
  <c r="S228" i="12"/>
  <c r="S229" i="12"/>
  <c r="S230" i="12"/>
  <c r="S231" i="12"/>
  <c r="S232" i="12"/>
  <c r="S233" i="12"/>
  <c r="S234" i="12"/>
  <c r="S235" i="12"/>
  <c r="S236" i="12"/>
  <c r="S237" i="12"/>
  <c r="S238" i="12"/>
  <c r="S239" i="12"/>
  <c r="S240" i="12"/>
  <c r="S241" i="12"/>
  <c r="S242" i="12"/>
  <c r="S243" i="12"/>
  <c r="S244" i="12"/>
  <c r="S245" i="12"/>
  <c r="S246" i="12"/>
  <c r="S247" i="12"/>
  <c r="S248" i="12"/>
  <c r="S249" i="12"/>
  <c r="S250" i="12"/>
  <c r="S251" i="12"/>
  <c r="S252" i="12"/>
  <c r="S253" i="12"/>
  <c r="S254" i="12"/>
  <c r="S255" i="12"/>
  <c r="S256" i="12"/>
  <c r="S257" i="12"/>
  <c r="S258" i="12"/>
  <c r="S259" i="12"/>
  <c r="S260" i="12"/>
  <c r="S261" i="12"/>
  <c r="S262" i="12"/>
  <c r="S263" i="12"/>
  <c r="S264" i="12"/>
  <c r="S265" i="12"/>
  <c r="S266" i="12"/>
  <c r="S267" i="12"/>
  <c r="S268" i="12"/>
  <c r="S269" i="12"/>
  <c r="S270" i="12"/>
  <c r="S271" i="12"/>
  <c r="S272" i="12"/>
  <c r="S273" i="12"/>
  <c r="S274" i="12"/>
  <c r="S275" i="12"/>
  <c r="S276" i="12"/>
  <c r="S277" i="12"/>
  <c r="S278" i="12"/>
  <c r="S279" i="12"/>
  <c r="S280" i="12"/>
  <c r="S281" i="12"/>
  <c r="S282" i="12"/>
  <c r="S283" i="12"/>
  <c r="S284" i="12"/>
  <c r="S285" i="12"/>
  <c r="S286" i="12"/>
  <c r="S287" i="12"/>
  <c r="S288" i="12"/>
  <c r="S289" i="12"/>
  <c r="S290" i="12"/>
  <c r="S291" i="12"/>
  <c r="S292" i="12"/>
  <c r="S293" i="12"/>
  <c r="S294" i="12"/>
  <c r="S295" i="12"/>
  <c r="S296" i="12"/>
  <c r="S297" i="12"/>
  <c r="S298" i="12"/>
  <c r="S299" i="12"/>
  <c r="S300" i="12"/>
  <c r="S301" i="12"/>
  <c r="S302" i="12"/>
  <c r="S303" i="12"/>
  <c r="S304" i="12"/>
  <c r="S305" i="12"/>
  <c r="S306" i="12"/>
  <c r="S307" i="12"/>
  <c r="S308" i="12"/>
  <c r="S309" i="12"/>
  <c r="S310" i="12"/>
  <c r="S311" i="12"/>
  <c r="S312" i="12"/>
  <c r="S313" i="12"/>
  <c r="S314" i="12"/>
  <c r="S315" i="12"/>
  <c r="S316" i="12"/>
  <c r="S317" i="12"/>
  <c r="S318" i="12"/>
  <c r="S319" i="12"/>
  <c r="S320" i="12"/>
  <c r="S321" i="12"/>
  <c r="S322" i="12"/>
  <c r="S323" i="12"/>
  <c r="S324" i="12"/>
  <c r="S325" i="12"/>
  <c r="S326" i="12"/>
  <c r="S327" i="12"/>
  <c r="S328" i="12"/>
  <c r="S329" i="12"/>
  <c r="S330" i="12"/>
  <c r="S331" i="12"/>
  <c r="S332" i="12"/>
  <c r="S333" i="12"/>
  <c r="S334" i="12"/>
  <c r="S335" i="12"/>
  <c r="S336" i="12"/>
  <c r="S337" i="12"/>
  <c r="S338" i="12"/>
  <c r="S339" i="12"/>
  <c r="S340" i="12"/>
  <c r="S341" i="12"/>
  <c r="S342" i="12"/>
  <c r="S343" i="12"/>
  <c r="S344" i="12"/>
  <c r="S345" i="12"/>
  <c r="S346" i="12"/>
  <c r="S347" i="12"/>
  <c r="S348" i="12"/>
  <c r="S349" i="12"/>
  <c r="S350" i="12"/>
  <c r="S351" i="12"/>
  <c r="S352" i="12"/>
  <c r="S353" i="12"/>
  <c r="S354" i="12"/>
  <c r="S355" i="12"/>
  <c r="S356" i="12"/>
  <c r="S357" i="12"/>
  <c r="S358" i="12"/>
  <c r="S359" i="12"/>
  <c r="S360" i="12"/>
  <c r="S361" i="12"/>
  <c r="S362" i="12"/>
  <c r="S363" i="12"/>
  <c r="S364" i="12"/>
  <c r="S365" i="12"/>
  <c r="S366" i="12"/>
  <c r="S367" i="12"/>
  <c r="S368" i="12"/>
  <c r="S369" i="12"/>
  <c r="S370" i="12"/>
  <c r="S371" i="12"/>
  <c r="S372" i="12"/>
  <c r="S373" i="12"/>
  <c r="S374" i="12"/>
  <c r="S375" i="12"/>
  <c r="S376" i="12"/>
  <c r="S377" i="12"/>
  <c r="S378" i="12"/>
  <c r="S379" i="12"/>
  <c r="S380" i="12"/>
  <c r="S381" i="12"/>
  <c r="S382" i="12"/>
  <c r="S383" i="12"/>
  <c r="S384" i="12"/>
  <c r="S385" i="12"/>
  <c r="S386" i="12"/>
  <c r="S387" i="12"/>
  <c r="S388" i="12"/>
  <c r="S389" i="12"/>
  <c r="S390" i="12"/>
  <c r="S391" i="12"/>
  <c r="S392" i="12"/>
  <c r="S393" i="12"/>
  <c r="S394" i="12"/>
  <c r="S395" i="12"/>
  <c r="S396" i="12"/>
  <c r="S397" i="12"/>
  <c r="S398" i="12"/>
  <c r="S399" i="12"/>
  <c r="S400" i="12"/>
  <c r="S401" i="12"/>
  <c r="S402" i="12"/>
  <c r="S403" i="12"/>
  <c r="S404" i="12"/>
  <c r="S405" i="12"/>
  <c r="S406" i="12"/>
  <c r="S407" i="12"/>
  <c r="S408" i="12"/>
  <c r="S409" i="12"/>
  <c r="S410" i="12"/>
  <c r="S411" i="12"/>
  <c r="S412" i="12"/>
  <c r="S413" i="12"/>
  <c r="S414" i="12"/>
  <c r="S415" i="12"/>
  <c r="S416" i="12"/>
  <c r="S417" i="12"/>
  <c r="S418" i="12"/>
  <c r="S419" i="12"/>
  <c r="S420" i="12"/>
  <c r="S421" i="12"/>
  <c r="S422" i="12"/>
  <c r="S423" i="12"/>
  <c r="S424" i="12"/>
  <c r="S425" i="12"/>
  <c r="S426" i="12"/>
  <c r="S427" i="12"/>
  <c r="S428" i="12"/>
  <c r="S429" i="12"/>
  <c r="S430" i="12"/>
  <c r="S431" i="12"/>
  <c r="S432" i="12"/>
  <c r="S433" i="12"/>
  <c r="S434" i="12"/>
  <c r="S435" i="12"/>
  <c r="S436" i="12"/>
  <c r="S437" i="12"/>
  <c r="S438" i="12"/>
  <c r="S439" i="12"/>
  <c r="S440" i="12"/>
  <c r="S441" i="12"/>
  <c r="S442" i="12"/>
  <c r="S443" i="12"/>
  <c r="S444" i="12"/>
  <c r="S445" i="12"/>
  <c r="S446" i="12"/>
  <c r="S447" i="12"/>
  <c r="S448" i="12"/>
  <c r="S449" i="12"/>
  <c r="S450" i="12"/>
  <c r="S451" i="12"/>
  <c r="S452" i="12"/>
  <c r="S453" i="12"/>
  <c r="S454" i="12"/>
  <c r="S455" i="12"/>
  <c r="S456" i="12"/>
  <c r="S457" i="12"/>
  <c r="S458" i="12"/>
  <c r="S459" i="12"/>
  <c r="S460" i="12"/>
  <c r="S461" i="12"/>
  <c r="S462" i="12"/>
  <c r="S463" i="12"/>
  <c r="S464" i="12"/>
  <c r="S465" i="12"/>
  <c r="S466" i="12"/>
  <c r="S467" i="12"/>
  <c r="S468" i="12"/>
  <c r="S469" i="12"/>
  <c r="S470" i="12"/>
  <c r="S471" i="12"/>
  <c r="S472" i="12"/>
  <c r="S473" i="12"/>
  <c r="S474" i="12"/>
  <c r="S475" i="12"/>
  <c r="S476" i="12"/>
  <c r="S477" i="12"/>
  <c r="S478" i="12"/>
  <c r="S479" i="12"/>
  <c r="S480" i="12"/>
  <c r="S481" i="12"/>
  <c r="S482" i="12"/>
  <c r="S483" i="12"/>
  <c r="S484" i="12"/>
  <c r="S485" i="12"/>
  <c r="S486" i="12"/>
  <c r="S487" i="12"/>
  <c r="S488" i="12"/>
  <c r="S489" i="12"/>
  <c r="S490" i="12"/>
  <c r="S491" i="12"/>
  <c r="S492" i="12"/>
  <c r="S493" i="12"/>
  <c r="S494" i="12"/>
  <c r="S495" i="12"/>
  <c r="S496" i="12"/>
  <c r="S497" i="12"/>
  <c r="S498" i="12"/>
  <c r="S499" i="12"/>
  <c r="S500" i="12"/>
  <c r="S501" i="12"/>
  <c r="S502" i="12"/>
  <c r="S503" i="12"/>
  <c r="S504" i="12"/>
  <c r="S505" i="12"/>
  <c r="S506" i="12"/>
  <c r="S507" i="12"/>
  <c r="S508" i="12"/>
  <c r="S509" i="12"/>
  <c r="S510" i="12"/>
  <c r="S511" i="12"/>
  <c r="S512" i="12"/>
  <c r="S513" i="12"/>
  <c r="S514" i="12"/>
  <c r="S515" i="12"/>
  <c r="S516" i="12"/>
  <c r="S517" i="12"/>
  <c r="S518" i="12"/>
  <c r="S519" i="12"/>
  <c r="S520" i="12"/>
  <c r="S521" i="12"/>
  <c r="S522" i="12"/>
  <c r="S523" i="12"/>
  <c r="S524" i="12"/>
  <c r="S525" i="12"/>
  <c r="S526" i="12"/>
  <c r="S527" i="12"/>
  <c r="S528" i="12"/>
  <c r="S529" i="12"/>
  <c r="S530" i="12"/>
  <c r="S531" i="12"/>
  <c r="S532" i="12"/>
  <c r="S533" i="12"/>
  <c r="S534" i="12"/>
  <c r="S535" i="12"/>
  <c r="S536" i="12"/>
  <c r="S537" i="12"/>
  <c r="S538" i="12"/>
  <c r="S539" i="12"/>
  <c r="S540" i="12"/>
  <c r="S541" i="12"/>
  <c r="S542" i="12"/>
  <c r="S543" i="12"/>
  <c r="S544" i="12"/>
  <c r="S545" i="12"/>
  <c r="S546" i="12"/>
  <c r="S547" i="12"/>
  <c r="S548" i="12"/>
  <c r="S549" i="12"/>
  <c r="S550" i="12"/>
  <c r="S551" i="12"/>
  <c r="S552" i="12"/>
  <c r="S553" i="12"/>
  <c r="S554" i="12"/>
  <c r="S555" i="12"/>
  <c r="S556" i="12"/>
  <c r="S557" i="12"/>
  <c r="S558" i="12"/>
  <c r="S559" i="12"/>
  <c r="S560" i="12"/>
  <c r="S561" i="12"/>
  <c r="S562" i="12"/>
  <c r="S563" i="12"/>
  <c r="S564" i="12"/>
  <c r="S565" i="12"/>
  <c r="S566" i="12"/>
  <c r="S567" i="12"/>
  <c r="S568" i="12"/>
  <c r="S569" i="12"/>
  <c r="S570" i="12"/>
  <c r="S571" i="12"/>
  <c r="S572" i="12"/>
  <c r="S573" i="12"/>
  <c r="S574" i="12"/>
  <c r="S575" i="12"/>
  <c r="S576" i="12"/>
  <c r="S577" i="12"/>
  <c r="S578" i="12"/>
  <c r="S579" i="12"/>
  <c r="S580" i="12"/>
  <c r="S581" i="12"/>
  <c r="S582" i="12"/>
  <c r="S583" i="12"/>
  <c r="S584" i="12"/>
  <c r="S585" i="12"/>
  <c r="S586" i="12"/>
  <c r="S587" i="12"/>
  <c r="S588" i="12"/>
  <c r="S589" i="12"/>
  <c r="S590" i="12"/>
  <c r="S591" i="12"/>
  <c r="S592" i="12"/>
  <c r="S593" i="12"/>
  <c r="S594" i="12"/>
  <c r="S595" i="12"/>
  <c r="S596" i="12"/>
  <c r="S597" i="12"/>
  <c r="S598" i="12"/>
  <c r="S599" i="12"/>
  <c r="S600" i="12"/>
  <c r="S601" i="12"/>
  <c r="S602" i="12"/>
  <c r="S603" i="12"/>
  <c r="S604" i="12"/>
  <c r="S605" i="12"/>
  <c r="S606" i="12"/>
  <c r="S607" i="12"/>
  <c r="S608" i="12"/>
  <c r="S609" i="12"/>
  <c r="S610" i="12"/>
  <c r="S611" i="12"/>
  <c r="S612" i="12"/>
  <c r="S613" i="12"/>
  <c r="S614" i="12"/>
  <c r="S615" i="12"/>
  <c r="S616" i="12"/>
  <c r="S617" i="12"/>
  <c r="S618" i="12"/>
  <c r="S619" i="12"/>
  <c r="S620" i="12"/>
  <c r="S621" i="12"/>
  <c r="S622" i="12"/>
  <c r="S623" i="12"/>
  <c r="S624" i="12"/>
  <c r="S625" i="12"/>
  <c r="S626" i="12"/>
  <c r="S627" i="12"/>
  <c r="S628" i="12"/>
  <c r="S629" i="12"/>
  <c r="S630" i="12"/>
  <c r="S631" i="12"/>
  <c r="S632" i="12"/>
  <c r="S633" i="12"/>
  <c r="S634" i="12"/>
  <c r="S635" i="12"/>
  <c r="S636" i="12"/>
  <c r="S637" i="12"/>
  <c r="S638" i="12"/>
  <c r="S639" i="12"/>
  <c r="S640" i="12"/>
  <c r="S641" i="12"/>
  <c r="S642" i="12"/>
  <c r="S643" i="12"/>
  <c r="S644" i="12"/>
  <c r="S645" i="12"/>
  <c r="S646" i="12"/>
  <c r="S647" i="12"/>
  <c r="S648" i="12"/>
  <c r="S649" i="12"/>
  <c r="S650" i="12"/>
  <c r="S651" i="12"/>
  <c r="S652" i="12"/>
  <c r="S653" i="12"/>
  <c r="S654" i="12"/>
  <c r="S655" i="12"/>
  <c r="S656" i="12"/>
  <c r="S657" i="12"/>
  <c r="S658" i="12"/>
  <c r="S659" i="12"/>
  <c r="S660" i="12"/>
  <c r="S661" i="12"/>
  <c r="S662" i="12"/>
  <c r="S663" i="12"/>
  <c r="S664" i="12"/>
  <c r="S665" i="12"/>
  <c r="S666" i="12"/>
  <c r="S667" i="12"/>
  <c r="S668" i="12"/>
  <c r="S669" i="12"/>
  <c r="S670" i="12"/>
  <c r="S671" i="12"/>
  <c r="S672" i="12"/>
  <c r="S673" i="12"/>
  <c r="S674" i="12"/>
  <c r="S675" i="12"/>
  <c r="S676" i="12"/>
  <c r="S677" i="12"/>
  <c r="S678" i="12"/>
  <c r="S679" i="12"/>
  <c r="S680" i="12"/>
  <c r="S681" i="12"/>
  <c r="S682" i="12"/>
  <c r="S683" i="12"/>
  <c r="S684" i="12"/>
  <c r="S685" i="12"/>
  <c r="S686" i="12"/>
  <c r="S687" i="12"/>
  <c r="S688" i="12"/>
  <c r="S689" i="12"/>
  <c r="S690" i="12"/>
  <c r="S691" i="12"/>
  <c r="S692" i="12"/>
  <c r="S693" i="12"/>
  <c r="S694" i="12"/>
  <c r="S695" i="12"/>
  <c r="S696" i="12"/>
  <c r="S697" i="12"/>
  <c r="S698" i="12"/>
  <c r="S699" i="12"/>
  <c r="S700" i="12"/>
  <c r="S701" i="12"/>
  <c r="S702" i="12"/>
  <c r="S703" i="12"/>
  <c r="S704" i="12"/>
  <c r="S705" i="12"/>
  <c r="S706" i="12"/>
  <c r="S707" i="12"/>
  <c r="S708" i="12"/>
  <c r="S709" i="12"/>
  <c r="S710" i="12"/>
  <c r="S711" i="12"/>
  <c r="S712" i="12"/>
  <c r="S713" i="12"/>
  <c r="S714" i="12"/>
  <c r="S715" i="12"/>
  <c r="S716" i="12"/>
  <c r="S717" i="12"/>
  <c r="S718" i="12"/>
  <c r="S719" i="12"/>
  <c r="S720" i="12"/>
  <c r="S721" i="12"/>
  <c r="S722" i="12"/>
  <c r="S723" i="12"/>
  <c r="S724" i="12"/>
  <c r="S725" i="12"/>
  <c r="S726" i="12"/>
  <c r="S727" i="12"/>
  <c r="S728" i="12"/>
  <c r="S729" i="12"/>
  <c r="S730" i="12"/>
  <c r="S731" i="12"/>
  <c r="S732" i="12"/>
  <c r="AB14" i="12"/>
  <c r="AB15" i="12"/>
  <c r="AB16" i="12"/>
  <c r="AB17" i="12"/>
  <c r="AB18" i="12"/>
  <c r="AB19" i="12"/>
  <c r="AB20" i="12"/>
  <c r="AB21" i="12"/>
  <c r="AB22" i="12"/>
  <c r="AB23" i="12"/>
  <c r="AB24" i="12"/>
  <c r="AB25" i="12"/>
  <c r="AB26" i="12"/>
  <c r="AB27" i="12"/>
  <c r="AB28" i="12"/>
  <c r="AB29" i="12"/>
  <c r="AB30" i="12"/>
  <c r="AB31" i="12"/>
  <c r="AB32" i="12"/>
  <c r="AB33" i="12"/>
  <c r="AB34" i="12"/>
  <c r="AB35" i="12"/>
  <c r="AB36" i="12"/>
  <c r="AB37" i="12"/>
  <c r="AB38" i="12"/>
  <c r="AB39" i="12"/>
  <c r="AB40" i="12"/>
  <c r="AB41" i="12"/>
  <c r="AB42" i="12"/>
  <c r="AB43" i="12"/>
  <c r="AB44" i="12"/>
  <c r="AB45" i="12"/>
  <c r="AB46" i="12"/>
  <c r="AB47" i="12"/>
  <c r="AB48" i="12"/>
  <c r="AB49" i="12"/>
  <c r="AB50" i="12"/>
  <c r="AB51" i="12"/>
  <c r="AB52" i="12"/>
  <c r="AB53" i="12"/>
  <c r="AB54" i="12"/>
  <c r="AB55" i="12"/>
  <c r="AB56" i="12"/>
  <c r="AB57" i="12"/>
  <c r="AB58" i="12"/>
  <c r="AB59" i="12"/>
  <c r="AB60" i="12"/>
  <c r="AB61" i="12"/>
  <c r="AB62" i="12"/>
  <c r="AB63" i="12"/>
  <c r="AB64" i="12"/>
  <c r="AB65" i="12"/>
  <c r="AB66" i="12"/>
  <c r="AB67" i="12"/>
  <c r="AA14" i="12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I10" i="1"/>
  <c r="H13" i="1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468" i="6"/>
  <c r="J469" i="6"/>
  <c r="J470" i="6"/>
  <c r="J471" i="6"/>
  <c r="J472" i="6"/>
  <c r="J473" i="6"/>
  <c r="J474" i="6"/>
  <c r="J475" i="6"/>
  <c r="J476" i="6"/>
  <c r="J477" i="6"/>
  <c r="J478" i="6"/>
  <c r="J479" i="6"/>
  <c r="J480" i="6"/>
  <c r="J481" i="6"/>
  <c r="J482" i="6"/>
  <c r="J483" i="6"/>
  <c r="J484" i="6"/>
  <c r="J485" i="6"/>
  <c r="J486" i="6"/>
  <c r="J487" i="6"/>
  <c r="J488" i="6"/>
  <c r="J489" i="6"/>
  <c r="J490" i="6"/>
  <c r="J491" i="6"/>
  <c r="J492" i="6"/>
  <c r="J493" i="6"/>
  <c r="J494" i="6"/>
  <c r="J495" i="6"/>
  <c r="J496" i="6"/>
  <c r="J497" i="6"/>
  <c r="J498" i="6"/>
  <c r="J499" i="6"/>
  <c r="J500" i="6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43" i="6"/>
  <c r="J544" i="6"/>
  <c r="J545" i="6"/>
  <c r="J546" i="6"/>
  <c r="J547" i="6"/>
  <c r="J548" i="6"/>
  <c r="J549" i="6"/>
  <c r="J550" i="6"/>
  <c r="J551" i="6"/>
  <c r="J552" i="6"/>
  <c r="J553" i="6"/>
  <c r="J554" i="6"/>
  <c r="J555" i="6"/>
  <c r="J556" i="6"/>
  <c r="J557" i="6"/>
  <c r="J558" i="6"/>
  <c r="J559" i="6"/>
  <c r="J560" i="6"/>
  <c r="J561" i="6"/>
  <c r="J562" i="6"/>
  <c r="J563" i="6"/>
  <c r="J564" i="6"/>
  <c r="J565" i="6"/>
  <c r="J566" i="6"/>
  <c r="J567" i="6"/>
  <c r="J568" i="6"/>
  <c r="J569" i="6"/>
  <c r="J570" i="6"/>
  <c r="J571" i="6"/>
  <c r="J572" i="6"/>
  <c r="J573" i="6"/>
  <c r="J574" i="6"/>
  <c r="J575" i="6"/>
  <c r="J576" i="6"/>
  <c r="J577" i="6"/>
  <c r="J578" i="6"/>
  <c r="J579" i="6"/>
  <c r="J580" i="6"/>
  <c r="J581" i="6"/>
  <c r="J582" i="6"/>
  <c r="J583" i="6"/>
  <c r="J584" i="6"/>
  <c r="J585" i="6"/>
  <c r="J586" i="6"/>
  <c r="J587" i="6"/>
  <c r="J588" i="6"/>
  <c r="J589" i="6"/>
  <c r="J590" i="6"/>
  <c r="J591" i="6"/>
  <c r="J592" i="6"/>
  <c r="J593" i="6"/>
  <c r="J594" i="6"/>
  <c r="J595" i="6"/>
  <c r="J596" i="6"/>
  <c r="J597" i="6"/>
  <c r="J598" i="6"/>
  <c r="J599" i="6"/>
  <c r="J600" i="6"/>
  <c r="J601" i="6"/>
  <c r="J602" i="6"/>
  <c r="J603" i="6"/>
  <c r="J604" i="6"/>
  <c r="J605" i="6"/>
  <c r="J606" i="6"/>
  <c r="J607" i="6"/>
  <c r="J608" i="6"/>
  <c r="J609" i="6"/>
  <c r="J610" i="6"/>
  <c r="J611" i="6"/>
  <c r="J612" i="6"/>
  <c r="J613" i="6"/>
  <c r="J614" i="6"/>
  <c r="J615" i="6"/>
  <c r="J616" i="6"/>
  <c r="J617" i="6"/>
  <c r="J618" i="6"/>
  <c r="J619" i="6"/>
  <c r="J620" i="6"/>
  <c r="J621" i="6"/>
  <c r="J622" i="6"/>
  <c r="J623" i="6"/>
  <c r="J624" i="6"/>
  <c r="J625" i="6"/>
  <c r="J626" i="6"/>
  <c r="J627" i="6"/>
  <c r="J628" i="6"/>
  <c r="J629" i="6"/>
  <c r="J630" i="6"/>
  <c r="J631" i="6"/>
  <c r="J632" i="6"/>
  <c r="J633" i="6"/>
  <c r="J634" i="6"/>
  <c r="J635" i="6"/>
  <c r="J636" i="6"/>
  <c r="J637" i="6"/>
  <c r="J638" i="6"/>
  <c r="J639" i="6"/>
  <c r="J640" i="6"/>
  <c r="J641" i="6"/>
  <c r="J642" i="6"/>
  <c r="J643" i="6"/>
  <c r="J644" i="6"/>
  <c r="J645" i="6"/>
  <c r="J646" i="6"/>
  <c r="J647" i="6"/>
  <c r="J648" i="6"/>
  <c r="J649" i="6"/>
  <c r="J650" i="6"/>
  <c r="J651" i="6"/>
  <c r="J652" i="6"/>
  <c r="J653" i="6"/>
  <c r="J654" i="6"/>
  <c r="J655" i="6"/>
  <c r="J656" i="6"/>
  <c r="J657" i="6"/>
  <c r="J658" i="6"/>
  <c r="J659" i="6"/>
  <c r="J660" i="6"/>
  <c r="J661" i="6"/>
  <c r="J662" i="6"/>
  <c r="J663" i="6"/>
  <c r="J664" i="6"/>
  <c r="J665" i="6"/>
  <c r="J666" i="6"/>
  <c r="J667" i="6"/>
  <c r="J668" i="6"/>
  <c r="J669" i="6"/>
  <c r="J670" i="6"/>
  <c r="J671" i="6"/>
  <c r="J672" i="6"/>
  <c r="J673" i="6"/>
  <c r="J674" i="6"/>
  <c r="J675" i="6"/>
  <c r="J676" i="6"/>
  <c r="J677" i="6"/>
  <c r="J678" i="6"/>
  <c r="J679" i="6"/>
  <c r="J680" i="6"/>
  <c r="J681" i="6"/>
  <c r="J682" i="6"/>
  <c r="J683" i="6"/>
  <c r="J684" i="6"/>
  <c r="J685" i="6"/>
  <c r="J686" i="6"/>
  <c r="J687" i="6"/>
  <c r="J688" i="6"/>
  <c r="J689" i="6"/>
  <c r="J690" i="6"/>
  <c r="J691" i="6"/>
  <c r="J692" i="6"/>
  <c r="J693" i="6"/>
  <c r="J694" i="6"/>
  <c r="J695" i="6"/>
  <c r="J696" i="6"/>
  <c r="J697" i="6"/>
  <c r="J698" i="6"/>
  <c r="J699" i="6"/>
  <c r="J700" i="6"/>
  <c r="J701" i="6"/>
  <c r="J702" i="6"/>
  <c r="J703" i="6"/>
  <c r="J704" i="6"/>
  <c r="J705" i="6"/>
  <c r="J706" i="6"/>
  <c r="J707" i="6"/>
  <c r="J708" i="6"/>
  <c r="J709" i="6"/>
  <c r="J710" i="6"/>
  <c r="J711" i="6"/>
  <c r="J712" i="6"/>
  <c r="J713" i="6"/>
  <c r="J714" i="6"/>
  <c r="J715" i="6"/>
  <c r="J716" i="6"/>
  <c r="J717" i="6"/>
  <c r="J718" i="6"/>
  <c r="J719" i="6"/>
  <c r="J720" i="6"/>
  <c r="J721" i="6"/>
  <c r="J722" i="6"/>
  <c r="J723" i="6"/>
  <c r="J724" i="6"/>
  <c r="J725" i="6"/>
  <c r="J726" i="6"/>
  <c r="J727" i="6"/>
  <c r="J728" i="6"/>
  <c r="J729" i="6"/>
  <c r="J730" i="6"/>
  <c r="J731" i="6"/>
  <c r="J732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I311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I363" i="6"/>
  <c r="I364" i="6"/>
  <c r="I365" i="6"/>
  <c r="I366" i="6"/>
  <c r="I367" i="6"/>
  <c r="I368" i="6"/>
  <c r="I369" i="6"/>
  <c r="I370" i="6"/>
  <c r="I371" i="6"/>
  <c r="I372" i="6"/>
  <c r="I373" i="6"/>
  <c r="I374" i="6"/>
  <c r="I375" i="6"/>
  <c r="I376" i="6"/>
  <c r="I377" i="6"/>
  <c r="I378" i="6"/>
  <c r="I379" i="6"/>
  <c r="I380" i="6"/>
  <c r="I381" i="6"/>
  <c r="I382" i="6"/>
  <c r="I383" i="6"/>
  <c r="I384" i="6"/>
  <c r="I385" i="6"/>
  <c r="I386" i="6"/>
  <c r="I387" i="6"/>
  <c r="I388" i="6"/>
  <c r="I389" i="6"/>
  <c r="I390" i="6"/>
  <c r="I391" i="6"/>
  <c r="I392" i="6"/>
  <c r="I393" i="6"/>
  <c r="I394" i="6"/>
  <c r="I395" i="6"/>
  <c r="I396" i="6"/>
  <c r="I397" i="6"/>
  <c r="I398" i="6"/>
  <c r="I399" i="6"/>
  <c r="I400" i="6"/>
  <c r="I401" i="6"/>
  <c r="I402" i="6"/>
  <c r="I403" i="6"/>
  <c r="I404" i="6"/>
  <c r="I405" i="6"/>
  <c r="I406" i="6"/>
  <c r="I407" i="6"/>
  <c r="I408" i="6"/>
  <c r="I409" i="6"/>
  <c r="I410" i="6"/>
  <c r="I411" i="6"/>
  <c r="I412" i="6"/>
  <c r="I413" i="6"/>
  <c r="I414" i="6"/>
  <c r="I415" i="6"/>
  <c r="I416" i="6"/>
  <c r="I417" i="6"/>
  <c r="I418" i="6"/>
  <c r="I419" i="6"/>
  <c r="I420" i="6"/>
  <c r="I421" i="6"/>
  <c r="I422" i="6"/>
  <c r="I423" i="6"/>
  <c r="I424" i="6"/>
  <c r="I425" i="6"/>
  <c r="I426" i="6"/>
  <c r="I427" i="6"/>
  <c r="I428" i="6"/>
  <c r="I429" i="6"/>
  <c r="I430" i="6"/>
  <c r="I431" i="6"/>
  <c r="I432" i="6"/>
  <c r="I433" i="6"/>
  <c r="I434" i="6"/>
  <c r="I435" i="6"/>
  <c r="I436" i="6"/>
  <c r="I437" i="6"/>
  <c r="I438" i="6"/>
  <c r="I439" i="6"/>
  <c r="I440" i="6"/>
  <c r="I441" i="6"/>
  <c r="I442" i="6"/>
  <c r="I443" i="6"/>
  <c r="I444" i="6"/>
  <c r="I445" i="6"/>
  <c r="I446" i="6"/>
  <c r="I447" i="6"/>
  <c r="I448" i="6"/>
  <c r="I449" i="6"/>
  <c r="I450" i="6"/>
  <c r="I451" i="6"/>
  <c r="I452" i="6"/>
  <c r="I453" i="6"/>
  <c r="I454" i="6"/>
  <c r="I455" i="6"/>
  <c r="I456" i="6"/>
  <c r="I457" i="6"/>
  <c r="I458" i="6"/>
  <c r="I459" i="6"/>
  <c r="I460" i="6"/>
  <c r="I461" i="6"/>
  <c r="I462" i="6"/>
  <c r="I463" i="6"/>
  <c r="I464" i="6"/>
  <c r="I465" i="6"/>
  <c r="I466" i="6"/>
  <c r="I467" i="6"/>
  <c r="I468" i="6"/>
  <c r="I469" i="6"/>
  <c r="I470" i="6"/>
  <c r="I471" i="6"/>
  <c r="I472" i="6"/>
  <c r="I473" i="6"/>
  <c r="I474" i="6"/>
  <c r="I475" i="6"/>
  <c r="I476" i="6"/>
  <c r="I477" i="6"/>
  <c r="I478" i="6"/>
  <c r="I479" i="6"/>
  <c r="I480" i="6"/>
  <c r="I481" i="6"/>
  <c r="I482" i="6"/>
  <c r="I483" i="6"/>
  <c r="I484" i="6"/>
  <c r="I485" i="6"/>
  <c r="I486" i="6"/>
  <c r="I487" i="6"/>
  <c r="I488" i="6"/>
  <c r="I489" i="6"/>
  <c r="I490" i="6"/>
  <c r="I491" i="6"/>
  <c r="I492" i="6"/>
  <c r="I493" i="6"/>
  <c r="I494" i="6"/>
  <c r="I495" i="6"/>
  <c r="I496" i="6"/>
  <c r="I497" i="6"/>
  <c r="I498" i="6"/>
  <c r="I499" i="6"/>
  <c r="I500" i="6"/>
  <c r="I501" i="6"/>
  <c r="I502" i="6"/>
  <c r="I503" i="6"/>
  <c r="I504" i="6"/>
  <c r="I505" i="6"/>
  <c r="I506" i="6"/>
  <c r="I507" i="6"/>
  <c r="I508" i="6"/>
  <c r="I509" i="6"/>
  <c r="I510" i="6"/>
  <c r="I511" i="6"/>
  <c r="I512" i="6"/>
  <c r="I513" i="6"/>
  <c r="I514" i="6"/>
  <c r="I515" i="6"/>
  <c r="I516" i="6"/>
  <c r="I517" i="6"/>
  <c r="I518" i="6"/>
  <c r="I519" i="6"/>
  <c r="I520" i="6"/>
  <c r="I521" i="6"/>
  <c r="I522" i="6"/>
  <c r="I523" i="6"/>
  <c r="I524" i="6"/>
  <c r="I525" i="6"/>
  <c r="I526" i="6"/>
  <c r="I527" i="6"/>
  <c r="I528" i="6"/>
  <c r="I529" i="6"/>
  <c r="I530" i="6"/>
  <c r="I531" i="6"/>
  <c r="I532" i="6"/>
  <c r="I533" i="6"/>
  <c r="I534" i="6"/>
  <c r="I535" i="6"/>
  <c r="I536" i="6"/>
  <c r="I537" i="6"/>
  <c r="I538" i="6"/>
  <c r="I539" i="6"/>
  <c r="I540" i="6"/>
  <c r="I541" i="6"/>
  <c r="I542" i="6"/>
  <c r="I543" i="6"/>
  <c r="I544" i="6"/>
  <c r="I545" i="6"/>
  <c r="I546" i="6"/>
  <c r="I547" i="6"/>
  <c r="I548" i="6"/>
  <c r="I549" i="6"/>
  <c r="I550" i="6"/>
  <c r="I551" i="6"/>
  <c r="I552" i="6"/>
  <c r="I553" i="6"/>
  <c r="I554" i="6"/>
  <c r="I555" i="6"/>
  <c r="I556" i="6"/>
  <c r="I557" i="6"/>
  <c r="I558" i="6"/>
  <c r="I559" i="6"/>
  <c r="I560" i="6"/>
  <c r="I561" i="6"/>
  <c r="I562" i="6"/>
  <c r="I563" i="6"/>
  <c r="I564" i="6"/>
  <c r="I565" i="6"/>
  <c r="I566" i="6"/>
  <c r="I567" i="6"/>
  <c r="I568" i="6"/>
  <c r="I569" i="6"/>
  <c r="I570" i="6"/>
  <c r="I571" i="6"/>
  <c r="I572" i="6"/>
  <c r="I573" i="6"/>
  <c r="I574" i="6"/>
  <c r="I575" i="6"/>
  <c r="I576" i="6"/>
  <c r="I577" i="6"/>
  <c r="I578" i="6"/>
  <c r="I579" i="6"/>
  <c r="I580" i="6"/>
  <c r="I581" i="6"/>
  <c r="I582" i="6"/>
  <c r="I583" i="6"/>
  <c r="I584" i="6"/>
  <c r="I585" i="6"/>
  <c r="I586" i="6"/>
  <c r="I587" i="6"/>
  <c r="I588" i="6"/>
  <c r="I589" i="6"/>
  <c r="I590" i="6"/>
  <c r="I591" i="6"/>
  <c r="I592" i="6"/>
  <c r="I593" i="6"/>
  <c r="I594" i="6"/>
  <c r="I595" i="6"/>
  <c r="I596" i="6"/>
  <c r="I597" i="6"/>
  <c r="I598" i="6"/>
  <c r="I599" i="6"/>
  <c r="I600" i="6"/>
  <c r="I601" i="6"/>
  <c r="I602" i="6"/>
  <c r="I603" i="6"/>
  <c r="I604" i="6"/>
  <c r="I605" i="6"/>
  <c r="I606" i="6"/>
  <c r="I607" i="6"/>
  <c r="I608" i="6"/>
  <c r="I609" i="6"/>
  <c r="I610" i="6"/>
  <c r="I611" i="6"/>
  <c r="I612" i="6"/>
  <c r="I613" i="6"/>
  <c r="I614" i="6"/>
  <c r="I615" i="6"/>
  <c r="I616" i="6"/>
  <c r="I617" i="6"/>
  <c r="I618" i="6"/>
  <c r="I619" i="6"/>
  <c r="I620" i="6"/>
  <c r="I621" i="6"/>
  <c r="I622" i="6"/>
  <c r="I623" i="6"/>
  <c r="I624" i="6"/>
  <c r="I625" i="6"/>
  <c r="I626" i="6"/>
  <c r="I627" i="6"/>
  <c r="I628" i="6"/>
  <c r="I629" i="6"/>
  <c r="I630" i="6"/>
  <c r="I631" i="6"/>
  <c r="I632" i="6"/>
  <c r="I633" i="6"/>
  <c r="I634" i="6"/>
  <c r="I635" i="6"/>
  <c r="I636" i="6"/>
  <c r="I637" i="6"/>
  <c r="I638" i="6"/>
  <c r="I639" i="6"/>
  <c r="I640" i="6"/>
  <c r="I641" i="6"/>
  <c r="I642" i="6"/>
  <c r="I643" i="6"/>
  <c r="I644" i="6"/>
  <c r="I645" i="6"/>
  <c r="I646" i="6"/>
  <c r="I647" i="6"/>
  <c r="I648" i="6"/>
  <c r="I649" i="6"/>
  <c r="I650" i="6"/>
  <c r="I651" i="6"/>
  <c r="I652" i="6"/>
  <c r="I653" i="6"/>
  <c r="I654" i="6"/>
  <c r="I655" i="6"/>
  <c r="I656" i="6"/>
  <c r="I657" i="6"/>
  <c r="I658" i="6"/>
  <c r="I659" i="6"/>
  <c r="I660" i="6"/>
  <c r="I661" i="6"/>
  <c r="I662" i="6"/>
  <c r="I663" i="6"/>
  <c r="I664" i="6"/>
  <c r="I665" i="6"/>
  <c r="I666" i="6"/>
  <c r="I667" i="6"/>
  <c r="I668" i="6"/>
  <c r="I669" i="6"/>
  <c r="I670" i="6"/>
  <c r="I671" i="6"/>
  <c r="I672" i="6"/>
  <c r="I673" i="6"/>
  <c r="I674" i="6"/>
  <c r="I675" i="6"/>
  <c r="I676" i="6"/>
  <c r="I677" i="6"/>
  <c r="I678" i="6"/>
  <c r="I679" i="6"/>
  <c r="I680" i="6"/>
  <c r="I681" i="6"/>
  <c r="I682" i="6"/>
  <c r="I683" i="6"/>
  <c r="I684" i="6"/>
  <c r="I685" i="6"/>
  <c r="I686" i="6"/>
  <c r="I687" i="6"/>
  <c r="I688" i="6"/>
  <c r="I689" i="6"/>
  <c r="I690" i="6"/>
  <c r="I691" i="6"/>
  <c r="I692" i="6"/>
  <c r="I693" i="6"/>
  <c r="I694" i="6"/>
  <c r="I695" i="6"/>
  <c r="I696" i="6"/>
  <c r="I697" i="6"/>
  <c r="I698" i="6"/>
  <c r="I699" i="6"/>
  <c r="I700" i="6"/>
  <c r="I701" i="6"/>
  <c r="I702" i="6"/>
  <c r="I703" i="6"/>
  <c r="I704" i="6"/>
  <c r="I705" i="6"/>
  <c r="I706" i="6"/>
  <c r="I707" i="6"/>
  <c r="I708" i="6"/>
  <c r="I709" i="6"/>
  <c r="I710" i="6"/>
  <c r="I711" i="6"/>
  <c r="I712" i="6"/>
  <c r="I713" i="6"/>
  <c r="I714" i="6"/>
  <c r="I715" i="6"/>
  <c r="I716" i="6"/>
  <c r="I717" i="6"/>
  <c r="I718" i="6"/>
  <c r="I719" i="6"/>
  <c r="I720" i="6"/>
  <c r="I721" i="6"/>
  <c r="I722" i="6"/>
  <c r="I723" i="6"/>
  <c r="I724" i="6"/>
  <c r="I725" i="6"/>
  <c r="I726" i="6"/>
  <c r="I727" i="6"/>
  <c r="I728" i="6"/>
  <c r="I729" i="6"/>
  <c r="I730" i="6"/>
  <c r="I731" i="6"/>
  <c r="I732" i="6"/>
  <c r="I10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536" i="6"/>
  <c r="H537" i="6"/>
  <c r="H538" i="6"/>
  <c r="H539" i="6"/>
  <c r="H540" i="6"/>
  <c r="H541" i="6"/>
  <c r="H542" i="6"/>
  <c r="H543" i="6"/>
  <c r="H544" i="6"/>
  <c r="H545" i="6"/>
  <c r="H546" i="6"/>
  <c r="H547" i="6"/>
  <c r="H548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87" i="6"/>
  <c r="H588" i="6"/>
  <c r="H589" i="6"/>
  <c r="H590" i="6"/>
  <c r="H591" i="6"/>
  <c r="H592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26" i="6"/>
  <c r="H627" i="6"/>
  <c r="H628" i="6"/>
  <c r="H629" i="6"/>
  <c r="H630" i="6"/>
  <c r="H631" i="6"/>
  <c r="H632" i="6"/>
  <c r="H633" i="6"/>
  <c r="H634" i="6"/>
  <c r="H635" i="6"/>
  <c r="H636" i="6"/>
  <c r="H637" i="6"/>
  <c r="H638" i="6"/>
  <c r="H639" i="6"/>
  <c r="H640" i="6"/>
  <c r="H641" i="6"/>
  <c r="H642" i="6"/>
  <c r="H643" i="6"/>
  <c r="H644" i="6"/>
  <c r="H645" i="6"/>
  <c r="H646" i="6"/>
  <c r="H647" i="6"/>
  <c r="H648" i="6"/>
  <c r="H649" i="6"/>
  <c r="H650" i="6"/>
  <c r="H651" i="6"/>
  <c r="H652" i="6"/>
  <c r="H653" i="6"/>
  <c r="H654" i="6"/>
  <c r="H655" i="6"/>
  <c r="H656" i="6"/>
  <c r="H657" i="6"/>
  <c r="H658" i="6"/>
  <c r="H659" i="6"/>
  <c r="H660" i="6"/>
  <c r="H661" i="6"/>
  <c r="H662" i="6"/>
  <c r="H663" i="6"/>
  <c r="H664" i="6"/>
  <c r="H665" i="6"/>
  <c r="H666" i="6"/>
  <c r="H667" i="6"/>
  <c r="H668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14" i="6"/>
  <c r="H13" i="6"/>
  <c r="L5" i="15"/>
  <c r="M4" i="15"/>
  <c r="AC20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102" i="12"/>
  <c r="N103" i="12"/>
  <c r="N104" i="12"/>
  <c r="N105" i="12"/>
  <c r="N106" i="12"/>
  <c r="N107" i="12"/>
  <c r="N108" i="12"/>
  <c r="N109" i="12"/>
  <c r="N110" i="12"/>
  <c r="N111" i="12"/>
  <c r="N112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3" i="12"/>
  <c r="N134" i="12"/>
  <c r="N135" i="12"/>
  <c r="N136" i="12"/>
  <c r="N137" i="12"/>
  <c r="N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65" i="12"/>
  <c r="N166" i="12"/>
  <c r="N167" i="12"/>
  <c r="N168" i="12"/>
  <c r="N169" i="12"/>
  <c r="N170" i="12"/>
  <c r="N171" i="12"/>
  <c r="N172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N199" i="12"/>
  <c r="N200" i="12"/>
  <c r="N201" i="12"/>
  <c r="N202" i="12"/>
  <c r="N203" i="12"/>
  <c r="N204" i="12"/>
  <c r="N205" i="12"/>
  <c r="N206" i="12"/>
  <c r="N207" i="12"/>
  <c r="N208" i="12"/>
  <c r="N209" i="12"/>
  <c r="N210" i="12"/>
  <c r="N211" i="12"/>
  <c r="N212" i="12"/>
  <c r="N213" i="12"/>
  <c r="N214" i="12"/>
  <c r="N215" i="12"/>
  <c r="N216" i="12"/>
  <c r="N217" i="12"/>
  <c r="N218" i="12"/>
  <c r="N219" i="12"/>
  <c r="N220" i="12"/>
  <c r="N221" i="12"/>
  <c r="N222" i="12"/>
  <c r="N223" i="12"/>
  <c r="N224" i="12"/>
  <c r="N225" i="12"/>
  <c r="N226" i="12"/>
  <c r="N227" i="12"/>
  <c r="N228" i="12"/>
  <c r="N229" i="12"/>
  <c r="N230" i="12"/>
  <c r="N231" i="12"/>
  <c r="N232" i="12"/>
  <c r="N233" i="12"/>
  <c r="N234" i="12"/>
  <c r="N235" i="12"/>
  <c r="N236" i="12"/>
  <c r="N237" i="12"/>
  <c r="N238" i="12"/>
  <c r="N239" i="12"/>
  <c r="N240" i="12"/>
  <c r="N241" i="12"/>
  <c r="N242" i="12"/>
  <c r="N243" i="12"/>
  <c r="N244" i="12"/>
  <c r="N245" i="12"/>
  <c r="N246" i="12"/>
  <c r="N247" i="12"/>
  <c r="N248" i="12"/>
  <c r="N249" i="12"/>
  <c r="N250" i="12"/>
  <c r="N251" i="12"/>
  <c r="N252" i="12"/>
  <c r="N253" i="12"/>
  <c r="N254" i="12"/>
  <c r="N255" i="12"/>
  <c r="N256" i="12"/>
  <c r="N257" i="12"/>
  <c r="N258" i="12"/>
  <c r="N259" i="12"/>
  <c r="N260" i="12"/>
  <c r="N261" i="12"/>
  <c r="N262" i="12"/>
  <c r="N263" i="12"/>
  <c r="N264" i="12"/>
  <c r="N265" i="12"/>
  <c r="N266" i="12"/>
  <c r="N267" i="12"/>
  <c r="N268" i="12"/>
  <c r="N269" i="12"/>
  <c r="N270" i="12"/>
  <c r="N271" i="12"/>
  <c r="N272" i="12"/>
  <c r="N273" i="12"/>
  <c r="N274" i="12"/>
  <c r="N275" i="12"/>
  <c r="N276" i="12"/>
  <c r="N277" i="12"/>
  <c r="N278" i="12"/>
  <c r="N279" i="12"/>
  <c r="N280" i="12"/>
  <c r="N281" i="12"/>
  <c r="N282" i="12"/>
  <c r="N283" i="12"/>
  <c r="N284" i="12"/>
  <c r="N285" i="12"/>
  <c r="N286" i="12"/>
  <c r="N287" i="12"/>
  <c r="N288" i="12"/>
  <c r="N289" i="12"/>
  <c r="N290" i="12"/>
  <c r="N291" i="12"/>
  <c r="N292" i="12"/>
  <c r="N293" i="12"/>
  <c r="N294" i="12"/>
  <c r="N295" i="12"/>
  <c r="N296" i="12"/>
  <c r="N297" i="12"/>
  <c r="N298" i="12"/>
  <c r="N299" i="12"/>
  <c r="N300" i="12"/>
  <c r="N301" i="12"/>
  <c r="N302" i="12"/>
  <c r="N303" i="12"/>
  <c r="N304" i="12"/>
  <c r="N305" i="12"/>
  <c r="N306" i="12"/>
  <c r="N307" i="12"/>
  <c r="N308" i="12"/>
  <c r="N309" i="12"/>
  <c r="N310" i="12"/>
  <c r="N311" i="12"/>
  <c r="N312" i="12"/>
  <c r="N313" i="12"/>
  <c r="N314" i="12"/>
  <c r="N315" i="12"/>
  <c r="N316" i="12"/>
  <c r="N317" i="12"/>
  <c r="N318" i="12"/>
  <c r="N319" i="12"/>
  <c r="N320" i="12"/>
  <c r="N321" i="12"/>
  <c r="N322" i="12"/>
  <c r="N323" i="12"/>
  <c r="N324" i="12"/>
  <c r="N325" i="12"/>
  <c r="N326" i="12"/>
  <c r="N327" i="12"/>
  <c r="N328" i="12"/>
  <c r="N329" i="12"/>
  <c r="N330" i="12"/>
  <c r="N331" i="12"/>
  <c r="N332" i="12"/>
  <c r="N333" i="12"/>
  <c r="N334" i="12"/>
  <c r="N335" i="12"/>
  <c r="N336" i="12"/>
  <c r="N337" i="12"/>
  <c r="N338" i="12"/>
  <c r="N339" i="12"/>
  <c r="N340" i="12"/>
  <c r="N341" i="12"/>
  <c r="N342" i="12"/>
  <c r="N343" i="12"/>
  <c r="N344" i="12"/>
  <c r="N345" i="12"/>
  <c r="N346" i="12"/>
  <c r="N347" i="12"/>
  <c r="N348" i="12"/>
  <c r="N349" i="12"/>
  <c r="N350" i="12"/>
  <c r="N351" i="12"/>
  <c r="N352" i="12"/>
  <c r="N353" i="12"/>
  <c r="N354" i="12"/>
  <c r="N355" i="12"/>
  <c r="N356" i="12"/>
  <c r="N357" i="12"/>
  <c r="N358" i="12"/>
  <c r="N359" i="12"/>
  <c r="N360" i="12"/>
  <c r="N361" i="12"/>
  <c r="N362" i="12"/>
  <c r="N363" i="12"/>
  <c r="N364" i="12"/>
  <c r="N365" i="12"/>
  <c r="N366" i="12"/>
  <c r="N367" i="12"/>
  <c r="N368" i="12"/>
  <c r="N369" i="12"/>
  <c r="N370" i="12"/>
  <c r="N371" i="12"/>
  <c r="N372" i="12"/>
  <c r="N373" i="12"/>
  <c r="N374" i="12"/>
  <c r="N375" i="12"/>
  <c r="N376" i="12"/>
  <c r="N377" i="12"/>
  <c r="N378" i="12"/>
  <c r="N379" i="12"/>
  <c r="N380" i="12"/>
  <c r="N381" i="12"/>
  <c r="N382" i="12"/>
  <c r="N383" i="12"/>
  <c r="N384" i="12"/>
  <c r="N385" i="12"/>
  <c r="N386" i="12"/>
  <c r="N387" i="12"/>
  <c r="N388" i="12"/>
  <c r="N389" i="12"/>
  <c r="N390" i="12"/>
  <c r="N391" i="12"/>
  <c r="N392" i="12"/>
  <c r="N393" i="12"/>
  <c r="N394" i="12"/>
  <c r="N395" i="12"/>
  <c r="N396" i="12"/>
  <c r="N397" i="12"/>
  <c r="N398" i="12"/>
  <c r="N399" i="12"/>
  <c r="N400" i="12"/>
  <c r="N401" i="12"/>
  <c r="N402" i="12"/>
  <c r="N403" i="12"/>
  <c r="N404" i="12"/>
  <c r="N405" i="12"/>
  <c r="N406" i="12"/>
  <c r="N407" i="12"/>
  <c r="N408" i="12"/>
  <c r="N409" i="12"/>
  <c r="N410" i="12"/>
  <c r="N411" i="12"/>
  <c r="N412" i="12"/>
  <c r="N413" i="12"/>
  <c r="N414" i="12"/>
  <c r="N415" i="12"/>
  <c r="N416" i="12"/>
  <c r="N417" i="12"/>
  <c r="N418" i="12"/>
  <c r="N419" i="12"/>
  <c r="N420" i="12"/>
  <c r="N421" i="12"/>
  <c r="N422" i="12"/>
  <c r="N423" i="12"/>
  <c r="N424" i="12"/>
  <c r="N425" i="12"/>
  <c r="N426" i="12"/>
  <c r="N427" i="12"/>
  <c r="N428" i="12"/>
  <c r="N429" i="12"/>
  <c r="N430" i="12"/>
  <c r="N431" i="12"/>
  <c r="N432" i="12"/>
  <c r="N433" i="12"/>
  <c r="N434" i="12"/>
  <c r="N435" i="12"/>
  <c r="N436" i="12"/>
  <c r="N437" i="12"/>
  <c r="N438" i="12"/>
  <c r="N439" i="12"/>
  <c r="N440" i="12"/>
  <c r="N441" i="12"/>
  <c r="N442" i="12"/>
  <c r="N443" i="12"/>
  <c r="N444" i="12"/>
  <c r="N445" i="12"/>
  <c r="N446" i="12"/>
  <c r="N447" i="12"/>
  <c r="N448" i="12"/>
  <c r="N449" i="12"/>
  <c r="N450" i="12"/>
  <c r="N451" i="12"/>
  <c r="N452" i="12"/>
  <c r="N453" i="12"/>
  <c r="N454" i="12"/>
  <c r="N455" i="12"/>
  <c r="N456" i="12"/>
  <c r="N457" i="12"/>
  <c r="N458" i="12"/>
  <c r="N459" i="12"/>
  <c r="N460" i="12"/>
  <c r="N461" i="12"/>
  <c r="N462" i="12"/>
  <c r="N463" i="12"/>
  <c r="N464" i="12"/>
  <c r="N465" i="12"/>
  <c r="N466" i="12"/>
  <c r="N467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0" i="12"/>
  <c r="N491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5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74" i="12"/>
  <c r="N675" i="12"/>
  <c r="N676" i="12"/>
  <c r="N677" i="12"/>
  <c r="N678" i="12"/>
  <c r="N679" i="12"/>
  <c r="N680" i="12"/>
  <c r="N681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4" i="12"/>
  <c r="N715" i="12"/>
  <c r="N716" i="12"/>
  <c r="N717" i="12"/>
  <c r="N718" i="12"/>
  <c r="N719" i="12"/>
  <c r="N720" i="12"/>
  <c r="N721" i="12"/>
  <c r="N722" i="12"/>
  <c r="N723" i="12"/>
  <c r="N724" i="12"/>
  <c r="N725" i="12"/>
  <c r="N726" i="12"/>
  <c r="N727" i="12"/>
  <c r="N728" i="12"/>
  <c r="N729" i="12"/>
  <c r="N730" i="12"/>
  <c r="N731" i="12"/>
  <c r="W3" i="15"/>
  <c r="J3" i="15"/>
  <c r="V4" i="15"/>
  <c r="V5" i="15"/>
  <c r="V6" i="15"/>
  <c r="V7" i="15"/>
  <c r="V8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V63" i="15"/>
  <c r="V64" i="15"/>
  <c r="V65" i="15"/>
  <c r="V66" i="15"/>
  <c r="V67" i="15"/>
  <c r="V68" i="15"/>
  <c r="V69" i="15"/>
  <c r="V70" i="15"/>
  <c r="V71" i="15"/>
  <c r="V72" i="15"/>
  <c r="V73" i="15"/>
  <c r="V74" i="15"/>
  <c r="V75" i="15"/>
  <c r="V76" i="15"/>
  <c r="V77" i="15"/>
  <c r="V78" i="15"/>
  <c r="V79" i="15"/>
  <c r="V80" i="15"/>
  <c r="V81" i="15"/>
  <c r="V82" i="15"/>
  <c r="V83" i="15"/>
  <c r="V84" i="15"/>
  <c r="V85" i="15"/>
  <c r="V86" i="15"/>
  <c r="V87" i="15"/>
  <c r="V88" i="15"/>
  <c r="V89" i="15"/>
  <c r="V90" i="15"/>
  <c r="V91" i="15"/>
  <c r="V92" i="15"/>
  <c r="V93" i="15"/>
  <c r="V94" i="15"/>
  <c r="V95" i="15"/>
  <c r="V96" i="15"/>
  <c r="V97" i="15"/>
  <c r="V98" i="15"/>
  <c r="V99" i="15"/>
  <c r="V100" i="15"/>
  <c r="V101" i="15"/>
  <c r="V102" i="15"/>
  <c r="V103" i="15"/>
  <c r="V104" i="15"/>
  <c r="V105" i="15"/>
  <c r="V106" i="15"/>
  <c r="V107" i="15"/>
  <c r="V108" i="15"/>
  <c r="V109" i="15"/>
  <c r="V110" i="15"/>
  <c r="V111" i="15"/>
  <c r="V112" i="15"/>
  <c r="V113" i="15"/>
  <c r="V114" i="15"/>
  <c r="V115" i="15"/>
  <c r="V116" i="15"/>
  <c r="V117" i="15"/>
  <c r="V118" i="15"/>
  <c r="V119" i="15"/>
  <c r="V120" i="15"/>
  <c r="V121" i="15"/>
  <c r="V122" i="15"/>
  <c r="V123" i="15"/>
  <c r="V124" i="15"/>
  <c r="V125" i="15"/>
  <c r="V126" i="15"/>
  <c r="V127" i="15"/>
  <c r="V128" i="15"/>
  <c r="V129" i="15"/>
  <c r="V130" i="15"/>
  <c r="V131" i="15"/>
  <c r="V132" i="15"/>
  <c r="V133" i="15"/>
  <c r="V134" i="15"/>
  <c r="V135" i="15"/>
  <c r="V136" i="15"/>
  <c r="V137" i="15"/>
  <c r="V138" i="15"/>
  <c r="V139" i="15"/>
  <c r="V140" i="15"/>
  <c r="V141" i="15"/>
  <c r="V142" i="15"/>
  <c r="V143" i="15"/>
  <c r="V144" i="15"/>
  <c r="V145" i="15"/>
  <c r="V146" i="15"/>
  <c r="V147" i="15"/>
  <c r="V148" i="15"/>
  <c r="V149" i="15"/>
  <c r="V150" i="15"/>
  <c r="V151" i="15"/>
  <c r="V152" i="15"/>
  <c r="V153" i="15"/>
  <c r="V154" i="15"/>
  <c r="V155" i="15"/>
  <c r="V156" i="15"/>
  <c r="V157" i="15"/>
  <c r="V158" i="15"/>
  <c r="V159" i="15"/>
  <c r="V160" i="15"/>
  <c r="V161" i="15"/>
  <c r="V162" i="15"/>
  <c r="V163" i="15"/>
  <c r="V164" i="15"/>
  <c r="V165" i="15"/>
  <c r="V166" i="15"/>
  <c r="V167" i="15"/>
  <c r="V168" i="15"/>
  <c r="V169" i="15"/>
  <c r="V170" i="15"/>
  <c r="V171" i="15"/>
  <c r="V172" i="15"/>
  <c r="V173" i="15"/>
  <c r="V174" i="15"/>
  <c r="V175" i="15"/>
  <c r="V176" i="15"/>
  <c r="V177" i="15"/>
  <c r="V178" i="15"/>
  <c r="V179" i="15"/>
  <c r="V180" i="15"/>
  <c r="V181" i="15"/>
  <c r="V182" i="15"/>
  <c r="V183" i="15"/>
  <c r="V184" i="15"/>
  <c r="V185" i="15"/>
  <c r="V186" i="15"/>
  <c r="V187" i="15"/>
  <c r="V188" i="15"/>
  <c r="V189" i="15"/>
  <c r="V190" i="15"/>
  <c r="V191" i="15"/>
  <c r="V192" i="15"/>
  <c r="V193" i="15"/>
  <c r="V194" i="15"/>
  <c r="V195" i="15"/>
  <c r="V196" i="15"/>
  <c r="V197" i="15"/>
  <c r="V198" i="15"/>
  <c r="V199" i="15"/>
  <c r="V200" i="15"/>
  <c r="V201" i="15"/>
  <c r="V202" i="15"/>
  <c r="V203" i="15"/>
  <c r="V204" i="15"/>
  <c r="V205" i="15"/>
  <c r="V206" i="15"/>
  <c r="V207" i="15"/>
  <c r="V208" i="15"/>
  <c r="V209" i="15"/>
  <c r="V210" i="15"/>
  <c r="V211" i="15"/>
  <c r="V212" i="15"/>
  <c r="V213" i="15"/>
  <c r="V214" i="15"/>
  <c r="V215" i="15"/>
  <c r="V216" i="15"/>
  <c r="V217" i="15"/>
  <c r="V218" i="15"/>
  <c r="V219" i="15"/>
  <c r="V220" i="15"/>
  <c r="V221" i="15"/>
  <c r="V222" i="15"/>
  <c r="V223" i="15"/>
  <c r="V224" i="15"/>
  <c r="V225" i="15"/>
  <c r="V226" i="15"/>
  <c r="V227" i="15"/>
  <c r="V228" i="15"/>
  <c r="V229" i="15"/>
  <c r="V230" i="15"/>
  <c r="V231" i="15"/>
  <c r="V232" i="15"/>
  <c r="V233" i="15"/>
  <c r="V234" i="15"/>
  <c r="V235" i="15"/>
  <c r="V236" i="15"/>
  <c r="V237" i="15"/>
  <c r="V238" i="15"/>
  <c r="V239" i="15"/>
  <c r="V240" i="15"/>
  <c r="V241" i="15"/>
  <c r="V242" i="15"/>
  <c r="V243" i="15"/>
  <c r="V244" i="15"/>
  <c r="V245" i="15"/>
  <c r="V246" i="15"/>
  <c r="V247" i="15"/>
  <c r="V248" i="15"/>
  <c r="V249" i="15"/>
  <c r="V250" i="15"/>
  <c r="V251" i="15"/>
  <c r="V252" i="15"/>
  <c r="V253" i="15"/>
  <c r="V254" i="15"/>
  <c r="V255" i="15"/>
  <c r="V256" i="15"/>
  <c r="V257" i="15"/>
  <c r="V258" i="15"/>
  <c r="V259" i="15"/>
  <c r="V260" i="15"/>
  <c r="V261" i="15"/>
  <c r="V262" i="15"/>
  <c r="V263" i="15"/>
  <c r="V264" i="15"/>
  <c r="V265" i="15"/>
  <c r="V266" i="15"/>
  <c r="V267" i="15"/>
  <c r="V268" i="15"/>
  <c r="V269" i="15"/>
  <c r="V270" i="15"/>
  <c r="V271" i="15"/>
  <c r="V272" i="15"/>
  <c r="V273" i="15"/>
  <c r="V274" i="15"/>
  <c r="V275" i="15"/>
  <c r="V276" i="15"/>
  <c r="V277" i="15"/>
  <c r="V278" i="15"/>
  <c r="V279" i="15"/>
  <c r="V280" i="15"/>
  <c r="V281" i="15"/>
  <c r="V282" i="15"/>
  <c r="V283" i="15"/>
  <c r="V284" i="15"/>
  <c r="V285" i="15"/>
  <c r="V286" i="15"/>
  <c r="V287" i="15"/>
  <c r="V288" i="15"/>
  <c r="V289" i="15"/>
  <c r="V290" i="15"/>
  <c r="V291" i="15"/>
  <c r="V292" i="15"/>
  <c r="V293" i="15"/>
  <c r="V294" i="15"/>
  <c r="V295" i="15"/>
  <c r="V296" i="15"/>
  <c r="V297" i="15"/>
  <c r="V298" i="15"/>
  <c r="V299" i="15"/>
  <c r="V300" i="15"/>
  <c r="V301" i="15"/>
  <c r="V302" i="15"/>
  <c r="V303" i="15"/>
  <c r="V304" i="15"/>
  <c r="V305" i="15"/>
  <c r="V306" i="15"/>
  <c r="V307" i="15"/>
  <c r="V308" i="15"/>
  <c r="V309" i="15"/>
  <c r="V310" i="15"/>
  <c r="V311" i="15"/>
  <c r="V312" i="15"/>
  <c r="V313" i="15"/>
  <c r="V314" i="15"/>
  <c r="V315" i="15"/>
  <c r="V316" i="15"/>
  <c r="V317" i="15"/>
  <c r="V318" i="15"/>
  <c r="V319" i="15"/>
  <c r="V320" i="15"/>
  <c r="V321" i="15"/>
  <c r="V322" i="15"/>
  <c r="V323" i="15"/>
  <c r="V324" i="15"/>
  <c r="V325" i="15"/>
  <c r="V326" i="15"/>
  <c r="V327" i="15"/>
  <c r="V328" i="15"/>
  <c r="V329" i="15"/>
  <c r="V330" i="15"/>
  <c r="V331" i="15"/>
  <c r="V332" i="15"/>
  <c r="V333" i="15"/>
  <c r="V334" i="15"/>
  <c r="V335" i="15"/>
  <c r="V336" i="15"/>
  <c r="V337" i="15"/>
  <c r="V338" i="15"/>
  <c r="V339" i="15"/>
  <c r="V340" i="15"/>
  <c r="V341" i="15"/>
  <c r="V342" i="15"/>
  <c r="V343" i="15"/>
  <c r="V344" i="15"/>
  <c r="V345" i="15"/>
  <c r="V346" i="15"/>
  <c r="V347" i="15"/>
  <c r="V348" i="15"/>
  <c r="V349" i="15"/>
  <c r="V350" i="15"/>
  <c r="V351" i="15"/>
  <c r="V352" i="15"/>
  <c r="V353" i="15"/>
  <c r="V354" i="15"/>
  <c r="V355" i="15"/>
  <c r="V356" i="15"/>
  <c r="V357" i="15"/>
  <c r="V358" i="15"/>
  <c r="V359" i="15"/>
  <c r="V360" i="15"/>
  <c r="V361" i="15"/>
  <c r="V362" i="15"/>
  <c r="V363" i="15"/>
  <c r="V364" i="15"/>
  <c r="V365" i="15"/>
  <c r="V366" i="15"/>
  <c r="V367" i="15"/>
  <c r="V3" i="15"/>
  <c r="R3" i="15"/>
  <c r="I13" i="1" l="1"/>
  <c r="J13" i="1" s="1"/>
  <c r="I13" i="6"/>
  <c r="J13" i="6" s="1"/>
  <c r="C33" i="15" l="1"/>
  <c r="P366" i="15"/>
  <c r="O364" i="15"/>
  <c r="P364" i="15" s="1"/>
  <c r="O365" i="15"/>
  <c r="P365" i="15" s="1"/>
  <c r="O366" i="15"/>
  <c r="O367" i="15"/>
  <c r="P367" i="15" s="1"/>
  <c r="K364" i="15"/>
  <c r="K365" i="15"/>
  <c r="K366" i="15"/>
  <c r="K367" i="15"/>
  <c r="J364" i="15"/>
  <c r="J365" i="15"/>
  <c r="J366" i="15"/>
  <c r="J367" i="15"/>
  <c r="I364" i="15"/>
  <c r="I365" i="15"/>
  <c r="I366" i="15"/>
  <c r="I367" i="15"/>
  <c r="H365" i="15"/>
  <c r="H366" i="15"/>
  <c r="H367" i="15" s="1"/>
  <c r="H364" i="15"/>
  <c r="I157" i="15"/>
  <c r="O94" i="15"/>
  <c r="P94" i="15" s="1"/>
  <c r="O90" i="15"/>
  <c r="P90" i="15" s="1"/>
  <c r="O86" i="15"/>
  <c r="P86" i="15" s="1"/>
  <c r="O84" i="15"/>
  <c r="P84" i="15" s="1"/>
  <c r="I82" i="15"/>
  <c r="I81" i="15"/>
  <c r="O78" i="15"/>
  <c r="P78" i="15" s="1"/>
  <c r="I75" i="15"/>
  <c r="O74" i="15"/>
  <c r="P74" i="15" s="1"/>
  <c r="I72" i="15"/>
  <c r="O68" i="15"/>
  <c r="P68" i="15" s="1"/>
  <c r="I66" i="15"/>
  <c r="I65" i="15"/>
  <c r="O62" i="15"/>
  <c r="P62" i="15" s="1"/>
  <c r="I59" i="15"/>
  <c r="O58" i="15"/>
  <c r="P58" i="15" s="1"/>
  <c r="I56" i="15"/>
  <c r="O52" i="15"/>
  <c r="P52" i="15" s="1"/>
  <c r="I50" i="15"/>
  <c r="I49" i="15"/>
  <c r="O46" i="15"/>
  <c r="P46" i="15" s="1"/>
  <c r="I46" i="15"/>
  <c r="I43" i="15"/>
  <c r="O42" i="15"/>
  <c r="P42" i="15" s="1"/>
  <c r="I40" i="15"/>
  <c r="I39" i="15"/>
  <c r="O36" i="15"/>
  <c r="P36" i="15" s="1"/>
  <c r="C36" i="15"/>
  <c r="I28" i="15"/>
  <c r="P22" i="15"/>
  <c r="O22" i="15"/>
  <c r="C22" i="15"/>
  <c r="O20" i="15"/>
  <c r="P20" i="15" s="1"/>
  <c r="O19" i="15"/>
  <c r="P19" i="15" s="1"/>
  <c r="O18" i="15"/>
  <c r="P18" i="15" s="1"/>
  <c r="I18" i="15"/>
  <c r="O17" i="15"/>
  <c r="P17" i="15" s="1"/>
  <c r="C17" i="15"/>
  <c r="O16" i="15"/>
  <c r="P16" i="15" s="1"/>
  <c r="O14" i="15"/>
  <c r="P14" i="15" s="1"/>
  <c r="O12" i="15"/>
  <c r="P12" i="15" s="1"/>
  <c r="O10" i="15"/>
  <c r="P10" i="15" s="1"/>
  <c r="E10" i="15"/>
  <c r="O9" i="15"/>
  <c r="P9" i="15" s="1"/>
  <c r="I9" i="15"/>
  <c r="E9" i="15"/>
  <c r="O8" i="15"/>
  <c r="P8" i="15" s="1"/>
  <c r="I8" i="15"/>
  <c r="O7" i="15"/>
  <c r="P7" i="15" s="1"/>
  <c r="E6" i="15"/>
  <c r="P5" i="15"/>
  <c r="O5" i="15"/>
  <c r="I5" i="15"/>
  <c r="E5" i="15"/>
  <c r="I144" i="15" s="1"/>
  <c r="O4" i="15"/>
  <c r="P4" i="15" s="1"/>
  <c r="I4" i="15"/>
  <c r="E4" i="15"/>
  <c r="O3" i="15"/>
  <c r="P3" i="15" s="1"/>
  <c r="M3" i="15"/>
  <c r="I3" i="15"/>
  <c r="AC15" i="12"/>
  <c r="Q366" i="15" l="1"/>
  <c r="R366" i="15" s="1"/>
  <c r="S366" i="15" s="1"/>
  <c r="T366" i="15" s="1"/>
  <c r="Q7" i="15"/>
  <c r="R7" i="15" s="1"/>
  <c r="S7" i="15" s="1"/>
  <c r="T7" i="15" s="1"/>
  <c r="Q365" i="15"/>
  <c r="R365" i="15" s="1"/>
  <c r="S365" i="15" s="1"/>
  <c r="T365" i="15" s="1"/>
  <c r="Q364" i="15"/>
  <c r="R364" i="15" s="1"/>
  <c r="S364" i="15" s="1"/>
  <c r="T364" i="15" s="1"/>
  <c r="Q8" i="15"/>
  <c r="R8" i="15" s="1"/>
  <c r="S8" i="15" s="1"/>
  <c r="T8" i="15" s="1"/>
  <c r="Q19" i="15"/>
  <c r="R19" i="15" s="1"/>
  <c r="S19" i="15" s="1"/>
  <c r="T19" i="15" s="1"/>
  <c r="Q16" i="15"/>
  <c r="R16" i="15" s="1"/>
  <c r="S16" i="15" s="1"/>
  <c r="T16" i="15" s="1"/>
  <c r="Q18" i="15"/>
  <c r="R18" i="15" s="1"/>
  <c r="S18" i="15" s="1"/>
  <c r="T18" i="15" s="1"/>
  <c r="Q17" i="15"/>
  <c r="R17" i="15" s="1"/>
  <c r="S17" i="15" s="1"/>
  <c r="T17" i="15" s="1"/>
  <c r="Q9" i="15"/>
  <c r="R9" i="15" s="1"/>
  <c r="S9" i="15" s="1"/>
  <c r="T9" i="15" s="1"/>
  <c r="Q4" i="15"/>
  <c r="Q3" i="15"/>
  <c r="S3" i="15" s="1"/>
  <c r="T3" i="15" s="1"/>
  <c r="I6" i="15"/>
  <c r="I11" i="15"/>
  <c r="I13" i="15"/>
  <c r="I15" i="15"/>
  <c r="O363" i="15"/>
  <c r="P363" i="15" s="1"/>
  <c r="O360" i="15"/>
  <c r="P360" i="15" s="1"/>
  <c r="O357" i="15"/>
  <c r="P357" i="15" s="1"/>
  <c r="O344" i="15"/>
  <c r="P344" i="15" s="1"/>
  <c r="O341" i="15"/>
  <c r="P341" i="15" s="1"/>
  <c r="O328" i="15"/>
  <c r="P328" i="15" s="1"/>
  <c r="O325" i="15"/>
  <c r="P325" i="15" s="1"/>
  <c r="O312" i="15"/>
  <c r="P312" i="15" s="1"/>
  <c r="O309" i="15"/>
  <c r="P309" i="15" s="1"/>
  <c r="O306" i="15"/>
  <c r="P306" i="15" s="1"/>
  <c r="O304" i="15"/>
  <c r="P304" i="15" s="1"/>
  <c r="O302" i="15"/>
  <c r="P302" i="15" s="1"/>
  <c r="O300" i="15"/>
  <c r="P300" i="15" s="1"/>
  <c r="O350" i="15"/>
  <c r="P350" i="15" s="1"/>
  <c r="O347" i="15"/>
  <c r="P347" i="15" s="1"/>
  <c r="O334" i="15"/>
  <c r="P334" i="15" s="1"/>
  <c r="O331" i="15"/>
  <c r="P331" i="15" s="1"/>
  <c r="O318" i="15"/>
  <c r="P318" i="15" s="1"/>
  <c r="O315" i="15"/>
  <c r="P315" i="15" s="1"/>
  <c r="O362" i="15"/>
  <c r="P362" i="15" s="1"/>
  <c r="O359" i="15"/>
  <c r="P359" i="15" s="1"/>
  <c r="O346" i="15"/>
  <c r="P346" i="15" s="1"/>
  <c r="O343" i="15"/>
  <c r="P343" i="15" s="1"/>
  <c r="O330" i="15"/>
  <c r="P330" i="15" s="1"/>
  <c r="O327" i="15"/>
  <c r="P327" i="15" s="1"/>
  <c r="O314" i="15"/>
  <c r="P314" i="15" s="1"/>
  <c r="O311" i="15"/>
  <c r="P311" i="15" s="1"/>
  <c r="O358" i="15"/>
  <c r="P358" i="15" s="1"/>
  <c r="O336" i="15"/>
  <c r="P336" i="15" s="1"/>
  <c r="O335" i="15"/>
  <c r="P335" i="15" s="1"/>
  <c r="O313" i="15"/>
  <c r="P313" i="15" s="1"/>
  <c r="O305" i="15"/>
  <c r="P305" i="15" s="1"/>
  <c r="Q304" i="15" s="1"/>
  <c r="R304" i="15" s="1"/>
  <c r="S304" i="15" s="1"/>
  <c r="T304" i="15" s="1"/>
  <c r="O299" i="15"/>
  <c r="P299" i="15" s="1"/>
  <c r="O297" i="15"/>
  <c r="P297" i="15" s="1"/>
  <c r="O295" i="15"/>
  <c r="P295" i="15" s="1"/>
  <c r="O293" i="15"/>
  <c r="P293" i="15" s="1"/>
  <c r="O291" i="15"/>
  <c r="P291" i="15" s="1"/>
  <c r="O289" i="15"/>
  <c r="P289" i="15" s="1"/>
  <c r="O287" i="15"/>
  <c r="P287" i="15" s="1"/>
  <c r="O285" i="15"/>
  <c r="P285" i="15" s="1"/>
  <c r="O283" i="15"/>
  <c r="P283" i="15" s="1"/>
  <c r="O281" i="15"/>
  <c r="P281" i="15" s="1"/>
  <c r="O279" i="15"/>
  <c r="P279" i="15" s="1"/>
  <c r="O353" i="15"/>
  <c r="P353" i="15" s="1"/>
  <c r="O342" i="15"/>
  <c r="P342" i="15" s="1"/>
  <c r="O320" i="15"/>
  <c r="P320" i="15" s="1"/>
  <c r="O319" i="15"/>
  <c r="P319" i="15" s="1"/>
  <c r="O354" i="15"/>
  <c r="P354" i="15" s="1"/>
  <c r="O349" i="15"/>
  <c r="P349" i="15" s="1"/>
  <c r="O332" i="15"/>
  <c r="P332" i="15" s="1"/>
  <c r="O321" i="15"/>
  <c r="P321" i="15" s="1"/>
  <c r="O340" i="15"/>
  <c r="P340" i="15" s="1"/>
  <c r="O338" i="15"/>
  <c r="P338" i="15" s="1"/>
  <c r="O308" i="15"/>
  <c r="P308" i="15" s="1"/>
  <c r="O296" i="15"/>
  <c r="P296" i="15" s="1"/>
  <c r="O326" i="15"/>
  <c r="P326" i="15" s="1"/>
  <c r="Q325" i="15" s="1"/>
  <c r="R325" i="15" s="1"/>
  <c r="S325" i="15" s="1"/>
  <c r="T325" i="15" s="1"/>
  <c r="O298" i="15"/>
  <c r="P298" i="15" s="1"/>
  <c r="O361" i="15"/>
  <c r="P361" i="15" s="1"/>
  <c r="Q360" i="15" s="1"/>
  <c r="O355" i="15"/>
  <c r="P355" i="15" s="1"/>
  <c r="O324" i="15"/>
  <c r="P324" i="15" s="1"/>
  <c r="O322" i="15"/>
  <c r="P322" i="15" s="1"/>
  <c r="O316" i="15"/>
  <c r="P316" i="15" s="1"/>
  <c r="Q315" i="15" s="1"/>
  <c r="O303" i="15"/>
  <c r="P303" i="15" s="1"/>
  <c r="O284" i="15"/>
  <c r="P284" i="15" s="1"/>
  <c r="O351" i="15"/>
  <c r="P351" i="15" s="1"/>
  <c r="O345" i="15"/>
  <c r="P345" i="15" s="1"/>
  <c r="Q344" i="15" s="1"/>
  <c r="O339" i="15"/>
  <c r="P339" i="15" s="1"/>
  <c r="O337" i="15"/>
  <c r="P337" i="15" s="1"/>
  <c r="O333" i="15"/>
  <c r="P333" i="15" s="1"/>
  <c r="O278" i="15"/>
  <c r="P278" i="15" s="1"/>
  <c r="O276" i="15"/>
  <c r="P276" i="15" s="1"/>
  <c r="O274" i="15"/>
  <c r="P274" i="15" s="1"/>
  <c r="O272" i="15"/>
  <c r="P272" i="15" s="1"/>
  <c r="O270" i="15"/>
  <c r="P270" i="15" s="1"/>
  <c r="O268" i="15"/>
  <c r="P268" i="15" s="1"/>
  <c r="O266" i="15"/>
  <c r="P266" i="15" s="1"/>
  <c r="O264" i="15"/>
  <c r="P264" i="15" s="1"/>
  <c r="O262" i="15"/>
  <c r="P262" i="15" s="1"/>
  <c r="O260" i="15"/>
  <c r="P260" i="15" s="1"/>
  <c r="O307" i="15"/>
  <c r="P307" i="15" s="1"/>
  <c r="Q306" i="15" s="1"/>
  <c r="R306" i="15" s="1"/>
  <c r="S306" i="15" s="1"/>
  <c r="T306" i="15" s="1"/>
  <c r="O301" i="15"/>
  <c r="P301" i="15" s="1"/>
  <c r="O290" i="15"/>
  <c r="P290" i="15" s="1"/>
  <c r="Q289" i="15" s="1"/>
  <c r="O282" i="15"/>
  <c r="P282" i="15" s="1"/>
  <c r="O356" i="15"/>
  <c r="P356" i="15" s="1"/>
  <c r="O329" i="15"/>
  <c r="P329" i="15" s="1"/>
  <c r="O323" i="15"/>
  <c r="P323" i="15" s="1"/>
  <c r="O317" i="15"/>
  <c r="P317" i="15" s="1"/>
  <c r="O310" i="15"/>
  <c r="P310" i="15" s="1"/>
  <c r="O292" i="15"/>
  <c r="P292" i="15" s="1"/>
  <c r="O294" i="15"/>
  <c r="P294" i="15" s="1"/>
  <c r="Q293" i="15" s="1"/>
  <c r="O277" i="15"/>
  <c r="P277" i="15" s="1"/>
  <c r="O263" i="15"/>
  <c r="P263" i="15" s="1"/>
  <c r="O267" i="15"/>
  <c r="P267" i="15" s="1"/>
  <c r="Q266" i="15" s="1"/>
  <c r="O288" i="15"/>
  <c r="P288" i="15" s="1"/>
  <c r="Q287" i="15" s="1"/>
  <c r="O269" i="15"/>
  <c r="P269" i="15" s="1"/>
  <c r="O255" i="15"/>
  <c r="P255" i="15" s="1"/>
  <c r="O253" i="15"/>
  <c r="P253" i="15" s="1"/>
  <c r="O251" i="15"/>
  <c r="P251" i="15" s="1"/>
  <c r="O249" i="15"/>
  <c r="P249" i="15" s="1"/>
  <c r="O247" i="15"/>
  <c r="P247" i="15" s="1"/>
  <c r="O245" i="15"/>
  <c r="P245" i="15" s="1"/>
  <c r="O243" i="15"/>
  <c r="P243" i="15" s="1"/>
  <c r="O241" i="15"/>
  <c r="P241" i="15" s="1"/>
  <c r="O239" i="15"/>
  <c r="P239" i="15" s="1"/>
  <c r="O237" i="15"/>
  <c r="P237" i="15" s="1"/>
  <c r="O235" i="15"/>
  <c r="P235" i="15" s="1"/>
  <c r="O233" i="15"/>
  <c r="P233" i="15" s="1"/>
  <c r="O352" i="15"/>
  <c r="P352" i="15" s="1"/>
  <c r="O271" i="15"/>
  <c r="P271" i="15" s="1"/>
  <c r="O257" i="15"/>
  <c r="P257" i="15" s="1"/>
  <c r="O286" i="15"/>
  <c r="P286" i="15" s="1"/>
  <c r="O273" i="15"/>
  <c r="P273" i="15" s="1"/>
  <c r="O242" i="15"/>
  <c r="P242" i="15" s="1"/>
  <c r="Q241" i="15" s="1"/>
  <c r="R241" i="15" s="1"/>
  <c r="S241" i="15" s="1"/>
  <c r="T241" i="15" s="1"/>
  <c r="O231" i="15"/>
  <c r="P231" i="15" s="1"/>
  <c r="O224" i="15"/>
  <c r="P224" i="15" s="1"/>
  <c r="O223" i="15"/>
  <c r="P223" i="15" s="1"/>
  <c r="O221" i="15"/>
  <c r="P221" i="15" s="1"/>
  <c r="O219" i="15"/>
  <c r="P219" i="15" s="1"/>
  <c r="O217" i="15"/>
  <c r="P217" i="15" s="1"/>
  <c r="O215" i="15"/>
  <c r="P215" i="15" s="1"/>
  <c r="O213" i="15"/>
  <c r="P213" i="15" s="1"/>
  <c r="O211" i="15"/>
  <c r="P211" i="15" s="1"/>
  <c r="O209" i="15"/>
  <c r="P209" i="15" s="1"/>
  <c r="O207" i="15"/>
  <c r="P207" i="15" s="1"/>
  <c r="O205" i="15"/>
  <c r="P205" i="15" s="1"/>
  <c r="O203" i="15"/>
  <c r="P203" i="15" s="1"/>
  <c r="O201" i="15"/>
  <c r="P201" i="15" s="1"/>
  <c r="O199" i="15"/>
  <c r="P199" i="15" s="1"/>
  <c r="O197" i="15"/>
  <c r="P197" i="15" s="1"/>
  <c r="O195" i="15"/>
  <c r="P195" i="15" s="1"/>
  <c r="O193" i="15"/>
  <c r="P193" i="15" s="1"/>
  <c r="O348" i="15"/>
  <c r="P348" i="15" s="1"/>
  <c r="Q347" i="15" s="1"/>
  <c r="O254" i="15"/>
  <c r="P254" i="15" s="1"/>
  <c r="O238" i="15"/>
  <c r="P238" i="15" s="1"/>
  <c r="O230" i="15"/>
  <c r="P230" i="15" s="1"/>
  <c r="O229" i="15"/>
  <c r="P229" i="15" s="1"/>
  <c r="O252" i="15"/>
  <c r="P252" i="15" s="1"/>
  <c r="O236" i="15"/>
  <c r="P236" i="15" s="1"/>
  <c r="Q235" i="15" s="1"/>
  <c r="O280" i="15"/>
  <c r="P280" i="15" s="1"/>
  <c r="Q279" i="15" s="1"/>
  <c r="O265" i="15"/>
  <c r="P265" i="15" s="1"/>
  <c r="O250" i="15"/>
  <c r="P250" i="15" s="1"/>
  <c r="O234" i="15"/>
  <c r="P234" i="15" s="1"/>
  <c r="Q233" i="15" s="1"/>
  <c r="O228" i="15"/>
  <c r="P228" i="15" s="1"/>
  <c r="O227" i="15"/>
  <c r="P227" i="15" s="1"/>
  <c r="O222" i="15"/>
  <c r="P222" i="15" s="1"/>
  <c r="O220" i="15"/>
  <c r="P220" i="15" s="1"/>
  <c r="Q219" i="15" s="1"/>
  <c r="O218" i="15"/>
  <c r="P218" i="15" s="1"/>
  <c r="O216" i="15"/>
  <c r="P216" i="15" s="1"/>
  <c r="O214" i="15"/>
  <c r="P214" i="15" s="1"/>
  <c r="O212" i="15"/>
  <c r="P212" i="15" s="1"/>
  <c r="O210" i="15"/>
  <c r="P210" i="15" s="1"/>
  <c r="O208" i="15"/>
  <c r="P208" i="15" s="1"/>
  <c r="O206" i="15"/>
  <c r="P206" i="15" s="1"/>
  <c r="O204" i="15"/>
  <c r="P204" i="15" s="1"/>
  <c r="Q203" i="15" s="1"/>
  <c r="O202" i="15"/>
  <c r="P202" i="15" s="1"/>
  <c r="O200" i="15"/>
  <c r="P200" i="15" s="1"/>
  <c r="O198" i="15"/>
  <c r="P198" i="15" s="1"/>
  <c r="O196" i="15"/>
  <c r="P196" i="15" s="1"/>
  <c r="Q195" i="15" s="1"/>
  <c r="O194" i="15"/>
  <c r="P194" i="15" s="1"/>
  <c r="O192" i="15"/>
  <c r="P192" i="15" s="1"/>
  <c r="O190" i="15"/>
  <c r="P190" i="15" s="1"/>
  <c r="O246" i="15"/>
  <c r="P246" i="15" s="1"/>
  <c r="O226" i="15"/>
  <c r="P226" i="15" s="1"/>
  <c r="O225" i="15"/>
  <c r="P225" i="15" s="1"/>
  <c r="O188" i="15"/>
  <c r="P188" i="15" s="1"/>
  <c r="O256" i="15"/>
  <c r="P256" i="15" s="1"/>
  <c r="O185" i="15"/>
  <c r="P185" i="15" s="1"/>
  <c r="O183" i="15"/>
  <c r="P183" i="15" s="1"/>
  <c r="O181" i="15"/>
  <c r="P181" i="15" s="1"/>
  <c r="O179" i="15"/>
  <c r="P179" i="15" s="1"/>
  <c r="O177" i="15"/>
  <c r="P177" i="15" s="1"/>
  <c r="O175" i="15"/>
  <c r="P175" i="15" s="1"/>
  <c r="O173" i="15"/>
  <c r="P173" i="15" s="1"/>
  <c r="O171" i="15"/>
  <c r="P171" i="15" s="1"/>
  <c r="O169" i="15"/>
  <c r="P169" i="15" s="1"/>
  <c r="O167" i="15"/>
  <c r="P167" i="15" s="1"/>
  <c r="O165" i="15"/>
  <c r="P165" i="15" s="1"/>
  <c r="O163" i="15"/>
  <c r="P163" i="15" s="1"/>
  <c r="O161" i="15"/>
  <c r="P161" i="15" s="1"/>
  <c r="O159" i="15"/>
  <c r="P159" i="15" s="1"/>
  <c r="O261" i="15"/>
  <c r="P261" i="15" s="1"/>
  <c r="Q260" i="15" s="1"/>
  <c r="R260" i="15" s="1"/>
  <c r="S260" i="15" s="1"/>
  <c r="T260" i="15" s="1"/>
  <c r="O259" i="15"/>
  <c r="P259" i="15" s="1"/>
  <c r="O240" i="15"/>
  <c r="P240" i="15" s="1"/>
  <c r="O244" i="15"/>
  <c r="P244" i="15" s="1"/>
  <c r="Q243" i="15" s="1"/>
  <c r="R243" i="15" s="1"/>
  <c r="S243" i="15" s="1"/>
  <c r="T243" i="15" s="1"/>
  <c r="O186" i="15"/>
  <c r="P186" i="15" s="1"/>
  <c r="Q185" i="15" s="1"/>
  <c r="R185" i="15" s="1"/>
  <c r="S185" i="15" s="1"/>
  <c r="T185" i="15" s="1"/>
  <c r="O184" i="15"/>
  <c r="P184" i="15" s="1"/>
  <c r="O182" i="15"/>
  <c r="P182" i="15" s="1"/>
  <c r="O180" i="15"/>
  <c r="P180" i="15" s="1"/>
  <c r="O178" i="15"/>
  <c r="P178" i="15" s="1"/>
  <c r="O176" i="15"/>
  <c r="P176" i="15" s="1"/>
  <c r="O174" i="15"/>
  <c r="P174" i="15" s="1"/>
  <c r="O172" i="15"/>
  <c r="P172" i="15" s="1"/>
  <c r="Q171" i="15" s="1"/>
  <c r="R171" i="15" s="1"/>
  <c r="S171" i="15" s="1"/>
  <c r="T171" i="15" s="1"/>
  <c r="O170" i="15"/>
  <c r="P170" i="15" s="1"/>
  <c r="Q169" i="15" s="1"/>
  <c r="O168" i="15"/>
  <c r="P168" i="15" s="1"/>
  <c r="O166" i="15"/>
  <c r="P166" i="15" s="1"/>
  <c r="O164" i="15"/>
  <c r="P164" i="15" s="1"/>
  <c r="O162" i="15"/>
  <c r="P162" i="15" s="1"/>
  <c r="O160" i="15"/>
  <c r="P160" i="15" s="1"/>
  <c r="O158" i="15"/>
  <c r="P158" i="15" s="1"/>
  <c r="O156" i="15"/>
  <c r="P156" i="15" s="1"/>
  <c r="O258" i="15"/>
  <c r="P258" i="15" s="1"/>
  <c r="O248" i="15"/>
  <c r="P248" i="15" s="1"/>
  <c r="Q247" i="15" s="1"/>
  <c r="R247" i="15" s="1"/>
  <c r="S247" i="15" s="1"/>
  <c r="T247" i="15" s="1"/>
  <c r="O189" i="15"/>
  <c r="P189" i="15" s="1"/>
  <c r="O275" i="15"/>
  <c r="P275" i="15" s="1"/>
  <c r="O232" i="15"/>
  <c r="P232" i="15" s="1"/>
  <c r="O191" i="15"/>
  <c r="P191" i="15" s="1"/>
  <c r="O154" i="15"/>
  <c r="P154" i="15" s="1"/>
  <c r="O152" i="15"/>
  <c r="P152" i="15" s="1"/>
  <c r="O150" i="15"/>
  <c r="P150" i="15" s="1"/>
  <c r="O148" i="15"/>
  <c r="P148" i="15" s="1"/>
  <c r="O146" i="15"/>
  <c r="P146" i="15" s="1"/>
  <c r="O144" i="15"/>
  <c r="P144" i="15" s="1"/>
  <c r="O142" i="15"/>
  <c r="P142" i="15" s="1"/>
  <c r="O140" i="15"/>
  <c r="P140" i="15" s="1"/>
  <c r="O138" i="15"/>
  <c r="P138" i="15" s="1"/>
  <c r="O136" i="15"/>
  <c r="P136" i="15" s="1"/>
  <c r="O134" i="15"/>
  <c r="P134" i="15" s="1"/>
  <c r="O132" i="15"/>
  <c r="P132" i="15" s="1"/>
  <c r="O130" i="15"/>
  <c r="P130" i="15" s="1"/>
  <c r="O187" i="15"/>
  <c r="P187" i="15" s="1"/>
  <c r="O157" i="15"/>
  <c r="P157" i="15" s="1"/>
  <c r="O153" i="15"/>
  <c r="P153" i="15" s="1"/>
  <c r="O151" i="15"/>
  <c r="P151" i="15" s="1"/>
  <c r="O149" i="15"/>
  <c r="P149" i="15" s="1"/>
  <c r="O147" i="15"/>
  <c r="P147" i="15" s="1"/>
  <c r="Q146" i="15" s="1"/>
  <c r="R146" i="15" s="1"/>
  <c r="S146" i="15" s="1"/>
  <c r="T146" i="15" s="1"/>
  <c r="O145" i="15"/>
  <c r="P145" i="15" s="1"/>
  <c r="Q144" i="15" s="1"/>
  <c r="R144" i="15" s="1"/>
  <c r="S144" i="15" s="1"/>
  <c r="T144" i="15" s="1"/>
  <c r="O143" i="15"/>
  <c r="P143" i="15" s="1"/>
  <c r="O141" i="15"/>
  <c r="P141" i="15" s="1"/>
  <c r="O139" i="15"/>
  <c r="P139" i="15" s="1"/>
  <c r="Q138" i="15" s="1"/>
  <c r="R138" i="15" s="1"/>
  <c r="S138" i="15" s="1"/>
  <c r="T138" i="15" s="1"/>
  <c r="O137" i="15"/>
  <c r="P137" i="15" s="1"/>
  <c r="O135" i="15"/>
  <c r="P135" i="15" s="1"/>
  <c r="O133" i="15"/>
  <c r="P133" i="15" s="1"/>
  <c r="O131" i="15"/>
  <c r="P131" i="15" s="1"/>
  <c r="Q130" i="15" s="1"/>
  <c r="O129" i="15"/>
  <c r="P129" i="15" s="1"/>
  <c r="O127" i="15"/>
  <c r="P127" i="15" s="1"/>
  <c r="O125" i="15"/>
  <c r="P125" i="15" s="1"/>
  <c r="O123" i="15"/>
  <c r="P123" i="15" s="1"/>
  <c r="O121" i="15"/>
  <c r="P121" i="15" s="1"/>
  <c r="O119" i="15"/>
  <c r="P119" i="15" s="1"/>
  <c r="O155" i="15"/>
  <c r="P155" i="15" s="1"/>
  <c r="Q154" i="15" s="1"/>
  <c r="R154" i="15" s="1"/>
  <c r="S154" i="15" s="1"/>
  <c r="T154" i="15" s="1"/>
  <c r="O128" i="15"/>
  <c r="P128" i="15" s="1"/>
  <c r="Q127" i="15" s="1"/>
  <c r="R127" i="15" s="1"/>
  <c r="S127" i="15" s="1"/>
  <c r="T127" i="15" s="1"/>
  <c r="O124" i="15"/>
  <c r="P124" i="15" s="1"/>
  <c r="O120" i="15"/>
  <c r="P120" i="15" s="1"/>
  <c r="O112" i="15"/>
  <c r="P112" i="15" s="1"/>
  <c r="O104" i="15"/>
  <c r="P104" i="15" s="1"/>
  <c r="O97" i="15"/>
  <c r="P97" i="15" s="1"/>
  <c r="O111" i="15"/>
  <c r="P111" i="15" s="1"/>
  <c r="O103" i="15"/>
  <c r="P103" i="15" s="1"/>
  <c r="O110" i="15"/>
  <c r="P110" i="15" s="1"/>
  <c r="Q109" i="15" s="1"/>
  <c r="R109" i="15" s="1"/>
  <c r="S109" i="15" s="1"/>
  <c r="T109" i="15" s="1"/>
  <c r="O102" i="15"/>
  <c r="P102" i="15" s="1"/>
  <c r="O96" i="15"/>
  <c r="P96" i="15" s="1"/>
  <c r="O93" i="15"/>
  <c r="P93" i="15" s="1"/>
  <c r="O34" i="15"/>
  <c r="P34" i="15" s="1"/>
  <c r="O32" i="15"/>
  <c r="P32" i="15" s="1"/>
  <c r="O30" i="15"/>
  <c r="P30" i="15" s="1"/>
  <c r="O28" i="15"/>
  <c r="P28" i="15" s="1"/>
  <c r="O26" i="15"/>
  <c r="P26" i="15" s="1"/>
  <c r="O117" i="15"/>
  <c r="P117" i="15" s="1"/>
  <c r="O109" i="15"/>
  <c r="P109" i="15" s="1"/>
  <c r="O101" i="15"/>
  <c r="P101" i="15" s="1"/>
  <c r="O126" i="15"/>
  <c r="P126" i="15" s="1"/>
  <c r="Q125" i="15" s="1"/>
  <c r="R125" i="15" s="1"/>
  <c r="S125" i="15" s="1"/>
  <c r="T125" i="15" s="1"/>
  <c r="O122" i="15"/>
  <c r="P122" i="15" s="1"/>
  <c r="Q121" i="15" s="1"/>
  <c r="O118" i="15"/>
  <c r="P118" i="15" s="1"/>
  <c r="O116" i="15"/>
  <c r="P116" i="15" s="1"/>
  <c r="O108" i="15"/>
  <c r="P108" i="15" s="1"/>
  <c r="O100" i="15"/>
  <c r="P100" i="15" s="1"/>
  <c r="O92" i="15"/>
  <c r="P92" i="15" s="1"/>
  <c r="O89" i="15"/>
  <c r="P89" i="15" s="1"/>
  <c r="O115" i="15"/>
  <c r="P115" i="15" s="1"/>
  <c r="O107" i="15"/>
  <c r="P107" i="15" s="1"/>
  <c r="O99" i="15"/>
  <c r="P99" i="15" s="1"/>
  <c r="O95" i="15"/>
  <c r="P95" i="15" s="1"/>
  <c r="Q94" i="15" s="1"/>
  <c r="O83" i="15"/>
  <c r="P83" i="15" s="1"/>
  <c r="Q83" i="15" s="1"/>
  <c r="R83" i="15" s="1"/>
  <c r="S83" i="15" s="1"/>
  <c r="T83" i="15" s="1"/>
  <c r="O81" i="15"/>
  <c r="P81" i="15" s="1"/>
  <c r="O79" i="15"/>
  <c r="P79" i="15" s="1"/>
  <c r="Q78" i="15" s="1"/>
  <c r="O77" i="15"/>
  <c r="P77" i="15" s="1"/>
  <c r="O75" i="15"/>
  <c r="P75" i="15" s="1"/>
  <c r="Q74" i="15" s="1"/>
  <c r="O73" i="15"/>
  <c r="P73" i="15" s="1"/>
  <c r="Q73" i="15" s="1"/>
  <c r="R73" i="15" s="1"/>
  <c r="S73" i="15" s="1"/>
  <c r="T73" i="15" s="1"/>
  <c r="O71" i="15"/>
  <c r="P71" i="15" s="1"/>
  <c r="O69" i="15"/>
  <c r="P69" i="15" s="1"/>
  <c r="Q68" i="15" s="1"/>
  <c r="R68" i="15" s="1"/>
  <c r="S68" i="15" s="1"/>
  <c r="T68" i="15" s="1"/>
  <c r="O67" i="15"/>
  <c r="P67" i="15" s="1"/>
  <c r="O65" i="15"/>
  <c r="P65" i="15" s="1"/>
  <c r="O63" i="15"/>
  <c r="P63" i="15" s="1"/>
  <c r="Q62" i="15" s="1"/>
  <c r="O61" i="15"/>
  <c r="P61" i="15" s="1"/>
  <c r="O59" i="15"/>
  <c r="P59" i="15" s="1"/>
  <c r="Q58" i="15" s="1"/>
  <c r="O57" i="15"/>
  <c r="P57" i="15" s="1"/>
  <c r="Q57" i="15" s="1"/>
  <c r="R57" i="15" s="1"/>
  <c r="S57" i="15" s="1"/>
  <c r="T57" i="15" s="1"/>
  <c r="O55" i="15"/>
  <c r="P55" i="15" s="1"/>
  <c r="O53" i="15"/>
  <c r="P53" i="15" s="1"/>
  <c r="Q52" i="15" s="1"/>
  <c r="R52" i="15" s="1"/>
  <c r="S52" i="15" s="1"/>
  <c r="T52" i="15" s="1"/>
  <c r="O51" i="15"/>
  <c r="P51" i="15" s="1"/>
  <c r="Q51" i="15" s="1"/>
  <c r="R51" i="15" s="1"/>
  <c r="S51" i="15" s="1"/>
  <c r="T51" i="15" s="1"/>
  <c r="O49" i="15"/>
  <c r="P49" i="15" s="1"/>
  <c r="O47" i="15"/>
  <c r="P47" i="15" s="1"/>
  <c r="Q46" i="15" s="1"/>
  <c r="O45" i="15"/>
  <c r="P45" i="15" s="1"/>
  <c r="O43" i="15"/>
  <c r="P43" i="15" s="1"/>
  <c r="Q42" i="15" s="1"/>
  <c r="O41" i="15"/>
  <c r="P41" i="15" s="1"/>
  <c r="Q41" i="15" s="1"/>
  <c r="R41" i="15" s="1"/>
  <c r="S41" i="15" s="1"/>
  <c r="T41" i="15" s="1"/>
  <c r="O39" i="15"/>
  <c r="P39" i="15" s="1"/>
  <c r="O37" i="15"/>
  <c r="P37" i="15" s="1"/>
  <c r="Q36" i="15" s="1"/>
  <c r="R36" i="15" s="1"/>
  <c r="S36" i="15" s="1"/>
  <c r="T36" i="15" s="1"/>
  <c r="O114" i="15"/>
  <c r="P114" i="15" s="1"/>
  <c r="O106" i="15"/>
  <c r="P106" i="15" s="1"/>
  <c r="O98" i="15"/>
  <c r="P98" i="15" s="1"/>
  <c r="O88" i="15"/>
  <c r="P88" i="15" s="1"/>
  <c r="O85" i="15"/>
  <c r="P85" i="15" s="1"/>
  <c r="Q84" i="15" s="1"/>
  <c r="R84" i="15" s="1"/>
  <c r="S84" i="15" s="1"/>
  <c r="T84" i="15" s="1"/>
  <c r="O35" i="15"/>
  <c r="P35" i="15" s="1"/>
  <c r="O33" i="15"/>
  <c r="P33" i="15" s="1"/>
  <c r="O31" i="15"/>
  <c r="P31" i="15" s="1"/>
  <c r="Q30" i="15" s="1"/>
  <c r="R30" i="15" s="1"/>
  <c r="S30" i="15" s="1"/>
  <c r="T30" i="15" s="1"/>
  <c r="O29" i="15"/>
  <c r="P29" i="15" s="1"/>
  <c r="O27" i="15"/>
  <c r="P27" i="15" s="1"/>
  <c r="O25" i="15"/>
  <c r="P25" i="15" s="1"/>
  <c r="O23" i="15"/>
  <c r="P23" i="15" s="1"/>
  <c r="Q22" i="15" s="1"/>
  <c r="I21" i="15"/>
  <c r="I24" i="15"/>
  <c r="I36" i="15"/>
  <c r="I45" i="15"/>
  <c r="O48" i="15"/>
  <c r="P48" i="15" s="1"/>
  <c r="Q47" i="15" s="1"/>
  <c r="R47" i="15" s="1"/>
  <c r="S47" i="15" s="1"/>
  <c r="T47" i="15" s="1"/>
  <c r="I52" i="15"/>
  <c r="I61" i="15"/>
  <c r="O64" i="15"/>
  <c r="P64" i="15" s="1"/>
  <c r="I68" i="15"/>
  <c r="I77" i="15"/>
  <c r="O80" i="15"/>
  <c r="P80" i="15" s="1"/>
  <c r="Q79" i="15" s="1"/>
  <c r="R79" i="15" s="1"/>
  <c r="S79" i="15" s="1"/>
  <c r="T79" i="15" s="1"/>
  <c r="I84" i="15"/>
  <c r="I88" i="15"/>
  <c r="I92" i="15"/>
  <c r="I362" i="15"/>
  <c r="I360" i="15"/>
  <c r="I358" i="15"/>
  <c r="I356" i="15"/>
  <c r="I354" i="15"/>
  <c r="I352" i="15"/>
  <c r="I350" i="15"/>
  <c r="I348" i="15"/>
  <c r="I346" i="15"/>
  <c r="I344" i="15"/>
  <c r="I342" i="15"/>
  <c r="I340" i="15"/>
  <c r="I338" i="15"/>
  <c r="I336" i="15"/>
  <c r="I334" i="15"/>
  <c r="I332" i="15"/>
  <c r="I330" i="15"/>
  <c r="I328" i="15"/>
  <c r="I326" i="15"/>
  <c r="I324" i="15"/>
  <c r="I322" i="15"/>
  <c r="I320" i="15"/>
  <c r="I318" i="15"/>
  <c r="I316" i="15"/>
  <c r="I314" i="15"/>
  <c r="I312" i="15"/>
  <c r="I310" i="15"/>
  <c r="I308" i="15"/>
  <c r="I359" i="15"/>
  <c r="I343" i="15"/>
  <c r="I327" i="15"/>
  <c r="I311" i="15"/>
  <c r="I349" i="15"/>
  <c r="I333" i="15"/>
  <c r="I317" i="15"/>
  <c r="I361" i="15"/>
  <c r="I345" i="15"/>
  <c r="I329" i="15"/>
  <c r="I313" i="15"/>
  <c r="I339" i="15"/>
  <c r="I302" i="15"/>
  <c r="I351" i="15"/>
  <c r="I323" i="15"/>
  <c r="I301" i="15"/>
  <c r="I363" i="15"/>
  <c r="I341" i="15"/>
  <c r="I319" i="15"/>
  <c r="I309" i="15"/>
  <c r="I307" i="15"/>
  <c r="I304" i="15"/>
  <c r="I321" i="15"/>
  <c r="I315" i="15"/>
  <c r="I305" i="15"/>
  <c r="I294" i="15"/>
  <c r="I293" i="15"/>
  <c r="I289" i="15"/>
  <c r="I281" i="15"/>
  <c r="I357" i="15"/>
  <c r="I306" i="15"/>
  <c r="I296" i="15"/>
  <c r="I295" i="15"/>
  <c r="I288" i="15"/>
  <c r="I280" i="15"/>
  <c r="I355" i="15"/>
  <c r="I353" i="15"/>
  <c r="I347" i="15"/>
  <c r="I298" i="15"/>
  <c r="I297" i="15"/>
  <c r="I287" i="15"/>
  <c r="I335" i="15"/>
  <c r="I303" i="15"/>
  <c r="I300" i="15"/>
  <c r="I299" i="15"/>
  <c r="I286" i="15"/>
  <c r="I277" i="15"/>
  <c r="I275" i="15"/>
  <c r="I273" i="15"/>
  <c r="I271" i="15"/>
  <c r="I269" i="15"/>
  <c r="I267" i="15"/>
  <c r="I265" i="15"/>
  <c r="I263" i="15"/>
  <c r="I261" i="15"/>
  <c r="I292" i="15"/>
  <c r="I284" i="15"/>
  <c r="I270" i="15"/>
  <c r="I325" i="15"/>
  <c r="I282" i="15"/>
  <c r="I274" i="15"/>
  <c r="I291" i="15"/>
  <c r="I285" i="15"/>
  <c r="I276" i="15"/>
  <c r="I260" i="15"/>
  <c r="I337" i="15"/>
  <c r="I262" i="15"/>
  <c r="I259" i="15"/>
  <c r="I283" i="15"/>
  <c r="I264" i="15"/>
  <c r="I256" i="15"/>
  <c r="I254" i="15"/>
  <c r="I252" i="15"/>
  <c r="I250" i="15"/>
  <c r="I248" i="15"/>
  <c r="I246" i="15"/>
  <c r="I244" i="15"/>
  <c r="I242" i="15"/>
  <c r="I240" i="15"/>
  <c r="I238" i="15"/>
  <c r="I236" i="15"/>
  <c r="I234" i="15"/>
  <c r="I255" i="15"/>
  <c r="I239" i="15"/>
  <c r="I228" i="15"/>
  <c r="I272" i="15"/>
  <c r="I266" i="15"/>
  <c r="I251" i="15"/>
  <c r="I235" i="15"/>
  <c r="I226" i="15"/>
  <c r="I222" i="15"/>
  <c r="I258" i="15"/>
  <c r="I249" i="15"/>
  <c r="I225" i="15"/>
  <c r="I290" i="15"/>
  <c r="I247" i="15"/>
  <c r="I232" i="15"/>
  <c r="I224" i="15"/>
  <c r="I331" i="15"/>
  <c r="I243" i="15"/>
  <c r="I230" i="15"/>
  <c r="I223" i="15"/>
  <c r="I221" i="15"/>
  <c r="I219" i="15"/>
  <c r="I217" i="15"/>
  <c r="I215" i="15"/>
  <c r="I213" i="15"/>
  <c r="I211" i="15"/>
  <c r="I209" i="15"/>
  <c r="I207" i="15"/>
  <c r="I205" i="15"/>
  <c r="I203" i="15"/>
  <c r="I201" i="15"/>
  <c r="I199" i="15"/>
  <c r="I197" i="15"/>
  <c r="I195" i="15"/>
  <c r="I279" i="15"/>
  <c r="I257" i="15"/>
  <c r="I194" i="15"/>
  <c r="I187" i="15"/>
  <c r="I278" i="15"/>
  <c r="I233" i="15"/>
  <c r="I190" i="15"/>
  <c r="I237" i="15"/>
  <c r="I245" i="15"/>
  <c r="I227" i="15"/>
  <c r="I229" i="15"/>
  <c r="I188" i="15"/>
  <c r="I253" i="15"/>
  <c r="I218" i="15"/>
  <c r="I202" i="15"/>
  <c r="I212" i="15"/>
  <c r="I196" i="15"/>
  <c r="I180" i="15"/>
  <c r="I173" i="15"/>
  <c r="I166" i="15"/>
  <c r="I163" i="15"/>
  <c r="I159" i="15"/>
  <c r="I158" i="15"/>
  <c r="I231" i="15"/>
  <c r="I206" i="15"/>
  <c r="I191" i="15"/>
  <c r="I185" i="15"/>
  <c r="I177" i="15"/>
  <c r="I171" i="15"/>
  <c r="I156" i="15"/>
  <c r="I268" i="15"/>
  <c r="I216" i="15"/>
  <c r="I200" i="15"/>
  <c r="I182" i="15"/>
  <c r="I169" i="15"/>
  <c r="I164" i="15"/>
  <c r="I160" i="15"/>
  <c r="I155" i="15"/>
  <c r="I153" i="15"/>
  <c r="I151" i="15"/>
  <c r="I149" i="15"/>
  <c r="I147" i="15"/>
  <c r="I145" i="15"/>
  <c r="I143" i="15"/>
  <c r="I141" i="15"/>
  <c r="I139" i="15"/>
  <c r="I137" i="15"/>
  <c r="I135" i="15"/>
  <c r="I133" i="15"/>
  <c r="I131" i="15"/>
  <c r="I129" i="15"/>
  <c r="I127" i="15"/>
  <c r="I125" i="15"/>
  <c r="I123" i="15"/>
  <c r="I121" i="15"/>
  <c r="I119" i="15"/>
  <c r="I210" i="15"/>
  <c r="I241" i="15"/>
  <c r="I220" i="15"/>
  <c r="I204" i="15"/>
  <c r="I184" i="15"/>
  <c r="I176" i="15"/>
  <c r="I174" i="15"/>
  <c r="I165" i="15"/>
  <c r="I161" i="15"/>
  <c r="I214" i="15"/>
  <c r="I198" i="15"/>
  <c r="I193" i="15"/>
  <c r="I181" i="15"/>
  <c r="I172" i="15"/>
  <c r="I167" i="15"/>
  <c r="I142" i="15"/>
  <c r="I116" i="15"/>
  <c r="I108" i="15"/>
  <c r="I100" i="15"/>
  <c r="I86" i="15"/>
  <c r="I34" i="15"/>
  <c r="I32" i="15"/>
  <c r="I30" i="15"/>
  <c r="I192" i="15"/>
  <c r="I140" i="15"/>
  <c r="I115" i="15"/>
  <c r="I107" i="15"/>
  <c r="I99" i="15"/>
  <c r="I183" i="15"/>
  <c r="I162" i="15"/>
  <c r="I154" i="15"/>
  <c r="I138" i="15"/>
  <c r="I128" i="15"/>
  <c r="I124" i="15"/>
  <c r="I120" i="15"/>
  <c r="I114" i="15"/>
  <c r="I106" i="15"/>
  <c r="I98" i="15"/>
  <c r="I95" i="15"/>
  <c r="I189" i="15"/>
  <c r="I175" i="15"/>
  <c r="I170" i="15"/>
  <c r="I152" i="15"/>
  <c r="I136" i="15"/>
  <c r="I113" i="15"/>
  <c r="I105" i="15"/>
  <c r="I150" i="15"/>
  <c r="I134" i="15"/>
  <c r="I112" i="15"/>
  <c r="I104" i="15"/>
  <c r="I94" i="15"/>
  <c r="I91" i="15"/>
  <c r="I35" i="15"/>
  <c r="I33" i="15"/>
  <c r="I31" i="15"/>
  <c r="I29" i="15"/>
  <c r="I27" i="15"/>
  <c r="I25" i="15"/>
  <c r="I208" i="15"/>
  <c r="I148" i="15"/>
  <c r="I132" i="15"/>
  <c r="I111" i="15"/>
  <c r="I103" i="15"/>
  <c r="I97" i="15"/>
  <c r="I186" i="15"/>
  <c r="I179" i="15"/>
  <c r="I146" i="15"/>
  <c r="I130" i="15"/>
  <c r="I126" i="15"/>
  <c r="I122" i="15"/>
  <c r="I118" i="15"/>
  <c r="I110" i="15"/>
  <c r="I102" i="15"/>
  <c r="I90" i="15"/>
  <c r="I87" i="15"/>
  <c r="I17" i="15"/>
  <c r="I38" i="15"/>
  <c r="I47" i="15"/>
  <c r="O50" i="15"/>
  <c r="P50" i="15" s="1"/>
  <c r="Q49" i="15" s="1"/>
  <c r="R49" i="15" s="1"/>
  <c r="S49" i="15" s="1"/>
  <c r="T49" i="15" s="1"/>
  <c r="I54" i="15"/>
  <c r="I63" i="15"/>
  <c r="O66" i="15"/>
  <c r="P66" i="15" s="1"/>
  <c r="I70" i="15"/>
  <c r="I79" i="15"/>
  <c r="O82" i="15"/>
  <c r="P82" i="15" s="1"/>
  <c r="Q81" i="15" s="1"/>
  <c r="R81" i="15" s="1"/>
  <c r="S81" i="15" s="1"/>
  <c r="T81" i="15" s="1"/>
  <c r="O105" i="15"/>
  <c r="P105" i="15" s="1"/>
  <c r="Q35" i="15"/>
  <c r="R35" i="15" s="1"/>
  <c r="S35" i="15" s="1"/>
  <c r="T35" i="15" s="1"/>
  <c r="Q89" i="15"/>
  <c r="R89" i="15" s="1"/>
  <c r="S89" i="15" s="1"/>
  <c r="T89" i="15" s="1"/>
  <c r="Q93" i="15"/>
  <c r="R93" i="15" s="1"/>
  <c r="S93" i="15" s="1"/>
  <c r="T93" i="15" s="1"/>
  <c r="O113" i="15"/>
  <c r="P113" i="15" s="1"/>
  <c r="Q112" i="15" s="1"/>
  <c r="R112" i="15" s="1"/>
  <c r="S112" i="15" s="1"/>
  <c r="T112" i="15" s="1"/>
  <c r="I168" i="15"/>
  <c r="I19" i="15"/>
  <c r="R315" i="15"/>
  <c r="S315" i="15" s="1"/>
  <c r="T315" i="15" s="1"/>
  <c r="R344" i="15"/>
  <c r="S344" i="15" s="1"/>
  <c r="T344" i="15" s="1"/>
  <c r="R347" i="15"/>
  <c r="S347" i="15" s="1"/>
  <c r="T347" i="15" s="1"/>
  <c r="R289" i="15"/>
  <c r="S289" i="15" s="1"/>
  <c r="T289" i="15" s="1"/>
  <c r="R360" i="15"/>
  <c r="S360" i="15" s="1"/>
  <c r="T360" i="15" s="1"/>
  <c r="R293" i="15"/>
  <c r="S293" i="15" s="1"/>
  <c r="T293" i="15" s="1"/>
  <c r="R287" i="15"/>
  <c r="S287" i="15" s="1"/>
  <c r="T287" i="15" s="1"/>
  <c r="R266" i="15"/>
  <c r="S266" i="15" s="1"/>
  <c r="T266" i="15" s="1"/>
  <c r="R235" i="15"/>
  <c r="S235" i="15" s="1"/>
  <c r="T235" i="15" s="1"/>
  <c r="R233" i="15"/>
  <c r="S233" i="15" s="1"/>
  <c r="T233" i="15" s="1"/>
  <c r="R279" i="15"/>
  <c r="S279" i="15" s="1"/>
  <c r="T279" i="15" s="1"/>
  <c r="R219" i="15"/>
  <c r="S219" i="15" s="1"/>
  <c r="T219" i="15" s="1"/>
  <c r="R203" i="15"/>
  <c r="S203" i="15" s="1"/>
  <c r="T203" i="15" s="1"/>
  <c r="R195" i="15"/>
  <c r="S195" i="15" s="1"/>
  <c r="T195" i="15" s="1"/>
  <c r="R169" i="15"/>
  <c r="S169" i="15" s="1"/>
  <c r="T169" i="15" s="1"/>
  <c r="R121" i="15"/>
  <c r="S121" i="15" s="1"/>
  <c r="T121" i="15" s="1"/>
  <c r="R130" i="15"/>
  <c r="S130" i="15" s="1"/>
  <c r="T130" i="15" s="1"/>
  <c r="R94" i="15"/>
  <c r="S94" i="15" s="1"/>
  <c r="T94" i="15" s="1"/>
  <c r="R78" i="15"/>
  <c r="S78" i="15" s="1"/>
  <c r="T78" i="15" s="1"/>
  <c r="R74" i="15"/>
  <c r="S74" i="15" s="1"/>
  <c r="T74" i="15" s="1"/>
  <c r="R62" i="15"/>
  <c r="S62" i="15" s="1"/>
  <c r="T62" i="15" s="1"/>
  <c r="R58" i="15"/>
  <c r="S58" i="15" s="1"/>
  <c r="T58" i="15" s="1"/>
  <c r="R46" i="15"/>
  <c r="S46" i="15" s="1"/>
  <c r="T46" i="15" s="1"/>
  <c r="R42" i="15"/>
  <c r="S42" i="15" s="1"/>
  <c r="T42" i="15" s="1"/>
  <c r="O38" i="15"/>
  <c r="P38" i="15" s="1"/>
  <c r="Q37" i="15" s="1"/>
  <c r="R37" i="15" s="1"/>
  <c r="S37" i="15" s="1"/>
  <c r="T37" i="15" s="1"/>
  <c r="I42" i="15"/>
  <c r="I51" i="15"/>
  <c r="O54" i="15"/>
  <c r="P54" i="15" s="1"/>
  <c r="I58" i="15"/>
  <c r="I67" i="15"/>
  <c r="O70" i="15"/>
  <c r="P70" i="15" s="1"/>
  <c r="I74" i="15"/>
  <c r="I83" i="15"/>
  <c r="I10" i="15"/>
  <c r="I12" i="15"/>
  <c r="I14" i="15"/>
  <c r="I16" i="15"/>
  <c r="I22" i="15"/>
  <c r="R22" i="15"/>
  <c r="S22" i="15" s="1"/>
  <c r="T22" i="15" s="1"/>
  <c r="O24" i="15"/>
  <c r="P24" i="15" s="1"/>
  <c r="Q23" i="15" s="1"/>
  <c r="R23" i="15" s="1"/>
  <c r="S23" i="15" s="1"/>
  <c r="T23" i="15" s="1"/>
  <c r="I37" i="15"/>
  <c r="O40" i="15"/>
  <c r="P40" i="15" s="1"/>
  <c r="Q39" i="15" s="1"/>
  <c r="R39" i="15" s="1"/>
  <c r="S39" i="15" s="1"/>
  <c r="T39" i="15" s="1"/>
  <c r="I44" i="15"/>
  <c r="I53" i="15"/>
  <c r="O56" i="15"/>
  <c r="P56" i="15" s="1"/>
  <c r="Q55" i="15" s="1"/>
  <c r="R55" i="15" s="1"/>
  <c r="S55" i="15" s="1"/>
  <c r="T55" i="15" s="1"/>
  <c r="I60" i="15"/>
  <c r="I69" i="15"/>
  <c r="O72" i="15"/>
  <c r="P72" i="15" s="1"/>
  <c r="Q71" i="15" s="1"/>
  <c r="R71" i="15" s="1"/>
  <c r="S71" i="15" s="1"/>
  <c r="T71" i="15" s="1"/>
  <c r="I76" i="15"/>
  <c r="I85" i="15"/>
  <c r="I89" i="15"/>
  <c r="I93" i="15"/>
  <c r="I101" i="15"/>
  <c r="I178" i="15"/>
  <c r="I55" i="15"/>
  <c r="I62" i="15"/>
  <c r="I71" i="15"/>
  <c r="I78" i="15"/>
  <c r="I109" i="15"/>
  <c r="R4" i="15"/>
  <c r="S4" i="15" s="1"/>
  <c r="T4" i="15" s="1"/>
  <c r="C6" i="15"/>
  <c r="O6" i="15"/>
  <c r="P6" i="15" s="1"/>
  <c r="Q5" i="15" s="1"/>
  <c r="R5" i="15" s="1"/>
  <c r="S5" i="15" s="1"/>
  <c r="T5" i="15" s="1"/>
  <c r="I7" i="15"/>
  <c r="O11" i="15"/>
  <c r="P11" i="15" s="1"/>
  <c r="Q10" i="15" s="1"/>
  <c r="R10" i="15" s="1"/>
  <c r="S10" i="15" s="1"/>
  <c r="T10" i="15" s="1"/>
  <c r="O13" i="15"/>
  <c r="P13" i="15" s="1"/>
  <c r="Q12" i="15" s="1"/>
  <c r="R12" i="15" s="1"/>
  <c r="S12" i="15" s="1"/>
  <c r="T12" i="15" s="1"/>
  <c r="O15" i="15"/>
  <c r="P15" i="15" s="1"/>
  <c r="Q14" i="15" s="1"/>
  <c r="R14" i="15" s="1"/>
  <c r="S14" i="15" s="1"/>
  <c r="T14" i="15" s="1"/>
  <c r="I20" i="15"/>
  <c r="O21" i="15"/>
  <c r="P21" i="15" s="1"/>
  <c r="I23" i="15"/>
  <c r="I26" i="15"/>
  <c r="I41" i="15"/>
  <c r="O44" i="15"/>
  <c r="P44" i="15" s="1"/>
  <c r="I48" i="15"/>
  <c r="I57" i="15"/>
  <c r="O60" i="15"/>
  <c r="P60" i="15" s="1"/>
  <c r="I64" i="15"/>
  <c r="I73" i="15"/>
  <c r="O76" i="15"/>
  <c r="P76" i="15" s="1"/>
  <c r="I80" i="15"/>
  <c r="O87" i="15"/>
  <c r="P87" i="15" s="1"/>
  <c r="Q86" i="15" s="1"/>
  <c r="R86" i="15" s="1"/>
  <c r="S86" i="15" s="1"/>
  <c r="T86" i="15" s="1"/>
  <c r="O91" i="15"/>
  <c r="P91" i="15" s="1"/>
  <c r="Q90" i="15" s="1"/>
  <c r="R90" i="15" s="1"/>
  <c r="S90" i="15" s="1"/>
  <c r="T90" i="15" s="1"/>
  <c r="I96" i="15"/>
  <c r="I117" i="15"/>
  <c r="Q32" i="15" l="1"/>
  <c r="R32" i="15" s="1"/>
  <c r="S32" i="15" s="1"/>
  <c r="T32" i="15" s="1"/>
  <c r="Q239" i="15"/>
  <c r="R239" i="15" s="1"/>
  <c r="S239" i="15" s="1"/>
  <c r="T239" i="15" s="1"/>
  <c r="Q193" i="15"/>
  <c r="R193" i="15" s="1"/>
  <c r="S193" i="15" s="1"/>
  <c r="T193" i="15" s="1"/>
  <c r="Q209" i="15"/>
  <c r="R209" i="15" s="1"/>
  <c r="S209" i="15" s="1"/>
  <c r="T209" i="15" s="1"/>
  <c r="Q285" i="15"/>
  <c r="R285" i="15" s="1"/>
  <c r="S285" i="15" s="1"/>
  <c r="T285" i="15" s="1"/>
  <c r="Q268" i="15"/>
  <c r="R268" i="15" s="1"/>
  <c r="S268" i="15" s="1"/>
  <c r="T268" i="15" s="1"/>
  <c r="Q316" i="15"/>
  <c r="R316" i="15" s="1"/>
  <c r="S316" i="15" s="1"/>
  <c r="T316" i="15" s="1"/>
  <c r="Q295" i="15"/>
  <c r="R295" i="15" s="1"/>
  <c r="S295" i="15" s="1"/>
  <c r="T295" i="15" s="1"/>
  <c r="Q255" i="15"/>
  <c r="R255" i="15" s="1"/>
  <c r="S255" i="15" s="1"/>
  <c r="T255" i="15" s="1"/>
  <c r="Q334" i="15"/>
  <c r="R334" i="15" s="1"/>
  <c r="S334" i="15" s="1"/>
  <c r="T334" i="15" s="1"/>
  <c r="Q65" i="15"/>
  <c r="R65" i="15" s="1"/>
  <c r="S65" i="15" s="1"/>
  <c r="T65" i="15" s="1"/>
  <c r="Q63" i="15"/>
  <c r="R63" i="15" s="1"/>
  <c r="S63" i="15" s="1"/>
  <c r="T63" i="15" s="1"/>
  <c r="Q33" i="15"/>
  <c r="R33" i="15" s="1"/>
  <c r="S33" i="15" s="1"/>
  <c r="T33" i="15" s="1"/>
  <c r="Q103" i="15"/>
  <c r="R103" i="15" s="1"/>
  <c r="S103" i="15" s="1"/>
  <c r="T103" i="15" s="1"/>
  <c r="Q122" i="15"/>
  <c r="R122" i="15" s="1"/>
  <c r="S122" i="15" s="1"/>
  <c r="T122" i="15" s="1"/>
  <c r="Q156" i="15"/>
  <c r="R156" i="15" s="1"/>
  <c r="S156" i="15" s="1"/>
  <c r="T156" i="15" s="1"/>
  <c r="Q141" i="15"/>
  <c r="R141" i="15" s="1"/>
  <c r="S141" i="15" s="1"/>
  <c r="T141" i="15" s="1"/>
  <c r="Q231" i="15"/>
  <c r="R231" i="15" s="1"/>
  <c r="S231" i="15" s="1"/>
  <c r="T231" i="15" s="1"/>
  <c r="Q161" i="15"/>
  <c r="R161" i="15" s="1"/>
  <c r="S161" i="15" s="1"/>
  <c r="T161" i="15" s="1"/>
  <c r="Q177" i="15"/>
  <c r="R177" i="15" s="1"/>
  <c r="S177" i="15" s="1"/>
  <c r="T177" i="15" s="1"/>
  <c r="Q172" i="15"/>
  <c r="R172" i="15" s="1"/>
  <c r="S172" i="15" s="1"/>
  <c r="T172" i="15" s="1"/>
  <c r="Q249" i="15"/>
  <c r="R249" i="15" s="1"/>
  <c r="S249" i="15" s="1"/>
  <c r="T249" i="15" s="1"/>
  <c r="Q270" i="15"/>
  <c r="R270" i="15" s="1"/>
  <c r="S270" i="15" s="1"/>
  <c r="T270" i="15" s="1"/>
  <c r="Q328" i="15"/>
  <c r="R328" i="15" s="1"/>
  <c r="S328" i="15" s="1"/>
  <c r="T328" i="15" s="1"/>
  <c r="Q321" i="15"/>
  <c r="R321" i="15" s="1"/>
  <c r="S321" i="15" s="1"/>
  <c r="T321" i="15" s="1"/>
  <c r="Q335" i="15"/>
  <c r="R335" i="15" s="1"/>
  <c r="S335" i="15" s="1"/>
  <c r="T335" i="15" s="1"/>
  <c r="Q69" i="15"/>
  <c r="R69" i="15" s="1"/>
  <c r="S69" i="15" s="1"/>
  <c r="T69" i="15" s="1"/>
  <c r="Q92" i="15"/>
  <c r="R92" i="15" s="1"/>
  <c r="S92" i="15" s="1"/>
  <c r="T92" i="15" s="1"/>
  <c r="Q140" i="15"/>
  <c r="R140" i="15" s="1"/>
  <c r="S140" i="15" s="1"/>
  <c r="T140" i="15" s="1"/>
  <c r="Q143" i="15"/>
  <c r="R143" i="15" s="1"/>
  <c r="S143" i="15" s="1"/>
  <c r="T143" i="15" s="1"/>
  <c r="Q274" i="15"/>
  <c r="R274" i="15" s="1"/>
  <c r="S274" i="15" s="1"/>
  <c r="T274" i="15" s="1"/>
  <c r="Q163" i="15"/>
  <c r="R163" i="15" s="1"/>
  <c r="S163" i="15" s="1"/>
  <c r="T163" i="15" s="1"/>
  <c r="Q179" i="15"/>
  <c r="R179" i="15" s="1"/>
  <c r="S179" i="15" s="1"/>
  <c r="T179" i="15" s="1"/>
  <c r="Q224" i="15"/>
  <c r="R224" i="15" s="1"/>
  <c r="S224" i="15" s="1"/>
  <c r="T224" i="15" s="1"/>
  <c r="Q199" i="15"/>
  <c r="R199" i="15" s="1"/>
  <c r="S199" i="15" s="1"/>
  <c r="T199" i="15" s="1"/>
  <c r="Q215" i="15"/>
  <c r="R215" i="15" s="1"/>
  <c r="S215" i="15" s="1"/>
  <c r="T215" i="15" s="1"/>
  <c r="Q262" i="15"/>
  <c r="R262" i="15" s="1"/>
  <c r="S262" i="15" s="1"/>
  <c r="T262" i="15" s="1"/>
  <c r="Q355" i="15"/>
  <c r="R355" i="15" s="1"/>
  <c r="S355" i="15" s="1"/>
  <c r="T355" i="15" s="1"/>
  <c r="Q357" i="15"/>
  <c r="R357" i="15" s="1"/>
  <c r="S357" i="15" s="1"/>
  <c r="T357" i="15" s="1"/>
  <c r="Q53" i="15"/>
  <c r="R53" i="15" s="1"/>
  <c r="S53" i="15" s="1"/>
  <c r="T53" i="15" s="1"/>
  <c r="Q97" i="15"/>
  <c r="R97" i="15" s="1"/>
  <c r="S97" i="15" s="1"/>
  <c r="T97" i="15" s="1"/>
  <c r="Q167" i="15"/>
  <c r="R167" i="15" s="1"/>
  <c r="S167" i="15" s="1"/>
  <c r="T167" i="15" s="1"/>
  <c r="Q183" i="15"/>
  <c r="R183" i="15" s="1"/>
  <c r="S183" i="15" s="1"/>
  <c r="T183" i="15" s="1"/>
  <c r="Q305" i="15"/>
  <c r="R305" i="15" s="1"/>
  <c r="S305" i="15" s="1"/>
  <c r="T305" i="15" s="1"/>
  <c r="Q28" i="15"/>
  <c r="R28" i="15" s="1"/>
  <c r="S28" i="15" s="1"/>
  <c r="T28" i="15" s="1"/>
  <c r="Q107" i="15"/>
  <c r="R107" i="15" s="1"/>
  <c r="S107" i="15" s="1"/>
  <c r="T107" i="15" s="1"/>
  <c r="Q25" i="15"/>
  <c r="R25" i="15" s="1"/>
  <c r="S25" i="15" s="1"/>
  <c r="T25" i="15" s="1"/>
  <c r="Q133" i="15"/>
  <c r="R133" i="15" s="1"/>
  <c r="S133" i="15" s="1"/>
  <c r="T133" i="15" s="1"/>
  <c r="Q149" i="15"/>
  <c r="R149" i="15" s="1"/>
  <c r="S149" i="15" s="1"/>
  <c r="T149" i="15" s="1"/>
  <c r="Q257" i="15"/>
  <c r="R257" i="15" s="1"/>
  <c r="S257" i="15" s="1"/>
  <c r="T257" i="15" s="1"/>
  <c r="Q251" i="15"/>
  <c r="R251" i="15" s="1"/>
  <c r="S251" i="15" s="1"/>
  <c r="T251" i="15" s="1"/>
  <c r="Q196" i="15"/>
  <c r="R196" i="15" s="1"/>
  <c r="S196" i="15" s="1"/>
  <c r="T196" i="15" s="1"/>
  <c r="Q212" i="15"/>
  <c r="R212" i="15" s="1"/>
  <c r="S212" i="15" s="1"/>
  <c r="T212" i="15" s="1"/>
  <c r="Q350" i="15"/>
  <c r="R350" i="15" s="1"/>
  <c r="S350" i="15" s="1"/>
  <c r="T350" i="15" s="1"/>
  <c r="Q297" i="15"/>
  <c r="R297" i="15" s="1"/>
  <c r="S297" i="15" s="1"/>
  <c r="T297" i="15" s="1"/>
  <c r="Q330" i="15"/>
  <c r="R330" i="15" s="1"/>
  <c r="S330" i="15" s="1"/>
  <c r="T330" i="15" s="1"/>
  <c r="Q102" i="15"/>
  <c r="R102" i="15" s="1"/>
  <c r="S102" i="15" s="1"/>
  <c r="T102" i="15" s="1"/>
  <c r="Q132" i="15"/>
  <c r="R132" i="15" s="1"/>
  <c r="S132" i="15" s="1"/>
  <c r="T132" i="15" s="1"/>
  <c r="Q148" i="15"/>
  <c r="R148" i="15" s="1"/>
  <c r="S148" i="15" s="1"/>
  <c r="T148" i="15" s="1"/>
  <c r="Q166" i="15"/>
  <c r="R166" i="15" s="1"/>
  <c r="S166" i="15" s="1"/>
  <c r="T166" i="15" s="1"/>
  <c r="Q182" i="15"/>
  <c r="R182" i="15" s="1"/>
  <c r="S182" i="15" s="1"/>
  <c r="T182" i="15" s="1"/>
  <c r="Q207" i="15"/>
  <c r="R207" i="15" s="1"/>
  <c r="S207" i="15" s="1"/>
  <c r="T207" i="15" s="1"/>
  <c r="Q226" i="15"/>
  <c r="R226" i="15" s="1"/>
  <c r="S226" i="15" s="1"/>
  <c r="T226" i="15" s="1"/>
  <c r="Q272" i="15"/>
  <c r="R272" i="15" s="1"/>
  <c r="S272" i="15" s="1"/>
  <c r="T272" i="15" s="1"/>
  <c r="Q309" i="15"/>
  <c r="R309" i="15" s="1"/>
  <c r="S309" i="15" s="1"/>
  <c r="T309" i="15" s="1"/>
  <c r="Q283" i="15"/>
  <c r="R283" i="15" s="1"/>
  <c r="S283" i="15" s="1"/>
  <c r="T283" i="15" s="1"/>
  <c r="Q98" i="15"/>
  <c r="R98" i="15" s="1"/>
  <c r="S98" i="15" s="1"/>
  <c r="T98" i="15" s="1"/>
  <c r="Q117" i="15"/>
  <c r="R117" i="15" s="1"/>
  <c r="S117" i="15" s="1"/>
  <c r="T117" i="15" s="1"/>
  <c r="Q134" i="15"/>
  <c r="R134" i="15" s="1"/>
  <c r="S134" i="15" s="1"/>
  <c r="T134" i="15" s="1"/>
  <c r="Q150" i="15"/>
  <c r="R150" i="15" s="1"/>
  <c r="S150" i="15" s="1"/>
  <c r="T150" i="15" s="1"/>
  <c r="Q137" i="15"/>
  <c r="R137" i="15" s="1"/>
  <c r="S137" i="15" s="1"/>
  <c r="T137" i="15" s="1"/>
  <c r="Q153" i="15"/>
  <c r="R153" i="15" s="1"/>
  <c r="S153" i="15" s="1"/>
  <c r="T153" i="15" s="1"/>
  <c r="Q184" i="15"/>
  <c r="R184" i="15" s="1"/>
  <c r="S184" i="15" s="1"/>
  <c r="T184" i="15" s="1"/>
  <c r="Q227" i="15"/>
  <c r="R227" i="15" s="1"/>
  <c r="S227" i="15" s="1"/>
  <c r="T227" i="15" s="1"/>
  <c r="Q229" i="15"/>
  <c r="R229" i="15" s="1"/>
  <c r="S229" i="15" s="1"/>
  <c r="T229" i="15" s="1"/>
  <c r="Q302" i="15"/>
  <c r="R302" i="15" s="1"/>
  <c r="S302" i="15" s="1"/>
  <c r="T302" i="15" s="1"/>
  <c r="Q318" i="15"/>
  <c r="R318" i="15" s="1"/>
  <c r="S318" i="15" s="1"/>
  <c r="T318" i="15" s="1"/>
  <c r="Q312" i="15"/>
  <c r="R312" i="15" s="1"/>
  <c r="S312" i="15" s="1"/>
  <c r="T312" i="15" s="1"/>
  <c r="Q346" i="15"/>
  <c r="R346" i="15" s="1"/>
  <c r="S346" i="15" s="1"/>
  <c r="T346" i="15" s="1"/>
  <c r="Q190" i="15"/>
  <c r="R190" i="15" s="1"/>
  <c r="S190" i="15" s="1"/>
  <c r="T190" i="15" s="1"/>
  <c r="Q211" i="15"/>
  <c r="R211" i="15" s="1"/>
  <c r="S211" i="15" s="1"/>
  <c r="T211" i="15" s="1"/>
  <c r="Q114" i="15"/>
  <c r="R114" i="15" s="1"/>
  <c r="S114" i="15" s="1"/>
  <c r="T114" i="15" s="1"/>
  <c r="Q187" i="15"/>
  <c r="R187" i="15" s="1"/>
  <c r="S187" i="15" s="1"/>
  <c r="T187" i="15" s="1"/>
  <c r="Q197" i="15"/>
  <c r="R197" i="15" s="1"/>
  <c r="S197" i="15" s="1"/>
  <c r="T197" i="15" s="1"/>
  <c r="Q213" i="15"/>
  <c r="R213" i="15" s="1"/>
  <c r="S213" i="15" s="1"/>
  <c r="T213" i="15" s="1"/>
  <c r="Q253" i="15"/>
  <c r="R253" i="15" s="1"/>
  <c r="S253" i="15" s="1"/>
  <c r="T253" i="15" s="1"/>
  <c r="Q204" i="15"/>
  <c r="R204" i="15" s="1"/>
  <c r="S204" i="15" s="1"/>
  <c r="T204" i="15" s="1"/>
  <c r="Q220" i="15"/>
  <c r="R220" i="15" s="1"/>
  <c r="S220" i="15" s="1"/>
  <c r="T220" i="15" s="1"/>
  <c r="Q244" i="15"/>
  <c r="R244" i="15" s="1"/>
  <c r="S244" i="15" s="1"/>
  <c r="T244" i="15" s="1"/>
  <c r="Q263" i="15"/>
  <c r="R263" i="15" s="1"/>
  <c r="S263" i="15" s="1"/>
  <c r="T263" i="15" s="1"/>
  <c r="Q332" i="15"/>
  <c r="R332" i="15" s="1"/>
  <c r="S332" i="15" s="1"/>
  <c r="T332" i="15" s="1"/>
  <c r="Q337" i="15"/>
  <c r="R337" i="15" s="1"/>
  <c r="S337" i="15" s="1"/>
  <c r="T337" i="15" s="1"/>
  <c r="Q290" i="15"/>
  <c r="R290" i="15" s="1"/>
  <c r="S290" i="15" s="1"/>
  <c r="T290" i="15" s="1"/>
  <c r="Q358" i="15"/>
  <c r="R358" i="15" s="1"/>
  <c r="S358" i="15" s="1"/>
  <c r="T358" i="15" s="1"/>
  <c r="Q299" i="15"/>
  <c r="R299" i="15" s="1"/>
  <c r="S299" i="15" s="1"/>
  <c r="T299" i="15" s="1"/>
  <c r="Q340" i="15"/>
  <c r="R340" i="15" s="1"/>
  <c r="S340" i="15" s="1"/>
  <c r="T340" i="15" s="1"/>
  <c r="Q186" i="15"/>
  <c r="R186" i="15" s="1"/>
  <c r="S186" i="15" s="1"/>
  <c r="T186" i="15" s="1"/>
  <c r="Q351" i="15"/>
  <c r="R351" i="15" s="1"/>
  <c r="S351" i="15" s="1"/>
  <c r="T351" i="15" s="1"/>
  <c r="Q281" i="15"/>
  <c r="R281" i="15" s="1"/>
  <c r="S281" i="15" s="1"/>
  <c r="T281" i="15" s="1"/>
  <c r="Q354" i="15"/>
  <c r="R354" i="15" s="1"/>
  <c r="S354" i="15" s="1"/>
  <c r="T354" i="15" s="1"/>
  <c r="Q320" i="15"/>
  <c r="R320" i="15" s="1"/>
  <c r="S320" i="15" s="1"/>
  <c r="T320" i="15" s="1"/>
  <c r="Q26" i="15"/>
  <c r="R26" i="15" s="1"/>
  <c r="S26" i="15" s="1"/>
  <c r="T26" i="15" s="1"/>
  <c r="Q331" i="15"/>
  <c r="R331" i="15" s="1"/>
  <c r="S331" i="15" s="1"/>
  <c r="T331" i="15" s="1"/>
  <c r="Q75" i="15"/>
  <c r="R75" i="15" s="1"/>
  <c r="S75" i="15" s="1"/>
  <c r="T75" i="15" s="1"/>
  <c r="Q104" i="15"/>
  <c r="R104" i="15" s="1"/>
  <c r="S104" i="15" s="1"/>
  <c r="T104" i="15" s="1"/>
  <c r="Q87" i="15"/>
  <c r="R87" i="15" s="1"/>
  <c r="S87" i="15" s="1"/>
  <c r="T87" i="15" s="1"/>
  <c r="Q44" i="15"/>
  <c r="R44" i="15" s="1"/>
  <c r="S44" i="15" s="1"/>
  <c r="T44" i="15" s="1"/>
  <c r="Q60" i="15"/>
  <c r="R60" i="15" s="1"/>
  <c r="S60" i="15" s="1"/>
  <c r="T60" i="15" s="1"/>
  <c r="Q76" i="15"/>
  <c r="R76" i="15" s="1"/>
  <c r="S76" i="15" s="1"/>
  <c r="T76" i="15" s="1"/>
  <c r="Q88" i="15"/>
  <c r="R88" i="15" s="1"/>
  <c r="S88" i="15" s="1"/>
  <c r="T88" i="15" s="1"/>
  <c r="Q100" i="15"/>
  <c r="R100" i="15" s="1"/>
  <c r="S100" i="15" s="1"/>
  <c r="T100" i="15" s="1"/>
  <c r="Q111" i="15"/>
  <c r="R111" i="15" s="1"/>
  <c r="S111" i="15" s="1"/>
  <c r="T111" i="15" s="1"/>
  <c r="Q124" i="15"/>
  <c r="R124" i="15" s="1"/>
  <c r="S124" i="15" s="1"/>
  <c r="T124" i="15" s="1"/>
  <c r="Q158" i="15"/>
  <c r="R158" i="15" s="1"/>
  <c r="S158" i="15" s="1"/>
  <c r="T158" i="15" s="1"/>
  <c r="Q174" i="15"/>
  <c r="R174" i="15" s="1"/>
  <c r="S174" i="15" s="1"/>
  <c r="T174" i="15" s="1"/>
  <c r="Q264" i="15"/>
  <c r="R264" i="15" s="1"/>
  <c r="S264" i="15" s="1"/>
  <c r="T264" i="15" s="1"/>
  <c r="Q206" i="15"/>
  <c r="R206" i="15" s="1"/>
  <c r="S206" i="15" s="1"/>
  <c r="T206" i="15" s="1"/>
  <c r="Q222" i="15"/>
  <c r="R222" i="15" s="1"/>
  <c r="S222" i="15" s="1"/>
  <c r="T222" i="15" s="1"/>
  <c r="Q246" i="15"/>
  <c r="R246" i="15" s="1"/>
  <c r="S246" i="15" s="1"/>
  <c r="T246" i="15" s="1"/>
  <c r="Q265" i="15"/>
  <c r="R265" i="15" s="1"/>
  <c r="S265" i="15" s="1"/>
  <c r="T265" i="15" s="1"/>
  <c r="Q336" i="15"/>
  <c r="R336" i="15" s="1"/>
  <c r="S336" i="15" s="1"/>
  <c r="T336" i="15" s="1"/>
  <c r="Q323" i="15"/>
  <c r="R323" i="15" s="1"/>
  <c r="S323" i="15" s="1"/>
  <c r="T323" i="15" s="1"/>
  <c r="Q339" i="15"/>
  <c r="R339" i="15" s="1"/>
  <c r="S339" i="15" s="1"/>
  <c r="T339" i="15" s="1"/>
  <c r="Q352" i="15"/>
  <c r="R352" i="15" s="1"/>
  <c r="S352" i="15" s="1"/>
  <c r="T352" i="15" s="1"/>
  <c r="Q292" i="15"/>
  <c r="R292" i="15" s="1"/>
  <c r="S292" i="15" s="1"/>
  <c r="T292" i="15" s="1"/>
  <c r="Q361" i="15"/>
  <c r="R361" i="15" s="1"/>
  <c r="S361" i="15" s="1"/>
  <c r="T361" i="15" s="1"/>
  <c r="Q301" i="15"/>
  <c r="R301" i="15" s="1"/>
  <c r="S301" i="15" s="1"/>
  <c r="T301" i="15" s="1"/>
  <c r="Q343" i="15"/>
  <c r="R343" i="15" s="1"/>
  <c r="S343" i="15" s="1"/>
  <c r="T343" i="15" s="1"/>
  <c r="Q341" i="15"/>
  <c r="R341" i="15" s="1"/>
  <c r="S341" i="15" s="1"/>
  <c r="T341" i="15" s="1"/>
  <c r="Q24" i="15"/>
  <c r="R24" i="15" s="1"/>
  <c r="S24" i="15" s="1"/>
  <c r="T24" i="15" s="1"/>
  <c r="Q91" i="15"/>
  <c r="R91" i="15" s="1"/>
  <c r="S91" i="15" s="1"/>
  <c r="T91" i="15" s="1"/>
  <c r="Q108" i="15"/>
  <c r="R108" i="15" s="1"/>
  <c r="S108" i="15" s="1"/>
  <c r="T108" i="15" s="1"/>
  <c r="Q95" i="15"/>
  <c r="R95" i="15" s="1"/>
  <c r="S95" i="15" s="1"/>
  <c r="T95" i="15" s="1"/>
  <c r="Q119" i="15"/>
  <c r="R119" i="15" s="1"/>
  <c r="S119" i="15" s="1"/>
  <c r="T119" i="15" s="1"/>
  <c r="Q126" i="15"/>
  <c r="R126" i="15" s="1"/>
  <c r="S126" i="15" s="1"/>
  <c r="T126" i="15" s="1"/>
  <c r="Q142" i="15"/>
  <c r="R142" i="15" s="1"/>
  <c r="S142" i="15" s="1"/>
  <c r="T142" i="15" s="1"/>
  <c r="Q129" i="15"/>
  <c r="R129" i="15" s="1"/>
  <c r="S129" i="15" s="1"/>
  <c r="T129" i="15" s="1"/>
  <c r="Q145" i="15"/>
  <c r="R145" i="15" s="1"/>
  <c r="S145" i="15" s="1"/>
  <c r="T145" i="15" s="1"/>
  <c r="Q188" i="15"/>
  <c r="R188" i="15" s="1"/>
  <c r="S188" i="15" s="1"/>
  <c r="T188" i="15" s="1"/>
  <c r="Q165" i="15"/>
  <c r="R165" i="15" s="1"/>
  <c r="S165" i="15" s="1"/>
  <c r="T165" i="15" s="1"/>
  <c r="Q181" i="15"/>
  <c r="R181" i="15" s="1"/>
  <c r="S181" i="15" s="1"/>
  <c r="T181" i="15" s="1"/>
  <c r="Q160" i="15"/>
  <c r="R160" i="15" s="1"/>
  <c r="S160" i="15" s="1"/>
  <c r="T160" i="15" s="1"/>
  <c r="Q176" i="15"/>
  <c r="R176" i="15" s="1"/>
  <c r="S176" i="15" s="1"/>
  <c r="T176" i="15" s="1"/>
  <c r="Q225" i="15"/>
  <c r="R225" i="15" s="1"/>
  <c r="S225" i="15" s="1"/>
  <c r="T225" i="15" s="1"/>
  <c r="Q201" i="15"/>
  <c r="R201" i="15" s="1"/>
  <c r="S201" i="15" s="1"/>
  <c r="T201" i="15" s="1"/>
  <c r="Q217" i="15"/>
  <c r="R217" i="15" s="1"/>
  <c r="S217" i="15" s="1"/>
  <c r="T217" i="15" s="1"/>
  <c r="Q192" i="15"/>
  <c r="R192" i="15" s="1"/>
  <c r="S192" i="15" s="1"/>
  <c r="T192" i="15" s="1"/>
  <c r="Q208" i="15"/>
  <c r="R208" i="15" s="1"/>
  <c r="S208" i="15" s="1"/>
  <c r="T208" i="15" s="1"/>
  <c r="Q223" i="15"/>
  <c r="R223" i="15" s="1"/>
  <c r="S223" i="15" s="1"/>
  <c r="T223" i="15" s="1"/>
  <c r="Q232" i="15"/>
  <c r="R232" i="15" s="1"/>
  <c r="S232" i="15" s="1"/>
  <c r="T232" i="15" s="1"/>
  <c r="Q248" i="15"/>
  <c r="R248" i="15" s="1"/>
  <c r="S248" i="15" s="1"/>
  <c r="T248" i="15" s="1"/>
  <c r="Q276" i="15"/>
  <c r="R276" i="15" s="1"/>
  <c r="S276" i="15" s="1"/>
  <c r="T276" i="15" s="1"/>
  <c r="Q267" i="15"/>
  <c r="R267" i="15" s="1"/>
  <c r="S267" i="15" s="1"/>
  <c r="T267" i="15" s="1"/>
  <c r="Q338" i="15"/>
  <c r="R338" i="15" s="1"/>
  <c r="S338" i="15" s="1"/>
  <c r="T338" i="15" s="1"/>
  <c r="Q278" i="15"/>
  <c r="R278" i="15" s="1"/>
  <c r="S278" i="15" s="1"/>
  <c r="T278" i="15" s="1"/>
  <c r="Q294" i="15"/>
  <c r="R294" i="15" s="1"/>
  <c r="S294" i="15" s="1"/>
  <c r="T294" i="15" s="1"/>
  <c r="Q310" i="15"/>
  <c r="R310" i="15" s="1"/>
  <c r="S310" i="15" s="1"/>
  <c r="T310" i="15" s="1"/>
  <c r="Q314" i="15"/>
  <c r="R314" i="15" s="1"/>
  <c r="S314" i="15" s="1"/>
  <c r="T314" i="15" s="1"/>
  <c r="Q303" i="15"/>
  <c r="R303" i="15" s="1"/>
  <c r="S303" i="15" s="1"/>
  <c r="T303" i="15" s="1"/>
  <c r="Q356" i="15"/>
  <c r="R356" i="15" s="1"/>
  <c r="S356" i="15" s="1"/>
  <c r="T356" i="15" s="1"/>
  <c r="Q15" i="15"/>
  <c r="R15" i="15" s="1"/>
  <c r="S15" i="15" s="1"/>
  <c r="T15" i="15" s="1"/>
  <c r="Q105" i="15"/>
  <c r="R105" i="15" s="1"/>
  <c r="S105" i="15" s="1"/>
  <c r="T105" i="15" s="1"/>
  <c r="Q48" i="15"/>
  <c r="R48" i="15" s="1"/>
  <c r="S48" i="15" s="1"/>
  <c r="T48" i="15" s="1"/>
  <c r="Q64" i="15"/>
  <c r="R64" i="15" s="1"/>
  <c r="S64" i="15" s="1"/>
  <c r="T64" i="15" s="1"/>
  <c r="Q80" i="15"/>
  <c r="R80" i="15" s="1"/>
  <c r="S80" i="15" s="1"/>
  <c r="T80" i="15" s="1"/>
  <c r="Q99" i="15"/>
  <c r="R99" i="15" s="1"/>
  <c r="S99" i="15" s="1"/>
  <c r="T99" i="15" s="1"/>
  <c r="Q116" i="15"/>
  <c r="R116" i="15" s="1"/>
  <c r="S116" i="15" s="1"/>
  <c r="T116" i="15" s="1"/>
  <c r="Q101" i="15"/>
  <c r="R101" i="15" s="1"/>
  <c r="S101" i="15" s="1"/>
  <c r="T101" i="15" s="1"/>
  <c r="Q123" i="15"/>
  <c r="R123" i="15" s="1"/>
  <c r="S123" i="15" s="1"/>
  <c r="T123" i="15" s="1"/>
  <c r="Q128" i="15"/>
  <c r="R128" i="15" s="1"/>
  <c r="S128" i="15" s="1"/>
  <c r="T128" i="15" s="1"/>
  <c r="Q131" i="15"/>
  <c r="R131" i="15" s="1"/>
  <c r="S131" i="15" s="1"/>
  <c r="T131" i="15" s="1"/>
  <c r="Q147" i="15"/>
  <c r="R147" i="15" s="1"/>
  <c r="S147" i="15" s="1"/>
  <c r="T147" i="15" s="1"/>
  <c r="Q162" i="15"/>
  <c r="R162" i="15" s="1"/>
  <c r="S162" i="15" s="1"/>
  <c r="T162" i="15" s="1"/>
  <c r="Q178" i="15"/>
  <c r="R178" i="15" s="1"/>
  <c r="S178" i="15" s="1"/>
  <c r="T178" i="15" s="1"/>
  <c r="Q245" i="15"/>
  <c r="R245" i="15" s="1"/>
  <c r="S245" i="15" s="1"/>
  <c r="T245" i="15" s="1"/>
  <c r="Q194" i="15"/>
  <c r="R194" i="15" s="1"/>
  <c r="S194" i="15" s="1"/>
  <c r="T194" i="15" s="1"/>
  <c r="Q210" i="15"/>
  <c r="R210" i="15" s="1"/>
  <c r="S210" i="15" s="1"/>
  <c r="T210" i="15" s="1"/>
  <c r="Q230" i="15"/>
  <c r="R230" i="15" s="1"/>
  <c r="S230" i="15" s="1"/>
  <c r="T230" i="15" s="1"/>
  <c r="Q234" i="15"/>
  <c r="R234" i="15" s="1"/>
  <c r="S234" i="15" s="1"/>
  <c r="T234" i="15" s="1"/>
  <c r="Q250" i="15"/>
  <c r="R250" i="15" s="1"/>
  <c r="S250" i="15" s="1"/>
  <c r="T250" i="15" s="1"/>
  <c r="Q269" i="15"/>
  <c r="R269" i="15" s="1"/>
  <c r="S269" i="15" s="1"/>
  <c r="T269" i="15" s="1"/>
  <c r="Q280" i="15"/>
  <c r="R280" i="15" s="1"/>
  <c r="S280" i="15" s="1"/>
  <c r="T280" i="15" s="1"/>
  <c r="Q296" i="15"/>
  <c r="R296" i="15" s="1"/>
  <c r="S296" i="15" s="1"/>
  <c r="T296" i="15" s="1"/>
  <c r="Q313" i="15"/>
  <c r="R313" i="15" s="1"/>
  <c r="S313" i="15" s="1"/>
  <c r="T313" i="15" s="1"/>
  <c r="Q317" i="15"/>
  <c r="R317" i="15" s="1"/>
  <c r="S317" i="15" s="1"/>
  <c r="T317" i="15" s="1"/>
  <c r="Q359" i="15"/>
  <c r="R359" i="15" s="1"/>
  <c r="S359" i="15" s="1"/>
  <c r="T359" i="15" s="1"/>
  <c r="Q45" i="15"/>
  <c r="R45" i="15" s="1"/>
  <c r="S45" i="15" s="1"/>
  <c r="T45" i="15" s="1"/>
  <c r="Q59" i="15"/>
  <c r="R59" i="15" s="1"/>
  <c r="S59" i="15" s="1"/>
  <c r="T59" i="15" s="1"/>
  <c r="Q113" i="15"/>
  <c r="R113" i="15" s="1"/>
  <c r="S113" i="15" s="1"/>
  <c r="T113" i="15" s="1"/>
  <c r="Q50" i="15"/>
  <c r="R50" i="15" s="1"/>
  <c r="S50" i="15" s="1"/>
  <c r="T50" i="15" s="1"/>
  <c r="Q66" i="15"/>
  <c r="R66" i="15" s="1"/>
  <c r="S66" i="15" s="1"/>
  <c r="T66" i="15" s="1"/>
  <c r="Q82" i="15"/>
  <c r="R82" i="15" s="1"/>
  <c r="S82" i="15" s="1"/>
  <c r="T82" i="15" s="1"/>
  <c r="Q164" i="15"/>
  <c r="R164" i="15" s="1"/>
  <c r="S164" i="15" s="1"/>
  <c r="T164" i="15" s="1"/>
  <c r="Q180" i="15"/>
  <c r="R180" i="15" s="1"/>
  <c r="S180" i="15" s="1"/>
  <c r="T180" i="15" s="1"/>
  <c r="Q189" i="15"/>
  <c r="R189" i="15" s="1"/>
  <c r="S189" i="15" s="1"/>
  <c r="T189" i="15" s="1"/>
  <c r="Q205" i="15"/>
  <c r="R205" i="15" s="1"/>
  <c r="S205" i="15" s="1"/>
  <c r="T205" i="15" s="1"/>
  <c r="Q221" i="15"/>
  <c r="R221" i="15" s="1"/>
  <c r="S221" i="15" s="1"/>
  <c r="T221" i="15" s="1"/>
  <c r="Q236" i="15"/>
  <c r="R236" i="15" s="1"/>
  <c r="S236" i="15" s="1"/>
  <c r="T236" i="15" s="1"/>
  <c r="Q252" i="15"/>
  <c r="R252" i="15" s="1"/>
  <c r="S252" i="15" s="1"/>
  <c r="T252" i="15" s="1"/>
  <c r="Q291" i="15"/>
  <c r="R291" i="15" s="1"/>
  <c r="S291" i="15" s="1"/>
  <c r="T291" i="15" s="1"/>
  <c r="Q300" i="15"/>
  <c r="R300" i="15" s="1"/>
  <c r="S300" i="15" s="1"/>
  <c r="T300" i="15" s="1"/>
  <c r="Q271" i="15"/>
  <c r="R271" i="15" s="1"/>
  <c r="S271" i="15" s="1"/>
  <c r="T271" i="15" s="1"/>
  <c r="Q348" i="15"/>
  <c r="R348" i="15" s="1"/>
  <c r="S348" i="15" s="1"/>
  <c r="T348" i="15" s="1"/>
  <c r="Q282" i="15"/>
  <c r="R282" i="15" s="1"/>
  <c r="S282" i="15" s="1"/>
  <c r="T282" i="15" s="1"/>
  <c r="Q298" i="15"/>
  <c r="R298" i="15" s="1"/>
  <c r="S298" i="15" s="1"/>
  <c r="T298" i="15" s="1"/>
  <c r="Q326" i="15"/>
  <c r="R326" i="15" s="1"/>
  <c r="S326" i="15" s="1"/>
  <c r="T326" i="15" s="1"/>
  <c r="Q308" i="15"/>
  <c r="R308" i="15" s="1"/>
  <c r="S308" i="15" s="1"/>
  <c r="T308" i="15" s="1"/>
  <c r="Q362" i="15"/>
  <c r="R362" i="15" s="1"/>
  <c r="S362" i="15" s="1"/>
  <c r="T362" i="15" s="1"/>
  <c r="Q363" i="15"/>
  <c r="R363" i="15" s="1"/>
  <c r="S363" i="15" s="1"/>
  <c r="T363" i="15" s="1"/>
  <c r="Q6" i="15"/>
  <c r="R6" i="15" s="1"/>
  <c r="S6" i="15" s="1"/>
  <c r="T6" i="15" s="1"/>
  <c r="Q20" i="15"/>
  <c r="R20" i="15" s="1"/>
  <c r="S20" i="15" s="1"/>
  <c r="T20" i="15" s="1"/>
  <c r="Q21" i="15"/>
  <c r="R21" i="15" s="1"/>
  <c r="S21" i="15" s="1"/>
  <c r="T21" i="15" s="1"/>
  <c r="Q115" i="15"/>
  <c r="R115" i="15" s="1"/>
  <c r="S115" i="15" s="1"/>
  <c r="T115" i="15" s="1"/>
  <c r="Q27" i="15"/>
  <c r="R27" i="15" s="1"/>
  <c r="S27" i="15" s="1"/>
  <c r="T27" i="15" s="1"/>
  <c r="Q135" i="15"/>
  <c r="R135" i="15" s="1"/>
  <c r="S135" i="15" s="1"/>
  <c r="T135" i="15" s="1"/>
  <c r="Q151" i="15"/>
  <c r="R151" i="15" s="1"/>
  <c r="S151" i="15" s="1"/>
  <c r="T151" i="15" s="1"/>
  <c r="Q155" i="15"/>
  <c r="R155" i="15" s="1"/>
  <c r="S155" i="15" s="1"/>
  <c r="T155" i="15" s="1"/>
  <c r="Q191" i="15"/>
  <c r="R191" i="15" s="1"/>
  <c r="S191" i="15" s="1"/>
  <c r="T191" i="15" s="1"/>
  <c r="Q228" i="15"/>
  <c r="R228" i="15" s="1"/>
  <c r="S228" i="15" s="1"/>
  <c r="T228" i="15" s="1"/>
  <c r="Q198" i="15"/>
  <c r="R198" i="15" s="1"/>
  <c r="S198" i="15" s="1"/>
  <c r="T198" i="15" s="1"/>
  <c r="Q214" i="15"/>
  <c r="R214" i="15" s="1"/>
  <c r="S214" i="15" s="1"/>
  <c r="T214" i="15" s="1"/>
  <c r="Q238" i="15"/>
  <c r="R238" i="15" s="1"/>
  <c r="S238" i="15" s="1"/>
  <c r="T238" i="15" s="1"/>
  <c r="Q254" i="15"/>
  <c r="R254" i="15" s="1"/>
  <c r="S254" i="15" s="1"/>
  <c r="T254" i="15" s="1"/>
  <c r="Q273" i="15"/>
  <c r="R273" i="15" s="1"/>
  <c r="S273" i="15" s="1"/>
  <c r="T273" i="15" s="1"/>
  <c r="Q353" i="15"/>
  <c r="R353" i="15" s="1"/>
  <c r="S353" i="15" s="1"/>
  <c r="T353" i="15" s="1"/>
  <c r="Q284" i="15"/>
  <c r="R284" i="15" s="1"/>
  <c r="S284" i="15" s="1"/>
  <c r="T284" i="15" s="1"/>
  <c r="Q329" i="15"/>
  <c r="R329" i="15" s="1"/>
  <c r="S329" i="15" s="1"/>
  <c r="T329" i="15" s="1"/>
  <c r="Q333" i="15"/>
  <c r="R333" i="15" s="1"/>
  <c r="S333" i="15" s="1"/>
  <c r="T333" i="15" s="1"/>
  <c r="Q311" i="15"/>
  <c r="R311" i="15" s="1"/>
  <c r="S311" i="15" s="1"/>
  <c r="T311" i="15" s="1"/>
  <c r="Q13" i="15"/>
  <c r="R13" i="15" s="1"/>
  <c r="S13" i="15" s="1"/>
  <c r="T13" i="15" s="1"/>
  <c r="Q67" i="15"/>
  <c r="R67" i="15" s="1"/>
  <c r="S67" i="15" s="1"/>
  <c r="T67" i="15" s="1"/>
  <c r="Q61" i="15"/>
  <c r="R61" i="15" s="1"/>
  <c r="S61" i="15" s="1"/>
  <c r="T61" i="15" s="1"/>
  <c r="C18" i="15"/>
  <c r="C7" i="15"/>
  <c r="E7" i="15" s="1"/>
  <c r="Q38" i="15"/>
  <c r="R38" i="15" s="1"/>
  <c r="S38" i="15" s="1"/>
  <c r="T38" i="15" s="1"/>
  <c r="Q54" i="15"/>
  <c r="R54" i="15" s="1"/>
  <c r="S54" i="15" s="1"/>
  <c r="T54" i="15" s="1"/>
  <c r="Q70" i="15"/>
  <c r="R70" i="15" s="1"/>
  <c r="S70" i="15" s="1"/>
  <c r="T70" i="15" s="1"/>
  <c r="Q29" i="15"/>
  <c r="R29" i="15" s="1"/>
  <c r="S29" i="15" s="1"/>
  <c r="T29" i="15" s="1"/>
  <c r="Q110" i="15"/>
  <c r="R110" i="15" s="1"/>
  <c r="S110" i="15" s="1"/>
  <c r="T110" i="15" s="1"/>
  <c r="Q118" i="15"/>
  <c r="R118" i="15" s="1"/>
  <c r="S118" i="15" s="1"/>
  <c r="T118" i="15" s="1"/>
  <c r="Q157" i="15"/>
  <c r="R157" i="15" s="1"/>
  <c r="S157" i="15" s="1"/>
  <c r="T157" i="15" s="1"/>
  <c r="Q173" i="15"/>
  <c r="R173" i="15" s="1"/>
  <c r="S173" i="15" s="1"/>
  <c r="T173" i="15" s="1"/>
  <c r="Q168" i="15"/>
  <c r="R168" i="15" s="1"/>
  <c r="S168" i="15" s="1"/>
  <c r="T168" i="15" s="1"/>
  <c r="Q200" i="15"/>
  <c r="R200" i="15" s="1"/>
  <c r="S200" i="15" s="1"/>
  <c r="T200" i="15" s="1"/>
  <c r="Q216" i="15"/>
  <c r="R216" i="15" s="1"/>
  <c r="S216" i="15" s="1"/>
  <c r="T216" i="15" s="1"/>
  <c r="Q240" i="15"/>
  <c r="R240" i="15" s="1"/>
  <c r="S240" i="15" s="1"/>
  <c r="T240" i="15" s="1"/>
  <c r="Q259" i="15"/>
  <c r="R259" i="15" s="1"/>
  <c r="S259" i="15" s="1"/>
  <c r="T259" i="15" s="1"/>
  <c r="Q275" i="15"/>
  <c r="R275" i="15" s="1"/>
  <c r="S275" i="15" s="1"/>
  <c r="T275" i="15" s="1"/>
  <c r="Q286" i="15"/>
  <c r="R286" i="15" s="1"/>
  <c r="S286" i="15" s="1"/>
  <c r="T286" i="15" s="1"/>
  <c r="Q342" i="15"/>
  <c r="R342" i="15" s="1"/>
  <c r="S342" i="15" s="1"/>
  <c r="T342" i="15" s="1"/>
  <c r="Q324" i="15"/>
  <c r="R324" i="15" s="1"/>
  <c r="S324" i="15" s="1"/>
  <c r="T324" i="15" s="1"/>
  <c r="Q43" i="15"/>
  <c r="R43" i="15" s="1"/>
  <c r="S43" i="15" s="1"/>
  <c r="T43" i="15" s="1"/>
  <c r="Q85" i="15"/>
  <c r="R85" i="15" s="1"/>
  <c r="S85" i="15" s="1"/>
  <c r="T85" i="15" s="1"/>
  <c r="Q34" i="15"/>
  <c r="R34" i="15" s="1"/>
  <c r="S34" i="15" s="1"/>
  <c r="T34" i="15" s="1"/>
  <c r="Q40" i="15"/>
  <c r="R40" i="15" s="1"/>
  <c r="S40" i="15" s="1"/>
  <c r="T40" i="15" s="1"/>
  <c r="Q56" i="15"/>
  <c r="R56" i="15" s="1"/>
  <c r="S56" i="15" s="1"/>
  <c r="T56" i="15" s="1"/>
  <c r="Q72" i="15"/>
  <c r="R72" i="15" s="1"/>
  <c r="S72" i="15" s="1"/>
  <c r="T72" i="15" s="1"/>
  <c r="Q106" i="15"/>
  <c r="R106" i="15" s="1"/>
  <c r="S106" i="15" s="1"/>
  <c r="T106" i="15" s="1"/>
  <c r="Q31" i="15"/>
  <c r="R31" i="15" s="1"/>
  <c r="S31" i="15" s="1"/>
  <c r="T31" i="15" s="1"/>
  <c r="Q96" i="15"/>
  <c r="R96" i="15" s="1"/>
  <c r="S96" i="15" s="1"/>
  <c r="T96" i="15" s="1"/>
  <c r="Q120" i="15"/>
  <c r="R120" i="15" s="1"/>
  <c r="S120" i="15" s="1"/>
  <c r="T120" i="15" s="1"/>
  <c r="Q136" i="15"/>
  <c r="R136" i="15" s="1"/>
  <c r="S136" i="15" s="1"/>
  <c r="T136" i="15" s="1"/>
  <c r="Q152" i="15"/>
  <c r="R152" i="15" s="1"/>
  <c r="S152" i="15" s="1"/>
  <c r="T152" i="15" s="1"/>
  <c r="Q139" i="15"/>
  <c r="R139" i="15" s="1"/>
  <c r="S139" i="15" s="1"/>
  <c r="T139" i="15" s="1"/>
  <c r="Q159" i="15"/>
  <c r="R159" i="15" s="1"/>
  <c r="S159" i="15" s="1"/>
  <c r="T159" i="15" s="1"/>
  <c r="Q175" i="15"/>
  <c r="R175" i="15" s="1"/>
  <c r="S175" i="15" s="1"/>
  <c r="T175" i="15" s="1"/>
  <c r="Q258" i="15"/>
  <c r="R258" i="15" s="1"/>
  <c r="S258" i="15" s="1"/>
  <c r="T258" i="15" s="1"/>
  <c r="Q170" i="15"/>
  <c r="R170" i="15" s="1"/>
  <c r="S170" i="15" s="1"/>
  <c r="T170" i="15" s="1"/>
  <c r="Q237" i="15"/>
  <c r="R237" i="15" s="1"/>
  <c r="S237" i="15" s="1"/>
  <c r="T237" i="15" s="1"/>
  <c r="Q202" i="15"/>
  <c r="R202" i="15" s="1"/>
  <c r="S202" i="15" s="1"/>
  <c r="T202" i="15" s="1"/>
  <c r="Q218" i="15"/>
  <c r="R218" i="15" s="1"/>
  <c r="S218" i="15" s="1"/>
  <c r="T218" i="15" s="1"/>
  <c r="Q256" i="15"/>
  <c r="R256" i="15" s="1"/>
  <c r="S256" i="15" s="1"/>
  <c r="T256" i="15" s="1"/>
  <c r="Q242" i="15"/>
  <c r="R242" i="15" s="1"/>
  <c r="S242" i="15" s="1"/>
  <c r="T242" i="15" s="1"/>
  <c r="Q322" i="15"/>
  <c r="R322" i="15" s="1"/>
  <c r="S322" i="15" s="1"/>
  <c r="T322" i="15" s="1"/>
  <c r="Q261" i="15"/>
  <c r="R261" i="15" s="1"/>
  <c r="S261" i="15" s="1"/>
  <c r="T261" i="15" s="1"/>
  <c r="Q277" i="15"/>
  <c r="R277" i="15" s="1"/>
  <c r="S277" i="15" s="1"/>
  <c r="T277" i="15" s="1"/>
  <c r="Q307" i="15"/>
  <c r="R307" i="15" s="1"/>
  <c r="S307" i="15" s="1"/>
  <c r="T307" i="15" s="1"/>
  <c r="Q319" i="15"/>
  <c r="R319" i="15" s="1"/>
  <c r="S319" i="15" s="1"/>
  <c r="T319" i="15" s="1"/>
  <c r="Q288" i="15"/>
  <c r="R288" i="15" s="1"/>
  <c r="S288" i="15" s="1"/>
  <c r="T288" i="15" s="1"/>
  <c r="Q345" i="15"/>
  <c r="R345" i="15" s="1"/>
  <c r="S345" i="15" s="1"/>
  <c r="T345" i="15" s="1"/>
  <c r="Q349" i="15"/>
  <c r="R349" i="15" s="1"/>
  <c r="S349" i="15" s="1"/>
  <c r="T349" i="15" s="1"/>
  <c r="Q327" i="15"/>
  <c r="R327" i="15" s="1"/>
  <c r="S327" i="15" s="1"/>
  <c r="T327" i="15" s="1"/>
  <c r="Q11" i="15"/>
  <c r="R11" i="15" s="1"/>
  <c r="S11" i="15" s="1"/>
  <c r="T11" i="15" s="1"/>
  <c r="Q77" i="15"/>
  <c r="R77" i="15" s="1"/>
  <c r="S77" i="15" s="1"/>
  <c r="T77" i="15" s="1"/>
  <c r="J362" i="15" l="1"/>
  <c r="K355" i="15"/>
  <c r="K352" i="15"/>
  <c r="J349" i="15"/>
  <c r="J346" i="15"/>
  <c r="K339" i="15"/>
  <c r="K336" i="15"/>
  <c r="J333" i="15"/>
  <c r="J330" i="15"/>
  <c r="K323" i="15"/>
  <c r="K320" i="15"/>
  <c r="J317" i="15"/>
  <c r="J314" i="15"/>
  <c r="K307" i="15"/>
  <c r="K305" i="15"/>
  <c r="K303" i="15"/>
  <c r="K301" i="15"/>
  <c r="K361" i="15"/>
  <c r="K358" i="15"/>
  <c r="J355" i="15"/>
  <c r="J352" i="15"/>
  <c r="K345" i="15"/>
  <c r="K342" i="15"/>
  <c r="J339" i="15"/>
  <c r="J336" i="15"/>
  <c r="K329" i="15"/>
  <c r="K326" i="15"/>
  <c r="J323" i="15"/>
  <c r="J320" i="15"/>
  <c r="K357" i="15"/>
  <c r="K354" i="15"/>
  <c r="J351" i="15"/>
  <c r="J348" i="15"/>
  <c r="K341" i="15"/>
  <c r="K338" i="15"/>
  <c r="J335" i="15"/>
  <c r="J332" i="15"/>
  <c r="K325" i="15"/>
  <c r="K322" i="15"/>
  <c r="J319" i="15"/>
  <c r="J316" i="15"/>
  <c r="K309" i="15"/>
  <c r="K356" i="15"/>
  <c r="K351" i="15"/>
  <c r="J350" i="15"/>
  <c r="J345" i="15"/>
  <c r="K334" i="15"/>
  <c r="J328" i="15"/>
  <c r="K317" i="15"/>
  <c r="J301" i="15"/>
  <c r="K300" i="15"/>
  <c r="K298" i="15"/>
  <c r="K296" i="15"/>
  <c r="K294" i="15"/>
  <c r="K292" i="15"/>
  <c r="K290" i="15"/>
  <c r="K288" i="15"/>
  <c r="K286" i="15"/>
  <c r="K284" i="15"/>
  <c r="K282" i="15"/>
  <c r="K280" i="15"/>
  <c r="K363" i="15"/>
  <c r="K362" i="15"/>
  <c r="J357" i="15"/>
  <c r="J356" i="15"/>
  <c r="K340" i="15"/>
  <c r="K335" i="15"/>
  <c r="J334" i="15"/>
  <c r="J329" i="15"/>
  <c r="K318" i="15"/>
  <c r="J300" i="15"/>
  <c r="J298" i="15"/>
  <c r="J296" i="15"/>
  <c r="J294" i="15"/>
  <c r="J292" i="15"/>
  <c r="J358" i="15"/>
  <c r="K353" i="15"/>
  <c r="J347" i="15"/>
  <c r="K331" i="15"/>
  <c r="K330" i="15"/>
  <c r="J325" i="15"/>
  <c r="J324" i="15"/>
  <c r="J313" i="15"/>
  <c r="J312" i="15"/>
  <c r="J311" i="15"/>
  <c r="J310" i="15"/>
  <c r="J308" i="15"/>
  <c r="J306" i="15"/>
  <c r="J360" i="15"/>
  <c r="J354" i="15"/>
  <c r="K348" i="15"/>
  <c r="J327" i="15"/>
  <c r="J321" i="15"/>
  <c r="J315" i="15"/>
  <c r="K313" i="15"/>
  <c r="K350" i="15"/>
  <c r="K346" i="15"/>
  <c r="K344" i="15"/>
  <c r="J342" i="15"/>
  <c r="K308" i="15"/>
  <c r="J305" i="15"/>
  <c r="K293" i="15"/>
  <c r="J291" i="15"/>
  <c r="J290" i="15"/>
  <c r="J344" i="15"/>
  <c r="J340" i="15"/>
  <c r="J338" i="15"/>
  <c r="K332" i="15"/>
  <c r="K311" i="15"/>
  <c r="K302" i="15"/>
  <c r="J363" i="15"/>
  <c r="K359" i="15"/>
  <c r="K328" i="15"/>
  <c r="J326" i="15"/>
  <c r="K324" i="15"/>
  <c r="K306" i="15"/>
  <c r="J302" i="15"/>
  <c r="K297" i="15"/>
  <c r="J295" i="15"/>
  <c r="J288" i="15"/>
  <c r="K287" i="15"/>
  <c r="J280" i="15"/>
  <c r="J361" i="15"/>
  <c r="J359" i="15"/>
  <c r="J353" i="15"/>
  <c r="K347" i="15"/>
  <c r="J322" i="15"/>
  <c r="J318" i="15"/>
  <c r="K316" i="15"/>
  <c r="K314" i="15"/>
  <c r="J309" i="15"/>
  <c r="K299" i="15"/>
  <c r="J297" i="15"/>
  <c r="J287" i="15"/>
  <c r="K277" i="15"/>
  <c r="K275" i="15"/>
  <c r="K273" i="15"/>
  <c r="K271" i="15"/>
  <c r="K269" i="15"/>
  <c r="K267" i="15"/>
  <c r="K265" i="15"/>
  <c r="K263" i="15"/>
  <c r="K261" i="15"/>
  <c r="K349" i="15"/>
  <c r="K343" i="15"/>
  <c r="J341" i="15"/>
  <c r="K337" i="15"/>
  <c r="K312" i="15"/>
  <c r="J303" i="15"/>
  <c r="J299" i="15"/>
  <c r="J286" i="15"/>
  <c r="K285" i="15"/>
  <c r="K279" i="15"/>
  <c r="J277" i="15"/>
  <c r="J343" i="15"/>
  <c r="J337" i="15"/>
  <c r="J331" i="15"/>
  <c r="J307" i="15"/>
  <c r="K304" i="15"/>
  <c r="J285" i="15"/>
  <c r="J279" i="15"/>
  <c r="K360" i="15"/>
  <c r="K274" i="15"/>
  <c r="J273" i="15"/>
  <c r="J272" i="15"/>
  <c r="J257" i="15"/>
  <c r="J255" i="15"/>
  <c r="J253" i="15"/>
  <c r="J251" i="15"/>
  <c r="J249" i="15"/>
  <c r="J247" i="15"/>
  <c r="J245" i="15"/>
  <c r="J243" i="15"/>
  <c r="J241" i="15"/>
  <c r="J239" i="15"/>
  <c r="J237" i="15"/>
  <c r="J235" i="15"/>
  <c r="J233" i="15"/>
  <c r="J231" i="15"/>
  <c r="J229" i="15"/>
  <c r="J227" i="15"/>
  <c r="J225" i="15"/>
  <c r="K310" i="15"/>
  <c r="K291" i="15"/>
  <c r="J289" i="15"/>
  <c r="J276" i="15"/>
  <c r="K262" i="15"/>
  <c r="J261" i="15"/>
  <c r="J260" i="15"/>
  <c r="K259" i="15"/>
  <c r="K283" i="15"/>
  <c r="K264" i="15"/>
  <c r="J263" i="15"/>
  <c r="J262" i="15"/>
  <c r="J259" i="15"/>
  <c r="K256" i="15"/>
  <c r="K254" i="15"/>
  <c r="K252" i="15"/>
  <c r="K250" i="15"/>
  <c r="K248" i="15"/>
  <c r="K246" i="15"/>
  <c r="K244" i="15"/>
  <c r="K242" i="15"/>
  <c r="K240" i="15"/>
  <c r="K238" i="15"/>
  <c r="K236" i="15"/>
  <c r="K234" i="15"/>
  <c r="K232" i="15"/>
  <c r="K321" i="15"/>
  <c r="J283" i="15"/>
  <c r="K278" i="15"/>
  <c r="K266" i="15"/>
  <c r="J265" i="15"/>
  <c r="J264" i="15"/>
  <c r="J256" i="15"/>
  <c r="J254" i="15"/>
  <c r="J252" i="15"/>
  <c r="J250" i="15"/>
  <c r="J248" i="15"/>
  <c r="J246" i="15"/>
  <c r="J244" i="15"/>
  <c r="J242" i="15"/>
  <c r="J240" i="15"/>
  <c r="J238" i="15"/>
  <c r="J236" i="15"/>
  <c r="J234" i="15"/>
  <c r="K319" i="15"/>
  <c r="J293" i="15"/>
  <c r="K281" i="15"/>
  <c r="J278" i="15"/>
  <c r="K268" i="15"/>
  <c r="J267" i="15"/>
  <c r="J266" i="15"/>
  <c r="K258" i="15"/>
  <c r="K253" i="15"/>
  <c r="K237" i="15"/>
  <c r="K227" i="15"/>
  <c r="K226" i="15"/>
  <c r="K222" i="15"/>
  <c r="K220" i="15"/>
  <c r="K218" i="15"/>
  <c r="K216" i="15"/>
  <c r="K214" i="15"/>
  <c r="K212" i="15"/>
  <c r="K210" i="15"/>
  <c r="K208" i="15"/>
  <c r="K206" i="15"/>
  <c r="K204" i="15"/>
  <c r="K202" i="15"/>
  <c r="K200" i="15"/>
  <c r="K198" i="15"/>
  <c r="K196" i="15"/>
  <c r="K194" i="15"/>
  <c r="K192" i="15"/>
  <c r="J282" i="15"/>
  <c r="J258" i="15"/>
  <c r="K249" i="15"/>
  <c r="K225" i="15"/>
  <c r="K224" i="15"/>
  <c r="J304" i="15"/>
  <c r="J281" i="15"/>
  <c r="K260" i="15"/>
  <c r="K247" i="15"/>
  <c r="J232" i="15"/>
  <c r="J224" i="15"/>
  <c r="J274" i="15"/>
  <c r="J271" i="15"/>
  <c r="J268" i="15"/>
  <c r="K245" i="15"/>
  <c r="K233" i="15"/>
  <c r="K231" i="15"/>
  <c r="K230" i="15"/>
  <c r="K223" i="15"/>
  <c r="K221" i="15"/>
  <c r="K219" i="15"/>
  <c r="K217" i="15"/>
  <c r="K215" i="15"/>
  <c r="K213" i="15"/>
  <c r="K211" i="15"/>
  <c r="K209" i="15"/>
  <c r="K207" i="15"/>
  <c r="K205" i="15"/>
  <c r="K203" i="15"/>
  <c r="K201" i="15"/>
  <c r="K199" i="15"/>
  <c r="K197" i="15"/>
  <c r="K195" i="15"/>
  <c r="K193" i="15"/>
  <c r="K191" i="15"/>
  <c r="K289" i="15"/>
  <c r="J284" i="15"/>
  <c r="K276" i="15"/>
  <c r="K270" i="15"/>
  <c r="K257" i="15"/>
  <c r="K241" i="15"/>
  <c r="K229" i="15"/>
  <c r="K228" i="15"/>
  <c r="K327" i="15"/>
  <c r="K295" i="15"/>
  <c r="K333" i="15"/>
  <c r="J226" i="15"/>
  <c r="J219" i="15"/>
  <c r="J215" i="15"/>
  <c r="J211" i="15"/>
  <c r="J207" i="15"/>
  <c r="J203" i="15"/>
  <c r="J199" i="15"/>
  <c r="J195" i="15"/>
  <c r="J190" i="15"/>
  <c r="K315" i="15"/>
  <c r="J270" i="15"/>
  <c r="J228" i="15"/>
  <c r="K189" i="15"/>
  <c r="K186" i="15"/>
  <c r="K184" i="15"/>
  <c r="K182" i="15"/>
  <c r="K180" i="15"/>
  <c r="K178" i="15"/>
  <c r="K176" i="15"/>
  <c r="K174" i="15"/>
  <c r="K172" i="15"/>
  <c r="K170" i="15"/>
  <c r="K168" i="15"/>
  <c r="K166" i="15"/>
  <c r="K164" i="15"/>
  <c r="K162" i="15"/>
  <c r="K160" i="15"/>
  <c r="J269" i="15"/>
  <c r="K251" i="15"/>
  <c r="J230" i="15"/>
  <c r="J223" i="15"/>
  <c r="J220" i="15"/>
  <c r="J216" i="15"/>
  <c r="J212" i="15"/>
  <c r="J208" i="15"/>
  <c r="J204" i="15"/>
  <c r="J200" i="15"/>
  <c r="J196" i="15"/>
  <c r="J189" i="15"/>
  <c r="J186" i="15"/>
  <c r="J184" i="15"/>
  <c r="J182" i="15"/>
  <c r="J180" i="15"/>
  <c r="J178" i="15"/>
  <c r="J176" i="15"/>
  <c r="J174" i="15"/>
  <c r="J172" i="15"/>
  <c r="J170" i="15"/>
  <c r="J168" i="15"/>
  <c r="J166" i="15"/>
  <c r="J164" i="15"/>
  <c r="J162" i="15"/>
  <c r="J160" i="15"/>
  <c r="J158" i="15"/>
  <c r="J275" i="15"/>
  <c r="J221" i="15"/>
  <c r="J217" i="15"/>
  <c r="J213" i="15"/>
  <c r="J209" i="15"/>
  <c r="J205" i="15"/>
  <c r="J201" i="15"/>
  <c r="J197" i="15"/>
  <c r="K188" i="15"/>
  <c r="K235" i="15"/>
  <c r="J188" i="15"/>
  <c r="K185" i="15"/>
  <c r="K183" i="15"/>
  <c r="K181" i="15"/>
  <c r="K179" i="15"/>
  <c r="K177" i="15"/>
  <c r="K175" i="15"/>
  <c r="K173" i="15"/>
  <c r="K171" i="15"/>
  <c r="K169" i="15"/>
  <c r="K167" i="15"/>
  <c r="K165" i="15"/>
  <c r="K163" i="15"/>
  <c r="K161" i="15"/>
  <c r="K159" i="15"/>
  <c r="K157" i="15"/>
  <c r="K239" i="15"/>
  <c r="J218" i="15"/>
  <c r="J214" i="15"/>
  <c r="J210" i="15"/>
  <c r="J206" i="15"/>
  <c r="J202" i="15"/>
  <c r="J198" i="15"/>
  <c r="J193" i="15"/>
  <c r="J192" i="15"/>
  <c r="J191" i="15"/>
  <c r="K187" i="15"/>
  <c r="J185" i="15"/>
  <c r="J183" i="15"/>
  <c r="J181" i="15"/>
  <c r="J179" i="15"/>
  <c r="J177" i="15"/>
  <c r="J175" i="15"/>
  <c r="J173" i="15"/>
  <c r="J171" i="15"/>
  <c r="J169" i="15"/>
  <c r="J167" i="15"/>
  <c r="J165" i="15"/>
  <c r="J163" i="15"/>
  <c r="J161" i="15"/>
  <c r="J159" i="15"/>
  <c r="J157" i="15"/>
  <c r="J155" i="15"/>
  <c r="J156" i="15"/>
  <c r="K153" i="15"/>
  <c r="K151" i="15"/>
  <c r="K149" i="15"/>
  <c r="K147" i="15"/>
  <c r="K145" i="15"/>
  <c r="K143" i="15"/>
  <c r="K141" i="15"/>
  <c r="K139" i="15"/>
  <c r="K137" i="15"/>
  <c r="K135" i="15"/>
  <c r="K133" i="15"/>
  <c r="K131" i="15"/>
  <c r="K272" i="15"/>
  <c r="J222" i="15"/>
  <c r="K155" i="15"/>
  <c r="J153" i="15"/>
  <c r="J151" i="15"/>
  <c r="J149" i="15"/>
  <c r="J147" i="15"/>
  <c r="J145" i="15"/>
  <c r="J143" i="15"/>
  <c r="J141" i="15"/>
  <c r="J139" i="15"/>
  <c r="J137" i="15"/>
  <c r="J135" i="15"/>
  <c r="J133" i="15"/>
  <c r="J131" i="15"/>
  <c r="J129" i="15"/>
  <c r="J127" i="15"/>
  <c r="J125" i="15"/>
  <c r="J123" i="15"/>
  <c r="J121" i="15"/>
  <c r="J119" i="15"/>
  <c r="J117" i="15"/>
  <c r="J115" i="15"/>
  <c r="J113" i="15"/>
  <c r="J111" i="15"/>
  <c r="J109" i="15"/>
  <c r="J107" i="15"/>
  <c r="J105" i="15"/>
  <c r="J103" i="15"/>
  <c r="J101" i="15"/>
  <c r="J99" i="15"/>
  <c r="K243" i="15"/>
  <c r="J194" i="15"/>
  <c r="K154" i="15"/>
  <c r="K152" i="15"/>
  <c r="K150" i="15"/>
  <c r="K148" i="15"/>
  <c r="K146" i="15"/>
  <c r="K144" i="15"/>
  <c r="K142" i="15"/>
  <c r="K140" i="15"/>
  <c r="K138" i="15"/>
  <c r="K136" i="15"/>
  <c r="K134" i="15"/>
  <c r="K132" i="15"/>
  <c r="K130" i="15"/>
  <c r="K128" i="15"/>
  <c r="K126" i="15"/>
  <c r="K124" i="15"/>
  <c r="K122" i="15"/>
  <c r="K120" i="15"/>
  <c r="K118" i="15"/>
  <c r="J154" i="15"/>
  <c r="J152" i="15"/>
  <c r="J150" i="15"/>
  <c r="J148" i="15"/>
  <c r="J146" i="15"/>
  <c r="J144" i="15"/>
  <c r="J142" i="15"/>
  <c r="J140" i="15"/>
  <c r="J138" i="15"/>
  <c r="J136" i="15"/>
  <c r="J134" i="15"/>
  <c r="J132" i="15"/>
  <c r="J130" i="15"/>
  <c r="J128" i="15"/>
  <c r="J126" i="15"/>
  <c r="J124" i="15"/>
  <c r="J122" i="15"/>
  <c r="J120" i="15"/>
  <c r="J118" i="15"/>
  <c r="J116" i="15"/>
  <c r="J114" i="15"/>
  <c r="J112" i="15"/>
  <c r="J110" i="15"/>
  <c r="J108" i="15"/>
  <c r="J106" i="15"/>
  <c r="J104" i="15"/>
  <c r="J102" i="15"/>
  <c r="J100" i="15"/>
  <c r="J98" i="15"/>
  <c r="J96" i="15"/>
  <c r="J94" i="15"/>
  <c r="J92" i="15"/>
  <c r="J90" i="15"/>
  <c r="J88" i="15"/>
  <c r="J86" i="15"/>
  <c r="K255" i="15"/>
  <c r="K127" i="15"/>
  <c r="K123" i="15"/>
  <c r="K119" i="15"/>
  <c r="K115" i="15"/>
  <c r="K107" i="15"/>
  <c r="K99" i="15"/>
  <c r="K95" i="15"/>
  <c r="K92" i="15"/>
  <c r="J89" i="15"/>
  <c r="K114" i="15"/>
  <c r="K106" i="15"/>
  <c r="K98" i="15"/>
  <c r="K190" i="15"/>
  <c r="K156" i="15"/>
  <c r="K113" i="15"/>
  <c r="K105" i="15"/>
  <c r="K91" i="15"/>
  <c r="K88" i="15"/>
  <c r="J85" i="15"/>
  <c r="J83" i="15"/>
  <c r="J81" i="15"/>
  <c r="J79" i="15"/>
  <c r="J77" i="15"/>
  <c r="J75" i="15"/>
  <c r="J73" i="15"/>
  <c r="J71" i="15"/>
  <c r="J69" i="15"/>
  <c r="J67" i="15"/>
  <c r="J65" i="15"/>
  <c r="J63" i="15"/>
  <c r="J61" i="15"/>
  <c r="J59" i="15"/>
  <c r="J57" i="15"/>
  <c r="J55" i="15"/>
  <c r="J53" i="15"/>
  <c r="J51" i="15"/>
  <c r="J49" i="15"/>
  <c r="J47" i="15"/>
  <c r="J45" i="15"/>
  <c r="J43" i="15"/>
  <c r="J41" i="15"/>
  <c r="J39" i="15"/>
  <c r="J37" i="15"/>
  <c r="K35" i="15"/>
  <c r="K33" i="15"/>
  <c r="K31" i="15"/>
  <c r="K29" i="15"/>
  <c r="K27" i="15"/>
  <c r="K25" i="15"/>
  <c r="K112" i="15"/>
  <c r="K104" i="15"/>
  <c r="K97" i="15"/>
  <c r="K158" i="15"/>
  <c r="K129" i="15"/>
  <c r="K125" i="15"/>
  <c r="K121" i="15"/>
  <c r="K111" i="15"/>
  <c r="K103" i="15"/>
  <c r="J97" i="15"/>
  <c r="K87" i="15"/>
  <c r="J187" i="15"/>
  <c r="K110" i="15"/>
  <c r="K102" i="15"/>
  <c r="K93" i="15"/>
  <c r="K90" i="15"/>
  <c r="J87" i="15"/>
  <c r="K84" i="15"/>
  <c r="K82" i="15"/>
  <c r="K80" i="15"/>
  <c r="K78" i="15"/>
  <c r="K76" i="15"/>
  <c r="K74" i="15"/>
  <c r="K72" i="15"/>
  <c r="K70" i="15"/>
  <c r="K68" i="15"/>
  <c r="K66" i="15"/>
  <c r="K64" i="15"/>
  <c r="K62" i="15"/>
  <c r="K60" i="15"/>
  <c r="K58" i="15"/>
  <c r="K56" i="15"/>
  <c r="K54" i="15"/>
  <c r="K52" i="15"/>
  <c r="K50" i="15"/>
  <c r="K48" i="15"/>
  <c r="K46" i="15"/>
  <c r="K44" i="15"/>
  <c r="K42" i="15"/>
  <c r="K40" i="15"/>
  <c r="K38" i="15"/>
  <c r="K36" i="15"/>
  <c r="K117" i="15"/>
  <c r="K109" i="15"/>
  <c r="K101" i="15"/>
  <c r="K96" i="15"/>
  <c r="J93" i="15"/>
  <c r="J84" i="15"/>
  <c r="J82" i="15"/>
  <c r="J80" i="15"/>
  <c r="J78" i="15"/>
  <c r="J76" i="15"/>
  <c r="J74" i="15"/>
  <c r="J72" i="15"/>
  <c r="J70" i="15"/>
  <c r="J68" i="15"/>
  <c r="J66" i="15"/>
  <c r="J64" i="15"/>
  <c r="J62" i="15"/>
  <c r="J60" i="15"/>
  <c r="J58" i="15"/>
  <c r="J56" i="15"/>
  <c r="J54" i="15"/>
  <c r="J52" i="15"/>
  <c r="J50" i="15"/>
  <c r="J48" i="15"/>
  <c r="J46" i="15"/>
  <c r="J44" i="15"/>
  <c r="J42" i="15"/>
  <c r="J40" i="15"/>
  <c r="J38" i="15"/>
  <c r="J36" i="15"/>
  <c r="K34" i="15"/>
  <c r="K32" i="15"/>
  <c r="K30" i="15"/>
  <c r="K28" i="15"/>
  <c r="K26" i="15"/>
  <c r="K24" i="15"/>
  <c r="K22" i="15"/>
  <c r="K71" i="15"/>
  <c r="K55" i="15"/>
  <c r="K39" i="15"/>
  <c r="J34" i="15"/>
  <c r="K16" i="15"/>
  <c r="K14" i="15"/>
  <c r="K12" i="15"/>
  <c r="K10" i="15"/>
  <c r="J4" i="15"/>
  <c r="K116" i="15"/>
  <c r="K89" i="15"/>
  <c r="K85" i="15"/>
  <c r="K69" i="15"/>
  <c r="K53" i="15"/>
  <c r="K37" i="15"/>
  <c r="J32" i="15"/>
  <c r="J22" i="15"/>
  <c r="K19" i="15"/>
  <c r="J16" i="15"/>
  <c r="J14" i="15"/>
  <c r="J12" i="15"/>
  <c r="J10" i="15"/>
  <c r="K108" i="15"/>
  <c r="J95" i="15"/>
  <c r="J91" i="15"/>
  <c r="K83" i="15"/>
  <c r="K67" i="15"/>
  <c r="K51" i="15"/>
  <c r="J30" i="15"/>
  <c r="J27" i="15"/>
  <c r="J19" i="15"/>
  <c r="K8" i="15"/>
  <c r="K5" i="15"/>
  <c r="K3" i="15"/>
  <c r="K100" i="15"/>
  <c r="K81" i="15"/>
  <c r="K65" i="15"/>
  <c r="K49" i="15"/>
  <c r="J28" i="15"/>
  <c r="K17" i="15"/>
  <c r="J8" i="15"/>
  <c r="J5" i="15"/>
  <c r="K79" i="15"/>
  <c r="K63" i="15"/>
  <c r="K47" i="15"/>
  <c r="J35" i="15"/>
  <c r="K21" i="15"/>
  <c r="J17" i="15"/>
  <c r="K15" i="15"/>
  <c r="K13" i="15"/>
  <c r="K11" i="15"/>
  <c r="K6" i="15"/>
  <c r="J7" i="15"/>
  <c r="K86" i="15"/>
  <c r="K77" i="15"/>
  <c r="K61" i="15"/>
  <c r="K45" i="15"/>
  <c r="J33" i="15"/>
  <c r="J24" i="15"/>
  <c r="J21" i="15"/>
  <c r="K18" i="15"/>
  <c r="J15" i="15"/>
  <c r="J13" i="15"/>
  <c r="J11" i="15"/>
  <c r="K9" i="15"/>
  <c r="J6" i="15"/>
  <c r="K73" i="15"/>
  <c r="J29" i="15"/>
  <c r="J26" i="15"/>
  <c r="J23" i="15"/>
  <c r="K94" i="15"/>
  <c r="K75" i="15"/>
  <c r="K59" i="15"/>
  <c r="K43" i="15"/>
  <c r="J31" i="15"/>
  <c r="J25" i="15"/>
  <c r="K23" i="15"/>
  <c r="K20" i="15"/>
  <c r="J18" i="15"/>
  <c r="J9" i="15"/>
  <c r="K7" i="15"/>
  <c r="K57" i="15"/>
  <c r="K41" i="15"/>
  <c r="J20" i="15"/>
  <c r="K4" i="15"/>
  <c r="E18" i="15"/>
  <c r="L4" i="15" l="1"/>
  <c r="L6" i="15" s="1"/>
  <c r="L7" i="15" s="1"/>
  <c r="L8" i="15" s="1"/>
  <c r="L9" i="15" s="1"/>
  <c r="L10" i="15" s="1"/>
  <c r="L11" i="15" s="1"/>
  <c r="L12" i="15" s="1"/>
  <c r="L13" i="15" s="1"/>
  <c r="L14" i="15" s="1"/>
  <c r="L15" i="15" s="1"/>
  <c r="L16" i="15" s="1"/>
  <c r="L17" i="15" s="1"/>
  <c r="L18" i="15" s="1"/>
  <c r="L19" i="15" s="1"/>
  <c r="L20" i="15" s="1"/>
  <c r="L21" i="15" s="1"/>
  <c r="L22" i="15" s="1"/>
  <c r="L23" i="15" s="1"/>
  <c r="L24" i="15" s="1"/>
  <c r="L25" i="15" s="1"/>
  <c r="L26" i="15" s="1"/>
  <c r="L27" i="15" s="1"/>
  <c r="L28" i="15" s="1"/>
  <c r="L29" i="15" s="1"/>
  <c r="L30" i="15" s="1"/>
  <c r="L31" i="15" s="1"/>
  <c r="L32" i="15" s="1"/>
  <c r="L33" i="15" s="1"/>
  <c r="L34" i="15" s="1"/>
  <c r="L35" i="15" s="1"/>
  <c r="L36" i="15" s="1"/>
  <c r="L37" i="15" s="1"/>
  <c r="L38" i="15" s="1"/>
  <c r="L39" i="15" s="1"/>
  <c r="L40" i="15" s="1"/>
  <c r="L41" i="15" s="1"/>
  <c r="L42" i="15" s="1"/>
  <c r="L43" i="15" s="1"/>
  <c r="L44" i="15" s="1"/>
  <c r="L45" i="15" s="1"/>
  <c r="L46" i="15" s="1"/>
  <c r="L47" i="15" s="1"/>
  <c r="L48" i="15" s="1"/>
  <c r="L49" i="15" s="1"/>
  <c r="L50" i="15" s="1"/>
  <c r="L51" i="15" s="1"/>
  <c r="L52" i="15" s="1"/>
  <c r="L53" i="15" s="1"/>
  <c r="L54" i="15" s="1"/>
  <c r="L55" i="15" s="1"/>
  <c r="L56" i="15" s="1"/>
  <c r="L57" i="15" s="1"/>
  <c r="L58" i="15" s="1"/>
  <c r="L59" i="15" s="1"/>
  <c r="L60" i="15" s="1"/>
  <c r="L61" i="15" s="1"/>
  <c r="L62" i="15" s="1"/>
  <c r="L63" i="15" s="1"/>
  <c r="L64" i="15" s="1"/>
  <c r="L65" i="15" s="1"/>
  <c r="L66" i="15" s="1"/>
  <c r="L67" i="15" s="1"/>
  <c r="L68" i="15" s="1"/>
  <c r="L69" i="15" s="1"/>
  <c r="L70" i="15" s="1"/>
  <c r="L71" i="15" s="1"/>
  <c r="L72" i="15" s="1"/>
  <c r="L73" i="15" s="1"/>
  <c r="L74" i="15" s="1"/>
  <c r="L75" i="15" s="1"/>
  <c r="L76" i="15" s="1"/>
  <c r="L77" i="15" s="1"/>
  <c r="L78" i="15" s="1"/>
  <c r="L79" i="15" s="1"/>
  <c r="L80" i="15" s="1"/>
  <c r="L81" i="15" s="1"/>
  <c r="L82" i="15" s="1"/>
  <c r="L83" i="15" s="1"/>
  <c r="L84" i="15" s="1"/>
  <c r="L85" i="15" s="1"/>
  <c r="L86" i="15" s="1"/>
  <c r="L87" i="15" s="1"/>
  <c r="L88" i="15" s="1"/>
  <c r="L89" i="15" s="1"/>
  <c r="L90" i="15" s="1"/>
  <c r="L91" i="15" s="1"/>
  <c r="L92" i="15" s="1"/>
  <c r="L93" i="15" s="1"/>
  <c r="L94" i="15" s="1"/>
  <c r="L95" i="15" s="1"/>
  <c r="L96" i="15" s="1"/>
  <c r="L97" i="15" s="1"/>
  <c r="L98" i="15" s="1"/>
  <c r="L99" i="15" s="1"/>
  <c r="L100" i="15" s="1"/>
  <c r="L101" i="15" s="1"/>
  <c r="L102" i="15" s="1"/>
  <c r="L103" i="15" s="1"/>
  <c r="L104" i="15" s="1"/>
  <c r="L105" i="15" s="1"/>
  <c r="L106" i="15" s="1"/>
  <c r="L107" i="15" s="1"/>
  <c r="L108" i="15" s="1"/>
  <c r="L109" i="15" s="1"/>
  <c r="L110" i="15" s="1"/>
  <c r="L111" i="15" s="1"/>
  <c r="L112" i="15" s="1"/>
  <c r="L113" i="15" s="1"/>
  <c r="L114" i="15" s="1"/>
  <c r="L115" i="15" s="1"/>
  <c r="L116" i="15" s="1"/>
  <c r="L117" i="15" s="1"/>
  <c r="L118" i="15" s="1"/>
  <c r="L119" i="15" s="1"/>
  <c r="L120" i="15" s="1"/>
  <c r="L121" i="15" s="1"/>
  <c r="L122" i="15" s="1"/>
  <c r="L123" i="15" s="1"/>
  <c r="L124" i="15" s="1"/>
  <c r="L125" i="15" s="1"/>
  <c r="L126" i="15" s="1"/>
  <c r="L127" i="15" s="1"/>
  <c r="L128" i="15" s="1"/>
  <c r="L129" i="15" s="1"/>
  <c r="L130" i="15" s="1"/>
  <c r="L131" i="15" s="1"/>
  <c r="L132" i="15" s="1"/>
  <c r="L133" i="15" s="1"/>
  <c r="L134" i="15" s="1"/>
  <c r="L135" i="15" s="1"/>
  <c r="L136" i="15" s="1"/>
  <c r="L137" i="15" s="1"/>
  <c r="L138" i="15" s="1"/>
  <c r="L139" i="15" s="1"/>
  <c r="L140" i="15" s="1"/>
  <c r="L141" i="15" s="1"/>
  <c r="L142" i="15" s="1"/>
  <c r="L143" i="15" s="1"/>
  <c r="L144" i="15" s="1"/>
  <c r="L145" i="15" s="1"/>
  <c r="L146" i="15" s="1"/>
  <c r="L147" i="15" s="1"/>
  <c r="L148" i="15" s="1"/>
  <c r="L149" i="15" s="1"/>
  <c r="L150" i="15" s="1"/>
  <c r="L151" i="15" s="1"/>
  <c r="L152" i="15" s="1"/>
  <c r="L153" i="15" s="1"/>
  <c r="L154" i="15" s="1"/>
  <c r="L155" i="15" s="1"/>
  <c r="L156" i="15" s="1"/>
  <c r="L157" i="15" s="1"/>
  <c r="L158" i="15" s="1"/>
  <c r="L159" i="15" s="1"/>
  <c r="L160" i="15" s="1"/>
  <c r="L161" i="15" s="1"/>
  <c r="L162" i="15" s="1"/>
  <c r="L163" i="15" s="1"/>
  <c r="L164" i="15" s="1"/>
  <c r="L165" i="15" s="1"/>
  <c r="L166" i="15" s="1"/>
  <c r="L167" i="15" s="1"/>
  <c r="L168" i="15" s="1"/>
  <c r="L169" i="15" s="1"/>
  <c r="L170" i="15" s="1"/>
  <c r="L171" i="15" s="1"/>
  <c r="L172" i="15" s="1"/>
  <c r="L173" i="15" s="1"/>
  <c r="L174" i="15" s="1"/>
  <c r="L175" i="15" s="1"/>
  <c r="L176" i="15" s="1"/>
  <c r="L177" i="15" s="1"/>
  <c r="L178" i="15" s="1"/>
  <c r="L179" i="15" s="1"/>
  <c r="L180" i="15" s="1"/>
  <c r="L181" i="15" s="1"/>
  <c r="L182" i="15" s="1"/>
  <c r="L183" i="15" s="1"/>
  <c r="L184" i="15" s="1"/>
  <c r="L185" i="15" s="1"/>
  <c r="L186" i="15" s="1"/>
  <c r="L187" i="15" s="1"/>
  <c r="L188" i="15" s="1"/>
  <c r="L189" i="15" s="1"/>
  <c r="L190" i="15" s="1"/>
  <c r="L191" i="15" s="1"/>
  <c r="L192" i="15" s="1"/>
  <c r="L193" i="15" s="1"/>
  <c r="L194" i="15" s="1"/>
  <c r="L195" i="15" s="1"/>
  <c r="L196" i="15" s="1"/>
  <c r="L197" i="15" s="1"/>
  <c r="L198" i="15" s="1"/>
  <c r="L199" i="15" s="1"/>
  <c r="L200" i="15" s="1"/>
  <c r="L201" i="15" s="1"/>
  <c r="L202" i="15" s="1"/>
  <c r="L203" i="15" s="1"/>
  <c r="L204" i="15" s="1"/>
  <c r="L205" i="15" s="1"/>
  <c r="L206" i="15" s="1"/>
  <c r="L207" i="15" s="1"/>
  <c r="L208" i="15" s="1"/>
  <c r="L209" i="15" s="1"/>
  <c r="L210" i="15" s="1"/>
  <c r="L211" i="15" s="1"/>
  <c r="L212" i="15" s="1"/>
  <c r="L213" i="15" s="1"/>
  <c r="L214" i="15" s="1"/>
  <c r="L215" i="15" s="1"/>
  <c r="L216" i="15" s="1"/>
  <c r="L217" i="15" s="1"/>
  <c r="L218" i="15" s="1"/>
  <c r="L219" i="15" s="1"/>
  <c r="L220" i="15" s="1"/>
  <c r="L221" i="15" s="1"/>
  <c r="L222" i="15" s="1"/>
  <c r="L223" i="15" s="1"/>
  <c r="L224" i="15" s="1"/>
  <c r="L225" i="15" s="1"/>
  <c r="L226" i="15" s="1"/>
  <c r="L227" i="15" s="1"/>
  <c r="L228" i="15" s="1"/>
  <c r="L229" i="15" s="1"/>
  <c r="L230" i="15" s="1"/>
  <c r="L231" i="15" s="1"/>
  <c r="L232" i="15" s="1"/>
  <c r="L233" i="15" s="1"/>
  <c r="L234" i="15" s="1"/>
  <c r="L235" i="15" s="1"/>
  <c r="L236" i="15" s="1"/>
  <c r="L237" i="15" s="1"/>
  <c r="L238" i="15" s="1"/>
  <c r="L239" i="15" s="1"/>
  <c r="L240" i="15" s="1"/>
  <c r="L241" i="15" s="1"/>
  <c r="L242" i="15" s="1"/>
  <c r="L243" i="15" s="1"/>
  <c r="L244" i="15" s="1"/>
  <c r="L245" i="15" s="1"/>
  <c r="L246" i="15" s="1"/>
  <c r="L247" i="15" s="1"/>
  <c r="L248" i="15" s="1"/>
  <c r="L249" i="15" s="1"/>
  <c r="L250" i="15" s="1"/>
  <c r="L251" i="15" s="1"/>
  <c r="L252" i="15" s="1"/>
  <c r="L253" i="15" s="1"/>
  <c r="L254" i="15" s="1"/>
  <c r="L255" i="15" s="1"/>
  <c r="L256" i="15" s="1"/>
  <c r="L257" i="15" s="1"/>
  <c r="L258" i="15" s="1"/>
  <c r="L259" i="15" s="1"/>
  <c r="L260" i="15" s="1"/>
  <c r="L261" i="15" s="1"/>
  <c r="L262" i="15" s="1"/>
  <c r="L263" i="15" s="1"/>
  <c r="L264" i="15" s="1"/>
  <c r="L265" i="15" s="1"/>
  <c r="L266" i="15" s="1"/>
  <c r="L267" i="15" s="1"/>
  <c r="L268" i="15" s="1"/>
  <c r="L269" i="15" s="1"/>
  <c r="L270" i="15" s="1"/>
  <c r="L271" i="15" s="1"/>
  <c r="L272" i="15" s="1"/>
  <c r="L273" i="15" s="1"/>
  <c r="L274" i="15" s="1"/>
  <c r="L275" i="15" s="1"/>
  <c r="L276" i="15" s="1"/>
  <c r="L277" i="15" s="1"/>
  <c r="L278" i="15" s="1"/>
  <c r="L279" i="15" s="1"/>
  <c r="L280" i="15" s="1"/>
  <c r="L281" i="15" s="1"/>
  <c r="L282" i="15" s="1"/>
  <c r="L283" i="15" s="1"/>
  <c r="L284" i="15" s="1"/>
  <c r="L285" i="15" s="1"/>
  <c r="L286" i="15" s="1"/>
  <c r="L287" i="15" s="1"/>
  <c r="L288" i="15" s="1"/>
  <c r="L289" i="15" s="1"/>
  <c r="L290" i="15" s="1"/>
  <c r="L291" i="15" s="1"/>
  <c r="L292" i="15" s="1"/>
  <c r="L293" i="15" s="1"/>
  <c r="L294" i="15" s="1"/>
  <c r="L295" i="15" s="1"/>
  <c r="L296" i="15" s="1"/>
  <c r="L297" i="15" s="1"/>
  <c r="L298" i="15" s="1"/>
  <c r="L299" i="15" s="1"/>
  <c r="L300" i="15" s="1"/>
  <c r="L301" i="15" s="1"/>
  <c r="L302" i="15" s="1"/>
  <c r="L303" i="15" s="1"/>
  <c r="L304" i="15" s="1"/>
  <c r="L305" i="15" s="1"/>
  <c r="L306" i="15" s="1"/>
  <c r="L307" i="15" s="1"/>
  <c r="L308" i="15" s="1"/>
  <c r="L309" i="15" s="1"/>
  <c r="L310" i="15" s="1"/>
  <c r="L311" i="15" s="1"/>
  <c r="L312" i="15" s="1"/>
  <c r="L313" i="15" s="1"/>
  <c r="L314" i="15" s="1"/>
  <c r="L315" i="15" s="1"/>
  <c r="L316" i="15" s="1"/>
  <c r="L317" i="15" s="1"/>
  <c r="L318" i="15" s="1"/>
  <c r="L319" i="15" s="1"/>
  <c r="L320" i="15" s="1"/>
  <c r="L321" i="15" s="1"/>
  <c r="L322" i="15" s="1"/>
  <c r="L323" i="15" s="1"/>
  <c r="L324" i="15" s="1"/>
  <c r="L325" i="15" s="1"/>
  <c r="L326" i="15" s="1"/>
  <c r="L327" i="15" s="1"/>
  <c r="L328" i="15" s="1"/>
  <c r="L329" i="15" s="1"/>
  <c r="L330" i="15" s="1"/>
  <c r="L331" i="15" s="1"/>
  <c r="L332" i="15" s="1"/>
  <c r="L333" i="15" s="1"/>
  <c r="L334" i="15" s="1"/>
  <c r="L335" i="15" s="1"/>
  <c r="L336" i="15" s="1"/>
  <c r="L337" i="15" s="1"/>
  <c r="L338" i="15" s="1"/>
  <c r="L339" i="15" s="1"/>
  <c r="L340" i="15" s="1"/>
  <c r="L341" i="15" s="1"/>
  <c r="L342" i="15" s="1"/>
  <c r="L343" i="15" s="1"/>
  <c r="L344" i="15" s="1"/>
  <c r="L345" i="15" s="1"/>
  <c r="L346" i="15" s="1"/>
  <c r="L347" i="15" s="1"/>
  <c r="L348" i="15" s="1"/>
  <c r="L349" i="15" s="1"/>
  <c r="L350" i="15" s="1"/>
  <c r="L351" i="15" s="1"/>
  <c r="L352" i="15" s="1"/>
  <c r="L353" i="15" s="1"/>
  <c r="L354" i="15" s="1"/>
  <c r="L355" i="15" s="1"/>
  <c r="L356" i="15" s="1"/>
  <c r="L357" i="15" s="1"/>
  <c r="L358" i="15" s="1"/>
  <c r="L359" i="15" s="1"/>
  <c r="L360" i="15" s="1"/>
  <c r="L361" i="15" s="1"/>
  <c r="L362" i="15" s="1"/>
  <c r="L363" i="15" s="1"/>
  <c r="L364" i="15" s="1"/>
  <c r="L365" i="15" s="1"/>
  <c r="L366" i="15" s="1"/>
  <c r="L367" i="15" s="1"/>
  <c r="M5" i="15" l="1"/>
  <c r="N4" i="15"/>
  <c r="M6" i="15" l="1"/>
  <c r="N5" i="15"/>
  <c r="N6" i="15" l="1"/>
  <c r="M7" i="15"/>
  <c r="M8" i="15" l="1"/>
  <c r="M9" i="15" s="1"/>
  <c r="N7" i="15"/>
  <c r="N8" i="15" l="1"/>
  <c r="N9" i="15" l="1"/>
  <c r="M10" i="15"/>
  <c r="M11" i="15" l="1"/>
  <c r="N10" i="15"/>
  <c r="N11" i="15" l="1"/>
  <c r="M12" i="15"/>
  <c r="M13" i="15" l="1"/>
  <c r="N12" i="15"/>
  <c r="N13" i="15" l="1"/>
  <c r="M14" i="15"/>
  <c r="M15" i="15" l="1"/>
  <c r="N14" i="15"/>
  <c r="N15" i="15" l="1"/>
  <c r="M16" i="15"/>
  <c r="M17" i="15" l="1"/>
  <c r="N16" i="15"/>
  <c r="N17" i="15" l="1"/>
  <c r="M18" i="15"/>
  <c r="N18" i="15" l="1"/>
  <c r="M19" i="15"/>
  <c r="M20" i="15" l="1"/>
  <c r="N19" i="15"/>
  <c r="M21" i="15" l="1"/>
  <c r="N20" i="15"/>
  <c r="N21" i="15" l="1"/>
  <c r="M22" i="15"/>
  <c r="M23" i="15" l="1"/>
  <c r="N22" i="15"/>
  <c r="M24" i="15" l="1"/>
  <c r="N23" i="15"/>
  <c r="N24" i="15" l="1"/>
  <c r="M25" i="15"/>
  <c r="M26" i="15" l="1"/>
  <c r="N25" i="15"/>
  <c r="M27" i="15" l="1"/>
  <c r="N26" i="15"/>
  <c r="M28" i="15" l="1"/>
  <c r="N27" i="15"/>
  <c r="M29" i="15" l="1"/>
  <c r="N28" i="15"/>
  <c r="M30" i="15" l="1"/>
  <c r="N29" i="15"/>
  <c r="M31" i="15" l="1"/>
  <c r="N30" i="15"/>
  <c r="M32" i="15" l="1"/>
  <c r="N31" i="15"/>
  <c r="M33" i="15" l="1"/>
  <c r="N32" i="15"/>
  <c r="M34" i="15" l="1"/>
  <c r="N33" i="15"/>
  <c r="M35" i="15" l="1"/>
  <c r="N34" i="15"/>
  <c r="N35" i="15" l="1"/>
  <c r="M36" i="15"/>
  <c r="N36" i="15" l="1"/>
  <c r="M37" i="15"/>
  <c r="N37" i="15" l="1"/>
  <c r="M38" i="15"/>
  <c r="N38" i="15" l="1"/>
  <c r="M39" i="15"/>
  <c r="N39" i="15" l="1"/>
  <c r="M40" i="15"/>
  <c r="N40" i="15" l="1"/>
  <c r="M41" i="15"/>
  <c r="N41" i="15" l="1"/>
  <c r="M42" i="15"/>
  <c r="N42" i="15" l="1"/>
  <c r="M43" i="15"/>
  <c r="N43" i="15" l="1"/>
  <c r="M44" i="15"/>
  <c r="N44" i="15" l="1"/>
  <c r="M45" i="15"/>
  <c r="N45" i="15" l="1"/>
  <c r="M46" i="15"/>
  <c r="N46" i="15" l="1"/>
  <c r="M47" i="15"/>
  <c r="N47" i="15" l="1"/>
  <c r="M48" i="15"/>
  <c r="N48" i="15" l="1"/>
  <c r="M49" i="15"/>
  <c r="N49" i="15" l="1"/>
  <c r="M50" i="15"/>
  <c r="N50" i="15" l="1"/>
  <c r="M51" i="15"/>
  <c r="N51" i="15" l="1"/>
  <c r="M52" i="15"/>
  <c r="N52" i="15" l="1"/>
  <c r="M53" i="15"/>
  <c r="N53" i="15" l="1"/>
  <c r="M54" i="15"/>
  <c r="N54" i="15" l="1"/>
  <c r="M55" i="15"/>
  <c r="N55" i="15" l="1"/>
  <c r="M56" i="15"/>
  <c r="N56" i="15" l="1"/>
  <c r="M57" i="15"/>
  <c r="N57" i="15" l="1"/>
  <c r="M58" i="15"/>
  <c r="N58" i="15" l="1"/>
  <c r="M59" i="15"/>
  <c r="N59" i="15" l="1"/>
  <c r="M60" i="15"/>
  <c r="N60" i="15" l="1"/>
  <c r="M61" i="15"/>
  <c r="N61" i="15" l="1"/>
  <c r="M62" i="15"/>
  <c r="N62" i="15" l="1"/>
  <c r="M63" i="15"/>
  <c r="N63" i="15" l="1"/>
  <c r="M64" i="15"/>
  <c r="N64" i="15" l="1"/>
  <c r="M65" i="15"/>
  <c r="N65" i="15" l="1"/>
  <c r="M66" i="15"/>
  <c r="N66" i="15" l="1"/>
  <c r="M67" i="15"/>
  <c r="N67" i="15" l="1"/>
  <c r="M68" i="15"/>
  <c r="N68" i="15" l="1"/>
  <c r="M69" i="15"/>
  <c r="N69" i="15" l="1"/>
  <c r="M70" i="15"/>
  <c r="N70" i="15" l="1"/>
  <c r="M71" i="15"/>
  <c r="N71" i="15" l="1"/>
  <c r="M72" i="15"/>
  <c r="N72" i="15" l="1"/>
  <c r="M73" i="15"/>
  <c r="N73" i="15" l="1"/>
  <c r="M74" i="15"/>
  <c r="N74" i="15" l="1"/>
  <c r="M75" i="15"/>
  <c r="N75" i="15" l="1"/>
  <c r="M76" i="15"/>
  <c r="N76" i="15" l="1"/>
  <c r="M77" i="15"/>
  <c r="N77" i="15" l="1"/>
  <c r="M78" i="15"/>
  <c r="N78" i="15" l="1"/>
  <c r="M79" i="15"/>
  <c r="N79" i="15" l="1"/>
  <c r="M80" i="15"/>
  <c r="N80" i="15" l="1"/>
  <c r="M81" i="15"/>
  <c r="N81" i="15" l="1"/>
  <c r="M82" i="15"/>
  <c r="N82" i="15" l="1"/>
  <c r="M83" i="15"/>
  <c r="N83" i="15" l="1"/>
  <c r="M84" i="15"/>
  <c r="N84" i="15" l="1"/>
  <c r="M85" i="15"/>
  <c r="N85" i="15" l="1"/>
  <c r="M86" i="15"/>
  <c r="M87" i="15" l="1"/>
  <c r="N86" i="15"/>
  <c r="N87" i="15" l="1"/>
  <c r="M88" i="15"/>
  <c r="M89" i="15" l="1"/>
  <c r="N88" i="15"/>
  <c r="N89" i="15" l="1"/>
  <c r="M90" i="15"/>
  <c r="M91" i="15" l="1"/>
  <c r="N90" i="15"/>
  <c r="N91" i="15" l="1"/>
  <c r="M92" i="15"/>
  <c r="N92" i="15" l="1"/>
  <c r="M93" i="15"/>
  <c r="N93" i="15" l="1"/>
  <c r="M94" i="15"/>
  <c r="N94" i="15" l="1"/>
  <c r="M95" i="15"/>
  <c r="N95" i="15" l="1"/>
  <c r="M96" i="15"/>
  <c r="M97" i="15" l="1"/>
  <c r="N96" i="15"/>
  <c r="N97" i="15" l="1"/>
  <c r="M98" i="15"/>
  <c r="N98" i="15" l="1"/>
  <c r="M99" i="15"/>
  <c r="N99" i="15" l="1"/>
  <c r="M100" i="15"/>
  <c r="N100" i="15" l="1"/>
  <c r="M101" i="15"/>
  <c r="N101" i="15" l="1"/>
  <c r="M102" i="15"/>
  <c r="N102" i="15" l="1"/>
  <c r="M103" i="15"/>
  <c r="N103" i="15" l="1"/>
  <c r="M104" i="15"/>
  <c r="N104" i="15" l="1"/>
  <c r="M105" i="15"/>
  <c r="N105" i="15" l="1"/>
  <c r="M106" i="15"/>
  <c r="N106" i="15" l="1"/>
  <c r="M107" i="15"/>
  <c r="N107" i="15" l="1"/>
  <c r="M108" i="15"/>
  <c r="N108" i="15" l="1"/>
  <c r="M109" i="15"/>
  <c r="N109" i="15" l="1"/>
  <c r="M110" i="15"/>
  <c r="N110" i="15" l="1"/>
  <c r="M111" i="15"/>
  <c r="N111" i="15" l="1"/>
  <c r="M112" i="15"/>
  <c r="N112" i="15" l="1"/>
  <c r="M113" i="15"/>
  <c r="N113" i="15" l="1"/>
  <c r="M114" i="15"/>
  <c r="N114" i="15" l="1"/>
  <c r="M115" i="15"/>
  <c r="N115" i="15" l="1"/>
  <c r="M116" i="15"/>
  <c r="N116" i="15" l="1"/>
  <c r="M117" i="15"/>
  <c r="M118" i="15" l="1"/>
  <c r="N117" i="15"/>
  <c r="N118" i="15" l="1"/>
  <c r="M119" i="15"/>
  <c r="M120" i="15" l="1"/>
  <c r="N119" i="15"/>
  <c r="N120" i="15" l="1"/>
  <c r="M121" i="15"/>
  <c r="M122" i="15" l="1"/>
  <c r="N121" i="15"/>
  <c r="N122" i="15" l="1"/>
  <c r="M123" i="15"/>
  <c r="M124" i="15" l="1"/>
  <c r="N123" i="15"/>
  <c r="N124" i="15" l="1"/>
  <c r="M125" i="15"/>
  <c r="M126" i="15" l="1"/>
  <c r="N125" i="15"/>
  <c r="N126" i="15" l="1"/>
  <c r="M127" i="15"/>
  <c r="M128" i="15" l="1"/>
  <c r="N127" i="15"/>
  <c r="N128" i="15" l="1"/>
  <c r="M129" i="15"/>
  <c r="M130" i="15" l="1"/>
  <c r="N129" i="15"/>
  <c r="N130" i="15" l="1"/>
  <c r="M131" i="15"/>
  <c r="M132" i="15" l="1"/>
  <c r="N131" i="15"/>
  <c r="N132" i="15" l="1"/>
  <c r="M133" i="15"/>
  <c r="M134" i="15" l="1"/>
  <c r="N133" i="15"/>
  <c r="N134" i="15" l="1"/>
  <c r="M135" i="15"/>
  <c r="M136" i="15" l="1"/>
  <c r="N135" i="15"/>
  <c r="N136" i="15" l="1"/>
  <c r="M137" i="15"/>
  <c r="M138" i="15" l="1"/>
  <c r="N137" i="15"/>
  <c r="N138" i="15" l="1"/>
  <c r="M139" i="15"/>
  <c r="M140" i="15" l="1"/>
  <c r="N139" i="15"/>
  <c r="N140" i="15" l="1"/>
  <c r="M141" i="15"/>
  <c r="M142" i="15" l="1"/>
  <c r="N141" i="15"/>
  <c r="N142" i="15" l="1"/>
  <c r="M143" i="15"/>
  <c r="M144" i="15" l="1"/>
  <c r="N143" i="15"/>
  <c r="N144" i="15" l="1"/>
  <c r="M145" i="15"/>
  <c r="M146" i="15" l="1"/>
  <c r="N145" i="15"/>
  <c r="N146" i="15" l="1"/>
  <c r="M147" i="15"/>
  <c r="M148" i="15" l="1"/>
  <c r="N147" i="15"/>
  <c r="N148" i="15" l="1"/>
  <c r="M149" i="15"/>
  <c r="M150" i="15" l="1"/>
  <c r="N149" i="15"/>
  <c r="N150" i="15" l="1"/>
  <c r="M151" i="15"/>
  <c r="M152" i="15" l="1"/>
  <c r="N151" i="15"/>
  <c r="N152" i="15" l="1"/>
  <c r="M153" i="15"/>
  <c r="M154" i="15" l="1"/>
  <c r="N153" i="15"/>
  <c r="N154" i="15" l="1"/>
  <c r="M155" i="15"/>
  <c r="M156" i="15" l="1"/>
  <c r="N155" i="15"/>
  <c r="N156" i="15" l="1"/>
  <c r="M157" i="15"/>
  <c r="N157" i="15" l="1"/>
  <c r="M158" i="15"/>
  <c r="N158" i="15" l="1"/>
  <c r="M159" i="15"/>
  <c r="N159" i="15" l="1"/>
  <c r="M160" i="15"/>
  <c r="N160" i="15" l="1"/>
  <c r="M161" i="15"/>
  <c r="N161" i="15" l="1"/>
  <c r="M162" i="15"/>
  <c r="N162" i="15" l="1"/>
  <c r="M163" i="15"/>
  <c r="N163" i="15" l="1"/>
  <c r="M164" i="15"/>
  <c r="N164" i="15" l="1"/>
  <c r="M165" i="15"/>
  <c r="N165" i="15" l="1"/>
  <c r="M166" i="15"/>
  <c r="N166" i="15" l="1"/>
  <c r="M167" i="15"/>
  <c r="N167" i="15" l="1"/>
  <c r="M168" i="15"/>
  <c r="N168" i="15" l="1"/>
  <c r="M169" i="15"/>
  <c r="N169" i="15" l="1"/>
  <c r="M170" i="15"/>
  <c r="N170" i="15" l="1"/>
  <c r="M171" i="15"/>
  <c r="N171" i="15" l="1"/>
  <c r="M172" i="15"/>
  <c r="N172" i="15" l="1"/>
  <c r="M173" i="15"/>
  <c r="N173" i="15" l="1"/>
  <c r="M174" i="15"/>
  <c r="N174" i="15" l="1"/>
  <c r="M175" i="15"/>
  <c r="N175" i="15" l="1"/>
  <c r="M176" i="15"/>
  <c r="N176" i="15" l="1"/>
  <c r="M177" i="15"/>
  <c r="N177" i="15" l="1"/>
  <c r="M178" i="15"/>
  <c r="N178" i="15" l="1"/>
  <c r="M179" i="15"/>
  <c r="N179" i="15" l="1"/>
  <c r="M180" i="15"/>
  <c r="N180" i="15" l="1"/>
  <c r="M181" i="15"/>
  <c r="N181" i="15" l="1"/>
  <c r="M182" i="15"/>
  <c r="N182" i="15" l="1"/>
  <c r="M183" i="15"/>
  <c r="N183" i="15" l="1"/>
  <c r="M184" i="15"/>
  <c r="N184" i="15" l="1"/>
  <c r="M185" i="15"/>
  <c r="N185" i="15" l="1"/>
  <c r="M186" i="15"/>
  <c r="M187" i="15" l="1"/>
  <c r="N186" i="15"/>
  <c r="M188" i="15" l="1"/>
  <c r="N187" i="15"/>
  <c r="M189" i="15" l="1"/>
  <c r="N188" i="15"/>
  <c r="M190" i="15" l="1"/>
  <c r="N189" i="15"/>
  <c r="N190" i="15" l="1"/>
  <c r="M191" i="15"/>
  <c r="M192" i="15" l="1"/>
  <c r="N191" i="15"/>
  <c r="M193" i="15" l="1"/>
  <c r="N192" i="15"/>
  <c r="N193" i="15" l="1"/>
  <c r="M194" i="15"/>
  <c r="N194" i="15" l="1"/>
  <c r="M195" i="15"/>
  <c r="M196" i="15" l="1"/>
  <c r="N195" i="15"/>
  <c r="N196" i="15" l="1"/>
  <c r="M197" i="15"/>
  <c r="M198" i="15" l="1"/>
  <c r="N197" i="15"/>
  <c r="N198" i="15" l="1"/>
  <c r="M199" i="15"/>
  <c r="M200" i="15" l="1"/>
  <c r="N199" i="15"/>
  <c r="N200" i="15" l="1"/>
  <c r="M201" i="15"/>
  <c r="M202" i="15" l="1"/>
  <c r="N201" i="15"/>
  <c r="N202" i="15" l="1"/>
  <c r="M203" i="15"/>
  <c r="M204" i="15" l="1"/>
  <c r="N203" i="15"/>
  <c r="N204" i="15" l="1"/>
  <c r="M205" i="15"/>
  <c r="M206" i="15" l="1"/>
  <c r="N205" i="15"/>
  <c r="N206" i="15" l="1"/>
  <c r="M207" i="15"/>
  <c r="M208" i="15" l="1"/>
  <c r="N207" i="15"/>
  <c r="N208" i="15" l="1"/>
  <c r="M209" i="15"/>
  <c r="M210" i="15" l="1"/>
  <c r="N209" i="15"/>
  <c r="N210" i="15" l="1"/>
  <c r="M211" i="15"/>
  <c r="M212" i="15" l="1"/>
  <c r="N211" i="15"/>
  <c r="N212" i="15" l="1"/>
  <c r="M213" i="15"/>
  <c r="M214" i="15" l="1"/>
  <c r="N213" i="15"/>
  <c r="N214" i="15" l="1"/>
  <c r="M215" i="15"/>
  <c r="M216" i="15" l="1"/>
  <c r="N215" i="15"/>
  <c r="N216" i="15" l="1"/>
  <c r="M217" i="15"/>
  <c r="M218" i="15" l="1"/>
  <c r="N217" i="15"/>
  <c r="N218" i="15" l="1"/>
  <c r="M219" i="15"/>
  <c r="M220" i="15" l="1"/>
  <c r="N219" i="15"/>
  <c r="N220" i="15" l="1"/>
  <c r="M221" i="15"/>
  <c r="M222" i="15" l="1"/>
  <c r="N221" i="15"/>
  <c r="M223" i="15" l="1"/>
  <c r="N222" i="15"/>
  <c r="N223" i="15" l="1"/>
  <c r="M224" i="15"/>
  <c r="N224" i="15" l="1"/>
  <c r="M225" i="15"/>
  <c r="N225" i="15" l="1"/>
  <c r="M226" i="15"/>
  <c r="N226" i="15" l="1"/>
  <c r="M227" i="15"/>
  <c r="M228" i="15" l="1"/>
  <c r="N227" i="15"/>
  <c r="N228" i="15" l="1"/>
  <c r="M229" i="15"/>
  <c r="M230" i="15" l="1"/>
  <c r="N229" i="15"/>
  <c r="N230" i="15" l="1"/>
  <c r="M231" i="15"/>
  <c r="M232" i="15" l="1"/>
  <c r="N231" i="15"/>
  <c r="N232" i="15" l="1"/>
  <c r="M233" i="15"/>
  <c r="N233" i="15" l="1"/>
  <c r="M234" i="15"/>
  <c r="N234" i="15" l="1"/>
  <c r="M235" i="15"/>
  <c r="N235" i="15" l="1"/>
  <c r="M236" i="15"/>
  <c r="N236" i="15" l="1"/>
  <c r="M237" i="15"/>
  <c r="N237" i="15" l="1"/>
  <c r="M238" i="15"/>
  <c r="N238" i="15" l="1"/>
  <c r="M239" i="15"/>
  <c r="N239" i="15" l="1"/>
  <c r="M240" i="15"/>
  <c r="N240" i="15" l="1"/>
  <c r="M241" i="15"/>
  <c r="N241" i="15" l="1"/>
  <c r="M242" i="15"/>
  <c r="N242" i="15" l="1"/>
  <c r="M243" i="15"/>
  <c r="N243" i="15" l="1"/>
  <c r="M244" i="15"/>
  <c r="N244" i="15" l="1"/>
  <c r="M245" i="15"/>
  <c r="N245" i="15" l="1"/>
  <c r="M246" i="15"/>
  <c r="N246" i="15" l="1"/>
  <c r="M247" i="15"/>
  <c r="N247" i="15" l="1"/>
  <c r="M248" i="15"/>
  <c r="N248" i="15" l="1"/>
  <c r="M249" i="15"/>
  <c r="N249" i="15" l="1"/>
  <c r="M250" i="15"/>
  <c r="N250" i="15" l="1"/>
  <c r="M251" i="15"/>
  <c r="N251" i="15" l="1"/>
  <c r="M252" i="15"/>
  <c r="N252" i="15" l="1"/>
  <c r="M253" i="15"/>
  <c r="N253" i="15" l="1"/>
  <c r="M254" i="15"/>
  <c r="N254" i="15" l="1"/>
  <c r="M255" i="15"/>
  <c r="N255" i="15" l="1"/>
  <c r="M256" i="15"/>
  <c r="N256" i="15" l="1"/>
  <c r="M257" i="15"/>
  <c r="M258" i="15" l="1"/>
  <c r="N257" i="15"/>
  <c r="N258" i="15" l="1"/>
  <c r="M259" i="15"/>
  <c r="M260" i="15" l="1"/>
  <c r="N259" i="15"/>
  <c r="M261" i="15" l="1"/>
  <c r="N260" i="15"/>
  <c r="M262" i="15" l="1"/>
  <c r="N261" i="15"/>
  <c r="N262" i="15" l="1"/>
  <c r="M263" i="15"/>
  <c r="M264" i="15" l="1"/>
  <c r="N263" i="15"/>
  <c r="M265" i="15" l="1"/>
  <c r="N264" i="15"/>
  <c r="M266" i="15" l="1"/>
  <c r="N265" i="15"/>
  <c r="N266" i="15" l="1"/>
  <c r="M267" i="15"/>
  <c r="M268" i="15" l="1"/>
  <c r="N267" i="15"/>
  <c r="N268" i="15" l="1"/>
  <c r="M269" i="15"/>
  <c r="M270" i="15" l="1"/>
  <c r="N269" i="15"/>
  <c r="N270" i="15" l="1"/>
  <c r="M271" i="15"/>
  <c r="M272" i="15" l="1"/>
  <c r="N271" i="15"/>
  <c r="N272" i="15" l="1"/>
  <c r="M273" i="15"/>
  <c r="M274" i="15" l="1"/>
  <c r="N273" i="15"/>
  <c r="M275" i="15" l="1"/>
  <c r="N274" i="15"/>
  <c r="M276" i="15" l="1"/>
  <c r="N275" i="15"/>
  <c r="M277" i="15" l="1"/>
  <c r="N276" i="15"/>
  <c r="M278" i="15" l="1"/>
  <c r="N277" i="15"/>
  <c r="M279" i="15" l="1"/>
  <c r="N278" i="15"/>
  <c r="N279" i="15" l="1"/>
  <c r="M280" i="15"/>
  <c r="N280" i="15" l="1"/>
  <c r="M281" i="15"/>
  <c r="N281" i="15" l="1"/>
  <c r="M282" i="15"/>
  <c r="M283" i="15" l="1"/>
  <c r="N282" i="15"/>
  <c r="M284" i="15" l="1"/>
  <c r="N283" i="15"/>
  <c r="M285" i="15" l="1"/>
  <c r="N284" i="15"/>
  <c r="M286" i="15" l="1"/>
  <c r="N285" i="15"/>
  <c r="M287" i="15" l="1"/>
  <c r="N286" i="15"/>
  <c r="M288" i="15" l="1"/>
  <c r="N287" i="15"/>
  <c r="M289" i="15" l="1"/>
  <c r="N288" i="15"/>
  <c r="M290" i="15" l="1"/>
  <c r="N289" i="15"/>
  <c r="N290" i="15" l="1"/>
  <c r="M291" i="15"/>
  <c r="N291" i="15" l="1"/>
  <c r="M292" i="15"/>
  <c r="M293" i="15" l="1"/>
  <c r="N292" i="15"/>
  <c r="N293" i="15" l="1"/>
  <c r="M294" i="15"/>
  <c r="M295" i="15" l="1"/>
  <c r="N294" i="15"/>
  <c r="N295" i="15" l="1"/>
  <c r="M296" i="15"/>
  <c r="N296" i="15" l="1"/>
  <c r="M297" i="15"/>
  <c r="N297" i="15" l="1"/>
  <c r="M298" i="15"/>
  <c r="N298" i="15" l="1"/>
  <c r="M299" i="15"/>
  <c r="N299" i="15" l="1"/>
  <c r="M300" i="15"/>
  <c r="N300" i="15" l="1"/>
  <c r="M301" i="15"/>
  <c r="M302" i="15" l="1"/>
  <c r="N301" i="15"/>
  <c r="N302" i="15" l="1"/>
  <c r="M303" i="15"/>
  <c r="M304" i="15" l="1"/>
  <c r="N303" i="15"/>
  <c r="M305" i="15" l="1"/>
  <c r="N304" i="15"/>
  <c r="M306" i="15" l="1"/>
  <c r="N305" i="15"/>
  <c r="M307" i="15" l="1"/>
  <c r="N306" i="15"/>
  <c r="M308" i="15" l="1"/>
  <c r="N307" i="15"/>
  <c r="M309" i="15" l="1"/>
  <c r="N308" i="15"/>
  <c r="N309" i="15" l="1"/>
  <c r="M310" i="15"/>
  <c r="M311" i="15" l="1"/>
  <c r="N310" i="15"/>
  <c r="N311" i="15" l="1"/>
  <c r="M312" i="15"/>
  <c r="M313" i="15" l="1"/>
  <c r="N312" i="15"/>
  <c r="N313" i="15" l="1"/>
  <c r="M314" i="15"/>
  <c r="M315" i="15" l="1"/>
  <c r="N314" i="15"/>
  <c r="M316" i="15" l="1"/>
  <c r="N315" i="15"/>
  <c r="M317" i="15" l="1"/>
  <c r="N316" i="15"/>
  <c r="M318" i="15" l="1"/>
  <c r="N317" i="15"/>
  <c r="M319" i="15" l="1"/>
  <c r="N318" i="15"/>
  <c r="N319" i="15" l="1"/>
  <c r="M320" i="15"/>
  <c r="M321" i="15" l="1"/>
  <c r="N320" i="15"/>
  <c r="M322" i="15" l="1"/>
  <c r="N321" i="15"/>
  <c r="M323" i="15" l="1"/>
  <c r="N322" i="15"/>
  <c r="M324" i="15" l="1"/>
  <c r="N323" i="15"/>
  <c r="M325" i="15" l="1"/>
  <c r="N324" i="15"/>
  <c r="N325" i="15" l="1"/>
  <c r="M326" i="15"/>
  <c r="M327" i="15" l="1"/>
  <c r="N326" i="15"/>
  <c r="M328" i="15" l="1"/>
  <c r="N327" i="15"/>
  <c r="M329" i="15" l="1"/>
  <c r="N328" i="15"/>
  <c r="N329" i="15" l="1"/>
  <c r="M330" i="15"/>
  <c r="M331" i="15" l="1"/>
  <c r="N330" i="15"/>
  <c r="M332" i="15" l="1"/>
  <c r="N331" i="15"/>
  <c r="M333" i="15" l="1"/>
  <c r="N332" i="15"/>
  <c r="M334" i="15" l="1"/>
  <c r="N333" i="15"/>
  <c r="M335" i="15" l="1"/>
  <c r="N334" i="15"/>
  <c r="N335" i="15" l="1"/>
  <c r="M336" i="15"/>
  <c r="M337" i="15" l="1"/>
  <c r="N336" i="15"/>
  <c r="M338" i="15" l="1"/>
  <c r="N337" i="15"/>
  <c r="M339" i="15" l="1"/>
  <c r="N338" i="15"/>
  <c r="M340" i="15" l="1"/>
  <c r="N339" i="15"/>
  <c r="M341" i="15" l="1"/>
  <c r="N340" i="15"/>
  <c r="N341" i="15" l="1"/>
  <c r="M342" i="15"/>
  <c r="M343" i="15" l="1"/>
  <c r="N342" i="15"/>
  <c r="N343" i="15" l="1"/>
  <c r="M344" i="15"/>
  <c r="M345" i="15" l="1"/>
  <c r="N344" i="15"/>
  <c r="M346" i="15" l="1"/>
  <c r="N345" i="15"/>
  <c r="M347" i="15" l="1"/>
  <c r="N346" i="15"/>
  <c r="M348" i="15" l="1"/>
  <c r="N347" i="15"/>
  <c r="M349" i="15" l="1"/>
  <c r="N348" i="15"/>
  <c r="M350" i="15" l="1"/>
  <c r="N349" i="15"/>
  <c r="M351" i="15" l="1"/>
  <c r="N350" i="15"/>
  <c r="N351" i="15" l="1"/>
  <c r="M352" i="15"/>
  <c r="M353" i="15" l="1"/>
  <c r="N352" i="15"/>
  <c r="M354" i="15" l="1"/>
  <c r="N353" i="15"/>
  <c r="M355" i="15" l="1"/>
  <c r="N354" i="15"/>
  <c r="N355" i="15" l="1"/>
  <c r="M356" i="15"/>
  <c r="M357" i="15" l="1"/>
  <c r="N356" i="15"/>
  <c r="N357" i="15" l="1"/>
  <c r="M358" i="15"/>
  <c r="M359" i="15" l="1"/>
  <c r="N358" i="15"/>
  <c r="N359" i="15" l="1"/>
  <c r="M360" i="15"/>
  <c r="M361" i="15" l="1"/>
  <c r="N360" i="15"/>
  <c r="N361" i="15" l="1"/>
  <c r="M362" i="15"/>
  <c r="M363" i="15" l="1"/>
  <c r="N362" i="15"/>
  <c r="N363" i="15" l="1"/>
  <c r="M364" i="15"/>
  <c r="N364" i="15" l="1"/>
  <c r="M365" i="15"/>
  <c r="M366" i="15" l="1"/>
  <c r="N365" i="15"/>
  <c r="M367" i="15" l="1"/>
  <c r="N367" i="15" s="1"/>
  <c r="N366" i="15"/>
  <c r="J15" i="12" l="1"/>
  <c r="J16" i="12" s="1"/>
  <c r="J17" i="12" s="1"/>
  <c r="J18" i="12" s="1"/>
  <c r="J19" i="12" s="1"/>
  <c r="J20" i="12" s="1"/>
  <c r="J21" i="12" s="1"/>
  <c r="J22" i="12" s="1"/>
  <c r="J23" i="12" s="1"/>
  <c r="J24" i="12" s="1"/>
  <c r="J25" i="12" s="1"/>
  <c r="J26" i="12" s="1"/>
  <c r="J27" i="12" s="1"/>
  <c r="J28" i="12" s="1"/>
  <c r="J29" i="12" s="1"/>
  <c r="J30" i="12" s="1"/>
  <c r="J31" i="12" s="1"/>
  <c r="J32" i="12" s="1"/>
  <c r="J33" i="12" s="1"/>
  <c r="J34" i="12" s="1"/>
  <c r="J35" i="12" s="1"/>
  <c r="J36" i="12" s="1"/>
  <c r="J37" i="12" s="1"/>
  <c r="J38" i="12" s="1"/>
  <c r="J39" i="12" s="1"/>
  <c r="J40" i="12" s="1"/>
  <c r="J41" i="12" s="1"/>
  <c r="J42" i="12" s="1"/>
  <c r="J43" i="12" s="1"/>
  <c r="J44" i="12" s="1"/>
  <c r="J45" i="12" s="1"/>
  <c r="J46" i="12" s="1"/>
  <c r="J47" i="12" s="1"/>
  <c r="J48" i="12" s="1"/>
  <c r="J49" i="12" s="1"/>
  <c r="J50" i="12" s="1"/>
  <c r="J51" i="12" s="1"/>
  <c r="J52" i="12" s="1"/>
  <c r="J53" i="12" s="1"/>
  <c r="J54" i="12" s="1"/>
  <c r="J55" i="12" s="1"/>
  <c r="J56" i="12" s="1"/>
  <c r="J57" i="12" s="1"/>
  <c r="J58" i="12" s="1"/>
  <c r="J59" i="12" s="1"/>
  <c r="J60" i="12" s="1"/>
  <c r="J61" i="12" s="1"/>
  <c r="J62" i="12" s="1"/>
  <c r="J63" i="12" s="1"/>
  <c r="J64" i="12" s="1"/>
  <c r="J65" i="12" s="1"/>
  <c r="J66" i="12" s="1"/>
  <c r="J67" i="12" s="1"/>
  <c r="J68" i="12" s="1"/>
  <c r="J69" i="12" s="1"/>
  <c r="J70" i="12" s="1"/>
  <c r="J71" i="12" s="1"/>
  <c r="J72" i="12" s="1"/>
  <c r="J73" i="12" s="1"/>
  <c r="J74" i="12" s="1"/>
  <c r="J75" i="12" s="1"/>
  <c r="J76" i="12" s="1"/>
  <c r="J77" i="12" s="1"/>
  <c r="J78" i="12" s="1"/>
  <c r="J79" i="12" s="1"/>
  <c r="J80" i="12" s="1"/>
  <c r="J81" i="12" s="1"/>
  <c r="J82" i="12" s="1"/>
  <c r="J83" i="12" s="1"/>
  <c r="J84" i="12" s="1"/>
  <c r="J85" i="12" s="1"/>
  <c r="J86" i="12" s="1"/>
  <c r="J87" i="12" s="1"/>
  <c r="J88" i="12" s="1"/>
  <c r="J89" i="12" s="1"/>
  <c r="J90" i="12" s="1"/>
  <c r="J91" i="12" s="1"/>
  <c r="J92" i="12" s="1"/>
  <c r="J93" i="12" s="1"/>
  <c r="J94" i="12" s="1"/>
  <c r="J95" i="12" s="1"/>
  <c r="J96" i="12" s="1"/>
  <c r="J97" i="12" s="1"/>
  <c r="J98" i="12" s="1"/>
  <c r="J99" i="12" s="1"/>
  <c r="J100" i="12" s="1"/>
  <c r="J101" i="12" s="1"/>
  <c r="J102" i="12" s="1"/>
  <c r="J103" i="12" s="1"/>
  <c r="J104" i="12" s="1"/>
  <c r="J105" i="12" s="1"/>
  <c r="J106" i="12" s="1"/>
  <c r="J107" i="12" s="1"/>
  <c r="J108" i="12" s="1"/>
  <c r="J109" i="12" s="1"/>
  <c r="J110" i="12" s="1"/>
  <c r="J111" i="12" s="1"/>
  <c r="J112" i="12" s="1"/>
  <c r="J113" i="12" s="1"/>
  <c r="J114" i="12" s="1"/>
  <c r="J115" i="12" s="1"/>
  <c r="J116" i="12" s="1"/>
  <c r="J117" i="12" s="1"/>
  <c r="J118" i="12" s="1"/>
  <c r="J119" i="12" s="1"/>
  <c r="J120" i="12" s="1"/>
  <c r="J121" i="12" s="1"/>
  <c r="J122" i="12" s="1"/>
  <c r="J123" i="12" s="1"/>
  <c r="J124" i="12" s="1"/>
  <c r="J125" i="12" s="1"/>
  <c r="J126" i="12" s="1"/>
  <c r="J127" i="12" s="1"/>
  <c r="J128" i="12" s="1"/>
  <c r="J129" i="12" s="1"/>
  <c r="J130" i="12" s="1"/>
  <c r="J131" i="12" s="1"/>
  <c r="J132" i="12" s="1"/>
  <c r="J133" i="12" s="1"/>
  <c r="J134" i="12" s="1"/>
  <c r="J135" i="12" s="1"/>
  <c r="J136" i="12" s="1"/>
  <c r="J137" i="12" s="1"/>
  <c r="J138" i="12" s="1"/>
  <c r="J139" i="12" s="1"/>
  <c r="J140" i="12" s="1"/>
  <c r="J141" i="12" s="1"/>
  <c r="J142" i="12" s="1"/>
  <c r="J143" i="12" s="1"/>
  <c r="J144" i="12" s="1"/>
  <c r="J145" i="12" s="1"/>
  <c r="J146" i="12" s="1"/>
  <c r="J147" i="12" s="1"/>
  <c r="J148" i="12" s="1"/>
  <c r="J149" i="12" s="1"/>
  <c r="J150" i="12" s="1"/>
  <c r="J151" i="12" s="1"/>
  <c r="J152" i="12" s="1"/>
  <c r="J153" i="12" s="1"/>
  <c r="J154" i="12" s="1"/>
  <c r="J155" i="12" s="1"/>
  <c r="J156" i="12" s="1"/>
  <c r="J157" i="12" s="1"/>
  <c r="J158" i="12" s="1"/>
  <c r="J159" i="12" s="1"/>
  <c r="J160" i="12" s="1"/>
  <c r="J161" i="12" s="1"/>
  <c r="J162" i="12" s="1"/>
  <c r="J163" i="12" s="1"/>
  <c r="J164" i="12" s="1"/>
  <c r="J165" i="12" s="1"/>
  <c r="J166" i="12" s="1"/>
  <c r="J167" i="12" s="1"/>
  <c r="J168" i="12" s="1"/>
  <c r="J169" i="12" s="1"/>
  <c r="J170" i="12" s="1"/>
  <c r="J171" i="12" s="1"/>
  <c r="J172" i="12" s="1"/>
  <c r="J173" i="12" s="1"/>
  <c r="J174" i="12" s="1"/>
  <c r="J175" i="12" s="1"/>
  <c r="J176" i="12" s="1"/>
  <c r="J177" i="12" s="1"/>
  <c r="J178" i="12" s="1"/>
  <c r="J179" i="12" s="1"/>
  <c r="J180" i="12" s="1"/>
  <c r="J181" i="12" s="1"/>
  <c r="J182" i="12" s="1"/>
  <c r="J183" i="12" s="1"/>
  <c r="J184" i="12" s="1"/>
  <c r="J185" i="12" s="1"/>
  <c r="J186" i="12" s="1"/>
  <c r="J187" i="12" s="1"/>
  <c r="J188" i="12" s="1"/>
  <c r="J189" i="12" s="1"/>
  <c r="J190" i="12" s="1"/>
  <c r="J191" i="12" s="1"/>
  <c r="J192" i="12" s="1"/>
  <c r="J193" i="12" s="1"/>
  <c r="J194" i="12" s="1"/>
  <c r="J195" i="12" s="1"/>
  <c r="J196" i="12" s="1"/>
  <c r="J197" i="12" s="1"/>
  <c r="J198" i="12" s="1"/>
  <c r="J199" i="12" s="1"/>
  <c r="J200" i="12" s="1"/>
  <c r="J201" i="12" s="1"/>
  <c r="J202" i="12" s="1"/>
  <c r="J203" i="12" s="1"/>
  <c r="J204" i="12" s="1"/>
  <c r="J205" i="12" s="1"/>
  <c r="J206" i="12" s="1"/>
  <c r="J207" i="12" s="1"/>
  <c r="J208" i="12" s="1"/>
  <c r="J209" i="12" s="1"/>
  <c r="J210" i="12" s="1"/>
  <c r="J211" i="12" s="1"/>
  <c r="J212" i="12" s="1"/>
  <c r="J213" i="12" s="1"/>
  <c r="J214" i="12" s="1"/>
  <c r="J215" i="12" s="1"/>
  <c r="J216" i="12" s="1"/>
  <c r="J217" i="12" s="1"/>
  <c r="J218" i="12" s="1"/>
  <c r="J219" i="12" s="1"/>
  <c r="J220" i="12" s="1"/>
  <c r="J221" i="12" s="1"/>
  <c r="J222" i="12" s="1"/>
  <c r="J223" i="12" s="1"/>
  <c r="J224" i="12" s="1"/>
  <c r="J225" i="12" s="1"/>
  <c r="J226" i="12" s="1"/>
  <c r="J227" i="12" s="1"/>
  <c r="J228" i="12" s="1"/>
  <c r="J229" i="12" s="1"/>
  <c r="J230" i="12" s="1"/>
  <c r="J231" i="12" s="1"/>
  <c r="J232" i="12" s="1"/>
  <c r="J233" i="12" s="1"/>
  <c r="J234" i="12" s="1"/>
  <c r="J235" i="12" s="1"/>
  <c r="J236" i="12" s="1"/>
  <c r="J237" i="12" s="1"/>
  <c r="J238" i="12" s="1"/>
  <c r="J239" i="12" s="1"/>
  <c r="J240" i="12" s="1"/>
  <c r="J241" i="12" s="1"/>
  <c r="J242" i="12" s="1"/>
  <c r="J243" i="12" s="1"/>
  <c r="J244" i="12" s="1"/>
  <c r="J245" i="12" s="1"/>
  <c r="J246" i="12" s="1"/>
  <c r="J247" i="12" s="1"/>
  <c r="J248" i="12" s="1"/>
  <c r="J249" i="12" s="1"/>
  <c r="J250" i="12" s="1"/>
  <c r="J251" i="12" s="1"/>
  <c r="J252" i="12" s="1"/>
  <c r="J253" i="12" s="1"/>
  <c r="J254" i="12" s="1"/>
  <c r="J255" i="12" s="1"/>
  <c r="J256" i="12" s="1"/>
  <c r="J257" i="12" s="1"/>
  <c r="J258" i="12" s="1"/>
  <c r="J259" i="12" s="1"/>
  <c r="J260" i="12" s="1"/>
  <c r="J261" i="12" s="1"/>
  <c r="J262" i="12" s="1"/>
  <c r="J263" i="12" s="1"/>
  <c r="J264" i="12" s="1"/>
  <c r="J265" i="12" s="1"/>
  <c r="J266" i="12" s="1"/>
  <c r="J267" i="12" s="1"/>
  <c r="J268" i="12" s="1"/>
  <c r="J269" i="12" s="1"/>
  <c r="J270" i="12" s="1"/>
  <c r="J271" i="12" s="1"/>
  <c r="J272" i="12" s="1"/>
  <c r="J273" i="12" s="1"/>
  <c r="J274" i="12" s="1"/>
  <c r="J275" i="12" s="1"/>
  <c r="J276" i="12" s="1"/>
  <c r="J277" i="12" s="1"/>
  <c r="J278" i="12" s="1"/>
  <c r="J279" i="12" s="1"/>
  <c r="J280" i="12" s="1"/>
  <c r="J281" i="12" s="1"/>
  <c r="J282" i="12" s="1"/>
  <c r="J283" i="12" s="1"/>
  <c r="J284" i="12" s="1"/>
  <c r="J285" i="12" s="1"/>
  <c r="J286" i="12" s="1"/>
  <c r="J287" i="12" s="1"/>
  <c r="J288" i="12" s="1"/>
  <c r="J289" i="12" s="1"/>
  <c r="J290" i="12" s="1"/>
  <c r="J291" i="12" s="1"/>
  <c r="J292" i="12" s="1"/>
  <c r="J293" i="12" s="1"/>
  <c r="J294" i="12" s="1"/>
  <c r="J295" i="12" s="1"/>
  <c r="J296" i="12" s="1"/>
  <c r="J297" i="12" s="1"/>
  <c r="J298" i="12" s="1"/>
  <c r="J299" i="12" s="1"/>
  <c r="J300" i="12" s="1"/>
  <c r="J301" i="12" s="1"/>
  <c r="J302" i="12" s="1"/>
  <c r="J303" i="12" s="1"/>
  <c r="J304" i="12" s="1"/>
  <c r="J305" i="12" s="1"/>
  <c r="J306" i="12" s="1"/>
  <c r="J307" i="12" s="1"/>
  <c r="J308" i="12" s="1"/>
  <c r="J309" i="12" s="1"/>
  <c r="J310" i="12" s="1"/>
  <c r="J311" i="12" s="1"/>
  <c r="J312" i="12" s="1"/>
  <c r="J313" i="12" s="1"/>
  <c r="J314" i="12" s="1"/>
  <c r="J315" i="12" s="1"/>
  <c r="J316" i="12" s="1"/>
  <c r="J317" i="12" s="1"/>
  <c r="J318" i="12" s="1"/>
  <c r="J319" i="12" s="1"/>
  <c r="J320" i="12" s="1"/>
  <c r="J321" i="12" s="1"/>
  <c r="J322" i="12" s="1"/>
  <c r="J323" i="12" s="1"/>
  <c r="J324" i="12" s="1"/>
  <c r="J325" i="12" s="1"/>
  <c r="J326" i="12" s="1"/>
  <c r="J327" i="12" s="1"/>
  <c r="J328" i="12" s="1"/>
  <c r="J329" i="12" s="1"/>
  <c r="J330" i="12" s="1"/>
  <c r="J331" i="12" s="1"/>
  <c r="J332" i="12" s="1"/>
  <c r="J333" i="12" s="1"/>
  <c r="J334" i="12" s="1"/>
  <c r="J335" i="12" s="1"/>
  <c r="J336" i="12" s="1"/>
  <c r="J337" i="12" s="1"/>
  <c r="J338" i="12" s="1"/>
  <c r="J339" i="12" s="1"/>
  <c r="J340" i="12" s="1"/>
  <c r="J341" i="12" s="1"/>
  <c r="J342" i="12" s="1"/>
  <c r="J343" i="12" s="1"/>
  <c r="J344" i="12" s="1"/>
  <c r="J345" i="12" s="1"/>
  <c r="J346" i="12" s="1"/>
  <c r="J347" i="12" s="1"/>
  <c r="J348" i="12" s="1"/>
  <c r="J349" i="12" s="1"/>
  <c r="J350" i="12" s="1"/>
  <c r="J351" i="12" s="1"/>
  <c r="J352" i="12" s="1"/>
  <c r="J353" i="12" s="1"/>
  <c r="J354" i="12" s="1"/>
  <c r="J355" i="12" s="1"/>
  <c r="J356" i="12" s="1"/>
  <c r="J357" i="12" s="1"/>
  <c r="J358" i="12" s="1"/>
  <c r="J359" i="12" s="1"/>
  <c r="J360" i="12" s="1"/>
  <c r="J361" i="12" s="1"/>
  <c r="J362" i="12" s="1"/>
  <c r="J363" i="12" s="1"/>
  <c r="J364" i="12" s="1"/>
  <c r="J365" i="12" s="1"/>
  <c r="J366" i="12" s="1"/>
  <c r="J367" i="12" s="1"/>
  <c r="J368" i="12" s="1"/>
  <c r="J369" i="12" s="1"/>
  <c r="J370" i="12" s="1"/>
  <c r="J371" i="12" s="1"/>
  <c r="J372" i="12" s="1"/>
  <c r="J373" i="12" s="1"/>
  <c r="J374" i="12" s="1"/>
  <c r="J375" i="12" s="1"/>
  <c r="J376" i="12" s="1"/>
  <c r="J377" i="12" s="1"/>
  <c r="J378" i="12" s="1"/>
  <c r="J379" i="12" s="1"/>
  <c r="J380" i="12" s="1"/>
  <c r="J381" i="12" s="1"/>
  <c r="J382" i="12" s="1"/>
  <c r="J383" i="12" s="1"/>
  <c r="J384" i="12" s="1"/>
  <c r="J385" i="12" s="1"/>
  <c r="J386" i="12" s="1"/>
  <c r="J387" i="12" s="1"/>
  <c r="J388" i="12" s="1"/>
  <c r="J389" i="12" s="1"/>
  <c r="J390" i="12" s="1"/>
  <c r="J391" i="12" s="1"/>
  <c r="J392" i="12" s="1"/>
  <c r="J393" i="12" s="1"/>
  <c r="J394" i="12" s="1"/>
  <c r="J395" i="12" s="1"/>
  <c r="J396" i="12" s="1"/>
  <c r="J397" i="12" s="1"/>
  <c r="J398" i="12" s="1"/>
  <c r="J399" i="12" s="1"/>
  <c r="J400" i="12" s="1"/>
  <c r="J401" i="12" s="1"/>
  <c r="J402" i="12" s="1"/>
  <c r="J403" i="12" s="1"/>
  <c r="J404" i="12" s="1"/>
  <c r="J405" i="12" s="1"/>
  <c r="J406" i="12" s="1"/>
  <c r="J407" i="12" s="1"/>
  <c r="J408" i="12" s="1"/>
  <c r="J409" i="12" s="1"/>
  <c r="J410" i="12" s="1"/>
  <c r="J411" i="12" s="1"/>
  <c r="J412" i="12" s="1"/>
  <c r="J413" i="12" s="1"/>
  <c r="J414" i="12" s="1"/>
  <c r="J415" i="12" s="1"/>
  <c r="J416" i="12" s="1"/>
  <c r="J417" i="12" s="1"/>
  <c r="J418" i="12" s="1"/>
  <c r="J419" i="12" s="1"/>
  <c r="J420" i="12" s="1"/>
  <c r="J421" i="12" s="1"/>
  <c r="J422" i="12" s="1"/>
  <c r="J423" i="12" s="1"/>
  <c r="J424" i="12" s="1"/>
  <c r="J425" i="12" s="1"/>
  <c r="J426" i="12" s="1"/>
  <c r="J427" i="12" s="1"/>
  <c r="J428" i="12" s="1"/>
  <c r="J429" i="12" s="1"/>
  <c r="J430" i="12" s="1"/>
  <c r="J431" i="12" s="1"/>
  <c r="J432" i="12" s="1"/>
  <c r="J433" i="12" s="1"/>
  <c r="J434" i="12" s="1"/>
  <c r="J435" i="12" s="1"/>
  <c r="J436" i="12" s="1"/>
  <c r="J437" i="12" s="1"/>
  <c r="J438" i="12" s="1"/>
  <c r="J439" i="12" s="1"/>
  <c r="J440" i="12" s="1"/>
  <c r="J441" i="12" s="1"/>
  <c r="J442" i="12" s="1"/>
  <c r="J443" i="12" s="1"/>
  <c r="J444" i="12" s="1"/>
  <c r="J445" i="12" s="1"/>
  <c r="J446" i="12" s="1"/>
  <c r="J447" i="12" s="1"/>
  <c r="J448" i="12" s="1"/>
  <c r="J449" i="12" s="1"/>
  <c r="J450" i="12" s="1"/>
  <c r="J451" i="12" s="1"/>
  <c r="J452" i="12" s="1"/>
  <c r="J453" i="12" s="1"/>
  <c r="J454" i="12" s="1"/>
  <c r="J455" i="12" s="1"/>
  <c r="J456" i="12" s="1"/>
  <c r="J457" i="12" s="1"/>
  <c r="J458" i="12" s="1"/>
  <c r="J459" i="12" s="1"/>
  <c r="J460" i="12" s="1"/>
  <c r="J461" i="12" s="1"/>
  <c r="J462" i="12" s="1"/>
  <c r="J463" i="12" s="1"/>
  <c r="J464" i="12" s="1"/>
  <c r="J465" i="12" s="1"/>
  <c r="J466" i="12" s="1"/>
  <c r="J467" i="12" s="1"/>
  <c r="J468" i="12" s="1"/>
  <c r="J469" i="12" s="1"/>
  <c r="J470" i="12" s="1"/>
  <c r="J471" i="12" s="1"/>
  <c r="J472" i="12" s="1"/>
  <c r="J473" i="12" s="1"/>
  <c r="J474" i="12" s="1"/>
  <c r="J475" i="12" s="1"/>
  <c r="J476" i="12" s="1"/>
  <c r="J477" i="12" s="1"/>
  <c r="J478" i="12" s="1"/>
  <c r="J479" i="12" s="1"/>
  <c r="J480" i="12" s="1"/>
  <c r="J481" i="12" s="1"/>
  <c r="J482" i="12" s="1"/>
  <c r="J483" i="12" s="1"/>
  <c r="J484" i="12" s="1"/>
  <c r="J485" i="12" s="1"/>
  <c r="J486" i="12" s="1"/>
  <c r="J487" i="12" s="1"/>
  <c r="J488" i="12" s="1"/>
  <c r="J489" i="12" s="1"/>
  <c r="J490" i="12" s="1"/>
  <c r="J491" i="12" s="1"/>
  <c r="J492" i="12" s="1"/>
  <c r="J493" i="12" s="1"/>
  <c r="J494" i="12" s="1"/>
  <c r="J495" i="12" s="1"/>
  <c r="J496" i="12" s="1"/>
  <c r="J497" i="12" s="1"/>
  <c r="J498" i="12" s="1"/>
  <c r="J499" i="12" s="1"/>
  <c r="J500" i="12" s="1"/>
  <c r="J501" i="12" s="1"/>
  <c r="J502" i="12" s="1"/>
  <c r="J503" i="12" s="1"/>
  <c r="J504" i="12" s="1"/>
  <c r="J505" i="12" s="1"/>
  <c r="J506" i="12" s="1"/>
  <c r="J507" i="12" s="1"/>
  <c r="J508" i="12" s="1"/>
  <c r="J509" i="12" s="1"/>
  <c r="J510" i="12" s="1"/>
  <c r="J511" i="12" s="1"/>
  <c r="J512" i="12" s="1"/>
  <c r="J513" i="12" s="1"/>
  <c r="J514" i="12" s="1"/>
  <c r="J515" i="12" s="1"/>
  <c r="J516" i="12" s="1"/>
  <c r="J517" i="12" s="1"/>
  <c r="J518" i="12" s="1"/>
  <c r="J519" i="12" s="1"/>
  <c r="J520" i="12" s="1"/>
  <c r="J521" i="12" s="1"/>
  <c r="J522" i="12" s="1"/>
  <c r="J523" i="12" s="1"/>
  <c r="J524" i="12" s="1"/>
  <c r="J525" i="12" s="1"/>
  <c r="J526" i="12" s="1"/>
  <c r="J527" i="12" s="1"/>
  <c r="J528" i="12" s="1"/>
  <c r="J529" i="12" s="1"/>
  <c r="J530" i="12" s="1"/>
  <c r="J531" i="12" s="1"/>
  <c r="J532" i="12" s="1"/>
  <c r="J533" i="12" s="1"/>
  <c r="J534" i="12" s="1"/>
  <c r="J535" i="12" s="1"/>
  <c r="J536" i="12" s="1"/>
  <c r="J537" i="12" s="1"/>
  <c r="J538" i="12" s="1"/>
  <c r="J539" i="12" s="1"/>
  <c r="J540" i="12" s="1"/>
  <c r="J541" i="12" s="1"/>
  <c r="J542" i="12" s="1"/>
  <c r="J543" i="12" s="1"/>
  <c r="J544" i="12" s="1"/>
  <c r="J545" i="12" s="1"/>
  <c r="J546" i="12" s="1"/>
  <c r="J547" i="12" s="1"/>
  <c r="J548" i="12" s="1"/>
  <c r="J549" i="12" s="1"/>
  <c r="J550" i="12" s="1"/>
  <c r="J551" i="12" s="1"/>
  <c r="J552" i="12" s="1"/>
  <c r="J553" i="12" s="1"/>
  <c r="J554" i="12" s="1"/>
  <c r="J555" i="12" s="1"/>
  <c r="J556" i="12" s="1"/>
  <c r="J557" i="12" s="1"/>
  <c r="J558" i="12" s="1"/>
  <c r="J559" i="12" s="1"/>
  <c r="J560" i="12" s="1"/>
  <c r="J561" i="12" s="1"/>
  <c r="J562" i="12" s="1"/>
  <c r="J563" i="12" s="1"/>
  <c r="J564" i="12" s="1"/>
  <c r="J565" i="12" s="1"/>
  <c r="J566" i="12" s="1"/>
  <c r="J567" i="12" s="1"/>
  <c r="J568" i="12" s="1"/>
  <c r="J569" i="12" s="1"/>
  <c r="J570" i="12" s="1"/>
  <c r="J571" i="12" s="1"/>
  <c r="J572" i="12" s="1"/>
  <c r="J573" i="12" s="1"/>
  <c r="J574" i="12" s="1"/>
  <c r="J575" i="12" s="1"/>
  <c r="J576" i="12" s="1"/>
  <c r="J577" i="12" s="1"/>
  <c r="J578" i="12" s="1"/>
  <c r="J579" i="12" s="1"/>
  <c r="J580" i="12" s="1"/>
  <c r="J581" i="12" s="1"/>
  <c r="J582" i="12" s="1"/>
  <c r="J583" i="12" s="1"/>
  <c r="J584" i="12" s="1"/>
  <c r="J585" i="12" s="1"/>
  <c r="J586" i="12" s="1"/>
  <c r="J587" i="12" s="1"/>
  <c r="J588" i="12" s="1"/>
  <c r="J589" i="12" s="1"/>
  <c r="J590" i="12" s="1"/>
  <c r="J591" i="12" s="1"/>
  <c r="J592" i="12" s="1"/>
  <c r="J593" i="12" s="1"/>
  <c r="J594" i="12" s="1"/>
  <c r="J595" i="12" s="1"/>
  <c r="J596" i="12" s="1"/>
  <c r="J597" i="12" s="1"/>
  <c r="J598" i="12" s="1"/>
  <c r="J599" i="12" s="1"/>
  <c r="J600" i="12" s="1"/>
  <c r="J601" i="12" s="1"/>
  <c r="J602" i="12" s="1"/>
  <c r="J603" i="12" s="1"/>
  <c r="J604" i="12" s="1"/>
  <c r="J605" i="12" s="1"/>
  <c r="J606" i="12" s="1"/>
  <c r="J607" i="12" s="1"/>
  <c r="J608" i="12" s="1"/>
  <c r="J609" i="12" s="1"/>
  <c r="J610" i="12" s="1"/>
  <c r="J611" i="12" s="1"/>
  <c r="J612" i="12" s="1"/>
  <c r="J613" i="12" s="1"/>
  <c r="J614" i="12" s="1"/>
  <c r="J615" i="12" s="1"/>
  <c r="J616" i="12" s="1"/>
  <c r="J617" i="12" s="1"/>
  <c r="J618" i="12" s="1"/>
  <c r="J619" i="12" s="1"/>
  <c r="J620" i="12" s="1"/>
  <c r="J621" i="12" s="1"/>
  <c r="J622" i="12" s="1"/>
  <c r="J623" i="12" s="1"/>
  <c r="J624" i="12" s="1"/>
  <c r="J625" i="12" s="1"/>
  <c r="J626" i="12" s="1"/>
  <c r="J627" i="12" s="1"/>
  <c r="J628" i="12" s="1"/>
  <c r="J629" i="12" s="1"/>
  <c r="J630" i="12" s="1"/>
  <c r="J631" i="12" s="1"/>
  <c r="J632" i="12" s="1"/>
  <c r="J633" i="12" s="1"/>
  <c r="J634" i="12" s="1"/>
  <c r="J635" i="12" s="1"/>
  <c r="J636" i="12" s="1"/>
  <c r="J637" i="12" s="1"/>
  <c r="J638" i="12" s="1"/>
  <c r="J639" i="12" s="1"/>
  <c r="J640" i="12" s="1"/>
  <c r="J641" i="12" s="1"/>
  <c r="J642" i="12" s="1"/>
  <c r="J643" i="12" s="1"/>
  <c r="J644" i="12" s="1"/>
  <c r="J645" i="12" s="1"/>
  <c r="J646" i="12" s="1"/>
  <c r="J647" i="12" s="1"/>
  <c r="J648" i="12" s="1"/>
  <c r="J649" i="12" s="1"/>
  <c r="J650" i="12" s="1"/>
  <c r="J651" i="12" s="1"/>
  <c r="J652" i="12" s="1"/>
  <c r="J653" i="12" s="1"/>
  <c r="J654" i="12" s="1"/>
  <c r="J655" i="12" s="1"/>
  <c r="J656" i="12" s="1"/>
  <c r="J657" i="12" s="1"/>
  <c r="J658" i="12" s="1"/>
  <c r="J659" i="12" s="1"/>
  <c r="J660" i="12" s="1"/>
  <c r="J661" i="12" s="1"/>
  <c r="J662" i="12" s="1"/>
  <c r="J663" i="12" s="1"/>
  <c r="J664" i="12" s="1"/>
  <c r="J665" i="12" s="1"/>
  <c r="J666" i="12" s="1"/>
  <c r="J667" i="12" s="1"/>
  <c r="J668" i="12" s="1"/>
  <c r="J669" i="12" s="1"/>
  <c r="J670" i="12" s="1"/>
  <c r="J671" i="12" s="1"/>
  <c r="J672" i="12" s="1"/>
  <c r="J673" i="12" s="1"/>
  <c r="J674" i="12" s="1"/>
  <c r="J675" i="12" s="1"/>
  <c r="J676" i="12" s="1"/>
  <c r="J677" i="12" s="1"/>
  <c r="J678" i="12" s="1"/>
  <c r="J679" i="12" s="1"/>
  <c r="J680" i="12" s="1"/>
  <c r="J681" i="12" s="1"/>
  <c r="J682" i="12" s="1"/>
  <c r="J683" i="12" s="1"/>
  <c r="J684" i="12" s="1"/>
  <c r="J685" i="12" s="1"/>
  <c r="J686" i="12" s="1"/>
  <c r="J687" i="12" s="1"/>
  <c r="J688" i="12" s="1"/>
  <c r="J689" i="12" s="1"/>
  <c r="J690" i="12" s="1"/>
  <c r="J691" i="12" s="1"/>
  <c r="J692" i="12" s="1"/>
  <c r="J693" i="12" s="1"/>
  <c r="J694" i="12" s="1"/>
  <c r="J695" i="12" s="1"/>
  <c r="J696" i="12" s="1"/>
  <c r="J697" i="12" s="1"/>
  <c r="J698" i="12" s="1"/>
  <c r="J699" i="12" s="1"/>
  <c r="J700" i="12" s="1"/>
  <c r="J701" i="12" s="1"/>
  <c r="J702" i="12" s="1"/>
  <c r="J703" i="12" s="1"/>
  <c r="J704" i="12" s="1"/>
  <c r="J705" i="12" s="1"/>
  <c r="J706" i="12" s="1"/>
  <c r="J707" i="12" s="1"/>
  <c r="J708" i="12" s="1"/>
  <c r="J709" i="12" s="1"/>
  <c r="J710" i="12" s="1"/>
  <c r="J711" i="12" s="1"/>
  <c r="J712" i="12" s="1"/>
  <c r="J713" i="12" s="1"/>
  <c r="J714" i="12" s="1"/>
  <c r="J715" i="12" s="1"/>
  <c r="J716" i="12" s="1"/>
  <c r="J717" i="12" s="1"/>
  <c r="J718" i="12" s="1"/>
  <c r="J719" i="12" s="1"/>
  <c r="J720" i="12" s="1"/>
  <c r="J721" i="12" s="1"/>
  <c r="J722" i="12" s="1"/>
  <c r="J723" i="12" s="1"/>
  <c r="J724" i="12" s="1"/>
  <c r="J725" i="12" s="1"/>
  <c r="J726" i="12" s="1"/>
  <c r="J727" i="12" s="1"/>
  <c r="J728" i="12" s="1"/>
  <c r="J729" i="12" s="1"/>
  <c r="J730" i="12" s="1"/>
  <c r="J731" i="12" s="1"/>
  <c r="J732" i="12" s="1"/>
  <c r="T273" i="12"/>
  <c r="R14" i="12"/>
  <c r="R15" i="12" s="1"/>
  <c r="R16" i="12" s="1"/>
  <c r="R17" i="12" s="1"/>
  <c r="R18" i="12" s="1"/>
  <c r="R19" i="12" s="1"/>
  <c r="R20" i="12" s="1"/>
  <c r="R21" i="12" s="1"/>
  <c r="R22" i="12" s="1"/>
  <c r="R23" i="12" s="1"/>
  <c r="R24" i="12" s="1"/>
  <c r="R25" i="12" s="1"/>
  <c r="R26" i="12" s="1"/>
  <c r="R27" i="12" s="1"/>
  <c r="R28" i="12" s="1"/>
  <c r="R29" i="12" s="1"/>
  <c r="R30" i="12" s="1"/>
  <c r="R31" i="12" s="1"/>
  <c r="R33" i="12" s="1"/>
  <c r="R34" i="12" s="1"/>
  <c r="R35" i="12" s="1"/>
  <c r="R36" i="12" s="1"/>
  <c r="R37" i="12" s="1"/>
  <c r="R38" i="12" s="1"/>
  <c r="R39" i="12" s="1"/>
  <c r="R40" i="12" s="1"/>
  <c r="R41" i="12" s="1"/>
  <c r="R42" i="12" s="1"/>
  <c r="R43" i="12" s="1"/>
  <c r="R44" i="12" s="1"/>
  <c r="R45" i="12" s="1"/>
  <c r="R46" i="12" s="1"/>
  <c r="R47" i="12" s="1"/>
  <c r="R48" i="12" s="1"/>
  <c r="R49" i="12" s="1"/>
  <c r="R50" i="12" s="1"/>
  <c r="R51" i="12" s="1"/>
  <c r="R52" i="12" s="1"/>
  <c r="R53" i="12" s="1"/>
  <c r="R54" i="12" s="1"/>
  <c r="R55" i="12" s="1"/>
  <c r="R56" i="12" s="1"/>
  <c r="R57" i="12" s="1"/>
  <c r="R58" i="12" s="1"/>
  <c r="R59" i="12" s="1"/>
  <c r="R60" i="12" s="1"/>
  <c r="R61" i="12" s="1"/>
  <c r="R62" i="12" s="1"/>
  <c r="R63" i="12" s="1"/>
  <c r="R64" i="12" s="1"/>
  <c r="R65" i="12" s="1"/>
  <c r="R66" i="12" s="1"/>
  <c r="R67" i="12" s="1"/>
  <c r="R68" i="12" s="1"/>
  <c r="R69" i="12" s="1"/>
  <c r="R70" i="12" s="1"/>
  <c r="R71" i="12" s="1"/>
  <c r="R72" i="12" s="1"/>
  <c r="R73" i="12" s="1"/>
  <c r="R74" i="12" s="1"/>
  <c r="R75" i="12" s="1"/>
  <c r="R76" i="12" s="1"/>
  <c r="R77" i="12" s="1"/>
  <c r="R78" i="12" s="1"/>
  <c r="R79" i="12" s="1"/>
  <c r="R80" i="12" s="1"/>
  <c r="R81" i="12" s="1"/>
  <c r="R82" i="12" s="1"/>
  <c r="R83" i="12" s="1"/>
  <c r="R84" i="12" s="1"/>
  <c r="R85" i="12" s="1"/>
  <c r="R86" i="12" s="1"/>
  <c r="R87" i="12" s="1"/>
  <c r="R88" i="12" s="1"/>
  <c r="R89" i="12" s="1"/>
  <c r="R90" i="12" s="1"/>
  <c r="R91" i="12" s="1"/>
  <c r="R92" i="12" s="1"/>
  <c r="R93" i="12" s="1"/>
  <c r="R94" i="12" s="1"/>
  <c r="R95" i="12" s="1"/>
  <c r="R96" i="12" s="1"/>
  <c r="R97" i="12" s="1"/>
  <c r="R98" i="12" s="1"/>
  <c r="R99" i="12" s="1"/>
  <c r="R100" i="12" s="1"/>
  <c r="R101" i="12" s="1"/>
  <c r="R102" i="12" s="1"/>
  <c r="R103" i="12" s="1"/>
  <c r="R104" i="12" s="1"/>
  <c r="R105" i="12" s="1"/>
  <c r="R106" i="12" s="1"/>
  <c r="R107" i="12" s="1"/>
  <c r="R108" i="12" s="1"/>
  <c r="R109" i="12" s="1"/>
  <c r="R110" i="12" s="1"/>
  <c r="R111" i="12" s="1"/>
  <c r="R112" i="12" s="1"/>
  <c r="R113" i="12" s="1"/>
  <c r="R114" i="12" s="1"/>
  <c r="R115" i="12" s="1"/>
  <c r="R116" i="12" s="1"/>
  <c r="R117" i="12" s="1"/>
  <c r="R118" i="12" s="1"/>
  <c r="R119" i="12" s="1"/>
  <c r="R120" i="12" s="1"/>
  <c r="R121" i="12" s="1"/>
  <c r="R122" i="12" s="1"/>
  <c r="R123" i="12" s="1"/>
  <c r="R124" i="12" s="1"/>
  <c r="R125" i="12" s="1"/>
  <c r="R126" i="12" s="1"/>
  <c r="R127" i="12" s="1"/>
  <c r="R128" i="12" s="1"/>
  <c r="R129" i="12" s="1"/>
  <c r="R130" i="12" s="1"/>
  <c r="R131" i="12" s="1"/>
  <c r="R132" i="12" s="1"/>
  <c r="R133" i="12" s="1"/>
  <c r="R134" i="12" s="1"/>
  <c r="R135" i="12" s="1"/>
  <c r="R136" i="12" s="1"/>
  <c r="R137" i="12" s="1"/>
  <c r="R138" i="12" s="1"/>
  <c r="R139" i="12" s="1"/>
  <c r="R140" i="12" s="1"/>
  <c r="R141" i="12" s="1"/>
  <c r="R142" i="12" s="1"/>
  <c r="R143" i="12" s="1"/>
  <c r="R144" i="12" s="1"/>
  <c r="R145" i="12" s="1"/>
  <c r="R146" i="12" s="1"/>
  <c r="R147" i="12" s="1"/>
  <c r="R148" i="12" s="1"/>
  <c r="R149" i="12" s="1"/>
  <c r="R150" i="12" s="1"/>
  <c r="R151" i="12" s="1"/>
  <c r="R152" i="12" s="1"/>
  <c r="R153" i="12" s="1"/>
  <c r="R154" i="12" s="1"/>
  <c r="R155" i="12" s="1"/>
  <c r="R156" i="12" s="1"/>
  <c r="R157" i="12" s="1"/>
  <c r="R158" i="12" s="1"/>
  <c r="R159" i="12" s="1"/>
  <c r="R160" i="12" s="1"/>
  <c r="R161" i="12" s="1"/>
  <c r="R162" i="12" s="1"/>
  <c r="R163" i="12" s="1"/>
  <c r="R164" i="12" s="1"/>
  <c r="R165" i="12" s="1"/>
  <c r="R166" i="12" s="1"/>
  <c r="R167" i="12" s="1"/>
  <c r="R168" i="12" s="1"/>
  <c r="R169" i="12" s="1"/>
  <c r="R170" i="12" s="1"/>
  <c r="R171" i="12" s="1"/>
  <c r="R172" i="12" s="1"/>
  <c r="R173" i="12" s="1"/>
  <c r="R174" i="12" s="1"/>
  <c r="R175" i="12" s="1"/>
  <c r="R176" i="12" s="1"/>
  <c r="R177" i="12" s="1"/>
  <c r="R178" i="12" s="1"/>
  <c r="R179" i="12" s="1"/>
  <c r="R180" i="12" s="1"/>
  <c r="R181" i="12" s="1"/>
  <c r="R182" i="12" s="1"/>
  <c r="R183" i="12" s="1"/>
  <c r="R184" i="12" s="1"/>
  <c r="R185" i="12" s="1"/>
  <c r="R186" i="12" s="1"/>
  <c r="R187" i="12" s="1"/>
  <c r="R188" i="12" s="1"/>
  <c r="R189" i="12" s="1"/>
  <c r="R190" i="12" s="1"/>
  <c r="R191" i="12" s="1"/>
  <c r="R192" i="12" s="1"/>
  <c r="R193" i="12" s="1"/>
  <c r="R194" i="12" s="1"/>
  <c r="R195" i="12" s="1"/>
  <c r="R196" i="12" s="1"/>
  <c r="R197" i="12" s="1"/>
  <c r="R198" i="12" s="1"/>
  <c r="R199" i="12" s="1"/>
  <c r="R200" i="12" s="1"/>
  <c r="R201" i="12" s="1"/>
  <c r="R202" i="12" s="1"/>
  <c r="R203" i="12" s="1"/>
  <c r="R204" i="12" s="1"/>
  <c r="R205" i="12" s="1"/>
  <c r="R206" i="12" s="1"/>
  <c r="R207" i="12" s="1"/>
  <c r="R208" i="12" s="1"/>
  <c r="R209" i="12" s="1"/>
  <c r="R210" i="12" s="1"/>
  <c r="R211" i="12" s="1"/>
  <c r="R212" i="12" s="1"/>
  <c r="R213" i="12" s="1"/>
  <c r="R214" i="12" s="1"/>
  <c r="R216" i="12" s="1"/>
  <c r="R217" i="12" s="1"/>
  <c r="R218" i="12" s="1"/>
  <c r="R219" i="12" s="1"/>
  <c r="R220" i="12" s="1"/>
  <c r="R221" i="12" s="1"/>
  <c r="R222" i="12" s="1"/>
  <c r="R223" i="12" s="1"/>
  <c r="R224" i="12" s="1"/>
  <c r="R225" i="12" s="1"/>
  <c r="R226" i="12" s="1"/>
  <c r="R227" i="12" s="1"/>
  <c r="R228" i="12" s="1"/>
  <c r="R229" i="12" s="1"/>
  <c r="R230" i="12" s="1"/>
  <c r="R231" i="12" s="1"/>
  <c r="R232" i="12" s="1"/>
  <c r="R233" i="12" s="1"/>
  <c r="R234" i="12" s="1"/>
  <c r="R235" i="12" s="1"/>
  <c r="R236" i="12" s="1"/>
  <c r="R237" i="12" s="1"/>
  <c r="R238" i="12" s="1"/>
  <c r="R239" i="12" s="1"/>
  <c r="R240" i="12" s="1"/>
  <c r="R241" i="12" s="1"/>
  <c r="R242" i="12" s="1"/>
  <c r="R243" i="12" s="1"/>
  <c r="R244" i="12" s="1"/>
  <c r="R245" i="12" s="1"/>
  <c r="R246" i="12" s="1"/>
  <c r="R247" i="12" s="1"/>
  <c r="R248" i="12" s="1"/>
  <c r="R249" i="12" s="1"/>
  <c r="R250" i="12" s="1"/>
  <c r="R251" i="12" s="1"/>
  <c r="R252" i="12" s="1"/>
  <c r="R253" i="12" s="1"/>
  <c r="R254" i="12" s="1"/>
  <c r="R255" i="12" s="1"/>
  <c r="R256" i="12" s="1"/>
  <c r="R257" i="12" s="1"/>
  <c r="R258" i="12" s="1"/>
  <c r="R259" i="12" s="1"/>
  <c r="R260" i="12" s="1"/>
  <c r="R261" i="12" s="1"/>
  <c r="R262" i="12" s="1"/>
  <c r="R263" i="12" s="1"/>
  <c r="R264" i="12" s="1"/>
  <c r="R265" i="12" s="1"/>
  <c r="R266" i="12" s="1"/>
  <c r="R267" i="12" s="1"/>
  <c r="R268" i="12" s="1"/>
  <c r="R269" i="12" s="1"/>
  <c r="R270" i="12" s="1"/>
  <c r="R271" i="12" s="1"/>
  <c r="R272" i="12" s="1"/>
  <c r="R273" i="12" s="1"/>
  <c r="R274" i="12" s="1"/>
  <c r="R275" i="12" s="1"/>
  <c r="R276" i="12" s="1"/>
  <c r="R277" i="12" s="1"/>
  <c r="R278" i="12" s="1"/>
  <c r="R279" i="12" s="1"/>
  <c r="R280" i="12" s="1"/>
  <c r="R281" i="12" s="1"/>
  <c r="R282" i="12" s="1"/>
  <c r="R283" i="12" s="1"/>
  <c r="R284" i="12" s="1"/>
  <c r="R285" i="12" s="1"/>
  <c r="R286" i="12" s="1"/>
  <c r="R287" i="12" s="1"/>
  <c r="R288" i="12" s="1"/>
  <c r="R289" i="12" s="1"/>
  <c r="R290" i="12" s="1"/>
  <c r="R291" i="12" s="1"/>
  <c r="R292" i="12" s="1"/>
  <c r="R293" i="12" s="1"/>
  <c r="R294" i="12" s="1"/>
  <c r="R295" i="12" s="1"/>
  <c r="R296" i="12" s="1"/>
  <c r="R297" i="12" s="1"/>
  <c r="R298" i="12" s="1"/>
  <c r="R299" i="12" s="1"/>
  <c r="R300" i="12" s="1"/>
  <c r="R301" i="12" s="1"/>
  <c r="R302" i="12" s="1"/>
  <c r="R303" i="12" s="1"/>
  <c r="R304" i="12" s="1"/>
  <c r="R305" i="12" s="1"/>
  <c r="R306" i="12" s="1"/>
  <c r="R307" i="12" s="1"/>
  <c r="R308" i="12" s="1"/>
  <c r="R309" i="12" s="1"/>
  <c r="R310" i="12" s="1"/>
  <c r="R311" i="12" s="1"/>
  <c r="R312" i="12" s="1"/>
  <c r="R313" i="12" s="1"/>
  <c r="R314" i="12" s="1"/>
  <c r="R315" i="12" s="1"/>
  <c r="R316" i="12" s="1"/>
  <c r="R317" i="12" s="1"/>
  <c r="R318" i="12" s="1"/>
  <c r="R319" i="12" s="1"/>
  <c r="R320" i="12" s="1"/>
  <c r="R321" i="12" s="1"/>
  <c r="R322" i="12" s="1"/>
  <c r="R323" i="12" s="1"/>
  <c r="R324" i="12" s="1"/>
  <c r="R325" i="12" s="1"/>
  <c r="R326" i="12" s="1"/>
  <c r="R327" i="12" s="1"/>
  <c r="R328" i="12" s="1"/>
  <c r="R329" i="12" s="1"/>
  <c r="R330" i="12" s="1"/>
  <c r="R331" i="12" s="1"/>
  <c r="R332" i="12" s="1"/>
  <c r="R333" i="12" s="1"/>
  <c r="R334" i="12" s="1"/>
  <c r="R335" i="12" s="1"/>
  <c r="R336" i="12" s="1"/>
  <c r="R337" i="12" s="1"/>
  <c r="R338" i="12" s="1"/>
  <c r="R339" i="12" s="1"/>
  <c r="R340" i="12" s="1"/>
  <c r="R341" i="12" s="1"/>
  <c r="R342" i="12" s="1"/>
  <c r="R343" i="12" s="1"/>
  <c r="R344" i="12" s="1"/>
  <c r="R345" i="12" s="1"/>
  <c r="R346" i="12" s="1"/>
  <c r="R347" i="12" s="1"/>
  <c r="R348" i="12" s="1"/>
  <c r="R349" i="12" s="1"/>
  <c r="R350" i="12" s="1"/>
  <c r="R351" i="12" s="1"/>
  <c r="R352" i="12" s="1"/>
  <c r="R353" i="12" s="1"/>
  <c r="R354" i="12" s="1"/>
  <c r="R355" i="12" s="1"/>
  <c r="R356" i="12" s="1"/>
  <c r="R357" i="12" s="1"/>
  <c r="R358" i="12" s="1"/>
  <c r="R359" i="12" s="1"/>
  <c r="R360" i="12" s="1"/>
  <c r="R361" i="12" s="1"/>
  <c r="R362" i="12" s="1"/>
  <c r="R363" i="12" s="1"/>
  <c r="R364" i="12" s="1"/>
  <c r="R365" i="12" s="1"/>
  <c r="R366" i="12" s="1"/>
  <c r="R367" i="12" s="1"/>
  <c r="R368" i="12" s="1"/>
  <c r="R369" i="12" s="1"/>
  <c r="R370" i="12" s="1"/>
  <c r="R371" i="12" s="1"/>
  <c r="R372" i="12" s="1"/>
  <c r="R373" i="12" s="1"/>
  <c r="R374" i="12" s="1"/>
  <c r="R375" i="12" s="1"/>
  <c r="R376" i="12" s="1"/>
  <c r="R377" i="12" s="1"/>
  <c r="R378" i="12" s="1"/>
  <c r="R379" i="12" s="1"/>
  <c r="R380" i="12" s="1"/>
  <c r="R381" i="12" s="1"/>
  <c r="R382" i="12" s="1"/>
  <c r="R383" i="12" s="1"/>
  <c r="R384" i="12" s="1"/>
  <c r="R385" i="12" s="1"/>
  <c r="R386" i="12" s="1"/>
  <c r="R387" i="12" s="1"/>
  <c r="R388" i="12" s="1"/>
  <c r="R389" i="12" s="1"/>
  <c r="R390" i="12" s="1"/>
  <c r="R391" i="12" s="1"/>
  <c r="R392" i="12" s="1"/>
  <c r="R393" i="12" s="1"/>
  <c r="R394" i="12" s="1"/>
  <c r="R395" i="12" s="1"/>
  <c r="R396" i="12" s="1"/>
  <c r="R397" i="12" s="1"/>
  <c r="R398" i="12" s="1"/>
  <c r="R399" i="12" s="1"/>
  <c r="R400" i="12" s="1"/>
  <c r="R401" i="12" s="1"/>
  <c r="R402" i="12" s="1"/>
  <c r="R403" i="12" s="1"/>
  <c r="R404" i="12" s="1"/>
  <c r="R405" i="12" s="1"/>
  <c r="R406" i="12" s="1"/>
  <c r="R407" i="12" s="1"/>
  <c r="R408" i="12" s="1"/>
  <c r="R409" i="12" s="1"/>
  <c r="R410" i="12" s="1"/>
  <c r="R411" i="12" s="1"/>
  <c r="R412" i="12" s="1"/>
  <c r="R413" i="12" s="1"/>
  <c r="R414" i="12" s="1"/>
  <c r="R415" i="12" s="1"/>
  <c r="R416" i="12" s="1"/>
  <c r="R417" i="12" s="1"/>
  <c r="R418" i="12" s="1"/>
  <c r="R419" i="12" s="1"/>
  <c r="R420" i="12" s="1"/>
  <c r="R421" i="12" s="1"/>
  <c r="R422" i="12" s="1"/>
  <c r="R423" i="12" s="1"/>
  <c r="R424" i="12" s="1"/>
  <c r="R425" i="12" s="1"/>
  <c r="R426" i="12" s="1"/>
  <c r="R427" i="12" s="1"/>
  <c r="R428" i="12" s="1"/>
  <c r="R429" i="12" s="1"/>
  <c r="R430" i="12" s="1"/>
  <c r="R431" i="12" s="1"/>
  <c r="R432" i="12" s="1"/>
  <c r="R433" i="12" s="1"/>
  <c r="R434" i="12" s="1"/>
  <c r="R435" i="12" s="1"/>
  <c r="R436" i="12" s="1"/>
  <c r="R437" i="12" s="1"/>
  <c r="R438" i="12" s="1"/>
  <c r="R439" i="12" s="1"/>
  <c r="R440" i="12" s="1"/>
  <c r="R441" i="12" s="1"/>
  <c r="R442" i="12" s="1"/>
  <c r="R443" i="12" s="1"/>
  <c r="R444" i="12" s="1"/>
  <c r="R445" i="12" s="1"/>
  <c r="R446" i="12" s="1"/>
  <c r="R447" i="12" s="1"/>
  <c r="R448" i="12" s="1"/>
  <c r="R449" i="12" s="1"/>
  <c r="R450" i="12" s="1"/>
  <c r="R451" i="12" s="1"/>
  <c r="R452" i="12" s="1"/>
  <c r="R453" i="12" s="1"/>
  <c r="R454" i="12" s="1"/>
  <c r="R455" i="12" s="1"/>
  <c r="R456" i="12" s="1"/>
  <c r="R457" i="12" s="1"/>
  <c r="R458" i="12" s="1"/>
  <c r="R459" i="12" s="1"/>
  <c r="R460" i="12" s="1"/>
  <c r="R461" i="12" s="1"/>
  <c r="R462" i="12" s="1"/>
  <c r="R463" i="12" s="1"/>
  <c r="R464" i="12" s="1"/>
  <c r="R465" i="12" s="1"/>
  <c r="R466" i="12" s="1"/>
  <c r="R467" i="12" s="1"/>
  <c r="R468" i="12" s="1"/>
  <c r="R469" i="12" s="1"/>
  <c r="R470" i="12" s="1"/>
  <c r="R471" i="12" s="1"/>
  <c r="R472" i="12" s="1"/>
  <c r="R473" i="12" s="1"/>
  <c r="R474" i="12" s="1"/>
  <c r="R475" i="12" s="1"/>
  <c r="R476" i="12" s="1"/>
  <c r="R477" i="12" s="1"/>
  <c r="R478" i="12" s="1"/>
  <c r="R479" i="12" s="1"/>
  <c r="R480" i="12" s="1"/>
  <c r="R481" i="12" s="1"/>
  <c r="R482" i="12" s="1"/>
  <c r="R483" i="12" s="1"/>
  <c r="R484" i="12" s="1"/>
  <c r="R485" i="12" s="1"/>
  <c r="R486" i="12" s="1"/>
  <c r="R487" i="12" s="1"/>
  <c r="R488" i="12" s="1"/>
  <c r="R489" i="12" s="1"/>
  <c r="R490" i="12" s="1"/>
  <c r="R491" i="12" s="1"/>
  <c r="R492" i="12" s="1"/>
  <c r="R493" i="12" s="1"/>
  <c r="R494" i="12" s="1"/>
  <c r="R495" i="12" s="1"/>
  <c r="R496" i="12" s="1"/>
  <c r="R497" i="12" s="1"/>
  <c r="R498" i="12" s="1"/>
  <c r="R499" i="12" s="1"/>
  <c r="R500" i="12" s="1"/>
  <c r="R501" i="12" s="1"/>
  <c r="R502" i="12" s="1"/>
  <c r="R503" i="12" s="1"/>
  <c r="R504" i="12" s="1"/>
  <c r="R505" i="12" s="1"/>
  <c r="R506" i="12" s="1"/>
  <c r="R507" i="12" s="1"/>
  <c r="R508" i="12" s="1"/>
  <c r="R509" i="12" s="1"/>
  <c r="R510" i="12" s="1"/>
  <c r="R511" i="12" s="1"/>
  <c r="R512" i="12" s="1"/>
  <c r="R513" i="12" s="1"/>
  <c r="R514" i="12" s="1"/>
  <c r="R515" i="12" s="1"/>
  <c r="R516" i="12" s="1"/>
  <c r="R517" i="12" s="1"/>
  <c r="R518" i="12" s="1"/>
  <c r="R519" i="12" s="1"/>
  <c r="R520" i="12" s="1"/>
  <c r="R521" i="12" s="1"/>
  <c r="R522" i="12" s="1"/>
  <c r="R523" i="12" s="1"/>
  <c r="R524" i="12" s="1"/>
  <c r="R525" i="12" s="1"/>
  <c r="R526" i="12" s="1"/>
  <c r="R527" i="12" s="1"/>
  <c r="R528" i="12" s="1"/>
  <c r="R529" i="12" s="1"/>
  <c r="R530" i="12" s="1"/>
  <c r="R531" i="12" s="1"/>
  <c r="R532" i="12" s="1"/>
  <c r="R533" i="12" s="1"/>
  <c r="R534" i="12" s="1"/>
  <c r="R535" i="12" s="1"/>
  <c r="R536" i="12" s="1"/>
  <c r="R537" i="12" s="1"/>
  <c r="R538" i="12" s="1"/>
  <c r="R539" i="12" s="1"/>
  <c r="R540" i="12" s="1"/>
  <c r="R541" i="12" s="1"/>
  <c r="R542" i="12" s="1"/>
  <c r="R543" i="12" s="1"/>
  <c r="R544" i="12" s="1"/>
  <c r="R545" i="12" s="1"/>
  <c r="R546" i="12" s="1"/>
  <c r="R547" i="12" s="1"/>
  <c r="R548" i="12" s="1"/>
  <c r="R549" i="12" s="1"/>
  <c r="R550" i="12" s="1"/>
  <c r="R551" i="12" s="1"/>
  <c r="R552" i="12" s="1"/>
  <c r="R553" i="12" s="1"/>
  <c r="R554" i="12" s="1"/>
  <c r="R555" i="12" s="1"/>
  <c r="R556" i="12" s="1"/>
  <c r="R557" i="12" s="1"/>
  <c r="R558" i="12" s="1"/>
  <c r="R559" i="12" s="1"/>
  <c r="R560" i="12" s="1"/>
  <c r="R561" i="12" s="1"/>
  <c r="R562" i="12" s="1"/>
  <c r="R563" i="12" s="1"/>
  <c r="R564" i="12" s="1"/>
  <c r="R565" i="12" s="1"/>
  <c r="R566" i="12" s="1"/>
  <c r="R567" i="12" s="1"/>
  <c r="R568" i="12" s="1"/>
  <c r="R569" i="12" s="1"/>
  <c r="R570" i="12" s="1"/>
  <c r="R571" i="12" s="1"/>
  <c r="R572" i="12" s="1"/>
  <c r="R573" i="12" s="1"/>
  <c r="R574" i="12" s="1"/>
  <c r="R575" i="12" s="1"/>
  <c r="R576" i="12" s="1"/>
  <c r="R577" i="12" s="1"/>
  <c r="R578" i="12" s="1"/>
  <c r="R579" i="12" s="1"/>
  <c r="R580" i="12" s="1"/>
  <c r="R581" i="12" s="1"/>
  <c r="R582" i="12" s="1"/>
  <c r="R583" i="12" s="1"/>
  <c r="R584" i="12" s="1"/>
  <c r="R585" i="12" s="1"/>
  <c r="R586" i="12" s="1"/>
  <c r="R587" i="12" s="1"/>
  <c r="R588" i="12" s="1"/>
  <c r="R589" i="12" s="1"/>
  <c r="R590" i="12" s="1"/>
  <c r="R591" i="12" s="1"/>
  <c r="R592" i="12" s="1"/>
  <c r="R593" i="12" s="1"/>
  <c r="R594" i="12" s="1"/>
  <c r="R595" i="12" s="1"/>
  <c r="R596" i="12" s="1"/>
  <c r="R597" i="12" s="1"/>
  <c r="R598" i="12" s="1"/>
  <c r="R599" i="12" s="1"/>
  <c r="R600" i="12" s="1"/>
  <c r="R601" i="12" s="1"/>
  <c r="R602" i="12" s="1"/>
  <c r="R603" i="12" s="1"/>
  <c r="R604" i="12" s="1"/>
  <c r="R605" i="12" s="1"/>
  <c r="R606" i="12" s="1"/>
  <c r="R607" i="12" s="1"/>
  <c r="R608" i="12" s="1"/>
  <c r="R609" i="12" s="1"/>
  <c r="R610" i="12" s="1"/>
  <c r="R611" i="12" s="1"/>
  <c r="R612" i="12" s="1"/>
  <c r="R613" i="12" s="1"/>
  <c r="R614" i="12" s="1"/>
  <c r="R615" i="12" s="1"/>
  <c r="R616" i="12" s="1"/>
  <c r="R617" i="12" s="1"/>
  <c r="R618" i="12" s="1"/>
  <c r="R619" i="12" s="1"/>
  <c r="R620" i="12" s="1"/>
  <c r="R621" i="12" s="1"/>
  <c r="R622" i="12" s="1"/>
  <c r="R623" i="12" s="1"/>
  <c r="R624" i="12" s="1"/>
  <c r="R625" i="12" s="1"/>
  <c r="R626" i="12" s="1"/>
  <c r="R627" i="12" s="1"/>
  <c r="R628" i="12" s="1"/>
  <c r="R629" i="12" s="1"/>
  <c r="R630" i="12" s="1"/>
  <c r="R631" i="12" s="1"/>
  <c r="R632" i="12" s="1"/>
  <c r="R633" i="12" s="1"/>
  <c r="R634" i="12" s="1"/>
  <c r="R635" i="12" s="1"/>
  <c r="R636" i="12" s="1"/>
  <c r="R637" i="12" s="1"/>
  <c r="R638" i="12" s="1"/>
  <c r="R639" i="12" s="1"/>
  <c r="R640" i="12" s="1"/>
  <c r="R641" i="12" s="1"/>
  <c r="R642" i="12" s="1"/>
  <c r="R643" i="12" s="1"/>
  <c r="R644" i="12" s="1"/>
  <c r="R645" i="12" s="1"/>
  <c r="R646" i="12" s="1"/>
  <c r="R647" i="12" s="1"/>
  <c r="R648" i="12" s="1"/>
  <c r="R649" i="12" s="1"/>
  <c r="R650" i="12" s="1"/>
  <c r="R651" i="12" s="1"/>
  <c r="R652" i="12" s="1"/>
  <c r="R653" i="12" s="1"/>
  <c r="R654" i="12" s="1"/>
  <c r="R655" i="12" s="1"/>
  <c r="R656" i="12" s="1"/>
  <c r="R657" i="12" s="1"/>
  <c r="R658" i="12" s="1"/>
  <c r="R659" i="12" s="1"/>
  <c r="R660" i="12" s="1"/>
  <c r="R661" i="12" s="1"/>
  <c r="R662" i="12" s="1"/>
  <c r="R663" i="12" s="1"/>
  <c r="R664" i="12" s="1"/>
  <c r="R665" i="12" s="1"/>
  <c r="R666" i="12" s="1"/>
  <c r="R667" i="12" s="1"/>
  <c r="R668" i="12" s="1"/>
  <c r="R669" i="12" s="1"/>
  <c r="R670" i="12" s="1"/>
  <c r="R671" i="12" s="1"/>
  <c r="R672" i="12" s="1"/>
  <c r="R673" i="12" s="1"/>
  <c r="R674" i="12" s="1"/>
  <c r="R675" i="12" s="1"/>
  <c r="R676" i="12" s="1"/>
  <c r="R677" i="12" s="1"/>
  <c r="R678" i="12" s="1"/>
  <c r="R679" i="12" s="1"/>
  <c r="R680" i="12" s="1"/>
  <c r="R681" i="12" s="1"/>
  <c r="R682" i="12" s="1"/>
  <c r="R683" i="12" s="1"/>
  <c r="R684" i="12" s="1"/>
  <c r="R685" i="12" s="1"/>
  <c r="R686" i="12" s="1"/>
  <c r="R687" i="12" s="1"/>
  <c r="R688" i="12" s="1"/>
  <c r="R689" i="12" s="1"/>
  <c r="R690" i="12" s="1"/>
  <c r="R691" i="12" s="1"/>
  <c r="R692" i="12" s="1"/>
  <c r="R693" i="12" s="1"/>
  <c r="R694" i="12" s="1"/>
  <c r="R695" i="12" s="1"/>
  <c r="R696" i="12" s="1"/>
  <c r="R697" i="12" s="1"/>
  <c r="R698" i="12" s="1"/>
  <c r="R699" i="12" s="1"/>
  <c r="R700" i="12" s="1"/>
  <c r="R701" i="12" s="1"/>
  <c r="R702" i="12" s="1"/>
  <c r="R703" i="12" s="1"/>
  <c r="R704" i="12" s="1"/>
  <c r="R705" i="12" s="1"/>
  <c r="R706" i="12" s="1"/>
  <c r="R707" i="12" s="1"/>
  <c r="R708" i="12" s="1"/>
  <c r="R709" i="12" s="1"/>
  <c r="R710" i="12" s="1"/>
  <c r="R711" i="12" s="1"/>
  <c r="R712" i="12" s="1"/>
  <c r="R713" i="12" s="1"/>
  <c r="R714" i="12" s="1"/>
  <c r="R715" i="12" s="1"/>
  <c r="R716" i="12" s="1"/>
  <c r="R717" i="12" s="1"/>
  <c r="R718" i="12" s="1"/>
  <c r="R719" i="12" s="1"/>
  <c r="R720" i="12" s="1"/>
  <c r="R721" i="12" s="1"/>
  <c r="R722" i="12" s="1"/>
  <c r="R723" i="12" s="1"/>
  <c r="R724" i="12" s="1"/>
  <c r="R725" i="12" s="1"/>
  <c r="R726" i="12" s="1"/>
  <c r="R727" i="12" s="1"/>
  <c r="R728" i="12" s="1"/>
  <c r="R729" i="12" s="1"/>
  <c r="R730" i="12" s="1"/>
  <c r="R731" i="12" s="1"/>
  <c r="R732" i="12" s="1"/>
  <c r="T274" i="12" l="1"/>
  <c r="T275" i="12" s="1"/>
  <c r="T276" i="12" s="1"/>
  <c r="T277" i="12" s="1"/>
  <c r="T278" i="12" s="1"/>
  <c r="T279" i="12" s="1"/>
  <c r="T280" i="12" s="1"/>
  <c r="T281" i="12" s="1"/>
  <c r="T282" i="12" s="1"/>
  <c r="T283" i="12" s="1"/>
  <c r="T284" i="12" s="1"/>
  <c r="T285" i="12" s="1"/>
  <c r="T286" i="12" s="1"/>
  <c r="T287" i="12" s="1"/>
  <c r="T288" i="12" s="1"/>
  <c r="T289" i="12" s="1"/>
  <c r="T290" i="12" s="1"/>
  <c r="T291" i="12" s="1"/>
  <c r="T292" i="12" s="1"/>
  <c r="T293" i="12" s="1"/>
  <c r="T294" i="12" s="1"/>
  <c r="T295" i="12" s="1"/>
  <c r="T296" i="12" s="1"/>
  <c r="T297" i="12" s="1"/>
  <c r="T298" i="12" s="1"/>
  <c r="T299" i="12" s="1"/>
  <c r="T300" i="12" s="1"/>
  <c r="T301" i="12" s="1"/>
  <c r="T302" i="12" s="1"/>
  <c r="T303" i="12" s="1"/>
  <c r="T304" i="12" s="1"/>
  <c r="T305" i="12" s="1"/>
  <c r="T306" i="12" s="1"/>
  <c r="T307" i="12" s="1"/>
  <c r="T308" i="12" s="1"/>
  <c r="T309" i="12" s="1"/>
  <c r="T310" i="12" s="1"/>
  <c r="T311" i="12" s="1"/>
  <c r="T312" i="12" s="1"/>
  <c r="T313" i="12" s="1"/>
  <c r="T314" i="12" s="1"/>
  <c r="T315" i="12" s="1"/>
  <c r="T316" i="12" s="1"/>
  <c r="T317" i="12" s="1"/>
  <c r="T318" i="12" s="1"/>
  <c r="T319" i="12" s="1"/>
  <c r="T320" i="12" s="1"/>
  <c r="T321" i="12" s="1"/>
  <c r="T322" i="12" s="1"/>
  <c r="T323" i="12" s="1"/>
  <c r="T324" i="12" s="1"/>
  <c r="T325" i="12" s="1"/>
  <c r="T326" i="12" s="1"/>
  <c r="T327" i="12" s="1"/>
  <c r="T328" i="12" s="1"/>
  <c r="T329" i="12" s="1"/>
  <c r="T330" i="12" s="1"/>
  <c r="T331" i="12" s="1"/>
  <c r="T332" i="12" s="1"/>
  <c r="T333" i="12" s="1"/>
  <c r="T334" i="12" s="1"/>
  <c r="T335" i="12" s="1"/>
  <c r="T336" i="12" s="1"/>
  <c r="T337" i="12" s="1"/>
  <c r="T338" i="12" s="1"/>
  <c r="T339" i="12" s="1"/>
  <c r="T340" i="12" s="1"/>
  <c r="T341" i="12" s="1"/>
  <c r="T342" i="12" s="1"/>
  <c r="T343" i="12" s="1"/>
  <c r="T344" i="12" s="1"/>
  <c r="T345" i="12" s="1"/>
  <c r="T346" i="12" s="1"/>
  <c r="T347" i="12" s="1"/>
  <c r="T348" i="12" s="1"/>
  <c r="T349" i="12" s="1"/>
  <c r="T350" i="12" s="1"/>
  <c r="T351" i="12" s="1"/>
  <c r="T352" i="12" s="1"/>
  <c r="T353" i="12" s="1"/>
  <c r="T354" i="12" s="1"/>
  <c r="T355" i="12" s="1"/>
  <c r="T356" i="12" s="1"/>
  <c r="T357" i="12" s="1"/>
  <c r="T358" i="12" s="1"/>
  <c r="T359" i="12" s="1"/>
  <c r="T360" i="12" s="1"/>
  <c r="T361" i="12" s="1"/>
  <c r="T362" i="12" s="1"/>
  <c r="T363" i="12" s="1"/>
  <c r="T364" i="12" s="1"/>
  <c r="T365" i="12" s="1"/>
  <c r="T366" i="12" s="1"/>
  <c r="T367" i="12" s="1"/>
  <c r="T368" i="12" s="1"/>
  <c r="T369" i="12" s="1"/>
  <c r="T370" i="12" s="1"/>
  <c r="T371" i="12" s="1"/>
  <c r="T372" i="12" s="1"/>
  <c r="T373" i="12" s="1"/>
  <c r="T374" i="12" s="1"/>
  <c r="T375" i="12" s="1"/>
  <c r="T376" i="12" s="1"/>
  <c r="T377" i="12" s="1"/>
  <c r="T378" i="12" s="1"/>
  <c r="T379" i="12" s="1"/>
  <c r="T380" i="12" s="1"/>
  <c r="T381" i="12" s="1"/>
  <c r="T382" i="12" s="1"/>
  <c r="T383" i="12" s="1"/>
  <c r="T384" i="12" s="1"/>
  <c r="T385" i="12" s="1"/>
  <c r="T386" i="12" s="1"/>
  <c r="T387" i="12" s="1"/>
  <c r="T388" i="12" s="1"/>
  <c r="T389" i="12" s="1"/>
  <c r="T390" i="12" s="1"/>
  <c r="T391" i="12" s="1"/>
  <c r="T392" i="12" s="1"/>
  <c r="T393" i="12" s="1"/>
  <c r="T394" i="12" s="1"/>
  <c r="T395" i="12" s="1"/>
  <c r="T396" i="12" s="1"/>
  <c r="T397" i="12" s="1"/>
  <c r="T398" i="12" s="1"/>
  <c r="T399" i="12" s="1"/>
  <c r="T400" i="12" s="1"/>
  <c r="T401" i="12" s="1"/>
  <c r="T402" i="12" s="1"/>
  <c r="T403" i="12" s="1"/>
  <c r="T404" i="12" s="1"/>
  <c r="T405" i="12" s="1"/>
  <c r="T406" i="12" s="1"/>
  <c r="T407" i="12" s="1"/>
  <c r="T408" i="12" s="1"/>
  <c r="T409" i="12" s="1"/>
  <c r="T410" i="12" s="1"/>
  <c r="T411" i="12" s="1"/>
  <c r="T412" i="12" s="1"/>
  <c r="T413" i="12" s="1"/>
  <c r="T414" i="12" s="1"/>
  <c r="T415" i="12" s="1"/>
  <c r="T416" i="12" s="1"/>
  <c r="T417" i="12" s="1"/>
  <c r="T418" i="12" s="1"/>
  <c r="T419" i="12" s="1"/>
  <c r="T420" i="12" s="1"/>
  <c r="T421" i="12" s="1"/>
  <c r="T422" i="12" s="1"/>
  <c r="T423" i="12" s="1"/>
  <c r="T424" i="12" s="1"/>
  <c r="T425" i="12" s="1"/>
  <c r="T426" i="12" s="1"/>
  <c r="T427" i="12" s="1"/>
  <c r="T428" i="12" s="1"/>
  <c r="T429" i="12" s="1"/>
  <c r="T430" i="12" s="1"/>
  <c r="T431" i="12" s="1"/>
  <c r="T432" i="12" s="1"/>
  <c r="T433" i="12" s="1"/>
  <c r="T434" i="12" s="1"/>
  <c r="T435" i="12" s="1"/>
  <c r="T436" i="12" s="1"/>
  <c r="T437" i="12" s="1"/>
  <c r="T438" i="12" s="1"/>
  <c r="T439" i="12" s="1"/>
  <c r="T440" i="12" s="1"/>
  <c r="T441" i="12" s="1"/>
  <c r="T442" i="12" s="1"/>
  <c r="T443" i="12" s="1"/>
  <c r="T444" i="12" s="1"/>
  <c r="T445" i="12" s="1"/>
  <c r="T446" i="12" s="1"/>
  <c r="T447" i="12" s="1"/>
  <c r="T448" i="12" s="1"/>
  <c r="T449" i="12" s="1"/>
  <c r="T450" i="12" s="1"/>
  <c r="T451" i="12" s="1"/>
  <c r="T452" i="12" s="1"/>
  <c r="T453" i="12" s="1"/>
  <c r="T454" i="12" s="1"/>
  <c r="T455" i="12" s="1"/>
  <c r="T456" i="12" s="1"/>
  <c r="T457" i="12" s="1"/>
  <c r="T458" i="12" s="1"/>
  <c r="T459" i="12" s="1"/>
  <c r="T460" i="12" s="1"/>
  <c r="T461" i="12" s="1"/>
  <c r="T462" i="12" s="1"/>
  <c r="T463" i="12" s="1"/>
  <c r="T464" i="12" s="1"/>
  <c r="T465" i="12" s="1"/>
  <c r="T466" i="12" s="1"/>
  <c r="T467" i="12" s="1"/>
  <c r="T468" i="12" s="1"/>
  <c r="T469" i="12" s="1"/>
  <c r="T470" i="12" s="1"/>
  <c r="T471" i="12" s="1"/>
  <c r="T472" i="12" s="1"/>
  <c r="T473" i="12" s="1"/>
  <c r="AC16" i="12"/>
  <c r="AC17" i="12"/>
  <c r="AC18" i="12"/>
  <c r="AC19" i="12"/>
  <c r="AC21" i="12"/>
  <c r="AC22" i="12"/>
  <c r="AC23" i="12"/>
  <c r="AC24" i="12"/>
  <c r="AC25" i="12"/>
  <c r="AC26" i="12"/>
  <c r="AC27" i="12"/>
  <c r="AC28" i="12"/>
  <c r="AC29" i="12"/>
  <c r="AC30" i="12"/>
  <c r="AC31" i="12"/>
  <c r="AC32" i="12"/>
  <c r="AC33" i="12"/>
  <c r="AC34" i="12"/>
  <c r="AC35" i="12"/>
  <c r="AC36" i="12"/>
  <c r="AC37" i="12"/>
  <c r="AC38" i="12"/>
  <c r="AC39" i="12"/>
  <c r="AC40" i="12"/>
  <c r="AC41" i="12"/>
  <c r="AC42" i="12"/>
  <c r="AC43" i="12"/>
  <c r="AC44" i="12"/>
  <c r="AC45" i="12"/>
  <c r="AC46" i="12"/>
  <c r="AC47" i="12"/>
  <c r="AC48" i="12"/>
  <c r="AC49" i="12"/>
  <c r="AC50" i="12"/>
  <c r="AC51" i="12"/>
  <c r="AC52" i="12"/>
  <c r="AC53" i="12"/>
  <c r="AC54" i="12"/>
  <c r="AC55" i="12"/>
  <c r="AC56" i="12"/>
  <c r="AC57" i="12"/>
  <c r="AC58" i="12"/>
  <c r="AC59" i="12"/>
  <c r="AC60" i="12"/>
  <c r="AC61" i="12"/>
  <c r="AC62" i="12"/>
  <c r="AC63" i="12"/>
  <c r="AC64" i="12"/>
  <c r="AC65" i="12"/>
  <c r="AC66" i="12"/>
  <c r="AC67" i="12"/>
  <c r="U14" i="12"/>
  <c r="Z67" i="12"/>
  <c r="AA67" i="12" s="1"/>
  <c r="W15" i="12"/>
  <c r="W16" i="12" s="1"/>
  <c r="X13" i="12" l="1"/>
  <c r="W17" i="12"/>
  <c r="X16" i="12"/>
  <c r="X15" i="12"/>
  <c r="Y14" i="12" s="1"/>
  <c r="Z14" i="12" s="1"/>
  <c r="Y13" i="12" l="1"/>
  <c r="Z13" i="12" s="1"/>
  <c r="AA13" i="12" s="1"/>
  <c r="Y15" i="12"/>
  <c r="Z15" i="12" s="1"/>
  <c r="AA15" i="12" s="1"/>
  <c r="W18" i="12"/>
  <c r="X17" i="12"/>
  <c r="Y16" i="12" s="1"/>
  <c r="Z16" i="12" s="1"/>
  <c r="AA16" i="12" s="1"/>
  <c r="W19" i="12" l="1"/>
  <c r="X18" i="12"/>
  <c r="Y17" i="12" s="1"/>
  <c r="Z17" i="12" s="1"/>
  <c r="AA17" i="12" s="1"/>
  <c r="W20" i="12" l="1"/>
  <c r="X19" i="12"/>
  <c r="Y18" i="12" s="1"/>
  <c r="Z18" i="12" s="1"/>
  <c r="AA18" i="12" s="1"/>
  <c r="W21" i="12" l="1"/>
  <c r="X20" i="12"/>
  <c r="Y19" i="12" s="1"/>
  <c r="Z19" i="12" s="1"/>
  <c r="AA19" i="12" s="1"/>
  <c r="W22" i="12" l="1"/>
  <c r="X21" i="12"/>
  <c r="Y20" i="12" s="1"/>
  <c r="Z20" i="12" s="1"/>
  <c r="AA20" i="12" s="1"/>
  <c r="W23" i="12" l="1"/>
  <c r="X22" i="12"/>
  <c r="Y21" i="12" s="1"/>
  <c r="Z21" i="12" s="1"/>
  <c r="AA21" i="12" s="1"/>
  <c r="W24" i="12" l="1"/>
  <c r="X23" i="12"/>
  <c r="Y22" i="12" s="1"/>
  <c r="Z22" i="12" s="1"/>
  <c r="AA22" i="12" s="1"/>
  <c r="W25" i="12" l="1"/>
  <c r="X24" i="12"/>
  <c r="Y23" i="12" s="1"/>
  <c r="Z23" i="12" s="1"/>
  <c r="AA23" i="12" s="1"/>
  <c r="W26" i="12" l="1"/>
  <c r="X25" i="12"/>
  <c r="Y24" i="12" s="1"/>
  <c r="Z24" i="12" s="1"/>
  <c r="AA24" i="12" s="1"/>
  <c r="W27" i="12" l="1"/>
  <c r="X26" i="12"/>
  <c r="Y25" i="12" s="1"/>
  <c r="Z25" i="12" s="1"/>
  <c r="AA25" i="12" s="1"/>
  <c r="W28" i="12" l="1"/>
  <c r="X27" i="12"/>
  <c r="Y26" i="12" s="1"/>
  <c r="Z26" i="12" s="1"/>
  <c r="AA26" i="12" s="1"/>
  <c r="W29" i="12" l="1"/>
  <c r="X28" i="12"/>
  <c r="Y27" i="12" s="1"/>
  <c r="Z27" i="12" s="1"/>
  <c r="AA27" i="12" s="1"/>
  <c r="W30" i="12" l="1"/>
  <c r="X29" i="12"/>
  <c r="Y28" i="12" s="1"/>
  <c r="Z28" i="12" s="1"/>
  <c r="U28" i="12" s="1"/>
  <c r="AA28" i="12" l="1"/>
  <c r="W31" i="12"/>
  <c r="X30" i="12"/>
  <c r="Y29" i="12" s="1"/>
  <c r="Z29" i="12" s="1"/>
  <c r="AA29" i="12" s="1"/>
  <c r="W32" i="12" l="1"/>
  <c r="X31" i="12"/>
  <c r="Y30" i="12" s="1"/>
  <c r="Z30" i="12" s="1"/>
  <c r="AA30" i="12" s="1"/>
  <c r="W33" i="12" l="1"/>
  <c r="X32" i="12"/>
  <c r="Y31" i="12" s="1"/>
  <c r="Z31" i="12" s="1"/>
  <c r="AA31" i="12" s="1"/>
  <c r="W34" i="12" l="1"/>
  <c r="X33" i="12"/>
  <c r="Y32" i="12" s="1"/>
  <c r="Z32" i="12" s="1"/>
  <c r="AA32" i="12" s="1"/>
  <c r="W35" i="12" l="1"/>
  <c r="X34" i="12"/>
  <c r="Y33" i="12" s="1"/>
  <c r="Z33" i="12" s="1"/>
  <c r="AA33" i="12" s="1"/>
  <c r="W36" i="12" l="1"/>
  <c r="X35" i="12"/>
  <c r="Y34" i="12" s="1"/>
  <c r="Z34" i="12" s="1"/>
  <c r="AA34" i="12" s="1"/>
  <c r="W37" i="12" l="1"/>
  <c r="X36" i="12"/>
  <c r="Y35" i="12" s="1"/>
  <c r="Z35" i="12" s="1"/>
  <c r="AA35" i="12" s="1"/>
  <c r="W38" i="12" l="1"/>
  <c r="X37" i="12"/>
  <c r="Y36" i="12" s="1"/>
  <c r="Z36" i="12" s="1"/>
  <c r="AA36" i="12" s="1"/>
  <c r="W39" i="12" l="1"/>
  <c r="X38" i="12"/>
  <c r="Y37" i="12" s="1"/>
  <c r="Z37" i="12" s="1"/>
  <c r="AA37" i="12" s="1"/>
  <c r="W40" i="12" l="1"/>
  <c r="X39" i="12"/>
  <c r="Y38" i="12" s="1"/>
  <c r="Z38" i="12" s="1"/>
  <c r="AA38" i="12" s="1"/>
  <c r="W41" i="12" l="1"/>
  <c r="X40" i="12"/>
  <c r="Y39" i="12" s="1"/>
  <c r="Z39" i="12" s="1"/>
  <c r="AA39" i="12" s="1"/>
  <c r="W42" i="12" l="1"/>
  <c r="X41" i="12"/>
  <c r="Y40" i="12" s="1"/>
  <c r="Z40" i="12" s="1"/>
  <c r="AA40" i="12" s="1"/>
  <c r="W43" i="12" l="1"/>
  <c r="X42" i="12"/>
  <c r="Y41" i="12" s="1"/>
  <c r="Z41" i="12" s="1"/>
  <c r="AA41" i="12" s="1"/>
  <c r="W44" i="12" l="1"/>
  <c r="X43" i="12"/>
  <c r="Y42" i="12" s="1"/>
  <c r="Z42" i="12" s="1"/>
  <c r="AA42" i="12" s="1"/>
  <c r="W45" i="12" l="1"/>
  <c r="X44" i="12"/>
  <c r="Y43" i="12" s="1"/>
  <c r="Z43" i="12" s="1"/>
  <c r="AA43" i="12" s="1"/>
  <c r="W46" i="12" l="1"/>
  <c r="X45" i="12"/>
  <c r="Y44" i="12" s="1"/>
  <c r="Z44" i="12" s="1"/>
  <c r="AA44" i="12" s="1"/>
  <c r="W47" i="12" l="1"/>
  <c r="W48" i="12" s="1"/>
  <c r="X46" i="12"/>
  <c r="Y45" i="12" s="1"/>
  <c r="Z45" i="12" s="1"/>
  <c r="AA45" i="12" s="1"/>
  <c r="W49" i="12" l="1"/>
  <c r="X48" i="12"/>
  <c r="X47" i="12"/>
  <c r="W50" i="12" l="1"/>
  <c r="X49" i="12"/>
  <c r="Y48" i="12" s="1"/>
  <c r="Z48" i="12" s="1"/>
  <c r="AA48" i="12" s="1"/>
  <c r="Y46" i="12"/>
  <c r="Z46" i="12" s="1"/>
  <c r="AA46" i="12" s="1"/>
  <c r="Y47" i="12"/>
  <c r="Z47" i="12" s="1"/>
  <c r="AA47" i="12" s="1"/>
  <c r="W51" i="12" l="1"/>
  <c r="X50" i="12"/>
  <c r="Y49" i="12" s="1"/>
  <c r="Z49" i="12" s="1"/>
  <c r="AA49" i="12" s="1"/>
  <c r="W52" i="12" l="1"/>
  <c r="X51" i="12"/>
  <c r="Y50" i="12" s="1"/>
  <c r="Z50" i="12" s="1"/>
  <c r="AA50" i="12" s="1"/>
  <c r="W53" i="12" l="1"/>
  <c r="X52" i="12"/>
  <c r="Y51" i="12" s="1"/>
  <c r="Z51" i="12" s="1"/>
  <c r="AA51" i="12" s="1"/>
  <c r="W54" i="12" l="1"/>
  <c r="X53" i="12"/>
  <c r="Y52" i="12" s="1"/>
  <c r="Z52" i="12" s="1"/>
  <c r="AA52" i="12" s="1"/>
  <c r="W55" i="12" l="1"/>
  <c r="X54" i="12"/>
  <c r="Y53" i="12" s="1"/>
  <c r="Z53" i="12" s="1"/>
  <c r="AA53" i="12" s="1"/>
  <c r="W56" i="12" l="1"/>
  <c r="X55" i="12"/>
  <c r="Y54" i="12" s="1"/>
  <c r="Z54" i="12" s="1"/>
  <c r="AA54" i="12" s="1"/>
  <c r="W57" i="12" l="1"/>
  <c r="X56" i="12"/>
  <c r="Y55" i="12" s="1"/>
  <c r="Z55" i="12" s="1"/>
  <c r="AA55" i="12" s="1"/>
  <c r="W58" i="12" l="1"/>
  <c r="X57" i="12"/>
  <c r="Y56" i="12" s="1"/>
  <c r="Z56" i="12" s="1"/>
  <c r="AA56" i="12" s="1"/>
  <c r="W59" i="12" l="1"/>
  <c r="X58" i="12"/>
  <c r="W60" i="12" l="1"/>
  <c r="X59" i="12"/>
  <c r="Y58" i="12" s="1"/>
  <c r="Z58" i="12" s="1"/>
  <c r="AA58" i="12" s="1"/>
  <c r="Y57" i="12"/>
  <c r="Z57" i="12" s="1"/>
  <c r="AA57" i="12" s="1"/>
  <c r="W61" i="12" l="1"/>
  <c r="X60" i="12"/>
  <c r="Y59" i="12" s="1"/>
  <c r="Z59" i="12" s="1"/>
  <c r="AA59" i="12" s="1"/>
  <c r="W62" i="12" l="1"/>
  <c r="X61" i="12"/>
  <c r="Y60" i="12" s="1"/>
  <c r="Z60" i="12" s="1"/>
  <c r="AA60" i="12" s="1"/>
  <c r="W63" i="12" l="1"/>
  <c r="X62" i="12"/>
  <c r="Y61" i="12" s="1"/>
  <c r="Z61" i="12" s="1"/>
  <c r="AA61" i="12" s="1"/>
  <c r="W64" i="12" l="1"/>
  <c r="X63" i="12"/>
  <c r="Y62" i="12" s="1"/>
  <c r="Z62" i="12" s="1"/>
  <c r="AA62" i="12" s="1"/>
  <c r="W65" i="12" l="1"/>
  <c r="X64" i="12"/>
  <c r="Y63" i="12" s="1"/>
  <c r="Z63" i="12" s="1"/>
  <c r="AA63" i="12" s="1"/>
  <c r="W66" i="12" l="1"/>
  <c r="X65" i="12"/>
  <c r="Y64" i="12" s="1"/>
  <c r="Z64" i="12" s="1"/>
  <c r="AA64" i="12" s="1"/>
  <c r="W67" i="12" l="1"/>
  <c r="X67" i="12" s="1"/>
  <c r="X66" i="12"/>
  <c r="Y65" i="12" s="1"/>
  <c r="Z65" i="12" s="1"/>
  <c r="AA65" i="12" s="1"/>
  <c r="Y66" i="12" l="1"/>
  <c r="Z66" i="12" s="1"/>
  <c r="AA66" i="12" s="1"/>
  <c r="W183" i="12" l="1"/>
  <c r="H14" i="12" l="1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H198" i="12"/>
  <c r="H199" i="12"/>
  <c r="H200" i="12"/>
  <c r="H201" i="12"/>
  <c r="H202" i="12"/>
  <c r="H203" i="12"/>
  <c r="H204" i="12"/>
  <c r="H205" i="12"/>
  <c r="H206" i="12"/>
  <c r="H207" i="12"/>
  <c r="H208" i="12"/>
  <c r="H209" i="12"/>
  <c r="H210" i="12"/>
  <c r="H211" i="12"/>
  <c r="H212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60" i="12"/>
  <c r="H261" i="12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76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92" i="12"/>
  <c r="H293" i="12"/>
  <c r="H294" i="12"/>
  <c r="H295" i="12"/>
  <c r="H296" i="12"/>
  <c r="H297" i="12"/>
  <c r="H298" i="12"/>
  <c r="H299" i="12"/>
  <c r="H300" i="12"/>
  <c r="H301" i="12"/>
  <c r="H302" i="12"/>
  <c r="H303" i="12"/>
  <c r="H304" i="12"/>
  <c r="H305" i="12"/>
  <c r="H306" i="12"/>
  <c r="H307" i="12"/>
  <c r="H308" i="12"/>
  <c r="H309" i="12"/>
  <c r="H310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41" i="12"/>
  <c r="H342" i="12"/>
  <c r="H343" i="12"/>
  <c r="H344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57" i="12"/>
  <c r="H358" i="12"/>
  <c r="H359" i="12"/>
  <c r="H360" i="12"/>
  <c r="H361" i="12"/>
  <c r="H362" i="12"/>
  <c r="H363" i="12"/>
  <c r="H364" i="12"/>
  <c r="H365" i="12"/>
  <c r="H366" i="12"/>
  <c r="H367" i="12"/>
  <c r="H368" i="12"/>
  <c r="H369" i="12"/>
  <c r="H370" i="12"/>
  <c r="H371" i="12"/>
  <c r="H372" i="12"/>
  <c r="H373" i="12"/>
  <c r="H374" i="12"/>
  <c r="H375" i="12"/>
  <c r="H376" i="12"/>
  <c r="H377" i="12"/>
  <c r="H378" i="12"/>
  <c r="H379" i="12"/>
  <c r="H380" i="12"/>
  <c r="H381" i="12"/>
  <c r="H382" i="12"/>
  <c r="H383" i="12"/>
  <c r="H384" i="12"/>
  <c r="H385" i="12"/>
  <c r="H386" i="12"/>
  <c r="H387" i="12"/>
  <c r="H388" i="12"/>
  <c r="H389" i="12"/>
  <c r="H390" i="12"/>
  <c r="H391" i="12"/>
  <c r="H392" i="12"/>
  <c r="H393" i="12"/>
  <c r="H394" i="12"/>
  <c r="H395" i="12"/>
  <c r="H396" i="12"/>
  <c r="H397" i="12"/>
  <c r="H398" i="12"/>
  <c r="H399" i="12"/>
  <c r="H400" i="12"/>
  <c r="H401" i="12"/>
  <c r="H402" i="12"/>
  <c r="H403" i="12"/>
  <c r="H404" i="12"/>
  <c r="H405" i="12"/>
  <c r="H406" i="12"/>
  <c r="H407" i="12"/>
  <c r="H408" i="12"/>
  <c r="H409" i="12"/>
  <c r="H410" i="12"/>
  <c r="H411" i="12"/>
  <c r="H412" i="12"/>
  <c r="H413" i="12"/>
  <c r="H414" i="12"/>
  <c r="H415" i="12"/>
  <c r="H416" i="12"/>
  <c r="H417" i="12"/>
  <c r="H418" i="12"/>
  <c r="H419" i="12"/>
  <c r="H420" i="12"/>
  <c r="H421" i="12"/>
  <c r="H422" i="12"/>
  <c r="H423" i="12"/>
  <c r="H424" i="12"/>
  <c r="H425" i="12"/>
  <c r="H426" i="12"/>
  <c r="H427" i="12"/>
  <c r="H428" i="12"/>
  <c r="H429" i="12"/>
  <c r="H430" i="12"/>
  <c r="H431" i="12"/>
  <c r="H432" i="12"/>
  <c r="H433" i="12"/>
  <c r="H434" i="12"/>
  <c r="H435" i="12"/>
  <c r="H436" i="12"/>
  <c r="H437" i="12"/>
  <c r="H438" i="12"/>
  <c r="H439" i="12"/>
  <c r="H440" i="12"/>
  <c r="H441" i="12"/>
  <c r="H442" i="12"/>
  <c r="H443" i="12"/>
  <c r="H444" i="12"/>
  <c r="H445" i="12"/>
  <c r="H446" i="12"/>
  <c r="H447" i="12"/>
  <c r="H448" i="12"/>
  <c r="H449" i="12"/>
  <c r="H450" i="12"/>
  <c r="H451" i="12"/>
  <c r="H452" i="12"/>
  <c r="H453" i="12"/>
  <c r="H454" i="12"/>
  <c r="H455" i="12"/>
  <c r="H456" i="12"/>
  <c r="H457" i="12"/>
  <c r="H458" i="12"/>
  <c r="H459" i="12"/>
  <c r="H460" i="12"/>
  <c r="H461" i="12"/>
  <c r="H462" i="12"/>
  <c r="H463" i="12"/>
  <c r="H464" i="12"/>
  <c r="H465" i="12"/>
  <c r="H466" i="12"/>
  <c r="H467" i="12"/>
  <c r="H468" i="12"/>
  <c r="H469" i="12"/>
  <c r="H470" i="12"/>
  <c r="H471" i="12"/>
  <c r="H472" i="12"/>
  <c r="H473" i="12"/>
  <c r="H474" i="12"/>
  <c r="H475" i="12"/>
  <c r="H476" i="12"/>
  <c r="H477" i="12"/>
  <c r="H478" i="12"/>
  <c r="H479" i="12"/>
  <c r="H480" i="12"/>
  <c r="H481" i="12"/>
  <c r="H482" i="12"/>
  <c r="H483" i="12"/>
  <c r="H484" i="12"/>
  <c r="H485" i="12"/>
  <c r="H486" i="12"/>
  <c r="H487" i="12"/>
  <c r="H488" i="12"/>
  <c r="H489" i="12"/>
  <c r="H490" i="12"/>
  <c r="H491" i="12"/>
  <c r="H492" i="12"/>
  <c r="H493" i="12"/>
  <c r="H494" i="12"/>
  <c r="H495" i="12"/>
  <c r="H496" i="12"/>
  <c r="H497" i="12"/>
  <c r="H498" i="12"/>
  <c r="H499" i="12"/>
  <c r="H500" i="12"/>
  <c r="H501" i="12"/>
  <c r="H502" i="12"/>
  <c r="H503" i="12"/>
  <c r="H504" i="12"/>
  <c r="H505" i="12"/>
  <c r="H506" i="12"/>
  <c r="H507" i="12"/>
  <c r="H508" i="12"/>
  <c r="H509" i="12"/>
  <c r="H510" i="12"/>
  <c r="H511" i="12"/>
  <c r="H512" i="12"/>
  <c r="H513" i="12"/>
  <c r="H514" i="12"/>
  <c r="H515" i="12"/>
  <c r="H516" i="12"/>
  <c r="H517" i="12"/>
  <c r="H518" i="12"/>
  <c r="H519" i="12"/>
  <c r="H520" i="12"/>
  <c r="H521" i="12"/>
  <c r="H522" i="12"/>
  <c r="H523" i="12"/>
  <c r="H524" i="12"/>
  <c r="H525" i="12"/>
  <c r="H526" i="12"/>
  <c r="H527" i="12"/>
  <c r="H528" i="12"/>
  <c r="H529" i="12"/>
  <c r="H530" i="12"/>
  <c r="H531" i="12"/>
  <c r="H532" i="12"/>
  <c r="H533" i="12"/>
  <c r="H534" i="12"/>
  <c r="H535" i="12"/>
  <c r="H536" i="12"/>
  <c r="H537" i="12"/>
  <c r="H538" i="12"/>
  <c r="H539" i="12"/>
  <c r="H540" i="12"/>
  <c r="H541" i="12"/>
  <c r="H542" i="12"/>
  <c r="H543" i="12"/>
  <c r="H544" i="12"/>
  <c r="H545" i="12"/>
  <c r="H546" i="12"/>
  <c r="H547" i="12"/>
  <c r="H548" i="12"/>
  <c r="H549" i="12"/>
  <c r="H550" i="12"/>
  <c r="H551" i="12"/>
  <c r="H552" i="12"/>
  <c r="H553" i="12"/>
  <c r="H554" i="12"/>
  <c r="H555" i="12"/>
  <c r="H556" i="12"/>
  <c r="H557" i="12"/>
  <c r="H558" i="12"/>
  <c r="H559" i="12"/>
  <c r="H560" i="12"/>
  <c r="H561" i="12"/>
  <c r="H562" i="12"/>
  <c r="H563" i="12"/>
  <c r="H564" i="12"/>
  <c r="H565" i="12"/>
  <c r="H566" i="12"/>
  <c r="H567" i="12"/>
  <c r="H568" i="12"/>
  <c r="H569" i="12"/>
  <c r="H570" i="12"/>
  <c r="H571" i="12"/>
  <c r="H572" i="12"/>
  <c r="H573" i="12"/>
  <c r="H574" i="12"/>
  <c r="H575" i="12"/>
  <c r="H576" i="12"/>
  <c r="H577" i="12"/>
  <c r="H578" i="12"/>
  <c r="H579" i="12"/>
  <c r="H580" i="12"/>
  <c r="H581" i="12"/>
  <c r="H582" i="12"/>
  <c r="H583" i="12"/>
  <c r="H584" i="12"/>
  <c r="H585" i="12"/>
  <c r="H586" i="12"/>
  <c r="H587" i="12"/>
  <c r="H588" i="12"/>
  <c r="H589" i="12"/>
  <c r="H590" i="12"/>
  <c r="H591" i="12"/>
  <c r="H592" i="12"/>
  <c r="H593" i="12"/>
  <c r="H594" i="12"/>
  <c r="H595" i="12"/>
  <c r="H596" i="12"/>
  <c r="H597" i="12"/>
  <c r="H598" i="12"/>
  <c r="H599" i="12"/>
  <c r="H600" i="12"/>
  <c r="H601" i="12"/>
  <c r="H602" i="12"/>
  <c r="H603" i="12"/>
  <c r="H604" i="12"/>
  <c r="H605" i="12"/>
  <c r="H606" i="12"/>
  <c r="H607" i="12"/>
  <c r="H608" i="12"/>
  <c r="H609" i="12"/>
  <c r="H610" i="12"/>
  <c r="H611" i="12"/>
  <c r="H612" i="12"/>
  <c r="H613" i="12"/>
  <c r="H614" i="12"/>
  <c r="H615" i="12"/>
  <c r="H616" i="12"/>
  <c r="H617" i="12"/>
  <c r="H618" i="12"/>
  <c r="H619" i="12"/>
  <c r="H620" i="12"/>
  <c r="H621" i="12"/>
  <c r="H622" i="12"/>
  <c r="H623" i="12"/>
  <c r="H624" i="12"/>
  <c r="H625" i="12"/>
  <c r="H626" i="12"/>
  <c r="H627" i="12"/>
  <c r="H628" i="12"/>
  <c r="H629" i="12"/>
  <c r="H630" i="12"/>
  <c r="H631" i="12"/>
  <c r="H632" i="12"/>
  <c r="H633" i="12"/>
  <c r="H634" i="12"/>
  <c r="H635" i="12"/>
  <c r="H636" i="12"/>
  <c r="H637" i="12"/>
  <c r="H638" i="12"/>
  <c r="H639" i="12"/>
  <c r="H640" i="12"/>
  <c r="H641" i="12"/>
  <c r="H642" i="12"/>
  <c r="H643" i="12"/>
  <c r="H644" i="12"/>
  <c r="H645" i="12"/>
  <c r="H646" i="12"/>
  <c r="H647" i="12"/>
  <c r="H648" i="12"/>
  <c r="H649" i="12"/>
  <c r="H650" i="12"/>
  <c r="H651" i="12"/>
  <c r="H652" i="12"/>
  <c r="H653" i="12"/>
  <c r="H654" i="12"/>
  <c r="H655" i="12"/>
  <c r="H656" i="12"/>
  <c r="H657" i="12"/>
  <c r="H658" i="12"/>
  <c r="H659" i="12"/>
  <c r="H660" i="12"/>
  <c r="H661" i="12"/>
  <c r="H662" i="12"/>
  <c r="H663" i="12"/>
  <c r="H664" i="12"/>
  <c r="H665" i="12"/>
  <c r="H666" i="12"/>
  <c r="H667" i="12"/>
  <c r="H668" i="12"/>
  <c r="H669" i="12"/>
  <c r="H670" i="12"/>
  <c r="H671" i="12"/>
  <c r="H672" i="12"/>
  <c r="H673" i="12"/>
  <c r="H674" i="12"/>
  <c r="H675" i="12"/>
  <c r="H676" i="12"/>
  <c r="H677" i="12"/>
  <c r="H678" i="12"/>
  <c r="H679" i="12"/>
  <c r="H680" i="12"/>
  <c r="H681" i="12"/>
  <c r="H682" i="12"/>
  <c r="H683" i="12"/>
  <c r="H684" i="12"/>
  <c r="H685" i="12"/>
  <c r="H686" i="12"/>
  <c r="H687" i="12"/>
  <c r="H688" i="12"/>
  <c r="H689" i="12"/>
  <c r="H690" i="12"/>
  <c r="H691" i="12"/>
  <c r="H692" i="12"/>
  <c r="H693" i="12"/>
  <c r="H694" i="12"/>
  <c r="H695" i="12"/>
  <c r="H696" i="12"/>
  <c r="H697" i="12"/>
  <c r="H698" i="12"/>
  <c r="H699" i="12"/>
  <c r="H700" i="12"/>
  <c r="H701" i="12"/>
  <c r="H702" i="12"/>
  <c r="H703" i="12"/>
  <c r="H704" i="12"/>
  <c r="H705" i="12"/>
  <c r="H706" i="12"/>
  <c r="H707" i="12"/>
  <c r="H708" i="12"/>
  <c r="H709" i="12"/>
  <c r="H710" i="12"/>
  <c r="H711" i="12"/>
  <c r="H712" i="12"/>
  <c r="H713" i="12"/>
  <c r="H714" i="12"/>
  <c r="H715" i="12"/>
  <c r="H716" i="12"/>
  <c r="H717" i="12"/>
  <c r="H718" i="12"/>
  <c r="H719" i="12"/>
  <c r="H720" i="12"/>
  <c r="H721" i="12"/>
  <c r="H722" i="12"/>
  <c r="H723" i="12"/>
  <c r="H724" i="12"/>
  <c r="H725" i="12"/>
  <c r="H726" i="12"/>
  <c r="H727" i="12"/>
  <c r="H728" i="12"/>
  <c r="H729" i="12"/>
  <c r="H730" i="12"/>
  <c r="H731" i="12"/>
  <c r="H732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344" i="12"/>
  <c r="I345" i="12"/>
  <c r="I346" i="12"/>
  <c r="I347" i="12"/>
  <c r="I348" i="12"/>
  <c r="I349" i="12"/>
  <c r="I350" i="12"/>
  <c r="I351" i="12"/>
  <c r="I352" i="12"/>
  <c r="I353" i="12"/>
  <c r="I354" i="12"/>
  <c r="I355" i="12"/>
  <c r="I356" i="12"/>
  <c r="I357" i="12"/>
  <c r="I358" i="12"/>
  <c r="I359" i="12"/>
  <c r="I360" i="12"/>
  <c r="I361" i="12"/>
  <c r="I362" i="12"/>
  <c r="I363" i="12"/>
  <c r="I364" i="12"/>
  <c r="I365" i="12"/>
  <c r="I366" i="12"/>
  <c r="I367" i="12"/>
  <c r="I368" i="12"/>
  <c r="I369" i="12"/>
  <c r="I370" i="12"/>
  <c r="I371" i="12"/>
  <c r="I372" i="12"/>
  <c r="I373" i="12"/>
  <c r="I374" i="12"/>
  <c r="I375" i="12"/>
  <c r="I376" i="12"/>
  <c r="I377" i="12"/>
  <c r="I378" i="12"/>
  <c r="I379" i="12"/>
  <c r="I380" i="12"/>
  <c r="I381" i="12"/>
  <c r="I382" i="12"/>
  <c r="I383" i="12"/>
  <c r="I384" i="12"/>
  <c r="I385" i="12"/>
  <c r="I386" i="12"/>
  <c r="I387" i="12"/>
  <c r="I388" i="12"/>
  <c r="I389" i="12"/>
  <c r="I390" i="12"/>
  <c r="I391" i="12"/>
  <c r="I392" i="12"/>
  <c r="I393" i="12"/>
  <c r="I394" i="12"/>
  <c r="I395" i="12"/>
  <c r="I396" i="12"/>
  <c r="I397" i="12"/>
  <c r="I398" i="12"/>
  <c r="I399" i="12"/>
  <c r="I400" i="12"/>
  <c r="I401" i="12"/>
  <c r="I402" i="12"/>
  <c r="I403" i="12"/>
  <c r="I404" i="12"/>
  <c r="I405" i="12"/>
  <c r="I406" i="12"/>
  <c r="I407" i="12"/>
  <c r="I408" i="12"/>
  <c r="I409" i="12"/>
  <c r="I410" i="12"/>
  <c r="I411" i="12"/>
  <c r="I412" i="12"/>
  <c r="I413" i="12"/>
  <c r="I414" i="12"/>
  <c r="I415" i="12"/>
  <c r="I416" i="12"/>
  <c r="I417" i="12"/>
  <c r="I418" i="12"/>
  <c r="I419" i="12"/>
  <c r="I420" i="12"/>
  <c r="I421" i="12"/>
  <c r="I422" i="12"/>
  <c r="I423" i="12"/>
  <c r="I424" i="12"/>
  <c r="I425" i="12"/>
  <c r="I426" i="12"/>
  <c r="I427" i="12"/>
  <c r="I428" i="12"/>
  <c r="I429" i="12"/>
  <c r="I430" i="12"/>
  <c r="I431" i="12"/>
  <c r="I432" i="12"/>
  <c r="I433" i="12"/>
  <c r="I434" i="12"/>
  <c r="I435" i="12"/>
  <c r="I436" i="12"/>
  <c r="I437" i="12"/>
  <c r="I438" i="12"/>
  <c r="I439" i="12"/>
  <c r="I440" i="12"/>
  <c r="I441" i="12"/>
  <c r="I442" i="12"/>
  <c r="I443" i="12"/>
  <c r="I444" i="12"/>
  <c r="I445" i="12"/>
  <c r="I446" i="12"/>
  <c r="I447" i="12"/>
  <c r="I448" i="12"/>
  <c r="I449" i="12"/>
  <c r="I450" i="12"/>
  <c r="I451" i="12"/>
  <c r="I452" i="12"/>
  <c r="I453" i="12"/>
  <c r="I454" i="12"/>
  <c r="I455" i="12"/>
  <c r="I456" i="12"/>
  <c r="I457" i="12"/>
  <c r="I458" i="12"/>
  <c r="I459" i="12"/>
  <c r="I460" i="12"/>
  <c r="I461" i="12"/>
  <c r="I462" i="12"/>
  <c r="I463" i="12"/>
  <c r="I464" i="12"/>
  <c r="I465" i="12"/>
  <c r="I466" i="12"/>
  <c r="I467" i="12"/>
  <c r="I468" i="12"/>
  <c r="I469" i="12"/>
  <c r="I470" i="12"/>
  <c r="I471" i="12"/>
  <c r="I472" i="12"/>
  <c r="I473" i="12"/>
  <c r="I474" i="12"/>
  <c r="I475" i="12"/>
  <c r="I476" i="12"/>
  <c r="I477" i="12"/>
  <c r="I478" i="12"/>
  <c r="I479" i="12"/>
  <c r="I480" i="12"/>
  <c r="I481" i="12"/>
  <c r="I482" i="12"/>
  <c r="I483" i="12"/>
  <c r="I484" i="12"/>
  <c r="I485" i="12"/>
  <c r="I486" i="12"/>
  <c r="I487" i="12"/>
  <c r="I488" i="12"/>
  <c r="I489" i="12"/>
  <c r="I490" i="12"/>
  <c r="I491" i="12"/>
  <c r="I492" i="12"/>
  <c r="I493" i="12"/>
  <c r="I494" i="12"/>
  <c r="I495" i="12"/>
  <c r="I496" i="12"/>
  <c r="I497" i="12"/>
  <c r="I498" i="12"/>
  <c r="I499" i="12"/>
  <c r="I500" i="12"/>
  <c r="I501" i="12"/>
  <c r="I502" i="12"/>
  <c r="I503" i="12"/>
  <c r="I504" i="12"/>
  <c r="I505" i="12"/>
  <c r="I506" i="12"/>
  <c r="I507" i="12"/>
  <c r="I508" i="12"/>
  <c r="I509" i="12"/>
  <c r="I510" i="12"/>
  <c r="I511" i="12"/>
  <c r="I512" i="12"/>
  <c r="I513" i="12"/>
  <c r="I514" i="12"/>
  <c r="I515" i="12"/>
  <c r="I516" i="12"/>
  <c r="I517" i="12"/>
  <c r="I518" i="12"/>
  <c r="I519" i="12"/>
  <c r="I520" i="12"/>
  <c r="I521" i="12"/>
  <c r="I522" i="12"/>
  <c r="I523" i="12"/>
  <c r="I524" i="12"/>
  <c r="I525" i="12"/>
  <c r="I526" i="12"/>
  <c r="I527" i="12"/>
  <c r="I528" i="12"/>
  <c r="I529" i="12"/>
  <c r="I530" i="12"/>
  <c r="I531" i="12"/>
  <c r="I532" i="12"/>
  <c r="I533" i="12"/>
  <c r="I534" i="12"/>
  <c r="I535" i="12"/>
  <c r="I536" i="12"/>
  <c r="I537" i="12"/>
  <c r="I538" i="12"/>
  <c r="I539" i="12"/>
  <c r="I540" i="12"/>
  <c r="I541" i="12"/>
  <c r="I542" i="12"/>
  <c r="I543" i="12"/>
  <c r="I544" i="12"/>
  <c r="I545" i="12"/>
  <c r="I546" i="12"/>
  <c r="I547" i="12"/>
  <c r="I548" i="12"/>
  <c r="I549" i="12"/>
  <c r="I550" i="12"/>
  <c r="I551" i="12"/>
  <c r="I552" i="12"/>
  <c r="I553" i="12"/>
  <c r="I554" i="12"/>
  <c r="I555" i="12"/>
  <c r="I556" i="12"/>
  <c r="I557" i="12"/>
  <c r="I558" i="12"/>
  <c r="I559" i="12"/>
  <c r="I560" i="12"/>
  <c r="I561" i="12"/>
  <c r="I562" i="12"/>
  <c r="I563" i="12"/>
  <c r="I564" i="12"/>
  <c r="I565" i="12"/>
  <c r="I566" i="12"/>
  <c r="I567" i="12"/>
  <c r="I568" i="12"/>
  <c r="I569" i="12"/>
  <c r="I570" i="12"/>
  <c r="I571" i="12"/>
  <c r="I572" i="12"/>
  <c r="I573" i="12"/>
  <c r="I574" i="12"/>
  <c r="I575" i="12"/>
  <c r="I576" i="12"/>
  <c r="I577" i="12"/>
  <c r="I578" i="12"/>
  <c r="I579" i="12"/>
  <c r="I580" i="12"/>
  <c r="I581" i="12"/>
  <c r="I582" i="12"/>
  <c r="I583" i="12"/>
  <c r="I584" i="12"/>
  <c r="I585" i="12"/>
  <c r="I586" i="12"/>
  <c r="I587" i="12"/>
  <c r="I588" i="12"/>
  <c r="I589" i="12"/>
  <c r="I590" i="12"/>
  <c r="I591" i="12"/>
  <c r="I592" i="12"/>
  <c r="I593" i="12"/>
  <c r="I594" i="12"/>
  <c r="I595" i="12"/>
  <c r="I596" i="12"/>
  <c r="I597" i="12"/>
  <c r="I598" i="12"/>
  <c r="I599" i="12"/>
  <c r="I600" i="12"/>
  <c r="I601" i="12"/>
  <c r="I602" i="12"/>
  <c r="I603" i="12"/>
  <c r="I604" i="12"/>
  <c r="I605" i="12"/>
  <c r="I606" i="12"/>
  <c r="I607" i="12"/>
  <c r="I608" i="12"/>
  <c r="I609" i="12"/>
  <c r="I610" i="12"/>
  <c r="I611" i="12"/>
  <c r="I612" i="12"/>
  <c r="I613" i="12"/>
  <c r="I614" i="12"/>
  <c r="I615" i="12"/>
  <c r="I616" i="12"/>
  <c r="I617" i="12"/>
  <c r="I618" i="12"/>
  <c r="I619" i="12"/>
  <c r="I620" i="12"/>
  <c r="I621" i="12"/>
  <c r="I622" i="12"/>
  <c r="I623" i="12"/>
  <c r="I624" i="12"/>
  <c r="I625" i="12"/>
  <c r="I626" i="12"/>
  <c r="I627" i="12"/>
  <c r="I628" i="12"/>
  <c r="I629" i="12"/>
  <c r="I630" i="12"/>
  <c r="I631" i="12"/>
  <c r="I632" i="12"/>
  <c r="I633" i="12"/>
  <c r="I634" i="12"/>
  <c r="I635" i="12"/>
  <c r="I636" i="12"/>
  <c r="I637" i="12"/>
  <c r="I638" i="12"/>
  <c r="I639" i="12"/>
  <c r="I640" i="12"/>
  <c r="I641" i="12"/>
  <c r="I642" i="12"/>
  <c r="I643" i="12"/>
  <c r="I644" i="12"/>
  <c r="I645" i="12"/>
  <c r="I646" i="12"/>
  <c r="I647" i="12"/>
  <c r="I648" i="12"/>
  <c r="I649" i="12"/>
  <c r="I650" i="12"/>
  <c r="I651" i="12"/>
  <c r="I652" i="12"/>
  <c r="I653" i="12"/>
  <c r="I654" i="12"/>
  <c r="I655" i="12"/>
  <c r="I656" i="12"/>
  <c r="I657" i="12"/>
  <c r="I658" i="12"/>
  <c r="I659" i="12"/>
  <c r="I660" i="12"/>
  <c r="I661" i="12"/>
  <c r="I662" i="12"/>
  <c r="I663" i="12"/>
  <c r="I664" i="12"/>
  <c r="I665" i="12"/>
  <c r="I666" i="12"/>
  <c r="I667" i="12"/>
  <c r="I668" i="12"/>
  <c r="I669" i="12"/>
  <c r="I670" i="12"/>
  <c r="I671" i="12"/>
  <c r="I672" i="12"/>
  <c r="I673" i="12"/>
  <c r="I674" i="12"/>
  <c r="I675" i="12"/>
  <c r="I676" i="12"/>
  <c r="I677" i="12"/>
  <c r="I678" i="12"/>
  <c r="I679" i="12"/>
  <c r="I680" i="12"/>
  <c r="I681" i="12"/>
  <c r="I682" i="12"/>
  <c r="I683" i="12"/>
  <c r="I684" i="12"/>
  <c r="I685" i="12"/>
  <c r="I686" i="12"/>
  <c r="I687" i="12"/>
  <c r="I688" i="12"/>
  <c r="I689" i="12"/>
  <c r="I690" i="12"/>
  <c r="I691" i="12"/>
  <c r="I692" i="12"/>
  <c r="I693" i="12"/>
  <c r="I694" i="12"/>
  <c r="I695" i="12"/>
  <c r="I696" i="12"/>
  <c r="I697" i="12"/>
  <c r="I698" i="12"/>
  <c r="I699" i="12"/>
  <c r="I700" i="12"/>
  <c r="I701" i="12"/>
  <c r="I702" i="12"/>
  <c r="I703" i="12"/>
  <c r="I704" i="12"/>
  <c r="I705" i="12"/>
  <c r="I706" i="12"/>
  <c r="I707" i="12"/>
  <c r="I708" i="12"/>
  <c r="I709" i="12"/>
  <c r="I710" i="12"/>
  <c r="I711" i="12"/>
  <c r="I712" i="12"/>
  <c r="I713" i="12"/>
  <c r="I714" i="12"/>
  <c r="I715" i="12"/>
  <c r="I716" i="12"/>
  <c r="I717" i="12"/>
  <c r="I718" i="12"/>
  <c r="I719" i="12"/>
  <c r="I720" i="12"/>
  <c r="I721" i="12"/>
  <c r="I722" i="12"/>
  <c r="I723" i="12"/>
  <c r="I724" i="12"/>
  <c r="I725" i="12"/>
  <c r="I726" i="12"/>
  <c r="I727" i="12"/>
  <c r="I728" i="12"/>
  <c r="I729" i="12"/>
  <c r="I730" i="12"/>
  <c r="I731" i="12"/>
  <c r="I732" i="12"/>
  <c r="K14" i="12"/>
  <c r="Q14" i="12" s="1"/>
  <c r="K15" i="12"/>
  <c r="Q15" i="12" s="1"/>
  <c r="K16" i="12"/>
  <c r="Q16" i="12" s="1"/>
  <c r="K17" i="12"/>
  <c r="Q17" i="12" s="1"/>
  <c r="K18" i="12"/>
  <c r="Q18" i="12" s="1"/>
  <c r="K19" i="12"/>
  <c r="Q19" i="12" s="1"/>
  <c r="K20" i="12"/>
  <c r="Q20" i="12" s="1"/>
  <c r="K21" i="12"/>
  <c r="Q21" i="12" s="1"/>
  <c r="K22" i="12"/>
  <c r="Q22" i="12" s="1"/>
  <c r="K23" i="12"/>
  <c r="Q23" i="12" s="1"/>
  <c r="K24" i="12"/>
  <c r="Q24" i="12" s="1"/>
  <c r="K25" i="12"/>
  <c r="Q25" i="12" s="1"/>
  <c r="K26" i="12"/>
  <c r="Q26" i="12" s="1"/>
  <c r="K27" i="12"/>
  <c r="Q27" i="12" s="1"/>
  <c r="K28" i="12"/>
  <c r="Q28" i="12" s="1"/>
  <c r="K29" i="12"/>
  <c r="Q29" i="12" s="1"/>
  <c r="K30" i="12"/>
  <c r="Q30" i="12" s="1"/>
  <c r="K31" i="12"/>
  <c r="Q31" i="12" s="1"/>
  <c r="K32" i="12"/>
  <c r="Q32" i="12" s="1"/>
  <c r="K33" i="12"/>
  <c r="Q33" i="12" s="1"/>
  <c r="K34" i="12"/>
  <c r="Q34" i="12" s="1"/>
  <c r="K35" i="12"/>
  <c r="Q35" i="12" s="1"/>
  <c r="K36" i="12"/>
  <c r="Q36" i="12" s="1"/>
  <c r="K37" i="12"/>
  <c r="Q37" i="12" s="1"/>
  <c r="K38" i="12"/>
  <c r="Q38" i="12" s="1"/>
  <c r="K39" i="12"/>
  <c r="Q39" i="12" s="1"/>
  <c r="K40" i="12"/>
  <c r="Q40" i="12" s="1"/>
  <c r="K41" i="12"/>
  <c r="Q41" i="12" s="1"/>
  <c r="K42" i="12"/>
  <c r="Q42" i="12" s="1"/>
  <c r="K43" i="12"/>
  <c r="Q43" i="12" s="1"/>
  <c r="K44" i="12"/>
  <c r="Q44" i="12" s="1"/>
  <c r="K45" i="12"/>
  <c r="Q45" i="12" s="1"/>
  <c r="K46" i="12"/>
  <c r="Q46" i="12" s="1"/>
  <c r="K47" i="12"/>
  <c r="Q47" i="12" s="1"/>
  <c r="K48" i="12"/>
  <c r="Q48" i="12" s="1"/>
  <c r="K49" i="12"/>
  <c r="Q49" i="12" s="1"/>
  <c r="K50" i="12"/>
  <c r="Q50" i="12" s="1"/>
  <c r="K51" i="12"/>
  <c r="Q51" i="12" s="1"/>
  <c r="K52" i="12"/>
  <c r="Q52" i="12" s="1"/>
  <c r="K53" i="12"/>
  <c r="Q53" i="12" s="1"/>
  <c r="K54" i="12"/>
  <c r="Q54" i="12" s="1"/>
  <c r="K55" i="12"/>
  <c r="Q55" i="12" s="1"/>
  <c r="K56" i="12"/>
  <c r="Q56" i="12" s="1"/>
  <c r="K57" i="12"/>
  <c r="Q57" i="12" s="1"/>
  <c r="K58" i="12"/>
  <c r="Q58" i="12" s="1"/>
  <c r="K59" i="12"/>
  <c r="Q59" i="12" s="1"/>
  <c r="K60" i="12"/>
  <c r="Q60" i="12" s="1"/>
  <c r="K61" i="12"/>
  <c r="Q61" i="12" s="1"/>
  <c r="K62" i="12"/>
  <c r="Q62" i="12" s="1"/>
  <c r="K63" i="12"/>
  <c r="Q63" i="12" s="1"/>
  <c r="K64" i="12"/>
  <c r="Q64" i="12" s="1"/>
  <c r="K65" i="12"/>
  <c r="Q65" i="12" s="1"/>
  <c r="K66" i="12"/>
  <c r="Q66" i="12" s="1"/>
  <c r="K67" i="12"/>
  <c r="Q67" i="12" s="1"/>
  <c r="K68" i="12"/>
  <c r="Q68" i="12" s="1"/>
  <c r="K69" i="12"/>
  <c r="Q69" i="12" s="1"/>
  <c r="K70" i="12"/>
  <c r="Q70" i="12" s="1"/>
  <c r="K71" i="12"/>
  <c r="Q71" i="12" s="1"/>
  <c r="K72" i="12"/>
  <c r="Q72" i="12" s="1"/>
  <c r="K73" i="12"/>
  <c r="Q73" i="12" s="1"/>
  <c r="K74" i="12"/>
  <c r="Q74" i="12" s="1"/>
  <c r="K75" i="12"/>
  <c r="Q75" i="12" s="1"/>
  <c r="K76" i="12"/>
  <c r="Q76" i="12" s="1"/>
  <c r="K77" i="12"/>
  <c r="Q77" i="12" s="1"/>
  <c r="K78" i="12"/>
  <c r="Q78" i="12" s="1"/>
  <c r="K79" i="12"/>
  <c r="Q79" i="12" s="1"/>
  <c r="K80" i="12"/>
  <c r="Q80" i="12" s="1"/>
  <c r="K81" i="12"/>
  <c r="Q81" i="12" s="1"/>
  <c r="K82" i="12"/>
  <c r="Q82" i="12" s="1"/>
  <c r="K83" i="12"/>
  <c r="Q83" i="12" s="1"/>
  <c r="K84" i="12"/>
  <c r="Q84" i="12" s="1"/>
  <c r="K85" i="12"/>
  <c r="Q85" i="12" s="1"/>
  <c r="K86" i="12"/>
  <c r="Q86" i="12" s="1"/>
  <c r="K87" i="12"/>
  <c r="Q87" i="12" s="1"/>
  <c r="K88" i="12"/>
  <c r="Q88" i="12" s="1"/>
  <c r="K89" i="12"/>
  <c r="Q89" i="12" s="1"/>
  <c r="K90" i="12"/>
  <c r="Q90" i="12" s="1"/>
  <c r="K91" i="12"/>
  <c r="Q91" i="12" s="1"/>
  <c r="K92" i="12"/>
  <c r="Q92" i="12" s="1"/>
  <c r="K93" i="12"/>
  <c r="Q93" i="12" s="1"/>
  <c r="K94" i="12"/>
  <c r="Q94" i="12" s="1"/>
  <c r="K95" i="12"/>
  <c r="Q95" i="12" s="1"/>
  <c r="K96" i="12"/>
  <c r="Q96" i="12" s="1"/>
  <c r="K97" i="12"/>
  <c r="Q97" i="12" s="1"/>
  <c r="K98" i="12"/>
  <c r="Q98" i="12" s="1"/>
  <c r="K99" i="12"/>
  <c r="Q99" i="12" s="1"/>
  <c r="K100" i="12"/>
  <c r="Q100" i="12" s="1"/>
  <c r="K101" i="12"/>
  <c r="Q101" i="12" s="1"/>
  <c r="K102" i="12"/>
  <c r="Q102" i="12" s="1"/>
  <c r="K103" i="12"/>
  <c r="Q103" i="12" s="1"/>
  <c r="K104" i="12"/>
  <c r="Q104" i="12" s="1"/>
  <c r="K105" i="12"/>
  <c r="Q105" i="12" s="1"/>
  <c r="K106" i="12"/>
  <c r="Q106" i="12" s="1"/>
  <c r="K107" i="12"/>
  <c r="Q107" i="12" s="1"/>
  <c r="K108" i="12"/>
  <c r="Q108" i="12" s="1"/>
  <c r="K109" i="12"/>
  <c r="Q109" i="12" s="1"/>
  <c r="K110" i="12"/>
  <c r="Q110" i="12" s="1"/>
  <c r="K111" i="12"/>
  <c r="Q111" i="12" s="1"/>
  <c r="K112" i="12"/>
  <c r="Q112" i="12" s="1"/>
  <c r="K113" i="12"/>
  <c r="Q113" i="12" s="1"/>
  <c r="K114" i="12"/>
  <c r="Q114" i="12" s="1"/>
  <c r="K115" i="12"/>
  <c r="Q115" i="12" s="1"/>
  <c r="K116" i="12"/>
  <c r="Q116" i="12" s="1"/>
  <c r="K117" i="12"/>
  <c r="Q117" i="12" s="1"/>
  <c r="K118" i="12"/>
  <c r="Q118" i="12" s="1"/>
  <c r="K119" i="12"/>
  <c r="Q119" i="12" s="1"/>
  <c r="K120" i="12"/>
  <c r="Q120" i="12" s="1"/>
  <c r="K121" i="12"/>
  <c r="Q121" i="12" s="1"/>
  <c r="K122" i="12"/>
  <c r="Q122" i="12" s="1"/>
  <c r="K123" i="12"/>
  <c r="Q123" i="12" s="1"/>
  <c r="K124" i="12"/>
  <c r="Q124" i="12" s="1"/>
  <c r="K125" i="12"/>
  <c r="Q125" i="12" s="1"/>
  <c r="K126" i="12"/>
  <c r="Q126" i="12" s="1"/>
  <c r="K127" i="12"/>
  <c r="Q127" i="12" s="1"/>
  <c r="K128" i="12"/>
  <c r="Q128" i="12" s="1"/>
  <c r="K129" i="12"/>
  <c r="Q129" i="12" s="1"/>
  <c r="K130" i="12"/>
  <c r="Q130" i="12" s="1"/>
  <c r="K131" i="12"/>
  <c r="Q131" i="12" s="1"/>
  <c r="K132" i="12"/>
  <c r="Q132" i="12" s="1"/>
  <c r="K133" i="12"/>
  <c r="Q133" i="12" s="1"/>
  <c r="K134" i="12"/>
  <c r="Q134" i="12" s="1"/>
  <c r="K135" i="12"/>
  <c r="Q135" i="12" s="1"/>
  <c r="K136" i="12"/>
  <c r="Q136" i="12" s="1"/>
  <c r="K137" i="12"/>
  <c r="Q137" i="12" s="1"/>
  <c r="K138" i="12"/>
  <c r="Q138" i="12" s="1"/>
  <c r="K139" i="12"/>
  <c r="Q139" i="12" s="1"/>
  <c r="K140" i="12"/>
  <c r="Q140" i="12" s="1"/>
  <c r="K141" i="12"/>
  <c r="Q141" i="12" s="1"/>
  <c r="K142" i="12"/>
  <c r="Q142" i="12" s="1"/>
  <c r="K143" i="12"/>
  <c r="Q143" i="12" s="1"/>
  <c r="K144" i="12"/>
  <c r="Q144" i="12" s="1"/>
  <c r="K145" i="12"/>
  <c r="Q145" i="12" s="1"/>
  <c r="K146" i="12"/>
  <c r="Q146" i="12" s="1"/>
  <c r="K147" i="12"/>
  <c r="Q147" i="12" s="1"/>
  <c r="K148" i="12"/>
  <c r="Q148" i="12" s="1"/>
  <c r="K149" i="12"/>
  <c r="Q149" i="12" s="1"/>
  <c r="K150" i="12"/>
  <c r="Q150" i="12" s="1"/>
  <c r="K151" i="12"/>
  <c r="Q151" i="12" s="1"/>
  <c r="K152" i="12"/>
  <c r="Q152" i="12" s="1"/>
  <c r="K153" i="12"/>
  <c r="Q153" i="12" s="1"/>
  <c r="K154" i="12"/>
  <c r="Q154" i="12" s="1"/>
  <c r="K155" i="12"/>
  <c r="Q155" i="12" s="1"/>
  <c r="K156" i="12"/>
  <c r="Q156" i="12" s="1"/>
  <c r="K157" i="12"/>
  <c r="Q157" i="12" s="1"/>
  <c r="K158" i="12"/>
  <c r="Q158" i="12" s="1"/>
  <c r="K159" i="12"/>
  <c r="Q159" i="12" s="1"/>
  <c r="K160" i="12"/>
  <c r="Q160" i="12" s="1"/>
  <c r="K161" i="12"/>
  <c r="Q161" i="12" s="1"/>
  <c r="K162" i="12"/>
  <c r="Q162" i="12" s="1"/>
  <c r="K163" i="12"/>
  <c r="Q163" i="12" s="1"/>
  <c r="K164" i="12"/>
  <c r="Q164" i="12" s="1"/>
  <c r="K165" i="12"/>
  <c r="Q165" i="12" s="1"/>
  <c r="K166" i="12"/>
  <c r="Q166" i="12" s="1"/>
  <c r="K167" i="12"/>
  <c r="Q167" i="12" s="1"/>
  <c r="K168" i="12"/>
  <c r="Q168" i="12" s="1"/>
  <c r="K169" i="12"/>
  <c r="Q169" i="12" s="1"/>
  <c r="K170" i="12"/>
  <c r="Q170" i="12" s="1"/>
  <c r="K171" i="12"/>
  <c r="Q171" i="12" s="1"/>
  <c r="K172" i="12"/>
  <c r="Q172" i="12" s="1"/>
  <c r="K173" i="12"/>
  <c r="Q173" i="12" s="1"/>
  <c r="K174" i="12"/>
  <c r="Q174" i="12" s="1"/>
  <c r="K175" i="12"/>
  <c r="Q175" i="12" s="1"/>
  <c r="K176" i="12"/>
  <c r="Q176" i="12" s="1"/>
  <c r="K177" i="12"/>
  <c r="Q177" i="12" s="1"/>
  <c r="K178" i="12"/>
  <c r="Q178" i="12" s="1"/>
  <c r="K179" i="12"/>
  <c r="Q179" i="12" s="1"/>
  <c r="K180" i="12"/>
  <c r="Q180" i="12" s="1"/>
  <c r="K181" i="12"/>
  <c r="Q181" i="12" s="1"/>
  <c r="K182" i="12"/>
  <c r="Q182" i="12" s="1"/>
  <c r="K183" i="12"/>
  <c r="Q183" i="12" s="1"/>
  <c r="K184" i="12"/>
  <c r="Q184" i="12" s="1"/>
  <c r="K185" i="12"/>
  <c r="Q185" i="12" s="1"/>
  <c r="K186" i="12"/>
  <c r="Q186" i="12" s="1"/>
  <c r="K187" i="12"/>
  <c r="Q187" i="12" s="1"/>
  <c r="K188" i="12"/>
  <c r="Q188" i="12" s="1"/>
  <c r="K189" i="12"/>
  <c r="Q189" i="12" s="1"/>
  <c r="K190" i="12"/>
  <c r="Q190" i="12" s="1"/>
  <c r="K191" i="12"/>
  <c r="Q191" i="12" s="1"/>
  <c r="K192" i="12"/>
  <c r="Q192" i="12" s="1"/>
  <c r="K193" i="12"/>
  <c r="Q193" i="12" s="1"/>
  <c r="K194" i="12"/>
  <c r="Q194" i="12" s="1"/>
  <c r="K195" i="12"/>
  <c r="Q195" i="12" s="1"/>
  <c r="K196" i="12"/>
  <c r="Q196" i="12" s="1"/>
  <c r="K197" i="12"/>
  <c r="Q197" i="12" s="1"/>
  <c r="K198" i="12"/>
  <c r="Q198" i="12" s="1"/>
  <c r="K199" i="12"/>
  <c r="Q199" i="12" s="1"/>
  <c r="K200" i="12"/>
  <c r="Q200" i="12" s="1"/>
  <c r="K201" i="12"/>
  <c r="Q201" i="12" s="1"/>
  <c r="K202" i="12"/>
  <c r="Q202" i="12" s="1"/>
  <c r="K203" i="12"/>
  <c r="Q203" i="12" s="1"/>
  <c r="K204" i="12"/>
  <c r="Q204" i="12" s="1"/>
  <c r="K205" i="12"/>
  <c r="Q205" i="12" s="1"/>
  <c r="K206" i="12"/>
  <c r="Q206" i="12" s="1"/>
  <c r="K207" i="12"/>
  <c r="Q207" i="12" s="1"/>
  <c r="K208" i="12"/>
  <c r="Q208" i="12" s="1"/>
  <c r="K209" i="12"/>
  <c r="Q209" i="12" s="1"/>
  <c r="K210" i="12"/>
  <c r="Q210" i="12" s="1"/>
  <c r="K211" i="12"/>
  <c r="Q211" i="12" s="1"/>
  <c r="K212" i="12"/>
  <c r="Q212" i="12" s="1"/>
  <c r="K213" i="12"/>
  <c r="Q213" i="12" s="1"/>
  <c r="K214" i="12"/>
  <c r="Q214" i="12" s="1"/>
  <c r="K215" i="12"/>
  <c r="Q215" i="12" s="1"/>
  <c r="K216" i="12"/>
  <c r="Q216" i="12" s="1"/>
  <c r="K217" i="12"/>
  <c r="Q217" i="12" s="1"/>
  <c r="K218" i="12"/>
  <c r="Q218" i="12" s="1"/>
  <c r="K219" i="12"/>
  <c r="Q219" i="12" s="1"/>
  <c r="K220" i="12"/>
  <c r="Q220" i="12" s="1"/>
  <c r="K221" i="12"/>
  <c r="Q221" i="12" s="1"/>
  <c r="K222" i="12"/>
  <c r="Q222" i="12" s="1"/>
  <c r="K223" i="12"/>
  <c r="Q223" i="12" s="1"/>
  <c r="K224" i="12"/>
  <c r="Q224" i="12" s="1"/>
  <c r="K225" i="12"/>
  <c r="Q225" i="12" s="1"/>
  <c r="K226" i="12"/>
  <c r="Q226" i="12" s="1"/>
  <c r="K227" i="12"/>
  <c r="Q227" i="12" s="1"/>
  <c r="K228" i="12"/>
  <c r="Q228" i="12" s="1"/>
  <c r="K229" i="12"/>
  <c r="Q229" i="12" s="1"/>
  <c r="K230" i="12"/>
  <c r="Q230" i="12" s="1"/>
  <c r="K231" i="12"/>
  <c r="Q231" i="12" s="1"/>
  <c r="K232" i="12"/>
  <c r="Q232" i="12" s="1"/>
  <c r="K233" i="12"/>
  <c r="Q233" i="12" s="1"/>
  <c r="K234" i="12"/>
  <c r="Q234" i="12" s="1"/>
  <c r="K235" i="12"/>
  <c r="Q235" i="12" s="1"/>
  <c r="K236" i="12"/>
  <c r="Q236" i="12" s="1"/>
  <c r="K237" i="12"/>
  <c r="Q237" i="12" s="1"/>
  <c r="K238" i="12"/>
  <c r="Q238" i="12" s="1"/>
  <c r="K239" i="12"/>
  <c r="Q239" i="12" s="1"/>
  <c r="K240" i="12"/>
  <c r="Q240" i="12" s="1"/>
  <c r="K241" i="12"/>
  <c r="Q241" i="12" s="1"/>
  <c r="K242" i="12"/>
  <c r="Q242" i="12" s="1"/>
  <c r="K243" i="12"/>
  <c r="Q243" i="12" s="1"/>
  <c r="K244" i="12"/>
  <c r="Q244" i="12" s="1"/>
  <c r="K245" i="12"/>
  <c r="Q245" i="12" s="1"/>
  <c r="K246" i="12"/>
  <c r="Q246" i="12" s="1"/>
  <c r="K247" i="12"/>
  <c r="Q247" i="12" s="1"/>
  <c r="K248" i="12"/>
  <c r="Q248" i="12" s="1"/>
  <c r="K249" i="12"/>
  <c r="Q249" i="12" s="1"/>
  <c r="K250" i="12"/>
  <c r="Q250" i="12" s="1"/>
  <c r="K251" i="12"/>
  <c r="Q251" i="12" s="1"/>
  <c r="K252" i="12"/>
  <c r="Q252" i="12" s="1"/>
  <c r="K253" i="12"/>
  <c r="Q253" i="12" s="1"/>
  <c r="K254" i="12"/>
  <c r="Q254" i="12" s="1"/>
  <c r="K255" i="12"/>
  <c r="Q255" i="12" s="1"/>
  <c r="K256" i="12"/>
  <c r="Q256" i="12" s="1"/>
  <c r="K257" i="12"/>
  <c r="Q257" i="12" s="1"/>
  <c r="K258" i="12"/>
  <c r="Q258" i="12" s="1"/>
  <c r="K259" i="12"/>
  <c r="Q259" i="12" s="1"/>
  <c r="K260" i="12"/>
  <c r="Q260" i="12" s="1"/>
  <c r="K261" i="12"/>
  <c r="Q261" i="12" s="1"/>
  <c r="K262" i="12"/>
  <c r="Q262" i="12" s="1"/>
  <c r="K263" i="12"/>
  <c r="Q263" i="12" s="1"/>
  <c r="K264" i="12"/>
  <c r="Q264" i="12" s="1"/>
  <c r="K265" i="12"/>
  <c r="Q265" i="12" s="1"/>
  <c r="K266" i="12"/>
  <c r="Q266" i="12" s="1"/>
  <c r="K267" i="12"/>
  <c r="Q267" i="12" s="1"/>
  <c r="K268" i="12"/>
  <c r="Q268" i="12" s="1"/>
  <c r="K269" i="12"/>
  <c r="Q269" i="12" s="1"/>
  <c r="K270" i="12"/>
  <c r="Q270" i="12" s="1"/>
  <c r="K271" i="12"/>
  <c r="Q271" i="12" s="1"/>
  <c r="K272" i="12"/>
  <c r="Q272" i="12" s="1"/>
  <c r="K273" i="12"/>
  <c r="Q273" i="12" s="1"/>
  <c r="K274" i="12"/>
  <c r="Q274" i="12" s="1"/>
  <c r="K275" i="12"/>
  <c r="Q275" i="12" s="1"/>
  <c r="K276" i="12"/>
  <c r="Q276" i="12" s="1"/>
  <c r="K277" i="12"/>
  <c r="Q277" i="12" s="1"/>
  <c r="K278" i="12"/>
  <c r="Q278" i="12" s="1"/>
  <c r="K279" i="12"/>
  <c r="Q279" i="12" s="1"/>
  <c r="K280" i="12"/>
  <c r="Q280" i="12" s="1"/>
  <c r="K281" i="12"/>
  <c r="Q281" i="12" s="1"/>
  <c r="K282" i="12"/>
  <c r="Q282" i="12" s="1"/>
  <c r="K283" i="12"/>
  <c r="Q283" i="12" s="1"/>
  <c r="K284" i="12"/>
  <c r="Q284" i="12" s="1"/>
  <c r="K285" i="12"/>
  <c r="Q285" i="12" s="1"/>
  <c r="K286" i="12"/>
  <c r="Q286" i="12" s="1"/>
  <c r="K287" i="12"/>
  <c r="Q287" i="12" s="1"/>
  <c r="K288" i="12"/>
  <c r="Q288" i="12" s="1"/>
  <c r="K289" i="12"/>
  <c r="Q289" i="12" s="1"/>
  <c r="K290" i="12"/>
  <c r="Q290" i="12" s="1"/>
  <c r="K291" i="12"/>
  <c r="Q291" i="12" s="1"/>
  <c r="K292" i="12"/>
  <c r="Q292" i="12" s="1"/>
  <c r="K293" i="12"/>
  <c r="Q293" i="12" s="1"/>
  <c r="K294" i="12"/>
  <c r="Q294" i="12" s="1"/>
  <c r="K295" i="12"/>
  <c r="Q295" i="12" s="1"/>
  <c r="K296" i="12"/>
  <c r="Q296" i="12" s="1"/>
  <c r="K297" i="12"/>
  <c r="Q297" i="12" s="1"/>
  <c r="K298" i="12"/>
  <c r="Q298" i="12" s="1"/>
  <c r="K299" i="12"/>
  <c r="Q299" i="12" s="1"/>
  <c r="K300" i="12"/>
  <c r="Q300" i="12" s="1"/>
  <c r="K301" i="12"/>
  <c r="Q301" i="12" s="1"/>
  <c r="K302" i="12"/>
  <c r="Q302" i="12" s="1"/>
  <c r="K303" i="12"/>
  <c r="Q303" i="12" s="1"/>
  <c r="K304" i="12"/>
  <c r="Q304" i="12" s="1"/>
  <c r="K305" i="12"/>
  <c r="Q305" i="12" s="1"/>
  <c r="K306" i="12"/>
  <c r="Q306" i="12" s="1"/>
  <c r="K307" i="12"/>
  <c r="Q307" i="12" s="1"/>
  <c r="K308" i="12"/>
  <c r="Q308" i="12" s="1"/>
  <c r="K309" i="12"/>
  <c r="Q309" i="12" s="1"/>
  <c r="K310" i="12"/>
  <c r="Q310" i="12" s="1"/>
  <c r="K311" i="12"/>
  <c r="Q311" i="12" s="1"/>
  <c r="K312" i="12"/>
  <c r="Q312" i="12" s="1"/>
  <c r="K313" i="12"/>
  <c r="Q313" i="12" s="1"/>
  <c r="K314" i="12"/>
  <c r="Q314" i="12" s="1"/>
  <c r="K315" i="12"/>
  <c r="Q315" i="12" s="1"/>
  <c r="K316" i="12"/>
  <c r="Q316" i="12" s="1"/>
  <c r="K317" i="12"/>
  <c r="Q317" i="12" s="1"/>
  <c r="K318" i="12"/>
  <c r="Q318" i="12" s="1"/>
  <c r="K319" i="12"/>
  <c r="Q319" i="12" s="1"/>
  <c r="K320" i="12"/>
  <c r="Q320" i="12" s="1"/>
  <c r="K321" i="12"/>
  <c r="Q321" i="12" s="1"/>
  <c r="K322" i="12"/>
  <c r="Q322" i="12" s="1"/>
  <c r="K323" i="12"/>
  <c r="Q323" i="12" s="1"/>
  <c r="K324" i="12"/>
  <c r="Q324" i="12" s="1"/>
  <c r="K325" i="12"/>
  <c r="Q325" i="12" s="1"/>
  <c r="K326" i="12"/>
  <c r="Q326" i="12" s="1"/>
  <c r="K327" i="12"/>
  <c r="Q327" i="12" s="1"/>
  <c r="K328" i="12"/>
  <c r="Q328" i="12" s="1"/>
  <c r="K329" i="12"/>
  <c r="Q329" i="12" s="1"/>
  <c r="K330" i="12"/>
  <c r="Q330" i="12" s="1"/>
  <c r="K331" i="12"/>
  <c r="Q331" i="12" s="1"/>
  <c r="K332" i="12"/>
  <c r="Q332" i="12" s="1"/>
  <c r="K333" i="12"/>
  <c r="Q333" i="12" s="1"/>
  <c r="K334" i="12"/>
  <c r="Q334" i="12" s="1"/>
  <c r="K335" i="12"/>
  <c r="Q335" i="12" s="1"/>
  <c r="K336" i="12"/>
  <c r="Q336" i="12" s="1"/>
  <c r="K337" i="12"/>
  <c r="Q337" i="12" s="1"/>
  <c r="K338" i="12"/>
  <c r="Q338" i="12" s="1"/>
  <c r="K339" i="12"/>
  <c r="Q339" i="12" s="1"/>
  <c r="K340" i="12"/>
  <c r="Q340" i="12" s="1"/>
  <c r="K341" i="12"/>
  <c r="Q341" i="12" s="1"/>
  <c r="K342" i="12"/>
  <c r="Q342" i="12" s="1"/>
  <c r="K343" i="12"/>
  <c r="Q343" i="12" s="1"/>
  <c r="K344" i="12"/>
  <c r="Q344" i="12" s="1"/>
  <c r="K345" i="12"/>
  <c r="Q345" i="12" s="1"/>
  <c r="K346" i="12"/>
  <c r="Q346" i="12" s="1"/>
  <c r="K347" i="12"/>
  <c r="Q347" i="12" s="1"/>
  <c r="K348" i="12"/>
  <c r="Q348" i="12" s="1"/>
  <c r="K349" i="12"/>
  <c r="Q349" i="12" s="1"/>
  <c r="K350" i="12"/>
  <c r="Q350" i="12" s="1"/>
  <c r="K351" i="12"/>
  <c r="Q351" i="12" s="1"/>
  <c r="K352" i="12"/>
  <c r="Q352" i="12" s="1"/>
  <c r="K353" i="12"/>
  <c r="Q353" i="12" s="1"/>
  <c r="K354" i="12"/>
  <c r="Q354" i="12" s="1"/>
  <c r="K355" i="12"/>
  <c r="Q355" i="12" s="1"/>
  <c r="K356" i="12"/>
  <c r="Q356" i="12" s="1"/>
  <c r="K357" i="12"/>
  <c r="Q357" i="12" s="1"/>
  <c r="K358" i="12"/>
  <c r="Q358" i="12" s="1"/>
  <c r="K359" i="12"/>
  <c r="Q359" i="12" s="1"/>
  <c r="K360" i="12"/>
  <c r="Q360" i="12" s="1"/>
  <c r="K361" i="12"/>
  <c r="Q361" i="12" s="1"/>
  <c r="K362" i="12"/>
  <c r="Q362" i="12" s="1"/>
  <c r="K363" i="12"/>
  <c r="Q363" i="12" s="1"/>
  <c r="K364" i="12"/>
  <c r="Q364" i="12" s="1"/>
  <c r="K365" i="12"/>
  <c r="Q365" i="12" s="1"/>
  <c r="K366" i="12"/>
  <c r="Q366" i="12" s="1"/>
  <c r="K367" i="12"/>
  <c r="Q367" i="12" s="1"/>
  <c r="K368" i="12"/>
  <c r="Q368" i="12" s="1"/>
  <c r="K369" i="12"/>
  <c r="Q369" i="12" s="1"/>
  <c r="K370" i="12"/>
  <c r="Q370" i="12" s="1"/>
  <c r="K371" i="12"/>
  <c r="Q371" i="12" s="1"/>
  <c r="K372" i="12"/>
  <c r="Q372" i="12" s="1"/>
  <c r="K373" i="12"/>
  <c r="Q373" i="12" s="1"/>
  <c r="K374" i="12"/>
  <c r="Q374" i="12" s="1"/>
  <c r="K375" i="12"/>
  <c r="Q375" i="12" s="1"/>
  <c r="K376" i="12"/>
  <c r="Q376" i="12" s="1"/>
  <c r="K377" i="12"/>
  <c r="Q377" i="12" s="1"/>
  <c r="K378" i="12"/>
  <c r="Q378" i="12" s="1"/>
  <c r="K379" i="12"/>
  <c r="Q379" i="12" s="1"/>
  <c r="K380" i="12"/>
  <c r="Q380" i="12" s="1"/>
  <c r="K381" i="12"/>
  <c r="Q381" i="12" s="1"/>
  <c r="K382" i="12"/>
  <c r="Q382" i="12" s="1"/>
  <c r="K383" i="12"/>
  <c r="Q383" i="12" s="1"/>
  <c r="K384" i="12"/>
  <c r="Q384" i="12" s="1"/>
  <c r="K385" i="12"/>
  <c r="Q385" i="12" s="1"/>
  <c r="K386" i="12"/>
  <c r="Q386" i="12" s="1"/>
  <c r="K387" i="12"/>
  <c r="Q387" i="12" s="1"/>
  <c r="K388" i="12"/>
  <c r="Q388" i="12" s="1"/>
  <c r="K389" i="12"/>
  <c r="Q389" i="12" s="1"/>
  <c r="K390" i="12"/>
  <c r="Q390" i="12" s="1"/>
  <c r="K391" i="12"/>
  <c r="Q391" i="12" s="1"/>
  <c r="K392" i="12"/>
  <c r="Q392" i="12" s="1"/>
  <c r="K393" i="12"/>
  <c r="Q393" i="12" s="1"/>
  <c r="K394" i="12"/>
  <c r="Q394" i="12" s="1"/>
  <c r="K395" i="12"/>
  <c r="Q395" i="12" s="1"/>
  <c r="K396" i="12"/>
  <c r="Q396" i="12" s="1"/>
  <c r="K397" i="12"/>
  <c r="Q397" i="12" s="1"/>
  <c r="K398" i="12"/>
  <c r="Q398" i="12" s="1"/>
  <c r="K399" i="12"/>
  <c r="Q399" i="12" s="1"/>
  <c r="K400" i="12"/>
  <c r="Q400" i="12" s="1"/>
  <c r="K401" i="12"/>
  <c r="Q401" i="12" s="1"/>
  <c r="K402" i="12"/>
  <c r="Q402" i="12" s="1"/>
  <c r="K403" i="12"/>
  <c r="Q403" i="12" s="1"/>
  <c r="K404" i="12"/>
  <c r="Q404" i="12" s="1"/>
  <c r="K405" i="12"/>
  <c r="Q405" i="12" s="1"/>
  <c r="K406" i="12"/>
  <c r="Q406" i="12" s="1"/>
  <c r="K407" i="12"/>
  <c r="Q407" i="12" s="1"/>
  <c r="K408" i="12"/>
  <c r="Q408" i="12" s="1"/>
  <c r="K409" i="12"/>
  <c r="Q409" i="12" s="1"/>
  <c r="K410" i="12"/>
  <c r="Q410" i="12" s="1"/>
  <c r="K411" i="12"/>
  <c r="Q411" i="12" s="1"/>
  <c r="K412" i="12"/>
  <c r="Q412" i="12" s="1"/>
  <c r="K413" i="12"/>
  <c r="Q413" i="12" s="1"/>
  <c r="K414" i="12"/>
  <c r="Q414" i="12" s="1"/>
  <c r="K415" i="12"/>
  <c r="Q415" i="12" s="1"/>
  <c r="K416" i="12"/>
  <c r="Q416" i="12" s="1"/>
  <c r="K417" i="12"/>
  <c r="Q417" i="12" s="1"/>
  <c r="K418" i="12"/>
  <c r="Q418" i="12" s="1"/>
  <c r="K419" i="12"/>
  <c r="Q419" i="12" s="1"/>
  <c r="K420" i="12"/>
  <c r="Q420" i="12" s="1"/>
  <c r="K421" i="12"/>
  <c r="Q421" i="12" s="1"/>
  <c r="K422" i="12"/>
  <c r="Q422" i="12" s="1"/>
  <c r="K423" i="12"/>
  <c r="Q423" i="12" s="1"/>
  <c r="K424" i="12"/>
  <c r="Q424" i="12" s="1"/>
  <c r="K425" i="12"/>
  <c r="Q425" i="12" s="1"/>
  <c r="K426" i="12"/>
  <c r="Q426" i="12" s="1"/>
  <c r="K427" i="12"/>
  <c r="Q427" i="12" s="1"/>
  <c r="K428" i="12"/>
  <c r="Q428" i="12" s="1"/>
  <c r="K429" i="12"/>
  <c r="Q429" i="12" s="1"/>
  <c r="K430" i="12"/>
  <c r="Q430" i="12" s="1"/>
  <c r="K431" i="12"/>
  <c r="Q431" i="12" s="1"/>
  <c r="K432" i="12"/>
  <c r="Q432" i="12" s="1"/>
  <c r="K433" i="12"/>
  <c r="Q433" i="12" s="1"/>
  <c r="K434" i="12"/>
  <c r="Q434" i="12" s="1"/>
  <c r="K435" i="12"/>
  <c r="Q435" i="12" s="1"/>
  <c r="K436" i="12"/>
  <c r="Q436" i="12" s="1"/>
  <c r="K437" i="12"/>
  <c r="Q437" i="12" s="1"/>
  <c r="K438" i="12"/>
  <c r="Q438" i="12" s="1"/>
  <c r="K439" i="12"/>
  <c r="Q439" i="12" s="1"/>
  <c r="K440" i="12"/>
  <c r="Q440" i="12" s="1"/>
  <c r="K441" i="12"/>
  <c r="Q441" i="12" s="1"/>
  <c r="K442" i="12"/>
  <c r="Q442" i="12" s="1"/>
  <c r="K443" i="12"/>
  <c r="Q443" i="12" s="1"/>
  <c r="K444" i="12"/>
  <c r="Q444" i="12" s="1"/>
  <c r="K445" i="12"/>
  <c r="Q445" i="12" s="1"/>
  <c r="K446" i="12"/>
  <c r="Q446" i="12" s="1"/>
  <c r="K447" i="12"/>
  <c r="Q447" i="12" s="1"/>
  <c r="K448" i="12"/>
  <c r="Q448" i="12" s="1"/>
  <c r="K449" i="12"/>
  <c r="Q449" i="12" s="1"/>
  <c r="K450" i="12"/>
  <c r="Q450" i="12" s="1"/>
  <c r="K451" i="12"/>
  <c r="Q451" i="12" s="1"/>
  <c r="K452" i="12"/>
  <c r="Q452" i="12" s="1"/>
  <c r="K453" i="12"/>
  <c r="Q453" i="12" s="1"/>
  <c r="K454" i="12"/>
  <c r="Q454" i="12" s="1"/>
  <c r="K455" i="12"/>
  <c r="Q455" i="12" s="1"/>
  <c r="K456" i="12"/>
  <c r="Q456" i="12" s="1"/>
  <c r="K457" i="12"/>
  <c r="Q457" i="12" s="1"/>
  <c r="K458" i="12"/>
  <c r="Q458" i="12" s="1"/>
  <c r="K459" i="12"/>
  <c r="Q459" i="12" s="1"/>
  <c r="K460" i="12"/>
  <c r="Q460" i="12" s="1"/>
  <c r="K461" i="12"/>
  <c r="Q461" i="12" s="1"/>
  <c r="K462" i="12"/>
  <c r="Q462" i="12" s="1"/>
  <c r="K463" i="12"/>
  <c r="Q463" i="12" s="1"/>
  <c r="K464" i="12"/>
  <c r="Q464" i="12" s="1"/>
  <c r="K465" i="12"/>
  <c r="Q465" i="12" s="1"/>
  <c r="K466" i="12"/>
  <c r="Q466" i="12" s="1"/>
  <c r="K467" i="12"/>
  <c r="Q467" i="12" s="1"/>
  <c r="K468" i="12"/>
  <c r="Q468" i="12" s="1"/>
  <c r="K469" i="12"/>
  <c r="Q469" i="12" s="1"/>
  <c r="K470" i="12"/>
  <c r="Q470" i="12" s="1"/>
  <c r="K471" i="12"/>
  <c r="Q471" i="12" s="1"/>
  <c r="K472" i="12"/>
  <c r="Q472" i="12" s="1"/>
  <c r="K473" i="12"/>
  <c r="Q473" i="12" s="1"/>
  <c r="K474" i="12"/>
  <c r="Q474" i="12" s="1"/>
  <c r="K475" i="12"/>
  <c r="Q475" i="12" s="1"/>
  <c r="K476" i="12"/>
  <c r="Q476" i="12" s="1"/>
  <c r="K477" i="12"/>
  <c r="Q477" i="12" s="1"/>
  <c r="K478" i="12"/>
  <c r="Q478" i="12" s="1"/>
  <c r="K479" i="12"/>
  <c r="Q479" i="12" s="1"/>
  <c r="K480" i="12"/>
  <c r="Q480" i="12" s="1"/>
  <c r="K481" i="12"/>
  <c r="Q481" i="12" s="1"/>
  <c r="K482" i="12"/>
  <c r="Q482" i="12" s="1"/>
  <c r="K483" i="12"/>
  <c r="Q483" i="12" s="1"/>
  <c r="K484" i="12"/>
  <c r="Q484" i="12" s="1"/>
  <c r="K485" i="12"/>
  <c r="Q485" i="12" s="1"/>
  <c r="K486" i="12"/>
  <c r="Q486" i="12" s="1"/>
  <c r="K487" i="12"/>
  <c r="Q487" i="12" s="1"/>
  <c r="K488" i="12"/>
  <c r="Q488" i="12" s="1"/>
  <c r="K489" i="12"/>
  <c r="Q489" i="12" s="1"/>
  <c r="K490" i="12"/>
  <c r="Q490" i="12" s="1"/>
  <c r="K491" i="12"/>
  <c r="Q491" i="12" s="1"/>
  <c r="K492" i="12"/>
  <c r="Q492" i="12" s="1"/>
  <c r="K493" i="12"/>
  <c r="Q493" i="12" s="1"/>
  <c r="K494" i="12"/>
  <c r="Q494" i="12" s="1"/>
  <c r="K495" i="12"/>
  <c r="Q495" i="12" s="1"/>
  <c r="K496" i="12"/>
  <c r="Q496" i="12" s="1"/>
  <c r="K497" i="12"/>
  <c r="Q497" i="12" s="1"/>
  <c r="K498" i="12"/>
  <c r="Q498" i="12" s="1"/>
  <c r="K499" i="12"/>
  <c r="Q499" i="12" s="1"/>
  <c r="K500" i="12"/>
  <c r="Q500" i="12" s="1"/>
  <c r="K501" i="12"/>
  <c r="Q501" i="12" s="1"/>
  <c r="K502" i="12"/>
  <c r="Q502" i="12" s="1"/>
  <c r="K503" i="12"/>
  <c r="Q503" i="12" s="1"/>
  <c r="K504" i="12"/>
  <c r="Q504" i="12" s="1"/>
  <c r="K505" i="12"/>
  <c r="Q505" i="12" s="1"/>
  <c r="K506" i="12"/>
  <c r="Q506" i="12" s="1"/>
  <c r="K507" i="12"/>
  <c r="Q507" i="12" s="1"/>
  <c r="K508" i="12"/>
  <c r="Q508" i="12" s="1"/>
  <c r="K509" i="12"/>
  <c r="Q509" i="12" s="1"/>
  <c r="K510" i="12"/>
  <c r="Q510" i="12" s="1"/>
  <c r="K511" i="12"/>
  <c r="Q511" i="12" s="1"/>
  <c r="K512" i="12"/>
  <c r="Q512" i="12" s="1"/>
  <c r="K513" i="12"/>
  <c r="Q513" i="12" s="1"/>
  <c r="K514" i="12"/>
  <c r="Q514" i="12" s="1"/>
  <c r="K515" i="12"/>
  <c r="Q515" i="12" s="1"/>
  <c r="K516" i="12"/>
  <c r="Q516" i="12" s="1"/>
  <c r="K517" i="12"/>
  <c r="Q517" i="12" s="1"/>
  <c r="K518" i="12"/>
  <c r="Q518" i="12" s="1"/>
  <c r="K519" i="12"/>
  <c r="Q519" i="12" s="1"/>
  <c r="K520" i="12"/>
  <c r="Q520" i="12" s="1"/>
  <c r="K521" i="12"/>
  <c r="Q521" i="12" s="1"/>
  <c r="K522" i="12"/>
  <c r="Q522" i="12" s="1"/>
  <c r="K523" i="12"/>
  <c r="Q523" i="12" s="1"/>
  <c r="K524" i="12"/>
  <c r="Q524" i="12" s="1"/>
  <c r="K525" i="12"/>
  <c r="Q525" i="12" s="1"/>
  <c r="K526" i="12"/>
  <c r="Q526" i="12" s="1"/>
  <c r="K527" i="12"/>
  <c r="Q527" i="12" s="1"/>
  <c r="K528" i="12"/>
  <c r="Q528" i="12" s="1"/>
  <c r="K529" i="12"/>
  <c r="Q529" i="12" s="1"/>
  <c r="K530" i="12"/>
  <c r="Q530" i="12" s="1"/>
  <c r="K531" i="12"/>
  <c r="Q531" i="12" s="1"/>
  <c r="K532" i="12"/>
  <c r="Q532" i="12" s="1"/>
  <c r="K533" i="12"/>
  <c r="Q533" i="12" s="1"/>
  <c r="K534" i="12"/>
  <c r="Q534" i="12" s="1"/>
  <c r="K535" i="12"/>
  <c r="Q535" i="12" s="1"/>
  <c r="K536" i="12"/>
  <c r="Q536" i="12" s="1"/>
  <c r="K537" i="12"/>
  <c r="Q537" i="12" s="1"/>
  <c r="K538" i="12"/>
  <c r="Q538" i="12" s="1"/>
  <c r="K539" i="12"/>
  <c r="Q539" i="12" s="1"/>
  <c r="K540" i="12"/>
  <c r="Q540" i="12" s="1"/>
  <c r="K541" i="12"/>
  <c r="Q541" i="12" s="1"/>
  <c r="K542" i="12"/>
  <c r="Q542" i="12" s="1"/>
  <c r="K543" i="12"/>
  <c r="Q543" i="12" s="1"/>
  <c r="K544" i="12"/>
  <c r="Q544" i="12" s="1"/>
  <c r="K545" i="12"/>
  <c r="Q545" i="12" s="1"/>
  <c r="K546" i="12"/>
  <c r="Q546" i="12" s="1"/>
  <c r="K547" i="12"/>
  <c r="Q547" i="12" s="1"/>
  <c r="K548" i="12"/>
  <c r="Q548" i="12" s="1"/>
  <c r="K549" i="12"/>
  <c r="Q549" i="12" s="1"/>
  <c r="K550" i="12"/>
  <c r="Q550" i="12" s="1"/>
  <c r="K551" i="12"/>
  <c r="Q551" i="12" s="1"/>
  <c r="K552" i="12"/>
  <c r="Q552" i="12" s="1"/>
  <c r="K553" i="12"/>
  <c r="Q553" i="12" s="1"/>
  <c r="K554" i="12"/>
  <c r="Q554" i="12" s="1"/>
  <c r="K555" i="12"/>
  <c r="Q555" i="12" s="1"/>
  <c r="K556" i="12"/>
  <c r="Q556" i="12" s="1"/>
  <c r="K557" i="12"/>
  <c r="Q557" i="12" s="1"/>
  <c r="K558" i="12"/>
  <c r="Q558" i="12" s="1"/>
  <c r="K559" i="12"/>
  <c r="Q559" i="12" s="1"/>
  <c r="K560" i="12"/>
  <c r="Q560" i="12" s="1"/>
  <c r="K561" i="12"/>
  <c r="Q561" i="12" s="1"/>
  <c r="K562" i="12"/>
  <c r="Q562" i="12" s="1"/>
  <c r="K563" i="12"/>
  <c r="Q563" i="12" s="1"/>
  <c r="K564" i="12"/>
  <c r="Q564" i="12" s="1"/>
  <c r="K565" i="12"/>
  <c r="Q565" i="12" s="1"/>
  <c r="K566" i="12"/>
  <c r="Q566" i="12" s="1"/>
  <c r="K567" i="12"/>
  <c r="Q567" i="12" s="1"/>
  <c r="K568" i="12"/>
  <c r="Q568" i="12" s="1"/>
  <c r="K569" i="12"/>
  <c r="Q569" i="12" s="1"/>
  <c r="K570" i="12"/>
  <c r="Q570" i="12" s="1"/>
  <c r="K571" i="12"/>
  <c r="Q571" i="12" s="1"/>
  <c r="K572" i="12"/>
  <c r="Q572" i="12" s="1"/>
  <c r="K573" i="12"/>
  <c r="Q573" i="12" s="1"/>
  <c r="K574" i="12"/>
  <c r="Q574" i="12" s="1"/>
  <c r="K575" i="12"/>
  <c r="Q575" i="12" s="1"/>
  <c r="K576" i="12"/>
  <c r="Q576" i="12" s="1"/>
  <c r="K577" i="12"/>
  <c r="Q577" i="12" s="1"/>
  <c r="K578" i="12"/>
  <c r="Q578" i="12" s="1"/>
  <c r="K579" i="12"/>
  <c r="Q579" i="12" s="1"/>
  <c r="K580" i="12"/>
  <c r="Q580" i="12" s="1"/>
  <c r="K581" i="12"/>
  <c r="Q581" i="12" s="1"/>
  <c r="K582" i="12"/>
  <c r="Q582" i="12" s="1"/>
  <c r="K583" i="12"/>
  <c r="Q583" i="12" s="1"/>
  <c r="K584" i="12"/>
  <c r="Q584" i="12" s="1"/>
  <c r="K585" i="12"/>
  <c r="Q585" i="12" s="1"/>
  <c r="K586" i="12"/>
  <c r="Q586" i="12" s="1"/>
  <c r="K587" i="12"/>
  <c r="Q587" i="12" s="1"/>
  <c r="K588" i="12"/>
  <c r="Q588" i="12" s="1"/>
  <c r="K589" i="12"/>
  <c r="Q589" i="12" s="1"/>
  <c r="K590" i="12"/>
  <c r="Q590" i="12" s="1"/>
  <c r="K591" i="12"/>
  <c r="Q591" i="12" s="1"/>
  <c r="K592" i="12"/>
  <c r="Q592" i="12" s="1"/>
  <c r="K593" i="12"/>
  <c r="Q593" i="12" s="1"/>
  <c r="K594" i="12"/>
  <c r="Q594" i="12" s="1"/>
  <c r="K595" i="12"/>
  <c r="Q595" i="12" s="1"/>
  <c r="K596" i="12"/>
  <c r="Q596" i="12" s="1"/>
  <c r="K597" i="12"/>
  <c r="Q597" i="12" s="1"/>
  <c r="K598" i="12"/>
  <c r="Q598" i="12" s="1"/>
  <c r="K599" i="12"/>
  <c r="Q599" i="12" s="1"/>
  <c r="K600" i="12"/>
  <c r="Q600" i="12" s="1"/>
  <c r="K601" i="12"/>
  <c r="Q601" i="12" s="1"/>
  <c r="K602" i="12"/>
  <c r="Q602" i="12" s="1"/>
  <c r="K603" i="12"/>
  <c r="Q603" i="12" s="1"/>
  <c r="K604" i="12"/>
  <c r="Q604" i="12" s="1"/>
  <c r="K605" i="12"/>
  <c r="Q605" i="12" s="1"/>
  <c r="K606" i="12"/>
  <c r="Q606" i="12" s="1"/>
  <c r="K607" i="12"/>
  <c r="Q607" i="12" s="1"/>
  <c r="K608" i="12"/>
  <c r="Q608" i="12" s="1"/>
  <c r="K609" i="12"/>
  <c r="Q609" i="12" s="1"/>
  <c r="K610" i="12"/>
  <c r="Q610" i="12" s="1"/>
  <c r="K611" i="12"/>
  <c r="Q611" i="12" s="1"/>
  <c r="K612" i="12"/>
  <c r="Q612" i="12" s="1"/>
  <c r="K613" i="12"/>
  <c r="Q613" i="12" s="1"/>
  <c r="K614" i="12"/>
  <c r="Q614" i="12" s="1"/>
  <c r="K615" i="12"/>
  <c r="Q615" i="12" s="1"/>
  <c r="K616" i="12"/>
  <c r="Q616" i="12" s="1"/>
  <c r="K617" i="12"/>
  <c r="Q617" i="12" s="1"/>
  <c r="K618" i="12"/>
  <c r="Q618" i="12" s="1"/>
  <c r="K619" i="12"/>
  <c r="Q619" i="12" s="1"/>
  <c r="K620" i="12"/>
  <c r="Q620" i="12" s="1"/>
  <c r="K621" i="12"/>
  <c r="Q621" i="12" s="1"/>
  <c r="K622" i="12"/>
  <c r="Q622" i="12" s="1"/>
  <c r="K623" i="12"/>
  <c r="Q623" i="12" s="1"/>
  <c r="K624" i="12"/>
  <c r="Q624" i="12" s="1"/>
  <c r="K625" i="12"/>
  <c r="Q625" i="12" s="1"/>
  <c r="K626" i="12"/>
  <c r="Q626" i="12" s="1"/>
  <c r="K627" i="12"/>
  <c r="Q627" i="12" s="1"/>
  <c r="K628" i="12"/>
  <c r="Q628" i="12" s="1"/>
  <c r="K629" i="12"/>
  <c r="Q629" i="12" s="1"/>
  <c r="K630" i="12"/>
  <c r="Q630" i="12" s="1"/>
  <c r="K631" i="12"/>
  <c r="Q631" i="12" s="1"/>
  <c r="K632" i="12"/>
  <c r="Q632" i="12" s="1"/>
  <c r="K633" i="12"/>
  <c r="Q633" i="12" s="1"/>
  <c r="K634" i="12"/>
  <c r="Q634" i="12" s="1"/>
  <c r="K635" i="12"/>
  <c r="Q635" i="12" s="1"/>
  <c r="K636" i="12"/>
  <c r="Q636" i="12" s="1"/>
  <c r="K637" i="12"/>
  <c r="Q637" i="12" s="1"/>
  <c r="K638" i="12"/>
  <c r="Q638" i="12" s="1"/>
  <c r="K639" i="12"/>
  <c r="Q639" i="12" s="1"/>
  <c r="K640" i="12"/>
  <c r="Q640" i="12" s="1"/>
  <c r="K641" i="12"/>
  <c r="Q641" i="12" s="1"/>
  <c r="K642" i="12"/>
  <c r="Q642" i="12" s="1"/>
  <c r="K643" i="12"/>
  <c r="Q643" i="12" s="1"/>
  <c r="K644" i="12"/>
  <c r="Q644" i="12" s="1"/>
  <c r="K645" i="12"/>
  <c r="Q645" i="12" s="1"/>
  <c r="K646" i="12"/>
  <c r="Q646" i="12" s="1"/>
  <c r="K647" i="12"/>
  <c r="Q647" i="12" s="1"/>
  <c r="K648" i="12"/>
  <c r="Q648" i="12" s="1"/>
  <c r="K649" i="12"/>
  <c r="Q649" i="12" s="1"/>
  <c r="K650" i="12"/>
  <c r="Q650" i="12" s="1"/>
  <c r="K651" i="12"/>
  <c r="Q651" i="12" s="1"/>
  <c r="K652" i="12"/>
  <c r="Q652" i="12" s="1"/>
  <c r="K653" i="12"/>
  <c r="Q653" i="12" s="1"/>
  <c r="K654" i="12"/>
  <c r="Q654" i="12" s="1"/>
  <c r="K655" i="12"/>
  <c r="Q655" i="12" s="1"/>
  <c r="K656" i="12"/>
  <c r="Q656" i="12" s="1"/>
  <c r="K657" i="12"/>
  <c r="Q657" i="12" s="1"/>
  <c r="K658" i="12"/>
  <c r="Q658" i="12" s="1"/>
  <c r="K659" i="12"/>
  <c r="Q659" i="12" s="1"/>
  <c r="K660" i="12"/>
  <c r="Q660" i="12" s="1"/>
  <c r="K661" i="12"/>
  <c r="Q661" i="12" s="1"/>
  <c r="K662" i="12"/>
  <c r="Q662" i="12" s="1"/>
  <c r="K663" i="12"/>
  <c r="Q663" i="12" s="1"/>
  <c r="K664" i="12"/>
  <c r="Q664" i="12" s="1"/>
  <c r="K665" i="12"/>
  <c r="Q665" i="12" s="1"/>
  <c r="K666" i="12"/>
  <c r="Q666" i="12" s="1"/>
  <c r="K667" i="12"/>
  <c r="Q667" i="12" s="1"/>
  <c r="K668" i="12"/>
  <c r="Q668" i="12" s="1"/>
  <c r="K669" i="12"/>
  <c r="Q669" i="12" s="1"/>
  <c r="K670" i="12"/>
  <c r="Q670" i="12" s="1"/>
  <c r="K671" i="12"/>
  <c r="Q671" i="12" s="1"/>
  <c r="K672" i="12"/>
  <c r="Q672" i="12" s="1"/>
  <c r="K673" i="12"/>
  <c r="Q673" i="12" s="1"/>
  <c r="K674" i="12"/>
  <c r="Q674" i="12" s="1"/>
  <c r="K675" i="12"/>
  <c r="Q675" i="12" s="1"/>
  <c r="K676" i="12"/>
  <c r="Q676" i="12" s="1"/>
  <c r="K677" i="12"/>
  <c r="Q677" i="12" s="1"/>
  <c r="K678" i="12"/>
  <c r="Q678" i="12" s="1"/>
  <c r="K679" i="12"/>
  <c r="Q679" i="12" s="1"/>
  <c r="K680" i="12"/>
  <c r="Q680" i="12" s="1"/>
  <c r="K681" i="12"/>
  <c r="Q681" i="12" s="1"/>
  <c r="K682" i="12"/>
  <c r="Q682" i="12" s="1"/>
  <c r="K683" i="12"/>
  <c r="Q683" i="12" s="1"/>
  <c r="K684" i="12"/>
  <c r="Q684" i="12" s="1"/>
  <c r="K685" i="12"/>
  <c r="Q685" i="12" s="1"/>
  <c r="K686" i="12"/>
  <c r="Q686" i="12" s="1"/>
  <c r="K687" i="12"/>
  <c r="Q687" i="12" s="1"/>
  <c r="K688" i="12"/>
  <c r="Q688" i="12" s="1"/>
  <c r="K689" i="12"/>
  <c r="Q689" i="12" s="1"/>
  <c r="K690" i="12"/>
  <c r="Q690" i="12" s="1"/>
  <c r="K691" i="12"/>
  <c r="Q691" i="12" s="1"/>
  <c r="K692" i="12"/>
  <c r="Q692" i="12" s="1"/>
  <c r="K693" i="12"/>
  <c r="Q693" i="12" s="1"/>
  <c r="K694" i="12"/>
  <c r="Q694" i="12" s="1"/>
  <c r="K695" i="12"/>
  <c r="Q695" i="12" s="1"/>
  <c r="K696" i="12"/>
  <c r="Q696" i="12" s="1"/>
  <c r="K697" i="12"/>
  <c r="Q697" i="12" s="1"/>
  <c r="K698" i="12"/>
  <c r="Q698" i="12" s="1"/>
  <c r="K699" i="12"/>
  <c r="Q699" i="12" s="1"/>
  <c r="K700" i="12"/>
  <c r="Q700" i="12" s="1"/>
  <c r="K701" i="12"/>
  <c r="Q701" i="12" s="1"/>
  <c r="K702" i="12"/>
  <c r="Q702" i="12" s="1"/>
  <c r="K703" i="12"/>
  <c r="Q703" i="12" s="1"/>
  <c r="K704" i="12"/>
  <c r="Q704" i="12" s="1"/>
  <c r="K705" i="12"/>
  <c r="Q705" i="12" s="1"/>
  <c r="K706" i="12"/>
  <c r="Q706" i="12" s="1"/>
  <c r="K707" i="12"/>
  <c r="Q707" i="12" s="1"/>
  <c r="K708" i="12"/>
  <c r="Q708" i="12" s="1"/>
  <c r="K709" i="12"/>
  <c r="Q709" i="12" s="1"/>
  <c r="K710" i="12"/>
  <c r="Q710" i="12" s="1"/>
  <c r="K711" i="12"/>
  <c r="Q711" i="12" s="1"/>
  <c r="K712" i="12"/>
  <c r="Q712" i="12" s="1"/>
  <c r="K713" i="12"/>
  <c r="Q713" i="12" s="1"/>
  <c r="K714" i="12"/>
  <c r="Q714" i="12" s="1"/>
  <c r="K715" i="12"/>
  <c r="Q715" i="12" s="1"/>
  <c r="K716" i="12"/>
  <c r="Q716" i="12" s="1"/>
  <c r="K717" i="12"/>
  <c r="Q717" i="12" s="1"/>
  <c r="K718" i="12"/>
  <c r="Q718" i="12" s="1"/>
  <c r="K719" i="12"/>
  <c r="Q719" i="12" s="1"/>
  <c r="K720" i="12"/>
  <c r="Q720" i="12" s="1"/>
  <c r="K721" i="12"/>
  <c r="Q721" i="12" s="1"/>
  <c r="K722" i="12"/>
  <c r="Q722" i="12" s="1"/>
  <c r="K723" i="12"/>
  <c r="Q723" i="12" s="1"/>
  <c r="K724" i="12"/>
  <c r="Q724" i="12" s="1"/>
  <c r="K725" i="12"/>
  <c r="Q725" i="12" s="1"/>
  <c r="K726" i="12"/>
  <c r="Q726" i="12" s="1"/>
  <c r="K727" i="12"/>
  <c r="Q727" i="12" s="1"/>
  <c r="K728" i="12"/>
  <c r="Q728" i="12" s="1"/>
  <c r="K729" i="12"/>
  <c r="Q729" i="12" s="1"/>
  <c r="K730" i="12"/>
  <c r="Q730" i="12" s="1"/>
  <c r="K731" i="12"/>
  <c r="Q731" i="12" s="1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L129" i="12"/>
  <c r="L130" i="12"/>
  <c r="L131" i="12"/>
  <c r="L132" i="12"/>
  <c r="L133" i="12"/>
  <c r="L134" i="12"/>
  <c r="L135" i="12"/>
  <c r="L136" i="12"/>
  <c r="L137" i="12"/>
  <c r="L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156" i="12"/>
  <c r="L157" i="12"/>
  <c r="L158" i="12"/>
  <c r="L159" i="12"/>
  <c r="L160" i="12"/>
  <c r="L161" i="12"/>
  <c r="L162" i="12"/>
  <c r="L163" i="12"/>
  <c r="L164" i="12"/>
  <c r="L165" i="12"/>
  <c r="L166" i="12"/>
  <c r="L167" i="12"/>
  <c r="L168" i="12"/>
  <c r="L169" i="12"/>
  <c r="L170" i="12"/>
  <c r="L171" i="12"/>
  <c r="L172" i="12"/>
  <c r="L173" i="12"/>
  <c r="L174" i="12"/>
  <c r="L175" i="12"/>
  <c r="L176" i="12"/>
  <c r="L177" i="12"/>
  <c r="L178" i="12"/>
  <c r="L179" i="12"/>
  <c r="L180" i="12"/>
  <c r="L181" i="12"/>
  <c r="L182" i="12"/>
  <c r="L183" i="12"/>
  <c r="L184" i="12"/>
  <c r="L185" i="12"/>
  <c r="L186" i="12"/>
  <c r="L187" i="12"/>
  <c r="L188" i="12"/>
  <c r="L189" i="12"/>
  <c r="L190" i="12"/>
  <c r="L191" i="12"/>
  <c r="L192" i="12"/>
  <c r="L193" i="12"/>
  <c r="L194" i="12"/>
  <c r="L195" i="12"/>
  <c r="L196" i="12"/>
  <c r="L197" i="12"/>
  <c r="L198" i="12"/>
  <c r="L199" i="12"/>
  <c r="L200" i="12"/>
  <c r="L201" i="12"/>
  <c r="L202" i="12"/>
  <c r="L203" i="12"/>
  <c r="L204" i="12"/>
  <c r="L205" i="12"/>
  <c r="L206" i="12"/>
  <c r="L207" i="12"/>
  <c r="L208" i="12"/>
  <c r="L209" i="12"/>
  <c r="L210" i="12"/>
  <c r="L211" i="12"/>
  <c r="L212" i="12"/>
  <c r="L213" i="12"/>
  <c r="L214" i="12"/>
  <c r="L215" i="12"/>
  <c r="L216" i="12"/>
  <c r="L217" i="12"/>
  <c r="L218" i="12"/>
  <c r="L219" i="12"/>
  <c r="L220" i="12"/>
  <c r="L221" i="12"/>
  <c r="L222" i="12"/>
  <c r="L223" i="12"/>
  <c r="L224" i="12"/>
  <c r="L225" i="12"/>
  <c r="L226" i="12"/>
  <c r="L227" i="12"/>
  <c r="L228" i="12"/>
  <c r="L229" i="12"/>
  <c r="L230" i="12"/>
  <c r="L231" i="12"/>
  <c r="L232" i="12"/>
  <c r="L233" i="12"/>
  <c r="L234" i="12"/>
  <c r="L235" i="12"/>
  <c r="L236" i="12"/>
  <c r="L237" i="12"/>
  <c r="L238" i="12"/>
  <c r="L239" i="12"/>
  <c r="L240" i="12"/>
  <c r="L241" i="12"/>
  <c r="L242" i="12"/>
  <c r="L243" i="12"/>
  <c r="L244" i="12"/>
  <c r="L245" i="12"/>
  <c r="L246" i="12"/>
  <c r="L247" i="12"/>
  <c r="L248" i="12"/>
  <c r="L249" i="12"/>
  <c r="L250" i="12"/>
  <c r="L251" i="12"/>
  <c r="L252" i="12"/>
  <c r="L253" i="12"/>
  <c r="L254" i="12"/>
  <c r="L255" i="12"/>
  <c r="L256" i="12"/>
  <c r="L257" i="12"/>
  <c r="L258" i="12"/>
  <c r="L259" i="12"/>
  <c r="L260" i="12"/>
  <c r="L261" i="12"/>
  <c r="L262" i="12"/>
  <c r="L263" i="12"/>
  <c r="L264" i="12"/>
  <c r="L265" i="12"/>
  <c r="L266" i="12"/>
  <c r="L267" i="12"/>
  <c r="L268" i="12"/>
  <c r="L269" i="12"/>
  <c r="L270" i="12"/>
  <c r="L271" i="12"/>
  <c r="L272" i="12"/>
  <c r="L273" i="12"/>
  <c r="L274" i="12"/>
  <c r="L275" i="12"/>
  <c r="L276" i="12"/>
  <c r="L277" i="12"/>
  <c r="L278" i="12"/>
  <c r="L279" i="12"/>
  <c r="L280" i="12"/>
  <c r="L281" i="12"/>
  <c r="L282" i="12"/>
  <c r="L283" i="12"/>
  <c r="L284" i="12"/>
  <c r="L285" i="12"/>
  <c r="L286" i="12"/>
  <c r="L287" i="12"/>
  <c r="L288" i="12"/>
  <c r="L289" i="12"/>
  <c r="L290" i="12"/>
  <c r="L291" i="12"/>
  <c r="L292" i="12"/>
  <c r="L293" i="12"/>
  <c r="L294" i="12"/>
  <c r="L295" i="12"/>
  <c r="L296" i="12"/>
  <c r="L297" i="12"/>
  <c r="L298" i="12"/>
  <c r="L299" i="12"/>
  <c r="L300" i="12"/>
  <c r="L301" i="12"/>
  <c r="L302" i="12"/>
  <c r="L303" i="12"/>
  <c r="L304" i="12"/>
  <c r="L305" i="12"/>
  <c r="L306" i="12"/>
  <c r="L307" i="12"/>
  <c r="L308" i="12"/>
  <c r="L309" i="12"/>
  <c r="L310" i="12"/>
  <c r="L311" i="12"/>
  <c r="L312" i="12"/>
  <c r="L313" i="12"/>
  <c r="L314" i="12"/>
  <c r="L315" i="12"/>
  <c r="L316" i="12"/>
  <c r="L317" i="12"/>
  <c r="L318" i="12"/>
  <c r="L319" i="12"/>
  <c r="L320" i="12"/>
  <c r="L321" i="12"/>
  <c r="L322" i="12"/>
  <c r="L323" i="12"/>
  <c r="L324" i="12"/>
  <c r="L325" i="12"/>
  <c r="L326" i="12"/>
  <c r="L327" i="12"/>
  <c r="L328" i="12"/>
  <c r="L329" i="12"/>
  <c r="L330" i="12"/>
  <c r="L331" i="12"/>
  <c r="L332" i="12"/>
  <c r="L333" i="12"/>
  <c r="L334" i="12"/>
  <c r="L335" i="12"/>
  <c r="L336" i="12"/>
  <c r="L337" i="12"/>
  <c r="L338" i="12"/>
  <c r="L339" i="12"/>
  <c r="L340" i="12"/>
  <c r="L341" i="12"/>
  <c r="L342" i="12"/>
  <c r="L343" i="12"/>
  <c r="L344" i="12"/>
  <c r="L345" i="12"/>
  <c r="L346" i="12"/>
  <c r="L347" i="12"/>
  <c r="L348" i="12"/>
  <c r="L349" i="12"/>
  <c r="L350" i="12"/>
  <c r="L351" i="12"/>
  <c r="L352" i="12"/>
  <c r="L353" i="12"/>
  <c r="L354" i="12"/>
  <c r="L355" i="12"/>
  <c r="L356" i="12"/>
  <c r="L357" i="12"/>
  <c r="L358" i="12"/>
  <c r="L359" i="12"/>
  <c r="L360" i="12"/>
  <c r="L361" i="12"/>
  <c r="L362" i="12"/>
  <c r="L363" i="12"/>
  <c r="L364" i="12"/>
  <c r="L365" i="12"/>
  <c r="L366" i="12"/>
  <c r="L367" i="12"/>
  <c r="L368" i="12"/>
  <c r="L369" i="12"/>
  <c r="L370" i="12"/>
  <c r="L371" i="12"/>
  <c r="L372" i="12"/>
  <c r="L373" i="12"/>
  <c r="L374" i="12"/>
  <c r="L375" i="12"/>
  <c r="L376" i="12"/>
  <c r="L377" i="12"/>
  <c r="L378" i="12"/>
  <c r="L379" i="12"/>
  <c r="L380" i="12"/>
  <c r="L381" i="12"/>
  <c r="L382" i="12"/>
  <c r="L383" i="12"/>
  <c r="L384" i="12"/>
  <c r="L385" i="12"/>
  <c r="L386" i="12"/>
  <c r="L387" i="12"/>
  <c r="L388" i="12"/>
  <c r="L389" i="12"/>
  <c r="L390" i="12"/>
  <c r="L391" i="12"/>
  <c r="L392" i="12"/>
  <c r="L393" i="12"/>
  <c r="L394" i="12"/>
  <c r="L395" i="12"/>
  <c r="L396" i="12"/>
  <c r="L397" i="12"/>
  <c r="L398" i="12"/>
  <c r="L399" i="12"/>
  <c r="L400" i="12"/>
  <c r="L401" i="12"/>
  <c r="L402" i="12"/>
  <c r="L403" i="12"/>
  <c r="L404" i="12"/>
  <c r="L405" i="12"/>
  <c r="L406" i="12"/>
  <c r="L407" i="12"/>
  <c r="L408" i="12"/>
  <c r="L409" i="12"/>
  <c r="L410" i="12"/>
  <c r="L411" i="12"/>
  <c r="L412" i="12"/>
  <c r="L413" i="12"/>
  <c r="L414" i="12"/>
  <c r="L415" i="12"/>
  <c r="L416" i="12"/>
  <c r="L417" i="12"/>
  <c r="L418" i="12"/>
  <c r="L419" i="12"/>
  <c r="L420" i="12"/>
  <c r="L421" i="12"/>
  <c r="L422" i="12"/>
  <c r="L423" i="12"/>
  <c r="L424" i="12"/>
  <c r="L425" i="12"/>
  <c r="L426" i="12"/>
  <c r="L427" i="12"/>
  <c r="L428" i="12"/>
  <c r="L429" i="12"/>
  <c r="L430" i="12"/>
  <c r="L431" i="12"/>
  <c r="L432" i="12"/>
  <c r="L433" i="12"/>
  <c r="L434" i="12"/>
  <c r="L435" i="12"/>
  <c r="L436" i="12"/>
  <c r="L437" i="12"/>
  <c r="L438" i="12"/>
  <c r="L439" i="12"/>
  <c r="L440" i="12"/>
  <c r="L441" i="12"/>
  <c r="L442" i="12"/>
  <c r="L443" i="12"/>
  <c r="L444" i="12"/>
  <c r="L445" i="12"/>
  <c r="L446" i="12"/>
  <c r="L447" i="12"/>
  <c r="L448" i="12"/>
  <c r="L449" i="12"/>
  <c r="L450" i="12"/>
  <c r="L451" i="12"/>
  <c r="L452" i="12"/>
  <c r="L453" i="12"/>
  <c r="L454" i="12"/>
  <c r="L455" i="12"/>
  <c r="L456" i="12"/>
  <c r="L457" i="12"/>
  <c r="L458" i="12"/>
  <c r="L459" i="12"/>
  <c r="L460" i="12"/>
  <c r="L461" i="12"/>
  <c r="L462" i="12"/>
  <c r="L463" i="12"/>
  <c r="L464" i="12"/>
  <c r="L465" i="12"/>
  <c r="L466" i="12"/>
  <c r="L467" i="12"/>
  <c r="L468" i="12"/>
  <c r="L469" i="12"/>
  <c r="L470" i="12"/>
  <c r="L471" i="12"/>
  <c r="L472" i="12"/>
  <c r="L473" i="12"/>
  <c r="L474" i="12"/>
  <c r="L475" i="12"/>
  <c r="L476" i="12"/>
  <c r="L477" i="12"/>
  <c r="L478" i="12"/>
  <c r="L479" i="12"/>
  <c r="L480" i="12"/>
  <c r="L481" i="12"/>
  <c r="L482" i="12"/>
  <c r="L483" i="12"/>
  <c r="L484" i="12"/>
  <c r="L485" i="12"/>
  <c r="L486" i="12"/>
  <c r="L487" i="12"/>
  <c r="L488" i="12"/>
  <c r="L489" i="12"/>
  <c r="L490" i="12"/>
  <c r="L491" i="12"/>
  <c r="L492" i="12"/>
  <c r="L493" i="12"/>
  <c r="L494" i="12"/>
  <c r="L495" i="12"/>
  <c r="L496" i="12"/>
  <c r="L497" i="12"/>
  <c r="L498" i="12"/>
  <c r="L499" i="12"/>
  <c r="L500" i="12"/>
  <c r="L501" i="12"/>
  <c r="L502" i="12"/>
  <c r="L503" i="12"/>
  <c r="L504" i="12"/>
  <c r="L505" i="12"/>
  <c r="L506" i="12"/>
  <c r="L507" i="12"/>
  <c r="L508" i="12"/>
  <c r="L509" i="12"/>
  <c r="L510" i="12"/>
  <c r="L511" i="12"/>
  <c r="L512" i="12"/>
  <c r="L513" i="12"/>
  <c r="L514" i="12"/>
  <c r="L515" i="12"/>
  <c r="L516" i="12"/>
  <c r="L517" i="12"/>
  <c r="L518" i="12"/>
  <c r="L519" i="12"/>
  <c r="L520" i="12"/>
  <c r="L521" i="12"/>
  <c r="L522" i="12"/>
  <c r="L523" i="12"/>
  <c r="L524" i="12"/>
  <c r="L525" i="12"/>
  <c r="L526" i="12"/>
  <c r="L527" i="12"/>
  <c r="L528" i="12"/>
  <c r="L529" i="12"/>
  <c r="L530" i="12"/>
  <c r="L531" i="12"/>
  <c r="L532" i="12"/>
  <c r="L533" i="12"/>
  <c r="L534" i="12"/>
  <c r="L535" i="12"/>
  <c r="L536" i="12"/>
  <c r="L537" i="12"/>
  <c r="L538" i="12"/>
  <c r="L539" i="12"/>
  <c r="L540" i="12"/>
  <c r="L541" i="12"/>
  <c r="L542" i="12"/>
  <c r="L543" i="12"/>
  <c r="L544" i="12"/>
  <c r="L545" i="12"/>
  <c r="L546" i="12"/>
  <c r="L547" i="12"/>
  <c r="L548" i="12"/>
  <c r="L549" i="12"/>
  <c r="L550" i="12"/>
  <c r="L551" i="12"/>
  <c r="L552" i="12"/>
  <c r="L553" i="12"/>
  <c r="L554" i="12"/>
  <c r="L555" i="12"/>
  <c r="L556" i="12"/>
  <c r="L557" i="12"/>
  <c r="L558" i="12"/>
  <c r="L559" i="12"/>
  <c r="L560" i="12"/>
  <c r="L561" i="12"/>
  <c r="L562" i="12"/>
  <c r="L563" i="12"/>
  <c r="L564" i="12"/>
  <c r="L565" i="12"/>
  <c r="L566" i="12"/>
  <c r="L567" i="12"/>
  <c r="L568" i="12"/>
  <c r="L569" i="12"/>
  <c r="L570" i="12"/>
  <c r="L571" i="12"/>
  <c r="L572" i="12"/>
  <c r="L573" i="12"/>
  <c r="L574" i="12"/>
  <c r="L575" i="12"/>
  <c r="L576" i="12"/>
  <c r="L577" i="12"/>
  <c r="L578" i="12"/>
  <c r="L579" i="12"/>
  <c r="L580" i="12"/>
  <c r="L581" i="12"/>
  <c r="L582" i="12"/>
  <c r="L583" i="12"/>
  <c r="L584" i="12"/>
  <c r="L585" i="12"/>
  <c r="L586" i="12"/>
  <c r="L587" i="12"/>
  <c r="L588" i="12"/>
  <c r="L589" i="12"/>
  <c r="L590" i="12"/>
  <c r="L591" i="12"/>
  <c r="L592" i="12"/>
  <c r="L593" i="12"/>
  <c r="L594" i="12"/>
  <c r="L595" i="12"/>
  <c r="L596" i="12"/>
  <c r="L597" i="12"/>
  <c r="L598" i="12"/>
  <c r="L599" i="12"/>
  <c r="L600" i="12"/>
  <c r="L601" i="12"/>
  <c r="L602" i="12"/>
  <c r="L603" i="12"/>
  <c r="L604" i="12"/>
  <c r="L605" i="12"/>
  <c r="L606" i="12"/>
  <c r="L607" i="12"/>
  <c r="L608" i="12"/>
  <c r="L609" i="12"/>
  <c r="L610" i="12"/>
  <c r="L611" i="12"/>
  <c r="L612" i="12"/>
  <c r="L613" i="12"/>
  <c r="L614" i="12"/>
  <c r="L615" i="12"/>
  <c r="L616" i="12"/>
  <c r="L617" i="12"/>
  <c r="L618" i="12"/>
  <c r="L619" i="12"/>
  <c r="L620" i="12"/>
  <c r="L621" i="12"/>
  <c r="L622" i="12"/>
  <c r="L623" i="12"/>
  <c r="L624" i="12"/>
  <c r="L625" i="12"/>
  <c r="L626" i="12"/>
  <c r="L627" i="12"/>
  <c r="L628" i="12"/>
  <c r="L629" i="12"/>
  <c r="L630" i="12"/>
  <c r="L631" i="12"/>
  <c r="L632" i="12"/>
  <c r="L633" i="12"/>
  <c r="L634" i="12"/>
  <c r="L635" i="12"/>
  <c r="L636" i="12"/>
  <c r="L637" i="12"/>
  <c r="L638" i="12"/>
  <c r="L639" i="12"/>
  <c r="L640" i="12"/>
  <c r="L641" i="12"/>
  <c r="L642" i="12"/>
  <c r="L643" i="12"/>
  <c r="L644" i="12"/>
  <c r="L645" i="12"/>
  <c r="L646" i="12"/>
  <c r="L647" i="12"/>
  <c r="L648" i="12"/>
  <c r="L649" i="12"/>
  <c r="L650" i="12"/>
  <c r="L651" i="12"/>
  <c r="L652" i="12"/>
  <c r="L653" i="12"/>
  <c r="L654" i="12"/>
  <c r="L655" i="12"/>
  <c r="L656" i="12"/>
  <c r="L657" i="12"/>
  <c r="L658" i="12"/>
  <c r="L659" i="12"/>
  <c r="L660" i="12"/>
  <c r="L661" i="12"/>
  <c r="L662" i="12"/>
  <c r="L663" i="12"/>
  <c r="L664" i="12"/>
  <c r="L665" i="12"/>
  <c r="L666" i="12"/>
  <c r="L667" i="12"/>
  <c r="L668" i="12"/>
  <c r="L669" i="12"/>
  <c r="L670" i="12"/>
  <c r="L671" i="12"/>
  <c r="L672" i="12"/>
  <c r="L673" i="12"/>
  <c r="L674" i="12"/>
  <c r="L675" i="12"/>
  <c r="L676" i="12"/>
  <c r="L677" i="12"/>
  <c r="L678" i="12"/>
  <c r="L679" i="12"/>
  <c r="L680" i="12"/>
  <c r="L681" i="12"/>
  <c r="L682" i="12"/>
  <c r="L683" i="12"/>
  <c r="L684" i="12"/>
  <c r="L685" i="12"/>
  <c r="L686" i="12"/>
  <c r="L687" i="12"/>
  <c r="L688" i="12"/>
  <c r="L689" i="12"/>
  <c r="L690" i="12"/>
  <c r="L691" i="12"/>
  <c r="L692" i="12"/>
  <c r="L693" i="12"/>
  <c r="L694" i="12"/>
  <c r="L695" i="12"/>
  <c r="L696" i="12"/>
  <c r="L697" i="12"/>
  <c r="L698" i="12"/>
  <c r="L699" i="12"/>
  <c r="L700" i="12"/>
  <c r="L701" i="12"/>
  <c r="L702" i="12"/>
  <c r="L703" i="12"/>
  <c r="L704" i="12"/>
  <c r="L705" i="12"/>
  <c r="L706" i="12"/>
  <c r="L707" i="12"/>
  <c r="L708" i="12"/>
  <c r="L709" i="12"/>
  <c r="L710" i="12"/>
  <c r="L711" i="12"/>
  <c r="L712" i="12"/>
  <c r="L713" i="12"/>
  <c r="L714" i="12"/>
  <c r="L715" i="12"/>
  <c r="L716" i="12"/>
  <c r="L717" i="12"/>
  <c r="L718" i="12"/>
  <c r="L719" i="12"/>
  <c r="L720" i="12"/>
  <c r="L721" i="12"/>
  <c r="L722" i="12"/>
  <c r="L723" i="12"/>
  <c r="L724" i="12"/>
  <c r="L725" i="12"/>
  <c r="L726" i="12"/>
  <c r="L727" i="12"/>
  <c r="L728" i="12"/>
  <c r="L729" i="12"/>
  <c r="L730" i="12"/>
  <c r="L731" i="12"/>
  <c r="O110" i="12"/>
  <c r="O464" i="12"/>
  <c r="O696" i="12"/>
  <c r="I10" i="12"/>
  <c r="O336" i="12" s="1"/>
  <c r="O570" i="12" l="1"/>
  <c r="O639" i="12"/>
  <c r="O654" i="12"/>
  <c r="O691" i="12"/>
  <c r="O635" i="12"/>
  <c r="O595" i="12"/>
  <c r="O625" i="12"/>
  <c r="O711" i="12"/>
  <c r="O679" i="12"/>
  <c r="O664" i="12"/>
  <c r="O607" i="12"/>
  <c r="O592" i="12"/>
  <c r="O576" i="12"/>
  <c r="O528" i="12"/>
  <c r="O512" i="12"/>
  <c r="O448" i="12"/>
  <c r="O400" i="12"/>
  <c r="O344" i="12"/>
  <c r="O280" i="12"/>
  <c r="O184" i="12"/>
  <c r="O152" i="12"/>
  <c r="O56" i="12"/>
  <c r="O24" i="12"/>
  <c r="O554" i="12"/>
  <c r="O314" i="12"/>
  <c r="O98" i="12"/>
  <c r="O702" i="12"/>
  <c r="O662" i="12"/>
  <c r="O638" i="12"/>
  <c r="O622" i="12"/>
  <c r="O614" i="12"/>
  <c r="O606" i="12"/>
  <c r="P606" i="12" s="1"/>
  <c r="O590" i="12"/>
  <c r="O582" i="12"/>
  <c r="O574" i="12"/>
  <c r="O566" i="12"/>
  <c r="O558" i="12"/>
  <c r="O550" i="12"/>
  <c r="O542" i="12"/>
  <c r="O526" i="12"/>
  <c r="O518" i="12"/>
  <c r="O510" i="12"/>
  <c r="O502" i="12"/>
  <c r="O494" i="12"/>
  <c r="O486" i="12"/>
  <c r="O478" i="12"/>
  <c r="O462" i="12"/>
  <c r="O454" i="12"/>
  <c r="O446" i="12"/>
  <c r="O438" i="12"/>
  <c r="O430" i="12"/>
  <c r="O422" i="12"/>
  <c r="O414" i="12"/>
  <c r="O406" i="12"/>
  <c r="O398" i="12"/>
  <c r="O390" i="12"/>
  <c r="O382" i="12"/>
  <c r="O366" i="12"/>
  <c r="O358" i="12"/>
  <c r="O350" i="12"/>
  <c r="O342" i="12"/>
  <c r="O334" i="12"/>
  <c r="O326" i="12"/>
  <c r="O318" i="12"/>
  <c r="O310" i="12"/>
  <c r="O302" i="12"/>
  <c r="O294" i="12"/>
  <c r="O286" i="12"/>
  <c r="O278" i="12"/>
  <c r="O270" i="12"/>
  <c r="O262" i="12"/>
  <c r="O254" i="12"/>
  <c r="O246" i="12"/>
  <c r="O230" i="12"/>
  <c r="O222" i="12"/>
  <c r="O214" i="12"/>
  <c r="O206" i="12"/>
  <c r="O198" i="12"/>
  <c r="O190" i="12"/>
  <c r="O182" i="12"/>
  <c r="O174" i="12"/>
  <c r="O166" i="12"/>
  <c r="O158" i="12"/>
  <c r="O150" i="12"/>
  <c r="O142" i="12"/>
  <c r="O134" i="12"/>
  <c r="O126" i="12"/>
  <c r="O118" i="12"/>
  <c r="O102" i="12"/>
  <c r="O94" i="12"/>
  <c r="O86" i="12"/>
  <c r="O78" i="12"/>
  <c r="O70" i="12"/>
  <c r="O62" i="12"/>
  <c r="O54" i="12"/>
  <c r="O46" i="12"/>
  <c r="O38" i="12"/>
  <c r="O30" i="12"/>
  <c r="O22" i="12"/>
  <c r="O13" i="12"/>
  <c r="O48" i="12"/>
  <c r="O694" i="12"/>
  <c r="O646" i="12"/>
  <c r="O630" i="12"/>
  <c r="O598" i="12"/>
  <c r="O610" i="12"/>
  <c r="O426" i="12"/>
  <c r="O238" i="12"/>
  <c r="O442" i="12"/>
  <c r="O678" i="12"/>
  <c r="O226" i="12"/>
  <c r="O707" i="12"/>
  <c r="O683" i="12"/>
  <c r="O651" i="12"/>
  <c r="O643" i="12"/>
  <c r="O611" i="12"/>
  <c r="O603" i="12"/>
  <c r="O587" i="12"/>
  <c r="O579" i="12"/>
  <c r="O571" i="12"/>
  <c r="O563" i="12"/>
  <c r="O555" i="12"/>
  <c r="P554" i="12" s="1"/>
  <c r="O547" i="12"/>
  <c r="O539" i="12"/>
  <c r="O531" i="12"/>
  <c r="O523" i="12"/>
  <c r="O515" i="12"/>
  <c r="O507" i="12"/>
  <c r="O499" i="12"/>
  <c r="O491" i="12"/>
  <c r="O483" i="12"/>
  <c r="O475" i="12"/>
  <c r="O467" i="12"/>
  <c r="O459" i="12"/>
  <c r="O451" i="12"/>
  <c r="O443" i="12"/>
  <c r="O435" i="12"/>
  <c r="O427" i="12"/>
  <c r="P426" i="12" s="1"/>
  <c r="O419" i="12"/>
  <c r="O411" i="12"/>
  <c r="O403" i="12"/>
  <c r="O395" i="12"/>
  <c r="P394" i="12" s="1"/>
  <c r="O387" i="12"/>
  <c r="O379" i="12"/>
  <c r="O371" i="12"/>
  <c r="O363" i="12"/>
  <c r="O355" i="12"/>
  <c r="O347" i="12"/>
  <c r="O339" i="12"/>
  <c r="O331" i="12"/>
  <c r="O323" i="12"/>
  <c r="O315" i="12"/>
  <c r="O307" i="12"/>
  <c r="O299" i="12"/>
  <c r="O291" i="12"/>
  <c r="O283" i="12"/>
  <c r="O275" i="12"/>
  <c r="O267" i="12"/>
  <c r="O259" i="12"/>
  <c r="O251" i="12"/>
  <c r="O243" i="12"/>
  <c r="O235" i="12"/>
  <c r="O227" i="12"/>
  <c r="O219" i="12"/>
  <c r="O211" i="12"/>
  <c r="O203" i="12"/>
  <c r="O195" i="12"/>
  <c r="P194" i="12" s="1"/>
  <c r="O187" i="12"/>
  <c r="O171" i="12"/>
  <c r="O163" i="12"/>
  <c r="O139" i="12"/>
  <c r="O131" i="12"/>
  <c r="O99" i="12"/>
  <c r="O66" i="12"/>
  <c r="O670" i="12"/>
  <c r="O675" i="12"/>
  <c r="O627" i="12"/>
  <c r="O506" i="12"/>
  <c r="O394" i="12"/>
  <c r="O194" i="12"/>
  <c r="O681" i="12"/>
  <c r="O710" i="12"/>
  <c r="P710" i="12" s="1"/>
  <c r="O667" i="12"/>
  <c r="O699" i="12"/>
  <c r="O619" i="12"/>
  <c r="O490" i="12"/>
  <c r="O374" i="12"/>
  <c r="O534" i="12"/>
  <c r="O686" i="12"/>
  <c r="O715" i="12"/>
  <c r="O659" i="12"/>
  <c r="O706" i="12"/>
  <c r="O649" i="12"/>
  <c r="O470" i="12"/>
  <c r="P638" i="12"/>
  <c r="O680" i="12"/>
  <c r="O666" i="12"/>
  <c r="O650" i="12"/>
  <c r="O624" i="12"/>
  <c r="P624" i="12" s="1"/>
  <c r="O608" i="12"/>
  <c r="P607" i="12" s="1"/>
  <c r="O594" i="12"/>
  <c r="P594" i="12" s="1"/>
  <c r="O552" i="12"/>
  <c r="O530" i="12"/>
  <c r="O488" i="12"/>
  <c r="O466" i="12"/>
  <c r="O424" i="12"/>
  <c r="O368" i="12"/>
  <c r="O312" i="12"/>
  <c r="O272" i="12"/>
  <c r="O186" i="12"/>
  <c r="O144" i="12"/>
  <c r="O58" i="12"/>
  <c r="O16" i="12"/>
  <c r="O14" i="12"/>
  <c r="O67" i="12"/>
  <c r="O704" i="12"/>
  <c r="O690" i="12"/>
  <c r="P690" i="12" s="1"/>
  <c r="O648" i="12"/>
  <c r="O634" i="12"/>
  <c r="O618" i="12"/>
  <c r="O568" i="12"/>
  <c r="O546" i="12"/>
  <c r="O504" i="12"/>
  <c r="O482" i="12"/>
  <c r="O440" i="12"/>
  <c r="O418" i="12"/>
  <c r="O362" i="12"/>
  <c r="O304" i="12"/>
  <c r="O218" i="12"/>
  <c r="O176" i="12"/>
  <c r="O90" i="12"/>
  <c r="O17" i="12"/>
  <c r="O27" i="12"/>
  <c r="O39" i="12"/>
  <c r="O49" i="12"/>
  <c r="O59" i="12"/>
  <c r="O71" i="12"/>
  <c r="P70" i="12" s="1"/>
  <c r="O81" i="12"/>
  <c r="O91" i="12"/>
  <c r="P90" i="12" s="1"/>
  <c r="O103" i="12"/>
  <c r="O113" i="12"/>
  <c r="O123" i="12"/>
  <c r="O135" i="12"/>
  <c r="O145" i="12"/>
  <c r="P144" i="12" s="1"/>
  <c r="O155" i="12"/>
  <c r="O167" i="12"/>
  <c r="O177" i="12"/>
  <c r="O199" i="12"/>
  <c r="P198" i="12" s="1"/>
  <c r="O209" i="12"/>
  <c r="O231" i="12"/>
  <c r="O241" i="12"/>
  <c r="O263" i="12"/>
  <c r="O273" i="12"/>
  <c r="O295" i="12"/>
  <c r="P294" i="12" s="1"/>
  <c r="O305" i="12"/>
  <c r="O327" i="12"/>
  <c r="O337" i="12"/>
  <c r="P336" i="12" s="1"/>
  <c r="O359" i="12"/>
  <c r="P358" i="12" s="1"/>
  <c r="O369" i="12"/>
  <c r="O391" i="12"/>
  <c r="P390" i="12" s="1"/>
  <c r="O401" i="12"/>
  <c r="O423" i="12"/>
  <c r="P422" i="12" s="1"/>
  <c r="O433" i="12"/>
  <c r="O455" i="12"/>
  <c r="P454" i="12" s="1"/>
  <c r="O465" i="12"/>
  <c r="P464" i="12" s="1"/>
  <c r="O487" i="12"/>
  <c r="P486" i="12" s="1"/>
  <c r="O497" i="12"/>
  <c r="O519" i="12"/>
  <c r="O529" i="12"/>
  <c r="P528" i="12" s="1"/>
  <c r="O551" i="12"/>
  <c r="P550" i="12" s="1"/>
  <c r="O561" i="12"/>
  <c r="O583" i="12"/>
  <c r="O593" i="12"/>
  <c r="P592" i="12" s="1"/>
  <c r="O18" i="12"/>
  <c r="O40" i="12"/>
  <c r="O50" i="12"/>
  <c r="P49" i="12" s="1"/>
  <c r="O72" i="12"/>
  <c r="P71" i="12" s="1"/>
  <c r="O82" i="12"/>
  <c r="P81" i="12" s="1"/>
  <c r="O104" i="12"/>
  <c r="O114" i="12"/>
  <c r="O136" i="12"/>
  <c r="O146" i="12"/>
  <c r="O168" i="12"/>
  <c r="O178" i="12"/>
  <c r="O200" i="12"/>
  <c r="O210" i="12"/>
  <c r="O232" i="12"/>
  <c r="O242" i="12"/>
  <c r="O264" i="12"/>
  <c r="O274" i="12"/>
  <c r="O296" i="12"/>
  <c r="O306" i="12"/>
  <c r="O328" i="12"/>
  <c r="O338" i="12"/>
  <c r="O360" i="12"/>
  <c r="O370" i="12"/>
  <c r="O392" i="12"/>
  <c r="O402" i="12"/>
  <c r="O19" i="12"/>
  <c r="O31" i="12"/>
  <c r="O41" i="12"/>
  <c r="P40" i="12" s="1"/>
  <c r="O51" i="12"/>
  <c r="O63" i="12"/>
  <c r="P62" i="12" s="1"/>
  <c r="O73" i="12"/>
  <c r="O83" i="12"/>
  <c r="O95" i="12"/>
  <c r="O105" i="12"/>
  <c r="O115" i="12"/>
  <c r="O127" i="12"/>
  <c r="O137" i="12"/>
  <c r="O147" i="12"/>
  <c r="O159" i="12"/>
  <c r="O169" i="12"/>
  <c r="O179" i="12"/>
  <c r="O191" i="12"/>
  <c r="O201" i="12"/>
  <c r="O223" i="12"/>
  <c r="P222" i="12" s="1"/>
  <c r="O233" i="12"/>
  <c r="O255" i="12"/>
  <c r="P254" i="12" s="1"/>
  <c r="O265" i="12"/>
  <c r="O287" i="12"/>
  <c r="P286" i="12" s="1"/>
  <c r="O297" i="12"/>
  <c r="P296" i="12" s="1"/>
  <c r="O319" i="12"/>
  <c r="P318" i="12" s="1"/>
  <c r="O329" i="12"/>
  <c r="O351" i="12"/>
  <c r="P350" i="12" s="1"/>
  <c r="O361" i="12"/>
  <c r="O383" i="12"/>
  <c r="O393" i="12"/>
  <c r="P393" i="12" s="1"/>
  <c r="O415" i="12"/>
  <c r="P414" i="12" s="1"/>
  <c r="O425" i="12"/>
  <c r="P425" i="12" s="1"/>
  <c r="O447" i="12"/>
  <c r="P447" i="12" s="1"/>
  <c r="O457" i="12"/>
  <c r="O479" i="12"/>
  <c r="P478" i="12" s="1"/>
  <c r="O489" i="12"/>
  <c r="O511" i="12"/>
  <c r="P510" i="12" s="1"/>
  <c r="O521" i="12"/>
  <c r="O543" i="12"/>
  <c r="O553" i="12"/>
  <c r="P553" i="12" s="1"/>
  <c r="O575" i="12"/>
  <c r="P574" i="12" s="1"/>
  <c r="O585" i="12"/>
  <c r="O32" i="12"/>
  <c r="P31" i="12" s="1"/>
  <c r="O42" i="12"/>
  <c r="O64" i="12"/>
  <c r="P63" i="12" s="1"/>
  <c r="O74" i="12"/>
  <c r="P73" i="12" s="1"/>
  <c r="O96" i="12"/>
  <c r="O106" i="12"/>
  <c r="P105" i="12" s="1"/>
  <c r="O128" i="12"/>
  <c r="O138" i="12"/>
  <c r="O160" i="12"/>
  <c r="O170" i="12"/>
  <c r="O192" i="12"/>
  <c r="O202" i="12"/>
  <c r="O224" i="12"/>
  <c r="O234" i="12"/>
  <c r="O256" i="12"/>
  <c r="O266" i="12"/>
  <c r="O288" i="12"/>
  <c r="O298" i="12"/>
  <c r="O23" i="12"/>
  <c r="P22" i="12" s="1"/>
  <c r="O33" i="12"/>
  <c r="O43" i="12"/>
  <c r="O55" i="12"/>
  <c r="P54" i="12" s="1"/>
  <c r="O65" i="12"/>
  <c r="O75" i="12"/>
  <c r="O87" i="12"/>
  <c r="P86" i="12" s="1"/>
  <c r="O97" i="12"/>
  <c r="O107" i="12"/>
  <c r="O119" i="12"/>
  <c r="P118" i="12" s="1"/>
  <c r="O129" i="12"/>
  <c r="O151" i="12"/>
  <c r="P150" i="12" s="1"/>
  <c r="O161" i="12"/>
  <c r="O183" i="12"/>
  <c r="P182" i="12" s="1"/>
  <c r="O193" i="12"/>
  <c r="O215" i="12"/>
  <c r="P214" i="12" s="1"/>
  <c r="O225" i="12"/>
  <c r="O247" i="12"/>
  <c r="O257" i="12"/>
  <c r="O279" i="12"/>
  <c r="P278" i="12" s="1"/>
  <c r="O289" i="12"/>
  <c r="O311" i="12"/>
  <c r="O321" i="12"/>
  <c r="O343" i="12"/>
  <c r="P342" i="12" s="1"/>
  <c r="O353" i="12"/>
  <c r="O375" i="12"/>
  <c r="P374" i="12" s="1"/>
  <c r="O385" i="12"/>
  <c r="O407" i="12"/>
  <c r="P406" i="12" s="1"/>
  <c r="O417" i="12"/>
  <c r="O439" i="12"/>
  <c r="O449" i="12"/>
  <c r="P448" i="12" s="1"/>
  <c r="O471" i="12"/>
  <c r="O481" i="12"/>
  <c r="O503" i="12"/>
  <c r="P502" i="12" s="1"/>
  <c r="O513" i="12"/>
  <c r="P512" i="12" s="1"/>
  <c r="O535" i="12"/>
  <c r="P534" i="12" s="1"/>
  <c r="O545" i="12"/>
  <c r="O567" i="12"/>
  <c r="P566" i="12" s="1"/>
  <c r="O577" i="12"/>
  <c r="P576" i="12" s="1"/>
  <c r="O599" i="12"/>
  <c r="O609" i="12"/>
  <c r="P608" i="12" s="1"/>
  <c r="O631" i="12"/>
  <c r="P630" i="12" s="1"/>
  <c r="O641" i="12"/>
  <c r="O663" i="12"/>
  <c r="P662" i="12" s="1"/>
  <c r="O673" i="12"/>
  <c r="O695" i="12"/>
  <c r="P694" i="12" s="1"/>
  <c r="O705" i="12"/>
  <c r="P705" i="12" s="1"/>
  <c r="O15" i="12"/>
  <c r="O25" i="12"/>
  <c r="P24" i="12" s="1"/>
  <c r="O35" i="12"/>
  <c r="O47" i="12"/>
  <c r="P47" i="12" s="1"/>
  <c r="O57" i="12"/>
  <c r="P56" i="12" s="1"/>
  <c r="O79" i="12"/>
  <c r="P78" i="12" s="1"/>
  <c r="O89" i="12"/>
  <c r="O111" i="12"/>
  <c r="O121" i="12"/>
  <c r="O143" i="12"/>
  <c r="P142" i="12" s="1"/>
  <c r="O153" i="12"/>
  <c r="P152" i="12" s="1"/>
  <c r="O175" i="12"/>
  <c r="P174" i="12" s="1"/>
  <c r="O185" i="12"/>
  <c r="P184" i="12" s="1"/>
  <c r="O207" i="12"/>
  <c r="P206" i="12" s="1"/>
  <c r="O217" i="12"/>
  <c r="O239" i="12"/>
  <c r="P238" i="12" s="1"/>
  <c r="O249" i="12"/>
  <c r="O271" i="12"/>
  <c r="P270" i="12" s="1"/>
  <c r="O281" i="12"/>
  <c r="P280" i="12" s="1"/>
  <c r="O303" i="12"/>
  <c r="O313" i="12"/>
  <c r="P312" i="12" s="1"/>
  <c r="O335" i="12"/>
  <c r="P334" i="12" s="1"/>
  <c r="O345" i="12"/>
  <c r="O367" i="12"/>
  <c r="O377" i="12"/>
  <c r="O399" i="12"/>
  <c r="O409" i="12"/>
  <c r="O431" i="12"/>
  <c r="P430" i="12" s="1"/>
  <c r="O441" i="12"/>
  <c r="P441" i="12" s="1"/>
  <c r="O463" i="12"/>
  <c r="P463" i="12" s="1"/>
  <c r="O473" i="12"/>
  <c r="O495" i="12"/>
  <c r="P494" i="12" s="1"/>
  <c r="O505" i="12"/>
  <c r="O527" i="12"/>
  <c r="P526" i="12" s="1"/>
  <c r="O537" i="12"/>
  <c r="O559" i="12"/>
  <c r="P558" i="12" s="1"/>
  <c r="O569" i="12"/>
  <c r="P568" i="12" s="1"/>
  <c r="O591" i="12"/>
  <c r="O601" i="12"/>
  <c r="O623" i="12"/>
  <c r="P622" i="12" s="1"/>
  <c r="O633" i="12"/>
  <c r="O655" i="12"/>
  <c r="P654" i="12" s="1"/>
  <c r="O665" i="12"/>
  <c r="O687" i="12"/>
  <c r="P686" i="12" s="1"/>
  <c r="O697" i="12"/>
  <c r="P696" i="12" s="1"/>
  <c r="O721" i="12"/>
  <c r="O703" i="12"/>
  <c r="P702" i="12" s="1"/>
  <c r="O689" i="12"/>
  <c r="O674" i="12"/>
  <c r="O647" i="12"/>
  <c r="O632" i="12"/>
  <c r="P631" i="12" s="1"/>
  <c r="O617" i="12"/>
  <c r="O586" i="12"/>
  <c r="O544" i="12"/>
  <c r="O522" i="12"/>
  <c r="P521" i="12" s="1"/>
  <c r="O480" i="12"/>
  <c r="P479" i="12" s="1"/>
  <c r="O458" i="12"/>
  <c r="P457" i="12" s="1"/>
  <c r="O416" i="12"/>
  <c r="O386" i="12"/>
  <c r="O330" i="12"/>
  <c r="P329" i="12" s="1"/>
  <c r="O258" i="12"/>
  <c r="O216" i="12"/>
  <c r="O130" i="12"/>
  <c r="O88" i="12"/>
  <c r="P87" i="12" s="1"/>
  <c r="O714" i="12"/>
  <c r="P714" i="12" s="1"/>
  <c r="O688" i="12"/>
  <c r="O672" i="12"/>
  <c r="O658" i="12"/>
  <c r="O616" i="12"/>
  <c r="O602" i="12"/>
  <c r="O584" i="12"/>
  <c r="P583" i="12" s="1"/>
  <c r="O562" i="12"/>
  <c r="O520" i="12"/>
  <c r="P519" i="12" s="1"/>
  <c r="O498" i="12"/>
  <c r="P497" i="12" s="1"/>
  <c r="O456" i="12"/>
  <c r="P455" i="12" s="1"/>
  <c r="O434" i="12"/>
  <c r="O410" i="12"/>
  <c r="P410" i="12" s="1"/>
  <c r="O384" i="12"/>
  <c r="O354" i="12"/>
  <c r="O250" i="12"/>
  <c r="P249" i="12" s="1"/>
  <c r="O208" i="12"/>
  <c r="P207" i="12" s="1"/>
  <c r="O122" i="12"/>
  <c r="O80" i="12"/>
  <c r="P79" i="12" s="1"/>
  <c r="O713" i="12"/>
  <c r="O671" i="12"/>
  <c r="O657" i="12"/>
  <c r="O642" i="12"/>
  <c r="O615" i="12"/>
  <c r="O600" i="12"/>
  <c r="P599" i="12" s="1"/>
  <c r="O560" i="12"/>
  <c r="O538" i="12"/>
  <c r="O496" i="12"/>
  <c r="O474" i="12"/>
  <c r="P473" i="12" s="1"/>
  <c r="O432" i="12"/>
  <c r="O408" i="12"/>
  <c r="O378" i="12"/>
  <c r="P377" i="12" s="1"/>
  <c r="O352" i="12"/>
  <c r="P351" i="12" s="1"/>
  <c r="O322" i="12"/>
  <c r="O290" i="12"/>
  <c r="P290" i="12" s="1"/>
  <c r="O248" i="12"/>
  <c r="P247" i="12" s="1"/>
  <c r="O162" i="12"/>
  <c r="P161" i="12" s="1"/>
  <c r="O120" i="12"/>
  <c r="P119" i="12" s="1"/>
  <c r="O34" i="12"/>
  <c r="P33" i="12" s="1"/>
  <c r="P110" i="12"/>
  <c r="P158" i="12"/>
  <c r="O712" i="12"/>
  <c r="P711" i="12" s="1"/>
  <c r="O698" i="12"/>
  <c r="O682" i="12"/>
  <c r="P681" i="12" s="1"/>
  <c r="O656" i="12"/>
  <c r="O640" i="12"/>
  <c r="P639" i="12" s="1"/>
  <c r="O626" i="12"/>
  <c r="P625" i="12" s="1"/>
  <c r="O578" i="12"/>
  <c r="O536" i="12"/>
  <c r="P536" i="12" s="1"/>
  <c r="O514" i="12"/>
  <c r="O472" i="12"/>
  <c r="P471" i="12" s="1"/>
  <c r="O450" i="12"/>
  <c r="P449" i="12" s="1"/>
  <c r="O376" i="12"/>
  <c r="P375" i="12" s="1"/>
  <c r="O346" i="12"/>
  <c r="P345" i="12" s="1"/>
  <c r="O320" i="12"/>
  <c r="P319" i="12" s="1"/>
  <c r="O282" i="12"/>
  <c r="O240" i="12"/>
  <c r="O154" i="12"/>
  <c r="P153" i="12" s="1"/>
  <c r="O112" i="12"/>
  <c r="O26" i="12"/>
  <c r="O716" i="12"/>
  <c r="P715" i="12" s="1"/>
  <c r="O708" i="12"/>
  <c r="P707" i="12" s="1"/>
  <c r="O700" i="12"/>
  <c r="P699" i="12" s="1"/>
  <c r="O729" i="12"/>
  <c r="O728" i="12"/>
  <c r="O720" i="12"/>
  <c r="O724" i="12"/>
  <c r="O726" i="12"/>
  <c r="O718" i="12"/>
  <c r="O730" i="12"/>
  <c r="O722" i="12"/>
  <c r="P721" i="12" s="1"/>
  <c r="O723" i="12"/>
  <c r="O719" i="12"/>
  <c r="O727" i="12"/>
  <c r="O692" i="12"/>
  <c r="P691" i="12" s="1"/>
  <c r="O693" i="12"/>
  <c r="O636" i="12"/>
  <c r="P635" i="12" s="1"/>
  <c r="O637" i="12"/>
  <c r="O588" i="12"/>
  <c r="P587" i="12" s="1"/>
  <c r="O589" i="12"/>
  <c r="O548" i="12"/>
  <c r="P547" i="12" s="1"/>
  <c r="O549" i="12"/>
  <c r="O500" i="12"/>
  <c r="O501" i="12"/>
  <c r="O468" i="12"/>
  <c r="P467" i="12" s="1"/>
  <c r="O469" i="12"/>
  <c r="O436" i="12"/>
  <c r="O437" i="12"/>
  <c r="O412" i="12"/>
  <c r="P411" i="12" s="1"/>
  <c r="O413" i="12"/>
  <c r="O380" i="12"/>
  <c r="P379" i="12" s="1"/>
  <c r="O381" i="12"/>
  <c r="O356" i="12"/>
  <c r="P355" i="12" s="1"/>
  <c r="O357" i="12"/>
  <c r="O324" i="12"/>
  <c r="O325" i="12"/>
  <c r="O300" i="12"/>
  <c r="O301" i="12"/>
  <c r="O276" i="12"/>
  <c r="P275" i="12" s="1"/>
  <c r="O277" i="12"/>
  <c r="O252" i="12"/>
  <c r="P251" i="12" s="1"/>
  <c r="O253" i="12"/>
  <c r="O212" i="12"/>
  <c r="P211" i="12" s="1"/>
  <c r="O213" i="12"/>
  <c r="O188" i="12"/>
  <c r="P187" i="12" s="1"/>
  <c r="O189" i="12"/>
  <c r="O164" i="12"/>
  <c r="O165" i="12"/>
  <c r="O132" i="12"/>
  <c r="P131" i="12" s="1"/>
  <c r="O133" i="12"/>
  <c r="P133" i="12" s="1"/>
  <c r="O108" i="12"/>
  <c r="O109" i="12"/>
  <c r="P109" i="12" s="1"/>
  <c r="O84" i="12"/>
  <c r="O85" i="12"/>
  <c r="O20" i="12"/>
  <c r="P19" i="12" s="1"/>
  <c r="O21" i="12"/>
  <c r="P706" i="12"/>
  <c r="P634" i="12"/>
  <c r="P530" i="12"/>
  <c r="O684" i="12"/>
  <c r="O685" i="12"/>
  <c r="P685" i="12" s="1"/>
  <c r="O620" i="12"/>
  <c r="O621" i="12"/>
  <c r="O580" i="12"/>
  <c r="O581" i="12"/>
  <c r="O540" i="12"/>
  <c r="P539" i="12" s="1"/>
  <c r="O541" i="12"/>
  <c r="O492" i="12"/>
  <c r="O493" i="12"/>
  <c r="O476" i="12"/>
  <c r="P475" i="12" s="1"/>
  <c r="O477" i="12"/>
  <c r="O444" i="12"/>
  <c r="P443" i="12" s="1"/>
  <c r="O445" i="12"/>
  <c r="O420" i="12"/>
  <c r="P419" i="12" s="1"/>
  <c r="O421" i="12"/>
  <c r="O396" i="12"/>
  <c r="P395" i="12" s="1"/>
  <c r="O397" i="12"/>
  <c r="O364" i="12"/>
  <c r="O365" i="12"/>
  <c r="O340" i="12"/>
  <c r="P339" i="12" s="1"/>
  <c r="O341" i="12"/>
  <c r="O308" i="12"/>
  <c r="O309" i="12"/>
  <c r="O268" i="12"/>
  <c r="P267" i="12" s="1"/>
  <c r="O269" i="12"/>
  <c r="O244" i="12"/>
  <c r="O245" i="12"/>
  <c r="O220" i="12"/>
  <c r="P219" i="12" s="1"/>
  <c r="O221" i="12"/>
  <c r="O196" i="12"/>
  <c r="P195" i="12" s="1"/>
  <c r="O197" i="12"/>
  <c r="O156" i="12"/>
  <c r="P155" i="12" s="1"/>
  <c r="O157" i="12"/>
  <c r="O124" i="12"/>
  <c r="P124" i="12" s="1"/>
  <c r="O125" i="12"/>
  <c r="O100" i="12"/>
  <c r="P99" i="12" s="1"/>
  <c r="O101" i="12"/>
  <c r="O76" i="12"/>
  <c r="P75" i="12" s="1"/>
  <c r="O77" i="12"/>
  <c r="O28" i="12"/>
  <c r="O29" i="12"/>
  <c r="P602" i="12"/>
  <c r="P570" i="12"/>
  <c r="P488" i="12"/>
  <c r="P466" i="12"/>
  <c r="O676" i="12"/>
  <c r="P675" i="12" s="1"/>
  <c r="O677" i="12"/>
  <c r="O628" i="12"/>
  <c r="O629" i="12"/>
  <c r="O596" i="12"/>
  <c r="P595" i="12" s="1"/>
  <c r="O597" i="12"/>
  <c r="O556" i="12"/>
  <c r="O557" i="12"/>
  <c r="O532" i="12"/>
  <c r="P531" i="12" s="1"/>
  <c r="O533" i="12"/>
  <c r="O508" i="12"/>
  <c r="P507" i="12" s="1"/>
  <c r="O509" i="12"/>
  <c r="O484" i="12"/>
  <c r="P483" i="12" s="1"/>
  <c r="O485" i="12"/>
  <c r="O460" i="12"/>
  <c r="P459" i="12" s="1"/>
  <c r="O461" i="12"/>
  <c r="O452" i="12"/>
  <c r="O453" i="12"/>
  <c r="O428" i="12"/>
  <c r="P427" i="12" s="1"/>
  <c r="O429" i="12"/>
  <c r="O404" i="12"/>
  <c r="P403" i="12" s="1"/>
  <c r="O405" i="12"/>
  <c r="O388" i="12"/>
  <c r="O389" i="12"/>
  <c r="O372" i="12"/>
  <c r="O373" i="12"/>
  <c r="O348" i="12"/>
  <c r="P347" i="12" s="1"/>
  <c r="O349" i="12"/>
  <c r="O332" i="12"/>
  <c r="P331" i="12" s="1"/>
  <c r="O333" i="12"/>
  <c r="O316" i="12"/>
  <c r="P315" i="12" s="1"/>
  <c r="O317" i="12"/>
  <c r="O292" i="12"/>
  <c r="P291" i="12" s="1"/>
  <c r="O293" i="12"/>
  <c r="O284" i="12"/>
  <c r="P283" i="12" s="1"/>
  <c r="O285" i="12"/>
  <c r="O260" i="12"/>
  <c r="O261" i="12"/>
  <c r="O236" i="12"/>
  <c r="P235" i="12" s="1"/>
  <c r="O237" i="12"/>
  <c r="O228" i="12"/>
  <c r="P227" i="12" s="1"/>
  <c r="O229" i="12"/>
  <c r="O204" i="12"/>
  <c r="P203" i="12" s="1"/>
  <c r="O205" i="12"/>
  <c r="O180" i="12"/>
  <c r="O181" i="12"/>
  <c r="O172" i="12"/>
  <c r="O173" i="12"/>
  <c r="O148" i="12"/>
  <c r="O149" i="12"/>
  <c r="O140" i="12"/>
  <c r="P139" i="12" s="1"/>
  <c r="O141" i="12"/>
  <c r="P141" i="12" s="1"/>
  <c r="O116" i="12"/>
  <c r="P115" i="12" s="1"/>
  <c r="O117" i="12"/>
  <c r="P117" i="12" s="1"/>
  <c r="O92" i="12"/>
  <c r="O93" i="12"/>
  <c r="O36" i="12"/>
  <c r="P35" i="12" s="1"/>
  <c r="O37" i="12"/>
  <c r="P704" i="12"/>
  <c r="P674" i="12"/>
  <c r="P664" i="12"/>
  <c r="P642" i="12"/>
  <c r="P632" i="12"/>
  <c r="O725" i="12"/>
  <c r="O717" i="12"/>
  <c r="O709" i="12"/>
  <c r="O701" i="12"/>
  <c r="O652" i="12"/>
  <c r="O653" i="12"/>
  <c r="P653" i="12" s="1"/>
  <c r="O612" i="12"/>
  <c r="P611" i="12" s="1"/>
  <c r="O613" i="12"/>
  <c r="O524" i="12"/>
  <c r="P523" i="12" s="1"/>
  <c r="O525" i="12"/>
  <c r="O44" i="12"/>
  <c r="O45" i="12"/>
  <c r="P45" i="12" s="1"/>
  <c r="O668" i="12"/>
  <c r="O669" i="12"/>
  <c r="O572" i="12"/>
  <c r="P571" i="12" s="1"/>
  <c r="O573" i="12"/>
  <c r="O60" i="12"/>
  <c r="P59" i="12" s="1"/>
  <c r="O61" i="12"/>
  <c r="P720" i="12"/>
  <c r="P546" i="12"/>
  <c r="O644" i="12"/>
  <c r="P643" i="12" s="1"/>
  <c r="O645" i="12"/>
  <c r="O604" i="12"/>
  <c r="P603" i="12" s="1"/>
  <c r="O605" i="12"/>
  <c r="P605" i="12" s="1"/>
  <c r="O516" i="12"/>
  <c r="O517" i="12"/>
  <c r="O52" i="12"/>
  <c r="P51" i="12" s="1"/>
  <c r="O53" i="12"/>
  <c r="P53" i="12" s="1"/>
  <c r="P482" i="12"/>
  <c r="P472" i="12"/>
  <c r="O660" i="12"/>
  <c r="O661" i="12"/>
  <c r="O564" i="12"/>
  <c r="O565" i="12"/>
  <c r="O68" i="12"/>
  <c r="O69" i="12"/>
  <c r="P149" i="12"/>
  <c r="P108" i="12"/>
  <c r="P189" i="12"/>
  <c r="P197" i="12"/>
  <c r="P333" i="12"/>
  <c r="P269" i="12"/>
  <c r="P205" i="12"/>
  <c r="P533" i="12"/>
  <c r="P213" i="12"/>
  <c r="P77" i="12"/>
  <c r="P477" i="12"/>
  <c r="P413" i="12"/>
  <c r="P349" i="12"/>
  <c r="P421" i="12"/>
  <c r="P357" i="12"/>
  <c r="P293" i="12"/>
  <c r="P157" i="12"/>
  <c r="P621" i="12"/>
  <c r="P493" i="12"/>
  <c r="L13" i="12"/>
  <c r="K13" i="12"/>
  <c r="Q13" i="12" s="1"/>
  <c r="I13" i="12"/>
  <c r="H13" i="12"/>
  <c r="P688" i="12" l="1"/>
  <c r="P60" i="12"/>
  <c r="P17" i="12"/>
  <c r="P506" i="12"/>
  <c r="P610" i="12"/>
  <c r="P712" i="12"/>
  <c r="P498" i="12"/>
  <c r="P597" i="12"/>
  <c r="P445" i="12"/>
  <c r="P257" i="12"/>
  <c r="P38" i="12"/>
  <c r="P469" i="12"/>
  <c r="P650" i="12"/>
  <c r="P365" i="12"/>
  <c r="P499" i="12"/>
  <c r="P111" i="12"/>
  <c r="P385" i="12"/>
  <c r="P246" i="12"/>
  <c r="P242" i="12"/>
  <c r="P102" i="12"/>
  <c r="P314" i="12"/>
  <c r="P627" i="12"/>
  <c r="P243" i="12"/>
  <c r="P619" i="12"/>
  <c r="P513" i="12"/>
  <c r="P121" i="12"/>
  <c r="P399" i="12"/>
  <c r="P382" i="12"/>
  <c r="P504" i="12"/>
  <c r="P66" i="12"/>
  <c r="P43" i="12"/>
  <c r="P83" i="12"/>
  <c r="P728" i="12"/>
  <c r="P598" i="12"/>
  <c r="P170" i="12"/>
  <c r="P338" i="12"/>
  <c r="P210" i="12"/>
  <c r="P649" i="12"/>
  <c r="P678" i="12"/>
  <c r="P563" i="12"/>
  <c r="P683" i="12"/>
  <c r="P589" i="12"/>
  <c r="P287" i="12"/>
  <c r="P400" i="12"/>
  <c r="P371" i="12"/>
  <c r="P435" i="12"/>
  <c r="P641" i="12"/>
  <c r="P129" i="12"/>
  <c r="P310" i="12"/>
  <c r="P518" i="12"/>
  <c r="P679" i="12"/>
  <c r="P13" i="12"/>
  <c r="P27" i="12"/>
  <c r="P171" i="12"/>
  <c r="P307" i="12"/>
  <c r="P431" i="12"/>
  <c r="P590" i="12"/>
  <c r="P229" i="12"/>
  <c r="P364" i="12"/>
  <c r="P476" i="12"/>
  <c r="P620" i="12"/>
  <c r="P20" i="12"/>
  <c r="P164" i="12"/>
  <c r="P276" i="12"/>
  <c r="P380" i="12"/>
  <c r="P561" i="12"/>
  <c r="P505" i="12"/>
  <c r="P470" i="12"/>
  <c r="P97" i="12"/>
  <c r="P298" i="12"/>
  <c r="P489" i="12"/>
  <c r="P166" i="12"/>
  <c r="P147" i="12"/>
  <c r="P363" i="12"/>
  <c r="P163" i="12"/>
  <c r="P366" i="12"/>
  <c r="P68" i="12"/>
  <c r="P92" i="12"/>
  <c r="P172" i="12"/>
  <c r="P236" i="12"/>
  <c r="P316" i="12"/>
  <c r="P388" i="12"/>
  <c r="P460" i="12"/>
  <c r="P556" i="12"/>
  <c r="P28" i="12"/>
  <c r="P84" i="12"/>
  <c r="P301" i="12"/>
  <c r="P383" i="12"/>
  <c r="P344" i="12"/>
  <c r="P438" i="12"/>
  <c r="P30" i="12"/>
  <c r="P666" i="12"/>
  <c r="P450" i="12"/>
  <c r="P514" i="12"/>
  <c r="P578" i="12"/>
  <c r="P125" i="12"/>
  <c r="P261" i="12"/>
  <c r="P325" i="12"/>
  <c r="P397" i="12"/>
  <c r="P541" i="12"/>
  <c r="P613" i="12"/>
  <c r="P91" i="12"/>
  <c r="P555" i="12"/>
  <c r="P491" i="12"/>
  <c r="P299" i="12"/>
  <c r="P655" i="12"/>
  <c r="P67" i="12"/>
  <c r="P260" i="12"/>
  <c r="P332" i="12"/>
  <c r="P404" i="12"/>
  <c r="P484" i="12"/>
  <c r="P596" i="12"/>
  <c r="P25" i="12"/>
  <c r="P495" i="12"/>
  <c r="P178" i="12"/>
  <c r="P94" i="12"/>
  <c r="P145" i="12"/>
  <c r="P230" i="12"/>
  <c r="P551" i="12"/>
  <c r="P98" i="12"/>
  <c r="U25" i="12"/>
  <c r="U26" i="12" s="1"/>
  <c r="U27" i="12" s="1"/>
  <c r="P107" i="12"/>
  <c r="P616" i="12"/>
  <c r="P302" i="12"/>
  <c r="P256" i="12"/>
  <c r="P128" i="12"/>
  <c r="P42" i="12"/>
  <c r="P223" i="12"/>
  <c r="P168" i="12"/>
  <c r="P82" i="12"/>
  <c r="P391" i="12"/>
  <c r="P263" i="12"/>
  <c r="P135" i="12"/>
  <c r="P651" i="12"/>
  <c r="P729" i="12"/>
  <c r="P687" i="12"/>
  <c r="P582" i="12"/>
  <c r="P16" i="12"/>
  <c r="P317" i="12"/>
  <c r="P220" i="12"/>
  <c r="P340" i="12"/>
  <c r="P444" i="12"/>
  <c r="P580" i="12"/>
  <c r="P552" i="12"/>
  <c r="P718" i="12"/>
  <c r="P614" i="12"/>
  <c r="P384" i="12"/>
  <c r="P95" i="12"/>
  <c r="P542" i="12"/>
  <c r="P659" i="12"/>
  <c r="P667" i="12"/>
  <c r="P451" i="12"/>
  <c r="P579" i="12"/>
  <c r="P326" i="12"/>
  <c r="P456" i="12"/>
  <c r="P323" i="12"/>
  <c r="P569" i="12"/>
  <c r="P646" i="12"/>
  <c r="P225" i="12"/>
  <c r="P85" i="12"/>
  <c r="P44" i="12"/>
  <c r="P387" i="12"/>
  <c r="P123" i="12"/>
  <c r="P697" i="12"/>
  <c r="P670" i="12"/>
  <c r="P360" i="12"/>
  <c r="P232" i="12"/>
  <c r="P226" i="12"/>
  <c r="P159" i="12"/>
  <c r="P126" i="12"/>
  <c r="P327" i="12"/>
  <c r="P199" i="12"/>
  <c r="P272" i="12"/>
  <c r="P490" i="12"/>
  <c r="P515" i="12"/>
  <c r="P93" i="12"/>
  <c r="P76" i="12"/>
  <c r="P600" i="12"/>
  <c r="P237" i="12"/>
  <c r="P645" i="12"/>
  <c r="P179" i="12"/>
  <c r="P259" i="12"/>
  <c r="P535" i="12"/>
  <c r="P663" i="12"/>
  <c r="P527" i="12"/>
  <c r="P74" i="12"/>
  <c r="P265" i="12"/>
  <c r="P114" i="12"/>
  <c r="P177" i="12"/>
  <c r="P262" i="12"/>
  <c r="P440" i="12"/>
  <c r="P405" i="12"/>
  <c r="P581" i="12"/>
  <c r="P520" i="12"/>
  <c r="P322" i="12"/>
  <c r="P657" i="12"/>
  <c r="P215" i="12"/>
  <c r="P543" i="12"/>
  <c r="P672" i="12"/>
  <c r="P416" i="12"/>
  <c r="P288" i="12"/>
  <c r="P160" i="12"/>
  <c r="P64" i="12"/>
  <c r="P255" i="12"/>
  <c r="P127" i="12"/>
  <c r="P190" i="12"/>
  <c r="P104" i="12"/>
  <c r="P18" i="12"/>
  <c r="P295" i="12"/>
  <c r="P167" i="12"/>
  <c r="P39" i="12"/>
  <c r="P368" i="12"/>
  <c r="P134" i="12"/>
  <c r="P48" i="12"/>
  <c r="P361" i="12"/>
  <c r="P442" i="12"/>
  <c r="P69" i="12"/>
  <c r="P116" i="12"/>
  <c r="P604" i="12"/>
  <c r="P612" i="12"/>
  <c r="P656" i="12"/>
  <c r="P212" i="12"/>
  <c r="P324" i="12"/>
  <c r="P588" i="12"/>
  <c r="P723" i="12"/>
  <c r="P671" i="12"/>
  <c r="P216" i="12"/>
  <c r="P88" i="12"/>
  <c r="P138" i="12"/>
  <c r="P137" i="12"/>
  <c r="P584" i="12"/>
  <c r="P328" i="12"/>
  <c r="P200" i="12"/>
  <c r="P306" i="12"/>
  <c r="P305" i="12"/>
  <c r="P58" i="12"/>
  <c r="P217" i="12"/>
  <c r="P567" i="12"/>
  <c r="P143" i="12"/>
  <c r="P529" i="12"/>
  <c r="P698" i="12"/>
  <c r="P408" i="12"/>
  <c r="P407" i="12"/>
  <c r="P544" i="12"/>
  <c r="P496" i="12"/>
  <c r="P240" i="12"/>
  <c r="P303" i="12"/>
  <c r="P618" i="12"/>
  <c r="P617" i="12"/>
  <c r="P185" i="12"/>
  <c r="P335" i="12"/>
  <c r="P474" i="12"/>
  <c r="P186" i="12"/>
  <c r="P398" i="12"/>
  <c r="P252" i="12"/>
  <c r="P356" i="12"/>
  <c r="P468" i="12"/>
  <c r="P636" i="12"/>
  <c r="P713" i="12"/>
  <c r="P586" i="12"/>
  <c r="P585" i="12"/>
  <c r="P234" i="12"/>
  <c r="P233" i="12"/>
  <c r="P402" i="12"/>
  <c r="P401" i="12"/>
  <c r="P273" i="12"/>
  <c r="P122" i="12"/>
  <c r="P633" i="12"/>
  <c r="P271" i="12"/>
  <c r="P593" i="12"/>
  <c r="P609" i="12"/>
  <c r="P151" i="12"/>
  <c r="P250" i="12"/>
  <c r="P362" i="12"/>
  <c r="P511" i="12"/>
  <c r="P572" i="12"/>
  <c r="P204" i="12"/>
  <c r="P284" i="12"/>
  <c r="P348" i="12"/>
  <c r="P428" i="12"/>
  <c r="P508" i="12"/>
  <c r="P640" i="12"/>
  <c r="P208" i="12"/>
  <c r="P112" i="12"/>
  <c r="P26" i="12"/>
  <c r="P418" i="12"/>
  <c r="P417" i="12"/>
  <c r="P647" i="12"/>
  <c r="P162" i="12"/>
  <c r="P311" i="12"/>
  <c r="P343" i="12"/>
  <c r="P658" i="12"/>
  <c r="P386" i="12"/>
  <c r="P55" i="12"/>
  <c r="P446" i="12"/>
  <c r="P65" i="12"/>
  <c r="P354" i="12"/>
  <c r="P353" i="12"/>
  <c r="P34" i="12"/>
  <c r="P32" i="12"/>
  <c r="P201" i="12"/>
  <c r="P202" i="12"/>
  <c r="P392" i="12"/>
  <c r="P264" i="12"/>
  <c r="P72" i="12"/>
  <c r="P370" i="12"/>
  <c r="P369" i="12"/>
  <c r="P241" i="12"/>
  <c r="P113" i="12"/>
  <c r="P439" i="12"/>
  <c r="P689" i="12"/>
  <c r="P218" i="12"/>
  <c r="P367" i="12"/>
  <c r="P623" i="12"/>
  <c r="P313" i="12"/>
  <c r="P575" i="12"/>
  <c r="P23" i="12"/>
  <c r="P258" i="12"/>
  <c r="P458" i="12"/>
  <c r="P462" i="12"/>
  <c r="P279" i="12"/>
  <c r="P29" i="12"/>
  <c r="P461" i="12"/>
  <c r="P61" i="12"/>
  <c r="P660" i="12"/>
  <c r="P668" i="12"/>
  <c r="P36" i="12"/>
  <c r="P148" i="12"/>
  <c r="P228" i="12"/>
  <c r="P292" i="12"/>
  <c r="P452" i="12"/>
  <c r="P532" i="12"/>
  <c r="P676" i="12"/>
  <c r="P100" i="12"/>
  <c r="P239" i="12"/>
  <c r="P289" i="12"/>
  <c r="P538" i="12"/>
  <c r="P537" i="12"/>
  <c r="P601" i="12"/>
  <c r="P415" i="12"/>
  <c r="P480" i="12"/>
  <c r="P352" i="12"/>
  <c r="P224" i="12"/>
  <c r="P106" i="12"/>
  <c r="P191" i="12"/>
  <c r="P146" i="12"/>
  <c r="P359" i="12"/>
  <c r="P231" i="12"/>
  <c r="P103" i="12"/>
  <c r="P432" i="12"/>
  <c r="P304" i="12"/>
  <c r="P176" i="12"/>
  <c r="P481" i="12"/>
  <c r="P703" i="12"/>
  <c r="P14" i="12"/>
  <c r="P424" i="12"/>
  <c r="P423" i="12"/>
  <c r="P648" i="12"/>
  <c r="P330" i="12"/>
  <c r="P266" i="12"/>
  <c r="P522" i="12"/>
  <c r="P173" i="12"/>
  <c r="P485" i="12"/>
  <c r="P516" i="12"/>
  <c r="P524" i="12"/>
  <c r="P562" i="12"/>
  <c r="P188" i="12"/>
  <c r="P300" i="12"/>
  <c r="P412" i="12"/>
  <c r="P548" i="12"/>
  <c r="P726" i="12"/>
  <c r="P281" i="12"/>
  <c r="P577" i="12"/>
  <c r="P321" i="12"/>
  <c r="P560" i="12"/>
  <c r="P559" i="12"/>
  <c r="P591" i="12"/>
  <c r="P409" i="12"/>
  <c r="P615" i="12"/>
  <c r="P695" i="12"/>
  <c r="P673" i="12"/>
  <c r="P376" i="12"/>
  <c r="P248" i="12"/>
  <c r="P120" i="12"/>
  <c r="P96" i="12"/>
  <c r="P297" i="12"/>
  <c r="P169" i="12"/>
  <c r="P41" i="12"/>
  <c r="P136" i="12"/>
  <c r="P50" i="12"/>
  <c r="P337" i="12"/>
  <c r="P209" i="12"/>
  <c r="P80" i="12"/>
  <c r="P89" i="12"/>
  <c r="P503" i="12"/>
  <c r="P15" i="12"/>
  <c r="P465" i="12"/>
  <c r="P665" i="12"/>
  <c r="P183" i="12"/>
  <c r="P346" i="12"/>
  <c r="P274" i="12"/>
  <c r="P626" i="12"/>
  <c r="P46" i="12"/>
  <c r="P680" i="12"/>
  <c r="P434" i="12"/>
  <c r="P433" i="12"/>
  <c r="P320" i="12"/>
  <c r="P192" i="12"/>
  <c r="P193" i="12"/>
  <c r="P154" i="12"/>
  <c r="P175" i="12"/>
  <c r="P545" i="12"/>
  <c r="P57" i="12"/>
  <c r="P487" i="12"/>
  <c r="P378" i="12"/>
  <c r="P130" i="12"/>
  <c r="P282" i="12"/>
  <c r="P682" i="12"/>
  <c r="P722" i="12"/>
  <c r="P727" i="12"/>
  <c r="P719" i="12"/>
  <c r="P140" i="12"/>
  <c r="P716" i="12"/>
  <c r="P717" i="12"/>
  <c r="P37" i="12"/>
  <c r="P549" i="12"/>
  <c r="P132" i="12"/>
  <c r="P669" i="12"/>
  <c r="P277" i="12"/>
  <c r="P381" i="12"/>
  <c r="P525" i="12"/>
  <c r="P52" i="12"/>
  <c r="P389" i="12"/>
  <c r="P244" i="12"/>
  <c r="P245" i="12"/>
  <c r="P564" i="12"/>
  <c r="P565" i="12"/>
  <c r="P500" i="12"/>
  <c r="P501" i="12"/>
  <c r="P637" i="12"/>
  <c r="P429" i="12"/>
  <c r="P253" i="12"/>
  <c r="P724" i="12"/>
  <c r="P725" i="12"/>
  <c r="P557" i="12"/>
  <c r="P221" i="12"/>
  <c r="P21" i="12"/>
  <c r="P341" i="12"/>
  <c r="P101" i="12"/>
  <c r="P453" i="12"/>
  <c r="P180" i="12"/>
  <c r="P181" i="12"/>
  <c r="P436" i="12"/>
  <c r="P437" i="12"/>
  <c r="P156" i="12"/>
  <c r="P165" i="12"/>
  <c r="P677" i="12"/>
  <c r="P285" i="12"/>
  <c r="P517" i="12"/>
  <c r="P644" i="12"/>
  <c r="P652" i="12"/>
  <c r="P268" i="12"/>
  <c r="P396" i="12"/>
  <c r="P492" i="12"/>
  <c r="P684" i="12"/>
  <c r="P628" i="12"/>
  <c r="P629" i="12"/>
  <c r="P509" i="12"/>
  <c r="P700" i="12"/>
  <c r="P701" i="12"/>
  <c r="P196" i="12"/>
  <c r="P308" i="12"/>
  <c r="P309" i="12"/>
  <c r="P420" i="12"/>
  <c r="P540" i="12"/>
  <c r="P708" i="12"/>
  <c r="P709" i="12"/>
  <c r="P692" i="12"/>
  <c r="P693" i="12"/>
  <c r="P573" i="12"/>
  <c r="P372" i="12"/>
  <c r="P373" i="12"/>
  <c r="P661" i="12"/>
</calcChain>
</file>

<file path=xl/sharedStrings.xml><?xml version="1.0" encoding="utf-8"?>
<sst xmlns="http://schemas.openxmlformats.org/spreadsheetml/2006/main" count="8173" uniqueCount="1003">
  <si>
    <t>LUCID</t>
  </si>
  <si>
    <t>MEAN</t>
  </si>
  <si>
    <t>CYCLE</t>
  </si>
  <si>
    <t>PRESSURE</t>
  </si>
  <si>
    <t>DATA</t>
  </si>
  <si>
    <t>FILE</t>
  </si>
  <si>
    <t>STATISTICS</t>
  </si>
  <si>
    <t>D:\4mlc509\0084.016</t>
  </si>
  <si>
    <t>Leistungsmesssung</t>
  </si>
  <si>
    <t>Lambda</t>
  </si>
  <si>
    <t>FKI4=2</t>
  </si>
  <si>
    <t>EBP=</t>
  </si>
  <si>
    <t>kpa</t>
  </si>
  <si>
    <t>rpm</t>
  </si>
  <si>
    <t>4mlc509</t>
  </si>
  <si>
    <t>,0084,016,</t>
  </si>
  <si>
    <t>6501.6,</t>
  </si>
  <si>
    <t>BORE(m)</t>
  </si>
  <si>
    <t>STROKE(m)</t>
  </si>
  <si>
    <t>CONROD(m)</t>
  </si>
  <si>
    <t>COM.RATIO</t>
  </si>
  <si>
    <t>NCYCLES</t>
  </si>
  <si>
    <t>NCYLS</t>
  </si>
  <si>
    <t>VOLUME</t>
  </si>
  <si>
    <t>HRMOD</t>
  </si>
  <si>
    <t>I-FILE</t>
  </si>
  <si>
    <t>NUMBER</t>
  </si>
  <si>
    <t>OF</t>
  </si>
  <si>
    <t>READINGS</t>
  </si>
  <si>
    <t>NAME</t>
  </si>
  <si>
    <t>UNITS</t>
  </si>
  <si>
    <t>ENGINE</t>
  </si>
  <si>
    <t>CYL_1</t>
  </si>
  <si>
    <t>CYL_2</t>
  </si>
  <si>
    <t>CYL_3</t>
  </si>
  <si>
    <t>CYL_4</t>
  </si>
  <si>
    <t>PMAX_AV</t>
  </si>
  <si>
    <t>bar</t>
  </si>
  <si>
    <t>C.A.(DEG)</t>
  </si>
  <si>
    <t>VOL(CC)</t>
  </si>
  <si>
    <t>MEAN(B)</t>
  </si>
  <si>
    <t>PMAX_ME</t>
  </si>
  <si>
    <t>PMAX_SD</t>
  </si>
  <si>
    <t>PMAX_MX</t>
  </si>
  <si>
    <t>PMAX_MN</t>
  </si>
  <si>
    <t>PMAX_CV</t>
  </si>
  <si>
    <t>%</t>
  </si>
  <si>
    <t>PMAX_LV</t>
  </si>
  <si>
    <t>APMAXAV</t>
  </si>
  <si>
    <t>CA_deg</t>
  </si>
  <si>
    <t>APMAXME</t>
  </si>
  <si>
    <t>APMAXSD</t>
  </si>
  <si>
    <t>APMAXMX</t>
  </si>
  <si>
    <t>APMAXMN</t>
  </si>
  <si>
    <t>APMAXCV</t>
  </si>
  <si>
    <t>APMAXLV</t>
  </si>
  <si>
    <t>RPMAXAV</t>
  </si>
  <si>
    <t>bar/deg</t>
  </si>
  <si>
    <t>RPMAXME</t>
  </si>
  <si>
    <t>RPMAXSD</t>
  </si>
  <si>
    <t>RPMAXMX</t>
  </si>
  <si>
    <t>RPMAXMN</t>
  </si>
  <si>
    <t>RPMAXCV</t>
  </si>
  <si>
    <t>RPMAXLV</t>
  </si>
  <si>
    <t>ARPMXAV</t>
  </si>
  <si>
    <t>ARPMXME</t>
  </si>
  <si>
    <t>ARPMXSD</t>
  </si>
  <si>
    <t>ARPMXMX</t>
  </si>
  <si>
    <t>ARPMXMN</t>
  </si>
  <si>
    <t>ARPMXCV</t>
  </si>
  <si>
    <t>ARPMXLV</t>
  </si>
  <si>
    <t>GMEP_AV</t>
  </si>
  <si>
    <t>GMEP_ME</t>
  </si>
  <si>
    <t>GMEP_SD</t>
  </si>
  <si>
    <t>GMEP_MX</t>
  </si>
  <si>
    <t>GMEP_MN</t>
  </si>
  <si>
    <t>GMEP_CV</t>
  </si>
  <si>
    <t>GMEP_LV</t>
  </si>
  <si>
    <t>NMEP_AV</t>
  </si>
  <si>
    <t>NMEP_ME</t>
  </si>
  <si>
    <t>NMEP_SD</t>
  </si>
  <si>
    <t>NMEP_MX</t>
  </si>
  <si>
    <t>NMEP_MN</t>
  </si>
  <si>
    <t>NMEP_CV</t>
  </si>
  <si>
    <t>NMEP_LV</t>
  </si>
  <si>
    <t>PMEP_AV</t>
  </si>
  <si>
    <t>PMEP_ME</t>
  </si>
  <si>
    <t>PMEP_SD</t>
  </si>
  <si>
    <t>PMEP_MX</t>
  </si>
  <si>
    <t>PMEP_MN</t>
  </si>
  <si>
    <t>PMEP_CV</t>
  </si>
  <si>
    <t>PMEP_LV</t>
  </si>
  <si>
    <t>TMAX_AV</t>
  </si>
  <si>
    <t>deg_K</t>
  </si>
  <si>
    <t>TMAX_ME</t>
  </si>
  <si>
    <t>TMAX_SD</t>
  </si>
  <si>
    <t>TMAX_MX</t>
  </si>
  <si>
    <t>TMAX_MN</t>
  </si>
  <si>
    <t>TMAX_CV</t>
  </si>
  <si>
    <t>TMAX_LV</t>
  </si>
  <si>
    <t>ATMAXAV</t>
  </si>
  <si>
    <t>ATMAXME</t>
  </si>
  <si>
    <t>ATMAXSD</t>
  </si>
  <si>
    <t>ATMAXMX</t>
  </si>
  <si>
    <t>ATMAXMN</t>
  </si>
  <si>
    <t>ATMAXCV</t>
  </si>
  <si>
    <t>ATMAXLV</t>
  </si>
  <si>
    <t>MFB02AV</t>
  </si>
  <si>
    <t>MFB02ME</t>
  </si>
  <si>
    <t>MFB02SD</t>
  </si>
  <si>
    <t>MFB02MX</t>
  </si>
  <si>
    <t>MFB02MN</t>
  </si>
  <si>
    <t>MFB02CV</t>
  </si>
  <si>
    <t>MFB02LV</t>
  </si>
  <si>
    <t>MFB05AV</t>
  </si>
  <si>
    <t>MFB05ME</t>
  </si>
  <si>
    <t>MFB05SD</t>
  </si>
  <si>
    <t>MFB05MX</t>
  </si>
  <si>
    <t>MFB05MN</t>
  </si>
  <si>
    <t>MFB05CV</t>
  </si>
  <si>
    <t>MFB05LV</t>
  </si>
  <si>
    <t>MFB10AV</t>
  </si>
  <si>
    <t>MFB10ME</t>
  </si>
  <si>
    <t>MFB10SD</t>
  </si>
  <si>
    <t>MFB10MX</t>
  </si>
  <si>
    <t>MFB10MN</t>
  </si>
  <si>
    <t>MFB10CV</t>
  </si>
  <si>
    <t>MFB10LV</t>
  </si>
  <si>
    <t>MFB50AV</t>
  </si>
  <si>
    <t>MFB50ME</t>
  </si>
  <si>
    <t>MFB50SD</t>
  </si>
  <si>
    <t>MFB50MX</t>
  </si>
  <si>
    <t>MFB50MN</t>
  </si>
  <si>
    <t>MFB50CV</t>
  </si>
  <si>
    <t>MFB50LV</t>
  </si>
  <si>
    <t>MFB90AV</t>
  </si>
  <si>
    <t>MFB90ME</t>
  </si>
  <si>
    <t>MFB90SD</t>
  </si>
  <si>
    <t>MFB90MX</t>
  </si>
  <si>
    <t>MFB90MN</t>
  </si>
  <si>
    <t>MFB90CV</t>
  </si>
  <si>
    <t>MFB90LV</t>
  </si>
  <si>
    <t>QMAX_AV</t>
  </si>
  <si>
    <t>Joules</t>
  </si>
  <si>
    <t>QMAX_ME</t>
  </si>
  <si>
    <t>QMAX_SD</t>
  </si>
  <si>
    <t>QMAX_MX</t>
  </si>
  <si>
    <t>QMAX_MN</t>
  </si>
  <si>
    <t>QMAX_CV</t>
  </si>
  <si>
    <t>QMAX_LV</t>
  </si>
  <si>
    <t>COGQ_AV</t>
  </si>
  <si>
    <t>COGQ_ME</t>
  </si>
  <si>
    <t>COGQ_SD</t>
  </si>
  <si>
    <t>COGQ_MX</t>
  </si>
  <si>
    <t>COGQ_MN</t>
  </si>
  <si>
    <t>COGQ_CV</t>
  </si>
  <si>
    <t>COGQ_LV</t>
  </si>
  <si>
    <t>AQMAXAV</t>
  </si>
  <si>
    <t>AQMAXME</t>
  </si>
  <si>
    <t>AQMAXSD</t>
  </si>
  <si>
    <t>AQMAXMX</t>
  </si>
  <si>
    <t>AQMAXMN</t>
  </si>
  <si>
    <t>AQMAXCV</t>
  </si>
  <si>
    <t>AQMAXLV</t>
  </si>
  <si>
    <t>EEOC_AV</t>
  </si>
  <si>
    <t>EEOC_ME</t>
  </si>
  <si>
    <t>EEOC_SD</t>
  </si>
  <si>
    <t>EEOC_MX</t>
  </si>
  <si>
    <t>EEOC_MN</t>
  </si>
  <si>
    <t>EEOC_CV</t>
  </si>
  <si>
    <t>EEOC_LV</t>
  </si>
  <si>
    <t>B0002AV</t>
  </si>
  <si>
    <t>B0002ME</t>
  </si>
  <si>
    <t>B0002SD</t>
  </si>
  <si>
    <t>B0002MX</t>
  </si>
  <si>
    <t>B0002MN</t>
  </si>
  <si>
    <t>B0002CV</t>
  </si>
  <si>
    <t>B0002LV</t>
  </si>
  <si>
    <t>B0005AV</t>
  </si>
  <si>
    <t>B0005ME</t>
  </si>
  <si>
    <t>B0005SD</t>
  </si>
  <si>
    <t>B0005MX</t>
  </si>
  <si>
    <t>B0005MN</t>
  </si>
  <si>
    <t>B0005CV</t>
  </si>
  <si>
    <t>B0005LV</t>
  </si>
  <si>
    <t>B0010AV</t>
  </si>
  <si>
    <t>B0010ME</t>
  </si>
  <si>
    <t>B0010SD</t>
  </si>
  <si>
    <t>B0010MX</t>
  </si>
  <si>
    <t>B0010MN</t>
  </si>
  <si>
    <t>B0010CV</t>
  </si>
  <si>
    <t>B0010LV</t>
  </si>
  <si>
    <t>B0090AV</t>
  </si>
  <si>
    <t>B0090ME</t>
  </si>
  <si>
    <t>B0090SD</t>
  </si>
  <si>
    <t>B0090MX</t>
  </si>
  <si>
    <t>B0090MN</t>
  </si>
  <si>
    <t>B0090CV</t>
  </si>
  <si>
    <t>B0090LV</t>
  </si>
  <si>
    <t>B0290AV</t>
  </si>
  <si>
    <t>B0290ME</t>
  </si>
  <si>
    <t>B0290SD</t>
  </si>
  <si>
    <t>B0290MX</t>
  </si>
  <si>
    <t>B0290MN</t>
  </si>
  <si>
    <t>B0290CV</t>
  </si>
  <si>
    <t>B0290LV</t>
  </si>
  <si>
    <t>B0590AV</t>
  </si>
  <si>
    <t>B0590ME</t>
  </si>
  <si>
    <t>B0590SD</t>
  </si>
  <si>
    <t>B0590MX</t>
  </si>
  <si>
    <t>B0590MN</t>
  </si>
  <si>
    <t>B0590CV</t>
  </si>
  <si>
    <t>B0590LV</t>
  </si>
  <si>
    <t>B1090AV</t>
  </si>
  <si>
    <t>B1090ME</t>
  </si>
  <si>
    <t>B1090SD</t>
  </si>
  <si>
    <t>B1090MX</t>
  </si>
  <si>
    <t>B1090MN</t>
  </si>
  <si>
    <t>B1090CV</t>
  </si>
  <si>
    <t>B1090LV</t>
  </si>
  <si>
    <t>INRPMAV</t>
  </si>
  <si>
    <t>INRPMME</t>
  </si>
  <si>
    <t>INRPMSD</t>
  </si>
  <si>
    <t>INRPMMX</t>
  </si>
  <si>
    <t>INRPMMN</t>
  </si>
  <si>
    <t>INRPMCV</t>
  </si>
  <si>
    <t>INRPMLV</t>
  </si>
  <si>
    <t>NCOMPAV</t>
  </si>
  <si>
    <t>-</t>
  </si>
  <si>
    <t>NCOMPME</t>
  </si>
  <si>
    <t>NCOMPSD</t>
  </si>
  <si>
    <t>NCOMPMX</t>
  </si>
  <si>
    <t>NCOMPMN</t>
  </si>
  <si>
    <t>NCOMPCV</t>
  </si>
  <si>
    <t>NCOMPLV</t>
  </si>
  <si>
    <t>NEXP_AV</t>
  </si>
  <si>
    <t>NEXP_ME</t>
  </si>
  <si>
    <t>NEXP_SD</t>
  </si>
  <si>
    <t>NEXP_MX</t>
  </si>
  <si>
    <t>NEXP_MN</t>
  </si>
  <si>
    <t>NEXP_CV</t>
  </si>
  <si>
    <t>NEXP_LV</t>
  </si>
  <si>
    <t>PIVC_AV</t>
  </si>
  <si>
    <t>PIVC_ME</t>
  </si>
  <si>
    <t>PIVC_SD</t>
  </si>
  <si>
    <t>PIVC_MX</t>
  </si>
  <si>
    <t>PIVC_MN</t>
  </si>
  <si>
    <t>PIVC_CV</t>
  </si>
  <si>
    <t>PIVC_LV</t>
  </si>
  <si>
    <t>PEMINAV</t>
  </si>
  <si>
    <t>PEMINME</t>
  </si>
  <si>
    <t>PEMINSD</t>
  </si>
  <si>
    <t>PEMINMX</t>
  </si>
  <si>
    <t>PEMINMN</t>
  </si>
  <si>
    <t>PEMINCV</t>
  </si>
  <si>
    <t>PEMINLV</t>
  </si>
  <si>
    <t>INSPKAV</t>
  </si>
  <si>
    <t>INSPKME</t>
  </si>
  <si>
    <t>INSPKSD</t>
  </si>
  <si>
    <t>INSPKMX</t>
  </si>
  <si>
    <t>INSPKMN</t>
  </si>
  <si>
    <t>INSPKCV</t>
  </si>
  <si>
    <t>INSPKLV</t>
  </si>
  <si>
    <t>KNKP_AV</t>
  </si>
  <si>
    <t>KNKP_ME</t>
  </si>
  <si>
    <t>KNKP_SD</t>
  </si>
  <si>
    <t>KNKP_MX</t>
  </si>
  <si>
    <t>KNKP_MN</t>
  </si>
  <si>
    <t>KNKP_CV</t>
  </si>
  <si>
    <t>KNKP_LV</t>
  </si>
  <si>
    <t>AKNKPAV</t>
  </si>
  <si>
    <t>AKNKPME</t>
  </si>
  <si>
    <t>AKNKPSD</t>
  </si>
  <si>
    <t>AKNKPMX</t>
  </si>
  <si>
    <t>AKNKPMN</t>
  </si>
  <si>
    <t>AKNKPCV</t>
  </si>
  <si>
    <t>AKNKPLV</t>
  </si>
  <si>
    <t>ULMEPAV</t>
  </si>
  <si>
    <t>LLMEPAV</t>
  </si>
  <si>
    <t>ELMEPAV</t>
  </si>
  <si>
    <t>EPMEPAV</t>
  </si>
  <si>
    <t>PXX__ME</t>
  </si>
  <si>
    <t>RXX__ME</t>
  </si>
  <si>
    <t>PMISSME</t>
  </si>
  <si>
    <t>PBURNME</t>
  </si>
  <si>
    <t>SBURNME</t>
  </si>
  <si>
    <t>BAD__ME</t>
  </si>
  <si>
    <t>0_CONTR</t>
  </si>
  <si>
    <t>D:\4mlc509\0084.014</t>
  </si>
  <si>
    <t>,0084,014,</t>
  </si>
  <si>
    <t>6001.5,</t>
  </si>
  <si>
    <t>Time per degree</t>
  </si>
  <si>
    <t>LOG(V)</t>
  </si>
  <si>
    <t>LOG(P)</t>
  </si>
  <si>
    <t>∆V</t>
  </si>
  <si>
    <t>∆P</t>
  </si>
  <si>
    <t>D:\4mlc509\0084.013</t>
  </si>
  <si>
    <t>,0084,013,</t>
  </si>
  <si>
    <t>5501.1,</t>
  </si>
  <si>
    <t>D:\4mlc509\0084.011</t>
  </si>
  <si>
    <t>,0084,011,</t>
  </si>
  <si>
    <t>4500.8,</t>
  </si>
  <si>
    <t>D:\4mlc509\0084.012</t>
  </si>
  <si>
    <t>,0084,012,</t>
  </si>
  <si>
    <t>5001.6,</t>
  </si>
  <si>
    <t>D:\4mlc509\0084.010</t>
  </si>
  <si>
    <t>,0084,010,</t>
  </si>
  <si>
    <t>4250.0,</t>
  </si>
  <si>
    <t>D:\4mlc509\0084.009</t>
  </si>
  <si>
    <t>,0084,009,</t>
  </si>
  <si>
    <t>4001.2,</t>
  </si>
  <si>
    <t>D:\4mlc509\0084.008</t>
  </si>
  <si>
    <t>,0084,008,</t>
  </si>
  <si>
    <t>3501.0,</t>
  </si>
  <si>
    <t>D:\4mlc509\0084.007</t>
  </si>
  <si>
    <t>,0084,007,</t>
  </si>
  <si>
    <t>3000.8,</t>
  </si>
  <si>
    <t>D:\4mlc509\0084.006</t>
  </si>
  <si>
    <t>,0084,006,</t>
  </si>
  <si>
    <t>2500.9,</t>
  </si>
  <si>
    <t>D:\4mlc509\0084.005</t>
  </si>
  <si>
    <t>,0084,005,</t>
  </si>
  <si>
    <t>2000.8,</t>
  </si>
  <si>
    <t>D:\4mlc509\0084.004</t>
  </si>
  <si>
    <t>,0084,004,</t>
  </si>
  <si>
    <t>1750.6,</t>
  </si>
  <si>
    <t>MEAN CY</t>
  </si>
  <si>
    <t>CLE PRESSUR</t>
  </si>
  <si>
    <t>E DATA</t>
  </si>
  <si>
    <t>D:\4mlc50</t>
  </si>
  <si>
    <t>9\0084.0</t>
  </si>
  <si>
    <t>D:\4mlc509\0084.003</t>
  </si>
  <si>
    <t>06-02-200</t>
  </si>
  <si>
    <t>3 09:31</t>
  </si>
  <si>
    <t>Leistungs</t>
  </si>
  <si>
    <t>messsung</t>
  </si>
  <si>
    <t>0.9 FKI</t>
  </si>
  <si>
    <t>4=2 EBP= 35</t>
  </si>
  <si>
    <t xml:space="preserve">kpa  </t>
  </si>
  <si>
    <t>1500 rpm</t>
  </si>
  <si>
    <t>,0084,003,</t>
  </si>
  <si>
    <t>1500.8,</t>
  </si>
  <si>
    <t>BORE</t>
  </si>
  <si>
    <t>(m) STRO</t>
  </si>
  <si>
    <t>KE(m) CO</t>
  </si>
  <si>
    <t>NROD(m)</t>
  </si>
  <si>
    <t>NCYLS VOLUME</t>
  </si>
  <si>
    <t>0     .0</t>
  </si>
  <si>
    <t>4     1</t>
  </si>
  <si>
    <t>I-FILE DA</t>
  </si>
  <si>
    <t>TA</t>
  </si>
  <si>
    <t>NUMBER OF</t>
  </si>
  <si>
    <t>READING</t>
  </si>
  <si>
    <t>S    720</t>
  </si>
  <si>
    <t>1.006   1</t>
  </si>
  <si>
    <t>1.005   1</t>
  </si>
  <si>
    <t>1.007   1</t>
  </si>
  <si>
    <t>1.013   1</t>
  </si>
  <si>
    <t>1.017   1</t>
  </si>
  <si>
    <t>1.016   1</t>
  </si>
  <si>
    <t>1.019   1</t>
  </si>
  <si>
    <t>1.014   1</t>
  </si>
  <si>
    <t>1.011   1</t>
  </si>
  <si>
    <t>1.012   1</t>
  </si>
  <si>
    <t>1.022   1</t>
  </si>
  <si>
    <t>1.026   1</t>
  </si>
  <si>
    <t>1.030   1</t>
  </si>
  <si>
    <t>1.034   1</t>
  </si>
  <si>
    <t>1.038   1</t>
  </si>
  <si>
    <t>1.039   1</t>
  </si>
  <si>
    <t>1.042   1</t>
  </si>
  <si>
    <t>1.046   1</t>
  </si>
  <si>
    <t>1.047   1</t>
  </si>
  <si>
    <t>1.051   1</t>
  </si>
  <si>
    <t>1.052   1</t>
  </si>
  <si>
    <t>1.050   1</t>
  </si>
  <si>
    <t>1.049   1</t>
  </si>
  <si>
    <t>1.048   1</t>
  </si>
  <si>
    <t>1.044   1</t>
  </si>
  <si>
    <t>1.041   1</t>
  </si>
  <si>
    <t>1.037   1</t>
  </si>
  <si>
    <t>1.035   1</t>
  </si>
  <si>
    <t>1.036   1</t>
  </si>
  <si>
    <t>1.033   1</t>
  </si>
  <si>
    <t>1.032   1</t>
  </si>
  <si>
    <t>1.031   1</t>
  </si>
  <si>
    <t>1.029   1</t>
  </si>
  <si>
    <t>1.027   1</t>
  </si>
  <si>
    <t>1.028   1</t>
  </si>
  <si>
    <t>1.025   1</t>
  </si>
  <si>
    <t>1.024   1</t>
  </si>
  <si>
    <t>1.045   1</t>
  </si>
  <si>
    <t>1.056   1</t>
  </si>
  <si>
    <t>1.057   1</t>
  </si>
  <si>
    <t>1.061   1</t>
  </si>
  <si>
    <t>1.060   1</t>
  </si>
  <si>
    <t>1.064   1</t>
  </si>
  <si>
    <t>1.070   1</t>
  </si>
  <si>
    <t>1.073   1</t>
  </si>
  <si>
    <t>1.075   1</t>
  </si>
  <si>
    <t>1.079   1</t>
  </si>
  <si>
    <t>1.081   1</t>
  </si>
  <si>
    <t>1.083   1</t>
  </si>
  <si>
    <t>1.088   1</t>
  </si>
  <si>
    <t>1.089   1</t>
  </si>
  <si>
    <t>1.091   1</t>
  </si>
  <si>
    <t>1.094   1</t>
  </si>
  <si>
    <t>1.097   1</t>
  </si>
  <si>
    <t>1.098   1</t>
  </si>
  <si>
    <t>1.099   1</t>
  </si>
  <si>
    <t>1.100   1</t>
  </si>
  <si>
    <t>1.102   1</t>
  </si>
  <si>
    <t>1.103   1</t>
  </si>
  <si>
    <t>1.104   1</t>
  </si>
  <si>
    <t>1.105   1</t>
  </si>
  <si>
    <t>1.109   1</t>
  </si>
  <si>
    <t>1.106   1</t>
  </si>
  <si>
    <t>1.108   1</t>
  </si>
  <si>
    <t>1.110   1</t>
  </si>
  <si>
    <t>1.090   1</t>
  </si>
  <si>
    <t>1.087   1</t>
  </si>
  <si>
    <t>1.086   1</t>
  </si>
  <si>
    <t>1.084   1</t>
  </si>
  <si>
    <t>1.082   1</t>
  </si>
  <si>
    <t>1.085   1</t>
  </si>
  <si>
    <t>1.080   1</t>
  </si>
  <si>
    <t>1.092   1</t>
  </si>
  <si>
    <t>1.095   1</t>
  </si>
  <si>
    <t>1.116   1</t>
  </si>
  <si>
    <t>1.119   1</t>
  </si>
  <si>
    <t>1.120   1</t>
  </si>
  <si>
    <t>1.130   1</t>
  </si>
  <si>
    <t>1.131   1</t>
  </si>
  <si>
    <t>1.138   1</t>
  </si>
  <si>
    <t>1.147   1</t>
  </si>
  <si>
    <t>1.144   1</t>
  </si>
  <si>
    <t>1.149   1</t>
  </si>
  <si>
    <t>1.157   1</t>
  </si>
  <si>
    <t>1.164   1</t>
  </si>
  <si>
    <t>1.172   1</t>
  </si>
  <si>
    <t>1.183   1</t>
  </si>
  <si>
    <t>1.191   1</t>
  </si>
  <si>
    <t>1.202   1</t>
  </si>
  <si>
    <t>1.206   1</t>
  </si>
  <si>
    <t>1.211   1</t>
  </si>
  <si>
    <t>1.223   1</t>
  </si>
  <si>
    <t>1.231   1</t>
  </si>
  <si>
    <t>1.234   1</t>
  </si>
  <si>
    <t>1.247   1</t>
  </si>
  <si>
    <t>1.256   1</t>
  </si>
  <si>
    <t>1.259   1</t>
  </si>
  <si>
    <t>1.272   1</t>
  </si>
  <si>
    <t>1.288   1</t>
  </si>
  <si>
    <t>1.292   1</t>
  </si>
  <si>
    <t>1.304   1</t>
  </si>
  <si>
    <t>1.325   1</t>
  </si>
  <si>
    <t>1.335   1</t>
  </si>
  <si>
    <t>1.343   1</t>
  </si>
  <si>
    <t>1.361   1</t>
  </si>
  <si>
    <t>1.373   1</t>
  </si>
  <si>
    <t>1.382   1</t>
  </si>
  <si>
    <t>1.398   1</t>
  </si>
  <si>
    <t>1.413   1</t>
  </si>
  <si>
    <t>1.424   1</t>
  </si>
  <si>
    <t>1.441   1</t>
  </si>
  <si>
    <t>1.457   1</t>
  </si>
  <si>
    <t>1.470   1</t>
  </si>
  <si>
    <t>1.487   1</t>
  </si>
  <si>
    <t>1.507   1</t>
  </si>
  <si>
    <t>1.521   1</t>
  </si>
  <si>
    <t>1.538   1</t>
  </si>
  <si>
    <t>1.559   1</t>
  </si>
  <si>
    <t>1.577   1</t>
  </si>
  <si>
    <t>1.593   1</t>
  </si>
  <si>
    <t>1.617   1</t>
  </si>
  <si>
    <t>1.640   1</t>
  </si>
  <si>
    <t>1.658   1</t>
  </si>
  <si>
    <t>1.683   1</t>
  </si>
  <si>
    <t>1.706   1</t>
  </si>
  <si>
    <t>1.728   1</t>
  </si>
  <si>
    <t>1.754   1</t>
  </si>
  <si>
    <t>1.781   1</t>
  </si>
  <si>
    <t>1.807   1</t>
  </si>
  <si>
    <t>1.837   1</t>
  </si>
  <si>
    <t>1.866   1</t>
  </si>
  <si>
    <t>1.893   1</t>
  </si>
  <si>
    <t>1.923   1</t>
  </si>
  <si>
    <t>1.960   2</t>
  </si>
  <si>
    <t>1.993   2</t>
  </si>
  <si>
    <t>2.025   2</t>
  </si>
  <si>
    <t>2.066   2</t>
  </si>
  <si>
    <t>2.103   2</t>
  </si>
  <si>
    <t>2.141   2</t>
  </si>
  <si>
    <t>2.185   2</t>
  </si>
  <si>
    <t>2.226   2</t>
  </si>
  <si>
    <t>2.267   2</t>
  </si>
  <si>
    <t>2.311   2</t>
  </si>
  <si>
    <t>2.359   2</t>
  </si>
  <si>
    <t>2.402   2</t>
  </si>
  <si>
    <t>2.452   2</t>
  </si>
  <si>
    <t>2.507   2</t>
  </si>
  <si>
    <t>2.555   2</t>
  </si>
  <si>
    <t>2.614   2</t>
  </si>
  <si>
    <t>2.675   2</t>
  </si>
  <si>
    <t>2.736   2</t>
  </si>
  <si>
    <t>2.798   2</t>
  </si>
  <si>
    <t>2.864   2</t>
  </si>
  <si>
    <t>2.934   2</t>
  </si>
  <si>
    <t>3.006   3</t>
  </si>
  <si>
    <t>3.080   3</t>
  </si>
  <si>
    <t>3.156   3</t>
  </si>
  <si>
    <t>3.236   3</t>
  </si>
  <si>
    <t>3.316   3</t>
  </si>
  <si>
    <t>3.408   3</t>
  </si>
  <si>
    <t>3.496   3</t>
  </si>
  <si>
    <t>3.589   3</t>
  </si>
  <si>
    <t>3.695   3</t>
  </si>
  <si>
    <t>3.802   3</t>
  </si>
  <si>
    <t>3.909   3</t>
  </si>
  <si>
    <t>4.025   4</t>
  </si>
  <si>
    <t>4.143   4</t>
  </si>
  <si>
    <t>4.262   4</t>
  </si>
  <si>
    <t>4.392   4</t>
  </si>
  <si>
    <t>4.527   4</t>
  </si>
  <si>
    <t>4.667   4</t>
  </si>
  <si>
    <t>4.814   4</t>
  </si>
  <si>
    <t>4.966   5</t>
  </si>
  <si>
    <t>5.124   5</t>
  </si>
  <si>
    <t>5.293   5</t>
  </si>
  <si>
    <t>5.472   5</t>
  </si>
  <si>
    <t>5.664   5</t>
  </si>
  <si>
    <t>5.855   5</t>
  </si>
  <si>
    <t>6.055   6</t>
  </si>
  <si>
    <t>6.268   6</t>
  </si>
  <si>
    <t>6.487   6</t>
  </si>
  <si>
    <t>6.716   6</t>
  </si>
  <si>
    <t>6.957   7</t>
  </si>
  <si>
    <t>7.215   7</t>
  </si>
  <si>
    <t>7.487   7</t>
  </si>
  <si>
    <t>7.767   7</t>
  </si>
  <si>
    <t>8.057   8</t>
  </si>
  <si>
    <t>8.360   8</t>
  </si>
  <si>
    <t>8.680   8</t>
  </si>
  <si>
    <t>9.023   9</t>
  </si>
  <si>
    <t>9.376   9</t>
  </si>
  <si>
    <t>9.740   9</t>
  </si>
  <si>
    <t>.840  1</t>
  </si>
  <si>
    <t>10.124  10</t>
  </si>
  <si>
    <t>.224  1</t>
  </si>
  <si>
    <t>10.518  10</t>
  </si>
  <si>
    <t>.623  1</t>
  </si>
  <si>
    <t>10.941  11</t>
  </si>
  <si>
    <t>.043  1</t>
  </si>
  <si>
    <t>11.370  11</t>
  </si>
  <si>
    <t>.473  1</t>
  </si>
  <si>
    <t>11.816  11</t>
  </si>
  <si>
    <t>.919  1</t>
  </si>
  <si>
    <t>12.276  12</t>
  </si>
  <si>
    <t>.382  1</t>
  </si>
  <si>
    <t>12.764  12</t>
  </si>
  <si>
    <t>.865  1</t>
  </si>
  <si>
    <t>13.259  13</t>
  </si>
  <si>
    <t>.361  1</t>
  </si>
  <si>
    <t>13.768  13</t>
  </si>
  <si>
    <t>.869  1</t>
  </si>
  <si>
    <t>14.295  14</t>
  </si>
  <si>
    <t>.395  1</t>
  </si>
  <si>
    <t>14.835  14</t>
  </si>
  <si>
    <t>.935  1</t>
  </si>
  <si>
    <t>15.382  15</t>
  </si>
  <si>
    <t>.485  1</t>
  </si>
  <si>
    <t>15.941  16</t>
  </si>
  <si>
    <t>.049  1</t>
  </si>
  <si>
    <t>16.514  16</t>
  </si>
  <si>
    <t>.618  1</t>
  </si>
  <si>
    <t>17.088  17</t>
  </si>
  <si>
    <t>.191  1</t>
  </si>
  <si>
    <t>17.666  17</t>
  </si>
  <si>
    <t>.776  1</t>
  </si>
  <si>
    <t>18.244  18</t>
  </si>
  <si>
    <t>.355  1</t>
  </si>
  <si>
    <t>18.817  18</t>
  </si>
  <si>
    <t>.924  1</t>
  </si>
  <si>
    <t>19.382  19</t>
  </si>
  <si>
    <t>.492  1</t>
  </si>
  <si>
    <t>19.937  20</t>
  </si>
  <si>
    <t>.044  2</t>
  </si>
  <si>
    <t>20.467  20</t>
  </si>
  <si>
    <t>.574  2</t>
  </si>
  <si>
    <t>20.976  21</t>
  </si>
  <si>
    <t>.083  2</t>
  </si>
  <si>
    <t>21.471  21</t>
  </si>
  <si>
    <t>.569  2</t>
  </si>
  <si>
    <t>21.918  22</t>
  </si>
  <si>
    <t>.019  2</t>
  </si>
  <si>
    <t>22.334  22</t>
  </si>
  <si>
    <t>.431  2</t>
  </si>
  <si>
    <t>22.707  22</t>
  </si>
  <si>
    <t>.803  2</t>
  </si>
  <si>
    <t>23.046  23</t>
  </si>
  <si>
    <t>.127  2</t>
  </si>
  <si>
    <t>23.316  23</t>
  </si>
  <si>
    <t>.411  2</t>
  </si>
  <si>
    <t>23.550  23</t>
  </si>
  <si>
    <t>.645  2</t>
  </si>
  <si>
    <t>23.732  23</t>
  </si>
  <si>
    <t>.848  2</t>
  </si>
  <si>
    <t>23.882  24</t>
  </si>
  <si>
    <t>.026  2</t>
  </si>
  <si>
    <t>24.008  24</t>
  </si>
  <si>
    <t>.208  2</t>
  </si>
  <si>
    <t>24.148  24</t>
  </si>
  <si>
    <t>24.337  24</t>
  </si>
  <si>
    <t>.735  2</t>
  </si>
  <si>
    <t>24.569  25</t>
  </si>
  <si>
    <t>.133  2</t>
  </si>
  <si>
    <t>24.904  25</t>
  </si>
  <si>
    <t>.687  2</t>
  </si>
  <si>
    <t>25.371  26</t>
  </si>
  <si>
    <t>.416  2</t>
  </si>
  <si>
    <t>26.001  27</t>
  </si>
  <si>
    <t>.340  2</t>
  </si>
  <si>
    <t>26.846  28</t>
  </si>
  <si>
    <t>.479  2</t>
  </si>
  <si>
    <t>27.908  29</t>
  </si>
  <si>
    <t>.807  2</t>
  </si>
  <si>
    <t>29.188  31</t>
  </si>
  <si>
    <t>.321  2</t>
  </si>
  <si>
    <t>30.649  32</t>
  </si>
  <si>
    <t>.991  3</t>
  </si>
  <si>
    <t>32.280  34</t>
  </si>
  <si>
    <t>.830  3</t>
  </si>
  <si>
    <t>34.059  36</t>
  </si>
  <si>
    <t>.823  3</t>
  </si>
  <si>
    <t>35.962  38</t>
  </si>
  <si>
    <t>.947  3</t>
  </si>
  <si>
    <t>37.972  41</t>
  </si>
  <si>
    <t>.183  3</t>
  </si>
  <si>
    <t>40.041  43</t>
  </si>
  <si>
    <t>.467  3</t>
  </si>
  <si>
    <t>42.116  45</t>
  </si>
  <si>
    <t>.727  4</t>
  </si>
  <si>
    <t>44.113  47</t>
  </si>
  <si>
    <t>.886  4</t>
  </si>
  <si>
    <t>45.992  49</t>
  </si>
  <si>
    <t>.879  4</t>
  </si>
  <si>
    <t>47.685  51</t>
  </si>
  <si>
    <t>.675  4</t>
  </si>
  <si>
    <t>49.172  53</t>
  </si>
  <si>
    <t>.236  4</t>
  </si>
  <si>
    <t>50.461  54</t>
  </si>
  <si>
    <t>.538  5</t>
  </si>
  <si>
    <t>51.526  55</t>
  </si>
  <si>
    <t>.390  5</t>
  </si>
  <si>
    <t>52.235  55</t>
  </si>
  <si>
    <t>.734  5</t>
  </si>
  <si>
    <t>52.524  55</t>
  </si>
  <si>
    <t>.501  5</t>
  </si>
  <si>
    <t>52.389  54</t>
  </si>
  <si>
    <t>.665  5</t>
  </si>
  <si>
    <t>51.823  53</t>
  </si>
  <si>
    <t>.394  5</t>
  </si>
  <si>
    <t>50.847  51</t>
  </si>
  <si>
    <t>.842  5</t>
  </si>
  <si>
    <t>49.560  50</t>
  </si>
  <si>
    <t>.107  4</t>
  </si>
  <si>
    <t>48.101  48</t>
  </si>
  <si>
    <t>.301  4</t>
  </si>
  <si>
    <t>46.533  46</t>
  </si>
  <si>
    <t>.493  4</t>
  </si>
  <si>
    <t>44.917  44</t>
  </si>
  <si>
    <t>.697  4</t>
  </si>
  <si>
    <t>43.319  42</t>
  </si>
  <si>
    <t>.955  4</t>
  </si>
  <si>
    <t>41.742  41</t>
  </si>
  <si>
    <t>.290  4</t>
  </si>
  <si>
    <t>40.202  39</t>
  </si>
  <si>
    <t>.678  4</t>
  </si>
  <si>
    <t>38.721  38</t>
  </si>
  <si>
    <t>.143  3</t>
  </si>
  <si>
    <t>37.292  36</t>
  </si>
  <si>
    <t>.669  3</t>
  </si>
  <si>
    <t>35.922  35</t>
  </si>
  <si>
    <t>.270  3</t>
  </si>
  <si>
    <t>34.616  33</t>
  </si>
  <si>
    <t>.932  3</t>
  </si>
  <si>
    <t>33.362  32</t>
  </si>
  <si>
    <t>.654  3</t>
  </si>
  <si>
    <t>32.164  31</t>
  </si>
  <si>
    <t>.436  3</t>
  </si>
  <si>
    <t>31.020  30</t>
  </si>
  <si>
    <t>.271  3</t>
  </si>
  <si>
    <t>29.933  29</t>
  </si>
  <si>
    <t>.167  2</t>
  </si>
  <si>
    <t>28.897  28</t>
  </si>
  <si>
    <t>.116  2</t>
  </si>
  <si>
    <t>27.900  27</t>
  </si>
  <si>
    <t>.114  2</t>
  </si>
  <si>
    <t>26.952  26</t>
  </si>
  <si>
    <t>.153  2</t>
  </si>
  <si>
    <t>26.044  25</t>
  </si>
  <si>
    <t>.233  2</t>
  </si>
  <si>
    <t>25.183  24</t>
  </si>
  <si>
    <t>.355  2</t>
  </si>
  <si>
    <t>24.351  23</t>
  </si>
  <si>
    <t>.518  2</t>
  </si>
  <si>
    <t>23.562  22</t>
  </si>
  <si>
    <t>.716  2</t>
  </si>
  <si>
    <t>22.803  21</t>
  </si>
  <si>
    <t>.949  2</t>
  </si>
  <si>
    <t>22.081  21</t>
  </si>
  <si>
    <t>.221  2</t>
  </si>
  <si>
    <t>21.389  20</t>
  </si>
  <si>
    <t>.515  2</t>
  </si>
  <si>
    <t>20.722  19</t>
  </si>
  <si>
    <t>.845  2</t>
  </si>
  <si>
    <t>20.093  19</t>
  </si>
  <si>
    <t>.205  1</t>
  </si>
  <si>
    <t>19.485  18</t>
  </si>
  <si>
    <t>.595  1</t>
  </si>
  <si>
    <t>18.900  18</t>
  </si>
  <si>
    <t>.012  1</t>
  </si>
  <si>
    <t>18.351  17</t>
  </si>
  <si>
    <t>.451  1</t>
  </si>
  <si>
    <t>17.823  16</t>
  </si>
  <si>
    <t>.918  1</t>
  </si>
  <si>
    <t>17.309  16</t>
  </si>
  <si>
    <t>.409  1</t>
  </si>
  <si>
    <t>16.824  15</t>
  </si>
  <si>
    <t>.927  1</t>
  </si>
  <si>
    <t>16.364  15</t>
  </si>
  <si>
    <t>.464  1</t>
  </si>
  <si>
    <t>15.915  15</t>
  </si>
  <si>
    <t>.020  1</t>
  </si>
  <si>
    <t>15.486  14</t>
  </si>
  <si>
    <t>.598  1</t>
  </si>
  <si>
    <t>15.079  14</t>
  </si>
  <si>
    <t>.193  1</t>
  </si>
  <si>
    <t>14.690  13</t>
  </si>
  <si>
    <t>.804  1</t>
  </si>
  <si>
    <t>14.313  13</t>
  </si>
  <si>
    <t>.435  1</t>
  </si>
  <si>
    <t>13.952  13</t>
  </si>
  <si>
    <t>.081  1</t>
  </si>
  <si>
    <t>13.607  12</t>
  </si>
  <si>
    <t>.737  1</t>
  </si>
  <si>
    <t>13.274  12</t>
  </si>
  <si>
    <t>.410  1</t>
  </si>
  <si>
    <t>12.953  12</t>
  </si>
  <si>
    <t>.091  1</t>
  </si>
  <si>
    <t>12.645  11</t>
  </si>
  <si>
    <t>.790  1</t>
  </si>
  <si>
    <t>12.344  11</t>
  </si>
  <si>
    <t>.500  1</t>
  </si>
  <si>
    <t>12.054  11</t>
  </si>
  <si>
    <t>11.783  10</t>
  </si>
  <si>
    <t>.952  1</t>
  </si>
  <si>
    <t>11.521  10</t>
  </si>
  <si>
    <t>.694  1</t>
  </si>
  <si>
    <t>11.264  10</t>
  </si>
  <si>
    <t>.443  1</t>
  </si>
  <si>
    <t>11.019  10</t>
  </si>
  <si>
    <t>.202  1</t>
  </si>
  <si>
    <t>10.785   9</t>
  </si>
  <si>
    <t>.975  1</t>
  </si>
  <si>
    <t>10.554   9</t>
  </si>
  <si>
    <t>.757  1</t>
  </si>
  <si>
    <t>10.338   9</t>
  </si>
  <si>
    <t>.546  1</t>
  </si>
  <si>
    <t>10.132   9</t>
  </si>
  <si>
    <t>.342  1</t>
  </si>
  <si>
    <t>9.933   9</t>
  </si>
  <si>
    <t>9.738   8</t>
  </si>
  <si>
    <t>9.555   8</t>
  </si>
  <si>
    <t>9.374   8</t>
  </si>
  <si>
    <t>9.204   8</t>
  </si>
  <si>
    <t>9.032   8</t>
  </si>
  <si>
    <t>8.869   8</t>
  </si>
  <si>
    <t>8.712   7</t>
  </si>
  <si>
    <t>8.561   7</t>
  </si>
  <si>
    <t>8.418   7</t>
  </si>
  <si>
    <t>8.278   7</t>
  </si>
  <si>
    <t>8.142   7</t>
  </si>
  <si>
    <t>8.011   7</t>
  </si>
  <si>
    <t>7.884   7</t>
  </si>
  <si>
    <t>7.758   7</t>
  </si>
  <si>
    <t>7.642   6</t>
  </si>
  <si>
    <t>7.527   6</t>
  </si>
  <si>
    <t>7.413   6</t>
  </si>
  <si>
    <t>7.307   6</t>
  </si>
  <si>
    <t>7.200   6</t>
  </si>
  <si>
    <t>7.098   6</t>
  </si>
  <si>
    <t>6.999   6</t>
  </si>
  <si>
    <t>6.907   6</t>
  </si>
  <si>
    <t>6.817   6</t>
  </si>
  <si>
    <t>6.731   6</t>
  </si>
  <si>
    <t>6.648   6</t>
  </si>
  <si>
    <t>6.566   5</t>
  </si>
  <si>
    <t>6.488   5</t>
  </si>
  <si>
    <t>6.410   5</t>
  </si>
  <si>
    <t>6.337   5</t>
  </si>
  <si>
    <t>6.264   5</t>
  </si>
  <si>
    <t>6.199   5</t>
  </si>
  <si>
    <t>6.131   5</t>
  </si>
  <si>
    <t>6.067   5</t>
  </si>
  <si>
    <t>6.003   5</t>
  </si>
  <si>
    <t>5.943   5</t>
  </si>
  <si>
    <t>5.885   5</t>
  </si>
  <si>
    <t>5.831   5</t>
  </si>
  <si>
    <t>5.773   5</t>
  </si>
  <si>
    <t>5.719   5</t>
  </si>
  <si>
    <t>5.666   5</t>
  </si>
  <si>
    <t>5.616   5</t>
  </si>
  <si>
    <t>5.564   4</t>
  </si>
  <si>
    <t>5.514   4</t>
  </si>
  <si>
    <t>5.468   4</t>
  </si>
  <si>
    <t>5.423   4</t>
  </si>
  <si>
    <t>5.381   4</t>
  </si>
  <si>
    <t>5.336   4</t>
  </si>
  <si>
    <t>5.295   4</t>
  </si>
  <si>
    <t>5.258   4</t>
  </si>
  <si>
    <t>5.219   4</t>
  </si>
  <si>
    <t>5.181   4</t>
  </si>
  <si>
    <t>5.147   4</t>
  </si>
  <si>
    <t>5.112   4</t>
  </si>
  <si>
    <t>5.080   4</t>
  </si>
  <si>
    <t>5.048   4</t>
  </si>
  <si>
    <t>5.016   4</t>
  </si>
  <si>
    <t>4.986   4</t>
  </si>
  <si>
    <t>4.956   4</t>
  </si>
  <si>
    <t>4.931   4</t>
  </si>
  <si>
    <t>4.901   4</t>
  </si>
  <si>
    <t>4.874   4</t>
  </si>
  <si>
    <t>4.850   4</t>
  </si>
  <si>
    <t>4.825   4</t>
  </si>
  <si>
    <t>4.802   4</t>
  </si>
  <si>
    <t>4.782   4</t>
  </si>
  <si>
    <t>4.760   4</t>
  </si>
  <si>
    <t>4.742   4</t>
  </si>
  <si>
    <t>4.726   4</t>
  </si>
  <si>
    <t>4.707   4</t>
  </si>
  <si>
    <t>4.692   4</t>
  </si>
  <si>
    <t>4.675   4</t>
  </si>
  <si>
    <t>4.660   4</t>
  </si>
  <si>
    <t>4.647   4</t>
  </si>
  <si>
    <t>4.631   4</t>
  </si>
  <si>
    <t>4.616   4</t>
  </si>
  <si>
    <t>4.600   4</t>
  </si>
  <si>
    <t>4.585   4</t>
  </si>
  <si>
    <t>4.569   4</t>
  </si>
  <si>
    <t>4.554   4</t>
  </si>
  <si>
    <t>4.541   4</t>
  </si>
  <si>
    <t>4.525   4</t>
  </si>
  <si>
    <t>4.512   4</t>
  </si>
  <si>
    <t>4.497   4</t>
  </si>
  <si>
    <t>4.480   4</t>
  </si>
  <si>
    <t>4.462   4</t>
  </si>
  <si>
    <t>4.443   3</t>
  </si>
  <si>
    <t>4.419   3</t>
  </si>
  <si>
    <t>4.393   3</t>
  </si>
  <si>
    <t>4.365   3</t>
  </si>
  <si>
    <t>4.332   3</t>
  </si>
  <si>
    <t>4.298   3</t>
  </si>
  <si>
    <t>4.258   3</t>
  </si>
  <si>
    <t>4.213   3</t>
  </si>
  <si>
    <t>4.165   3</t>
  </si>
  <si>
    <t>4.111   3</t>
  </si>
  <si>
    <t>4.053   3</t>
  </si>
  <si>
    <t>3.996   3</t>
  </si>
  <si>
    <t>3.926   3</t>
  </si>
  <si>
    <t>3.854   3</t>
  </si>
  <si>
    <t>3.774   3</t>
  </si>
  <si>
    <t>3.693   3</t>
  </si>
  <si>
    <t>3.614   3</t>
  </si>
  <si>
    <t>3.525   3</t>
  </si>
  <si>
    <t>3.435   3</t>
  </si>
  <si>
    <t>3.345   2</t>
  </si>
  <si>
    <t>3.255   2</t>
  </si>
  <si>
    <t>3.162   2</t>
  </si>
  <si>
    <t>3.062   2</t>
  </si>
  <si>
    <t>2.964   2</t>
  </si>
  <si>
    <t>2.863   2</t>
  </si>
  <si>
    <t>2.756   2</t>
  </si>
  <si>
    <t>2.653   2</t>
  </si>
  <si>
    <t>2.549   2</t>
  </si>
  <si>
    <t>2.445   2</t>
  </si>
  <si>
    <t>2.341   1</t>
  </si>
  <si>
    <t>2.241   1</t>
  </si>
  <si>
    <t>2.139   1</t>
  </si>
  <si>
    <t>2.035   1</t>
  </si>
  <si>
    <t>1.936   1</t>
  </si>
  <si>
    <t>1.845   1</t>
  </si>
  <si>
    <t>1.753   1</t>
  </si>
  <si>
    <t>1.668   1</t>
  </si>
  <si>
    <t>1.591   1</t>
  </si>
  <si>
    <t>1.519   1</t>
  </si>
  <si>
    <t>1.452   1</t>
  </si>
  <si>
    <t>1.391   1</t>
  </si>
  <si>
    <t>1.336   1</t>
  </si>
  <si>
    <t>1.284   1</t>
  </si>
  <si>
    <t>LUCID M</t>
  </si>
  <si>
    <t>EAN CY</t>
  </si>
  <si>
    <t>CLE PRES</t>
  </si>
  <si>
    <t>SURE DAT</t>
  </si>
  <si>
    <t>A FILE</t>
  </si>
  <si>
    <t>D:\4mlc509\0084.001</t>
  </si>
  <si>
    <t>3 08:58</t>
  </si>
  <si>
    <t>,0084,001,</t>
  </si>
  <si>
    <t>1000.6,</t>
  </si>
  <si>
    <t xml:space="preserve">I-FILE </t>
  </si>
  <si>
    <t>Piston Position (m)</t>
  </si>
  <si>
    <t>Piston Velocity (m/s)</t>
  </si>
  <si>
    <t xml:space="preserve">Piston Aceleration  </t>
  </si>
  <si>
    <t>Start of combustion</t>
  </si>
  <si>
    <t xml:space="preserve">End of combustion </t>
  </si>
  <si>
    <t>Duration of combustion</t>
  </si>
  <si>
    <t>Wiebe a</t>
  </si>
  <si>
    <t>Volume</t>
  </si>
  <si>
    <t>Air density</t>
  </si>
  <si>
    <t>Air mass</t>
  </si>
  <si>
    <t>Fuel Mass</t>
  </si>
  <si>
    <t>LHV</t>
  </si>
  <si>
    <t>T amb</t>
  </si>
  <si>
    <t xml:space="preserve">Combustion efficiency </t>
  </si>
  <si>
    <t xml:space="preserve">Volume efficiency </t>
  </si>
  <si>
    <t>Crank angle</t>
  </si>
  <si>
    <t>Wiebe m</t>
  </si>
  <si>
    <t>MFB</t>
  </si>
  <si>
    <t xml:space="preserve">Work done J </t>
  </si>
  <si>
    <t>Burn rate %</t>
  </si>
  <si>
    <t>∆Qr</t>
  </si>
  <si>
    <t>∆T °K</t>
  </si>
  <si>
    <t>Combustion temp</t>
  </si>
  <si>
    <t xml:space="preserve">tempreture without combustion </t>
  </si>
  <si>
    <t xml:space="preserve">Work done </t>
  </si>
  <si>
    <t xml:space="preserve">Power </t>
  </si>
  <si>
    <t>KW</t>
  </si>
  <si>
    <t>BHP</t>
  </si>
  <si>
    <t>Qr</t>
  </si>
  <si>
    <t>j</t>
  </si>
  <si>
    <t>J</t>
  </si>
  <si>
    <t>n Compresion</t>
  </si>
  <si>
    <t>n Expansion</t>
  </si>
  <si>
    <t>Pressure without combustion</t>
  </si>
  <si>
    <t>Without combustion</t>
  </si>
  <si>
    <t>Gamma</t>
  </si>
  <si>
    <t>P without combustion</t>
  </si>
  <si>
    <t>Crank Angle</t>
  </si>
  <si>
    <t>Piston Displacement S (m)</t>
  </si>
  <si>
    <t>Volume (CC)</t>
  </si>
  <si>
    <t>Volume (m^3)</t>
  </si>
  <si>
    <t>Pressure (Bar)</t>
  </si>
  <si>
    <t>Pressure (Pa)</t>
  </si>
  <si>
    <t>Work Done (J)</t>
  </si>
  <si>
    <t>Real burn rate</t>
  </si>
  <si>
    <t>dQr</t>
  </si>
  <si>
    <t>Combustion Temperature</t>
  </si>
  <si>
    <t>Comp Ratio</t>
  </si>
  <si>
    <t>Si Units</t>
  </si>
  <si>
    <t xml:space="preserve">Bore </t>
  </si>
  <si>
    <t>mm</t>
  </si>
  <si>
    <t>m</t>
  </si>
  <si>
    <t>Stroke</t>
  </si>
  <si>
    <t>Swept Volume</t>
  </si>
  <si>
    <t>cc</t>
  </si>
  <si>
    <t>m^3</t>
  </si>
  <si>
    <t>Clearance Vol</t>
  </si>
  <si>
    <t>Cylinders</t>
  </si>
  <si>
    <t>Con Rod Length</t>
  </si>
  <si>
    <t>Capacity</t>
  </si>
  <si>
    <t>Wiebe b</t>
  </si>
  <si>
    <t>Ignition deg</t>
  </si>
  <si>
    <t>Ignition del</t>
  </si>
  <si>
    <t>Burn duration</t>
  </si>
  <si>
    <t>Deg</t>
  </si>
  <si>
    <t>Cyl Volume</t>
  </si>
  <si>
    <t>Density Air</t>
  </si>
  <si>
    <t>kg/m^3</t>
  </si>
  <si>
    <t xml:space="preserve">Mass Air </t>
  </si>
  <si>
    <t>kg</t>
  </si>
  <si>
    <t>Fuel Ratio</t>
  </si>
  <si>
    <t>Mass Fuel</t>
  </si>
  <si>
    <t>Calorific Value</t>
  </si>
  <si>
    <t>J/Kg.K</t>
  </si>
  <si>
    <t>P Ambient</t>
  </si>
  <si>
    <t>Bar</t>
  </si>
  <si>
    <t>PA</t>
  </si>
  <si>
    <t>T Ambient</t>
  </si>
  <si>
    <t>K</t>
  </si>
  <si>
    <t>Comb Effiency</t>
  </si>
  <si>
    <t>Vol Effiency</t>
  </si>
  <si>
    <t>Work Done</t>
  </si>
  <si>
    <t>PRM</t>
  </si>
  <si>
    <t>Time per reveloustion</t>
  </si>
  <si>
    <t>Real P</t>
  </si>
  <si>
    <t xml:space="preserve">Simulated P </t>
  </si>
  <si>
    <t xml:space="preserve">time per degree </t>
  </si>
  <si>
    <t>Temptature</t>
  </si>
  <si>
    <t>Temprature</t>
  </si>
  <si>
    <t xml:space="preserve">Temprature </t>
  </si>
  <si>
    <t>∆</t>
  </si>
  <si>
    <t>Crank Angle °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</si>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</sst>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sz val="12"/>
      <color rgb="FF222222"/>
      <name val="Arial"/>
      <family val="2"/>
    </font>
    <font>
      <sz val="10"/>
      <name val="Calibri"/>
      <family val="2"/>
      <scheme val="minor"/>
    </font>
    <font>
      <sz val="10"/>
      <color theme="0"/>
      <name val="Arial"/>
      <family val="2"/>
    </font>
    <font>
      <sz val="11"/>
      <color theme="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  <xf numFmtId="0" fontId="1" fillId="0" borderId="0" xfId="0" quotePrefix="1" applyFont="1"/>
    <xf numFmtId="0" fontId="3" fillId="0" borderId="0" xfId="0" applyFont="1"/>
    <xf numFmtId="11" fontId="1" fillId="0" borderId="0" xfId="0" applyNumberFormat="1" applyFont="1"/>
    <xf numFmtId="11" fontId="0" fillId="0" borderId="0" xfId="0" applyNumberFormat="1"/>
    <xf numFmtId="2" fontId="0" fillId="0" borderId="0" xfId="0" applyNumberFormat="1"/>
    <xf numFmtId="0" fontId="4" fillId="0" borderId="0" xfId="0" applyFont="1"/>
    <xf numFmtId="2" fontId="4" fillId="0" borderId="0" xfId="0" applyNumberFormat="1" applyFont="1"/>
    <xf numFmtId="0" fontId="0" fillId="0" borderId="1" xfId="0" applyBorder="1"/>
    <xf numFmtId="0" fontId="5" fillId="0" borderId="1" xfId="0" applyFont="1" applyBorder="1"/>
    <xf numFmtId="11" fontId="0" fillId="0" borderId="1" xfId="0" applyNumberFormat="1" applyBorder="1"/>
    <xf numFmtId="0" fontId="0" fillId="6" borderId="0" xfId="0" applyFill="1"/>
    <xf numFmtId="11" fontId="0" fillId="6" borderId="0" xfId="0" applyNumberFormat="1" applyFill="1"/>
    <xf numFmtId="0" fontId="4" fillId="0" borderId="0" xfId="0" applyFont="1" applyFill="1"/>
    <xf numFmtId="11" fontId="4" fillId="0" borderId="0" xfId="0" applyNumberFormat="1" applyFont="1" applyFill="1"/>
    <xf numFmtId="0" fontId="0" fillId="0" borderId="1" xfId="0" applyFill="1" applyBorder="1"/>
    <xf numFmtId="11" fontId="1" fillId="0" borderId="1" xfId="0" applyNumberFormat="1" applyFont="1" applyBorder="1"/>
    <xf numFmtId="0" fontId="0" fillId="0" borderId="2" xfId="0" applyFont="1" applyFill="1" applyBorder="1"/>
    <xf numFmtId="0" fontId="0" fillId="7" borderId="1" xfId="0" applyFill="1" applyBorder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with and without combustion</a:t>
            </a:r>
          </a:p>
        </c:rich>
      </c:tx>
      <c:layout>
        <c:manualLayout>
          <c:xMode val="edge"/>
          <c:yMode val="edge"/>
          <c:x val="0.21127601515971844"/>
          <c:y val="2.67163689299147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2"/>
          <c:tx>
            <c:v>simulated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Sheet1!$H$3:$H$363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Sheet1!$V$3:$V$41</c:f>
              <c:numCache>
                <c:formatCode>General</c:formatCode>
                <c:ptCount val="39"/>
                <c:pt idx="0">
                  <c:v>1.0950690564691261</c:v>
                </c:pt>
                <c:pt idx="1">
                  <c:v>1.1202119366800642</c:v>
                </c:pt>
                <c:pt idx="2">
                  <c:v>1.1373586931864925</c:v>
                </c:pt>
                <c:pt idx="3">
                  <c:v>1.1535094423064938</c:v>
                </c:pt>
                <c:pt idx="4">
                  <c:v>1.1656621559179672</c:v>
                </c:pt>
                <c:pt idx="5">
                  <c:v>1.1788188476420394</c:v>
                </c:pt>
                <c:pt idx="6">
                  <c:v>1.1909783129769818</c:v>
                </c:pt>
                <c:pt idx="7">
                  <c:v>1.1931316871941562</c:v>
                </c:pt>
                <c:pt idx="8">
                  <c:v>1.1952859748031002</c:v>
                </c:pt>
                <c:pt idx="9">
                  <c:v>1.1964400245338775</c:v>
                </c:pt>
                <c:pt idx="10">
                  <c:v>1.2086095070160121</c:v>
                </c:pt>
                <c:pt idx="11">
                  <c:v>1.216776793620433</c:v>
                </c:pt>
                <c:pt idx="12">
                  <c:v>1.2159324427902338</c:v>
                </c:pt>
                <c:pt idx="13">
                  <c:v>1.2160902289481486</c:v>
                </c:pt>
                <c:pt idx="14">
                  <c:v>1.2152468904303564</c:v>
                </c:pt>
                <c:pt idx="15">
                  <c:v>1.2124001032242215</c:v>
                </c:pt>
                <c:pt idx="16">
                  <c:v>1.2125597044710468</c:v>
                </c:pt>
                <c:pt idx="17">
                  <c:v>1.2207381751630728</c:v>
                </c:pt>
                <c:pt idx="18">
                  <c:v>1.2259125740377552</c:v>
                </c:pt>
                <c:pt idx="19">
                  <c:v>1.2210641562046534</c:v>
                </c:pt>
                <c:pt idx="20">
                  <c:v>1.2112021900570511</c:v>
                </c:pt>
                <c:pt idx="21">
                  <c:v>1.2093609050987142</c:v>
                </c:pt>
                <c:pt idx="22">
                  <c:v>1.2075202238536058</c:v>
                </c:pt>
                <c:pt idx="23">
                  <c:v>1.2096924413794066</c:v>
                </c:pt>
                <c:pt idx="24">
                  <c:v>1.2068504670939462</c:v>
                </c:pt>
                <c:pt idx="25">
                  <c:v>1.2060156462145104</c:v>
                </c:pt>
                <c:pt idx="26">
                  <c:v>1.2132097625350224</c:v>
                </c:pt>
                <c:pt idx="27">
                  <c:v>1.2234181625433398</c:v>
                </c:pt>
                <c:pt idx="28">
                  <c:v>1.2426648274875294</c:v>
                </c:pt>
                <c:pt idx="29">
                  <c:v>1.2639263722655565</c:v>
                </c:pt>
                <c:pt idx="30">
                  <c:v>1.2912200415280226</c:v>
                </c:pt>
                <c:pt idx="31">
                  <c:v>1.3165149806544618</c:v>
                </c:pt>
                <c:pt idx="32">
                  <c:v>1.3458366019864691</c:v>
                </c:pt>
                <c:pt idx="33">
                  <c:v>1.3741643487858839</c:v>
                </c:pt>
                <c:pt idx="34">
                  <c:v>1.3994886406592191</c:v>
                </c:pt>
                <c:pt idx="35">
                  <c:v>1.4208034772155256</c:v>
                </c:pt>
                <c:pt idx="36">
                  <c:v>1.4371022145122254</c:v>
                </c:pt>
                <c:pt idx="37">
                  <c:v>1.4483826705524254</c:v>
                </c:pt>
                <c:pt idx="38">
                  <c:v>1.4667059972203786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E25-478D-BD1B-6D95F7D3EA36}"/>
            </c:ext>
          </c:extLst>
        </c:ser>
        <c:ser>
          <c:idx val="3"/>
          <c:order val="3"/>
          <c:tx>
            <c:v>Real P</c:v>
          </c:tx>
          <c:spPr>
            <a:ln w="22225" cap="rnd">
              <a:solidFill>
                <a:schemeClr val="accent6">
                  <a:lumMod val="60000"/>
                </a:schemeClr>
              </a:solidFill>
            </a:ln>
            <a:effectLst>
              <a:glow rad="139700">
                <a:schemeClr val="accent6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Sheet1!$H$3:$H$363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Sheet1!$U$3:$U$363</c:f>
              <c:numCache>
                <c:formatCode>General</c:formatCode>
                <c:ptCount val="361"/>
                <c:pt idx="0">
                  <c:v>1.095</c:v>
                </c:pt>
                <c:pt idx="1">
                  <c:v>1.1200000000000001</c:v>
                </c:pt>
                <c:pt idx="2">
                  <c:v>1.137</c:v>
                </c:pt>
                <c:pt idx="3">
                  <c:v>1.153</c:v>
                </c:pt>
                <c:pt idx="4">
                  <c:v>1.165</c:v>
                </c:pt>
                <c:pt idx="5">
                  <c:v>1.1779999999999999</c:v>
                </c:pt>
                <c:pt idx="6">
                  <c:v>1.19</c:v>
                </c:pt>
                <c:pt idx="7">
                  <c:v>1.1919999999999999</c:v>
                </c:pt>
                <c:pt idx="8">
                  <c:v>1.194</c:v>
                </c:pt>
                <c:pt idx="9">
                  <c:v>1.1950000000000001</c:v>
                </c:pt>
                <c:pt idx="10">
                  <c:v>1.2070000000000001</c:v>
                </c:pt>
                <c:pt idx="11">
                  <c:v>1.2150000000000001</c:v>
                </c:pt>
                <c:pt idx="12">
                  <c:v>1.214</c:v>
                </c:pt>
                <c:pt idx="13">
                  <c:v>1.214</c:v>
                </c:pt>
                <c:pt idx="14">
                  <c:v>1.2130000000000001</c:v>
                </c:pt>
                <c:pt idx="15">
                  <c:v>1.21</c:v>
                </c:pt>
                <c:pt idx="16">
                  <c:v>1.21</c:v>
                </c:pt>
                <c:pt idx="17">
                  <c:v>1.218</c:v>
                </c:pt>
                <c:pt idx="18">
                  <c:v>1.2230000000000001</c:v>
                </c:pt>
                <c:pt idx="19">
                  <c:v>1.218</c:v>
                </c:pt>
                <c:pt idx="20">
                  <c:v>1.208</c:v>
                </c:pt>
                <c:pt idx="21">
                  <c:v>1.206</c:v>
                </c:pt>
                <c:pt idx="22">
                  <c:v>1.204</c:v>
                </c:pt>
                <c:pt idx="23">
                  <c:v>1.206</c:v>
                </c:pt>
                <c:pt idx="24">
                  <c:v>1.2030000000000001</c:v>
                </c:pt>
                <c:pt idx="25">
                  <c:v>1.202</c:v>
                </c:pt>
                <c:pt idx="26">
                  <c:v>1.2090000000000001</c:v>
                </c:pt>
                <c:pt idx="27">
                  <c:v>1.2190000000000001</c:v>
                </c:pt>
                <c:pt idx="28">
                  <c:v>1.238</c:v>
                </c:pt>
                <c:pt idx="29">
                  <c:v>1.2589999999999999</c:v>
                </c:pt>
                <c:pt idx="30">
                  <c:v>1.286</c:v>
                </c:pt>
                <c:pt idx="31">
                  <c:v>1.3109999999999999</c:v>
                </c:pt>
                <c:pt idx="32">
                  <c:v>1.34</c:v>
                </c:pt>
                <c:pt idx="33">
                  <c:v>1.3680000000000001</c:v>
                </c:pt>
                <c:pt idx="34">
                  <c:v>1.393</c:v>
                </c:pt>
                <c:pt idx="35">
                  <c:v>1.4139999999999999</c:v>
                </c:pt>
                <c:pt idx="36">
                  <c:v>1.43</c:v>
                </c:pt>
                <c:pt idx="37">
                  <c:v>1.4410000000000001</c:v>
                </c:pt>
                <c:pt idx="38">
                  <c:v>1.4590000000000001</c:v>
                </c:pt>
                <c:pt idx="39">
                  <c:v>1.4850000000000001</c:v>
                </c:pt>
                <c:pt idx="40">
                  <c:v>1.512</c:v>
                </c:pt>
                <c:pt idx="41">
                  <c:v>1.5369999999999999</c:v>
                </c:pt>
                <c:pt idx="42">
                  <c:v>1.5580000000000001</c:v>
                </c:pt>
                <c:pt idx="43">
                  <c:v>1.57</c:v>
                </c:pt>
                <c:pt idx="44">
                  <c:v>1.583</c:v>
                </c:pt>
                <c:pt idx="45">
                  <c:v>1.59</c:v>
                </c:pt>
                <c:pt idx="46">
                  <c:v>1.5940000000000001</c:v>
                </c:pt>
                <c:pt idx="47">
                  <c:v>1.5920000000000001</c:v>
                </c:pt>
                <c:pt idx="48">
                  <c:v>1.5880000000000001</c:v>
                </c:pt>
                <c:pt idx="49">
                  <c:v>1.5880000000000001</c:v>
                </c:pt>
                <c:pt idx="50">
                  <c:v>1.5860000000000001</c:v>
                </c:pt>
                <c:pt idx="51">
                  <c:v>1.58</c:v>
                </c:pt>
                <c:pt idx="52">
                  <c:v>1.583</c:v>
                </c:pt>
                <c:pt idx="53">
                  <c:v>1.58</c:v>
                </c:pt>
                <c:pt idx="54">
                  <c:v>1.5780000000000001</c:v>
                </c:pt>
                <c:pt idx="55">
                  <c:v>1.5760000000000001</c:v>
                </c:pt>
                <c:pt idx="56">
                  <c:v>1.577</c:v>
                </c:pt>
                <c:pt idx="57">
                  <c:v>1.5820000000000001</c:v>
                </c:pt>
                <c:pt idx="58">
                  <c:v>1.607</c:v>
                </c:pt>
                <c:pt idx="59">
                  <c:v>1.6419999999999999</c:v>
                </c:pt>
                <c:pt idx="60">
                  <c:v>1.6559999999999999</c:v>
                </c:pt>
                <c:pt idx="61">
                  <c:v>1.679</c:v>
                </c:pt>
                <c:pt idx="62">
                  <c:v>1.663</c:v>
                </c:pt>
                <c:pt idx="63">
                  <c:v>1.6830000000000001</c:v>
                </c:pt>
                <c:pt idx="64">
                  <c:v>1.716</c:v>
                </c:pt>
                <c:pt idx="65">
                  <c:v>1.7370000000000001</c:v>
                </c:pt>
                <c:pt idx="66">
                  <c:v>1.7769999999999999</c:v>
                </c:pt>
                <c:pt idx="67">
                  <c:v>1.8009999999999999</c:v>
                </c:pt>
                <c:pt idx="68">
                  <c:v>1.8149999999999999</c:v>
                </c:pt>
                <c:pt idx="69">
                  <c:v>1.8169999999999999</c:v>
                </c:pt>
                <c:pt idx="70">
                  <c:v>1.84</c:v>
                </c:pt>
                <c:pt idx="71">
                  <c:v>1.873</c:v>
                </c:pt>
                <c:pt idx="72">
                  <c:v>1.9</c:v>
                </c:pt>
                <c:pt idx="73">
                  <c:v>1.9359999999999999</c:v>
                </c:pt>
                <c:pt idx="74">
                  <c:v>1.968</c:v>
                </c:pt>
                <c:pt idx="75">
                  <c:v>1.9930000000000001</c:v>
                </c:pt>
                <c:pt idx="76">
                  <c:v>1.972</c:v>
                </c:pt>
                <c:pt idx="77">
                  <c:v>1.986</c:v>
                </c:pt>
                <c:pt idx="78">
                  <c:v>2.0510000000000002</c:v>
                </c:pt>
                <c:pt idx="79">
                  <c:v>2.1139999999999999</c:v>
                </c:pt>
                <c:pt idx="80">
                  <c:v>2.165</c:v>
                </c:pt>
                <c:pt idx="81">
                  <c:v>2.214</c:v>
                </c:pt>
                <c:pt idx="82">
                  <c:v>2.2570000000000001</c:v>
                </c:pt>
                <c:pt idx="83">
                  <c:v>2.2919999999999998</c:v>
                </c:pt>
                <c:pt idx="84">
                  <c:v>2.319</c:v>
                </c:pt>
                <c:pt idx="85">
                  <c:v>2.3559999999999999</c:v>
                </c:pt>
                <c:pt idx="86">
                  <c:v>2.4049999999999998</c:v>
                </c:pt>
                <c:pt idx="87">
                  <c:v>2.4500000000000002</c:v>
                </c:pt>
                <c:pt idx="88">
                  <c:v>2.4980000000000002</c:v>
                </c:pt>
                <c:pt idx="89">
                  <c:v>2.5379999999999998</c:v>
                </c:pt>
                <c:pt idx="90">
                  <c:v>2.5710000000000002</c:v>
                </c:pt>
                <c:pt idx="91">
                  <c:v>2.5950000000000002</c:v>
                </c:pt>
                <c:pt idx="92">
                  <c:v>2.6230000000000002</c:v>
                </c:pt>
                <c:pt idx="93">
                  <c:v>2.657</c:v>
                </c:pt>
                <c:pt idx="94">
                  <c:v>2.698</c:v>
                </c:pt>
                <c:pt idx="95">
                  <c:v>2.7519999999999998</c:v>
                </c:pt>
                <c:pt idx="96">
                  <c:v>2.8029999999999999</c:v>
                </c:pt>
                <c:pt idx="97">
                  <c:v>2.8519999999999999</c:v>
                </c:pt>
                <c:pt idx="98">
                  <c:v>2.9049999999999998</c:v>
                </c:pt>
                <c:pt idx="99">
                  <c:v>2.9609999999999999</c:v>
                </c:pt>
                <c:pt idx="100">
                  <c:v>3.0339999999999998</c:v>
                </c:pt>
                <c:pt idx="101">
                  <c:v>3.1030000000000002</c:v>
                </c:pt>
                <c:pt idx="102">
                  <c:v>3.1720000000000002</c:v>
                </c:pt>
                <c:pt idx="103">
                  <c:v>3.238</c:v>
                </c:pt>
                <c:pt idx="104">
                  <c:v>3.3069999999999999</c:v>
                </c:pt>
                <c:pt idx="105">
                  <c:v>3.383</c:v>
                </c:pt>
                <c:pt idx="106">
                  <c:v>3.47</c:v>
                </c:pt>
                <c:pt idx="107">
                  <c:v>3.5590000000000002</c:v>
                </c:pt>
                <c:pt idx="108">
                  <c:v>3.65</c:v>
                </c:pt>
                <c:pt idx="109">
                  <c:v>3.7280000000000002</c:v>
                </c:pt>
                <c:pt idx="110">
                  <c:v>3.8090000000000002</c:v>
                </c:pt>
                <c:pt idx="111">
                  <c:v>3.8959999999999999</c:v>
                </c:pt>
                <c:pt idx="112">
                  <c:v>3.996</c:v>
                </c:pt>
                <c:pt idx="113">
                  <c:v>4.0999999999999996</c:v>
                </c:pt>
                <c:pt idx="114">
                  <c:v>4.2080000000000002</c:v>
                </c:pt>
                <c:pt idx="115">
                  <c:v>4.3129999999999997</c:v>
                </c:pt>
                <c:pt idx="116">
                  <c:v>4.4290000000000003</c:v>
                </c:pt>
                <c:pt idx="117">
                  <c:v>4.5529999999999999</c:v>
                </c:pt>
                <c:pt idx="118">
                  <c:v>4.6779999999999999</c:v>
                </c:pt>
                <c:pt idx="119">
                  <c:v>4.7960000000000003</c:v>
                </c:pt>
                <c:pt idx="120">
                  <c:v>4.9059999999999997</c:v>
                </c:pt>
                <c:pt idx="121">
                  <c:v>5.0190000000000001</c:v>
                </c:pt>
                <c:pt idx="122">
                  <c:v>5.1550000000000002</c:v>
                </c:pt>
                <c:pt idx="123">
                  <c:v>5.3120000000000003</c:v>
                </c:pt>
                <c:pt idx="124">
                  <c:v>5.484</c:v>
                </c:pt>
                <c:pt idx="125">
                  <c:v>5.6449999999999996</c:v>
                </c:pt>
                <c:pt idx="126">
                  <c:v>5.8120000000000003</c:v>
                </c:pt>
                <c:pt idx="127">
                  <c:v>5.9820000000000002</c:v>
                </c:pt>
                <c:pt idx="128">
                  <c:v>6.1660000000000004</c:v>
                </c:pt>
                <c:pt idx="129">
                  <c:v>6.3710000000000004</c:v>
                </c:pt>
                <c:pt idx="130">
                  <c:v>6.5890000000000004</c:v>
                </c:pt>
                <c:pt idx="131">
                  <c:v>6.8159999999999998</c:v>
                </c:pt>
                <c:pt idx="132">
                  <c:v>7.0529999999999999</c:v>
                </c:pt>
                <c:pt idx="133">
                  <c:v>7.3019999999999996</c:v>
                </c:pt>
                <c:pt idx="134">
                  <c:v>7.556</c:v>
                </c:pt>
                <c:pt idx="135">
                  <c:v>7.81</c:v>
                </c:pt>
                <c:pt idx="136">
                  <c:v>8.0719999999999992</c:v>
                </c:pt>
                <c:pt idx="137">
                  <c:v>8.3569999999999993</c:v>
                </c:pt>
                <c:pt idx="138">
                  <c:v>8.6289999999999996</c:v>
                </c:pt>
                <c:pt idx="139">
                  <c:v>8.9209999999999994</c:v>
                </c:pt>
                <c:pt idx="140">
                  <c:v>9.2579999999999991</c:v>
                </c:pt>
                <c:pt idx="141">
                  <c:v>9.5869999999999997</c:v>
                </c:pt>
                <c:pt idx="142">
                  <c:v>9.9280000000000008</c:v>
                </c:pt>
                <c:pt idx="143">
                  <c:v>10.311999999999999</c:v>
                </c:pt>
                <c:pt idx="144">
                  <c:v>10.73</c:v>
                </c:pt>
                <c:pt idx="145">
                  <c:v>11.153</c:v>
                </c:pt>
                <c:pt idx="146">
                  <c:v>11.624000000000001</c:v>
                </c:pt>
                <c:pt idx="147">
                  <c:v>12.082000000000001</c:v>
                </c:pt>
                <c:pt idx="148">
                  <c:v>12.545999999999999</c:v>
                </c:pt>
                <c:pt idx="149">
                  <c:v>13.074</c:v>
                </c:pt>
                <c:pt idx="150">
                  <c:v>13.615</c:v>
                </c:pt>
                <c:pt idx="151">
                  <c:v>14.151999999999999</c:v>
                </c:pt>
                <c:pt idx="152">
                  <c:v>14.737</c:v>
                </c:pt>
                <c:pt idx="153">
                  <c:v>15.295999999999999</c:v>
                </c:pt>
                <c:pt idx="154">
                  <c:v>15.878</c:v>
                </c:pt>
                <c:pt idx="155">
                  <c:v>16.527000000000001</c:v>
                </c:pt>
                <c:pt idx="156">
                  <c:v>17.152000000000001</c:v>
                </c:pt>
                <c:pt idx="157">
                  <c:v>17.809999999999999</c:v>
                </c:pt>
                <c:pt idx="158">
                  <c:v>18.478999999999999</c:v>
                </c:pt>
                <c:pt idx="159">
                  <c:v>19.181999999999999</c:v>
                </c:pt>
                <c:pt idx="160">
                  <c:v>19.89</c:v>
                </c:pt>
                <c:pt idx="161">
                  <c:v>20.626999999999999</c:v>
                </c:pt>
                <c:pt idx="162">
                  <c:v>21.337</c:v>
                </c:pt>
                <c:pt idx="163">
                  <c:v>22.106999999999999</c:v>
                </c:pt>
                <c:pt idx="164">
                  <c:v>22.841000000000001</c:v>
                </c:pt>
                <c:pt idx="165">
                  <c:v>23.632999999999999</c:v>
                </c:pt>
                <c:pt idx="166">
                  <c:v>24.358000000000001</c:v>
                </c:pt>
                <c:pt idx="167">
                  <c:v>25.100999999999999</c:v>
                </c:pt>
                <c:pt idx="168">
                  <c:v>25.835000000000001</c:v>
                </c:pt>
                <c:pt idx="169">
                  <c:v>26.596</c:v>
                </c:pt>
                <c:pt idx="170">
                  <c:v>27.331</c:v>
                </c:pt>
                <c:pt idx="171">
                  <c:v>28.084</c:v>
                </c:pt>
                <c:pt idx="172">
                  <c:v>28.805</c:v>
                </c:pt>
                <c:pt idx="173">
                  <c:v>29.617999999999999</c:v>
                </c:pt>
                <c:pt idx="174">
                  <c:v>30.446000000000002</c:v>
                </c:pt>
                <c:pt idx="175">
                  <c:v>31.318000000000001</c:v>
                </c:pt>
                <c:pt idx="176">
                  <c:v>32.256999999999998</c:v>
                </c:pt>
                <c:pt idx="177">
                  <c:v>33.280999999999999</c:v>
                </c:pt>
                <c:pt idx="178">
                  <c:v>34.409999999999997</c:v>
                </c:pt>
                <c:pt idx="179">
                  <c:v>35.655000000000001</c:v>
                </c:pt>
                <c:pt idx="180">
                  <c:v>37.020000000000003</c:v>
                </c:pt>
                <c:pt idx="181">
                  <c:v>38.518000000000001</c:v>
                </c:pt>
                <c:pt idx="182">
                  <c:v>40.152999999999999</c:v>
                </c:pt>
                <c:pt idx="183">
                  <c:v>41.892000000000003</c:v>
                </c:pt>
                <c:pt idx="184">
                  <c:v>43.716000000000001</c:v>
                </c:pt>
                <c:pt idx="185">
                  <c:v>45.594000000000001</c:v>
                </c:pt>
                <c:pt idx="186">
                  <c:v>47.518000000000001</c:v>
                </c:pt>
                <c:pt idx="187">
                  <c:v>49.420999999999999</c:v>
                </c:pt>
                <c:pt idx="188">
                  <c:v>51.302999999999997</c:v>
                </c:pt>
                <c:pt idx="189">
                  <c:v>53.143999999999998</c:v>
                </c:pt>
                <c:pt idx="190">
                  <c:v>54.890999999999998</c:v>
                </c:pt>
                <c:pt idx="191">
                  <c:v>56.518000000000001</c:v>
                </c:pt>
                <c:pt idx="192">
                  <c:v>58.017000000000003</c:v>
                </c:pt>
                <c:pt idx="193">
                  <c:v>59.347999999999999</c:v>
                </c:pt>
                <c:pt idx="194">
                  <c:v>60.491</c:v>
                </c:pt>
                <c:pt idx="195">
                  <c:v>61.404000000000003</c:v>
                </c:pt>
                <c:pt idx="196">
                  <c:v>62.115000000000002</c:v>
                </c:pt>
                <c:pt idx="197">
                  <c:v>62.576000000000001</c:v>
                </c:pt>
                <c:pt idx="198">
                  <c:v>62.781999999999996</c:v>
                </c:pt>
                <c:pt idx="199">
                  <c:v>62.767000000000003</c:v>
                </c:pt>
                <c:pt idx="200">
                  <c:v>62.503999999999998</c:v>
                </c:pt>
                <c:pt idx="201">
                  <c:v>62.036999999999999</c:v>
                </c:pt>
                <c:pt idx="202">
                  <c:v>61.375999999999998</c:v>
                </c:pt>
                <c:pt idx="203">
                  <c:v>60.52</c:v>
                </c:pt>
                <c:pt idx="204">
                  <c:v>59.521999999999998</c:v>
                </c:pt>
                <c:pt idx="205">
                  <c:v>58.371000000000002</c:v>
                </c:pt>
                <c:pt idx="206">
                  <c:v>57.088999999999999</c:v>
                </c:pt>
                <c:pt idx="207">
                  <c:v>55.725999999999999</c:v>
                </c:pt>
                <c:pt idx="208">
                  <c:v>54.329000000000001</c:v>
                </c:pt>
                <c:pt idx="209">
                  <c:v>52.863</c:v>
                </c:pt>
                <c:pt idx="210">
                  <c:v>51.359000000000002</c:v>
                </c:pt>
                <c:pt idx="211">
                  <c:v>49.874000000000002</c:v>
                </c:pt>
                <c:pt idx="212">
                  <c:v>48.386000000000003</c:v>
                </c:pt>
                <c:pt idx="213">
                  <c:v>46.881</c:v>
                </c:pt>
                <c:pt idx="214">
                  <c:v>45.414999999999999</c:v>
                </c:pt>
                <c:pt idx="215">
                  <c:v>43.962000000000003</c:v>
                </c:pt>
                <c:pt idx="216">
                  <c:v>42.524999999999999</c:v>
                </c:pt>
                <c:pt idx="217">
                  <c:v>41.134999999999998</c:v>
                </c:pt>
                <c:pt idx="218">
                  <c:v>39.758000000000003</c:v>
                </c:pt>
                <c:pt idx="219">
                  <c:v>38.43</c:v>
                </c:pt>
                <c:pt idx="220">
                  <c:v>37.142000000000003</c:v>
                </c:pt>
                <c:pt idx="221">
                  <c:v>35.895000000000003</c:v>
                </c:pt>
                <c:pt idx="222">
                  <c:v>34.698</c:v>
                </c:pt>
                <c:pt idx="223">
                  <c:v>33.542000000000002</c:v>
                </c:pt>
                <c:pt idx="224">
                  <c:v>32.444000000000003</c:v>
                </c:pt>
                <c:pt idx="225">
                  <c:v>31.38</c:v>
                </c:pt>
                <c:pt idx="226">
                  <c:v>30.369</c:v>
                </c:pt>
                <c:pt idx="227">
                  <c:v>29.388999999999999</c:v>
                </c:pt>
                <c:pt idx="228">
                  <c:v>28.446000000000002</c:v>
                </c:pt>
                <c:pt idx="229">
                  <c:v>27.539000000000001</c:v>
                </c:pt>
                <c:pt idx="230">
                  <c:v>26.672000000000001</c:v>
                </c:pt>
                <c:pt idx="231">
                  <c:v>25.824999999999999</c:v>
                </c:pt>
                <c:pt idx="232">
                  <c:v>25.023</c:v>
                </c:pt>
                <c:pt idx="233">
                  <c:v>24.238</c:v>
                </c:pt>
                <c:pt idx="234">
                  <c:v>23.486000000000001</c:v>
                </c:pt>
                <c:pt idx="235">
                  <c:v>22.765000000000001</c:v>
                </c:pt>
                <c:pt idx="236">
                  <c:v>22.074000000000002</c:v>
                </c:pt>
                <c:pt idx="237">
                  <c:v>21.413</c:v>
                </c:pt>
                <c:pt idx="238">
                  <c:v>20.780999999999999</c:v>
                </c:pt>
                <c:pt idx="239">
                  <c:v>20.187000000000001</c:v>
                </c:pt>
                <c:pt idx="240">
                  <c:v>19.622</c:v>
                </c:pt>
                <c:pt idx="241">
                  <c:v>19.079999999999998</c:v>
                </c:pt>
                <c:pt idx="242">
                  <c:v>18.577999999999999</c:v>
                </c:pt>
                <c:pt idx="243">
                  <c:v>18.099</c:v>
                </c:pt>
                <c:pt idx="244">
                  <c:v>17.638999999999999</c:v>
                </c:pt>
                <c:pt idx="245">
                  <c:v>17.196999999999999</c:v>
                </c:pt>
                <c:pt idx="246">
                  <c:v>16.780999999999999</c:v>
                </c:pt>
                <c:pt idx="247">
                  <c:v>16.384</c:v>
                </c:pt>
                <c:pt idx="248">
                  <c:v>16.001000000000001</c:v>
                </c:pt>
                <c:pt idx="249">
                  <c:v>15.621</c:v>
                </c:pt>
                <c:pt idx="250">
                  <c:v>15.25</c:v>
                </c:pt>
                <c:pt idx="251">
                  <c:v>14.884</c:v>
                </c:pt>
                <c:pt idx="252">
                  <c:v>14.537000000000001</c:v>
                </c:pt>
                <c:pt idx="253">
                  <c:v>14.2</c:v>
                </c:pt>
                <c:pt idx="254">
                  <c:v>13.872999999999999</c:v>
                </c:pt>
                <c:pt idx="255">
                  <c:v>13.548</c:v>
                </c:pt>
                <c:pt idx="256">
                  <c:v>13.25</c:v>
                </c:pt>
                <c:pt idx="257">
                  <c:v>12.961</c:v>
                </c:pt>
                <c:pt idx="258">
                  <c:v>12.683</c:v>
                </c:pt>
                <c:pt idx="259">
                  <c:v>12.422000000000001</c:v>
                </c:pt>
                <c:pt idx="260">
                  <c:v>12.17</c:v>
                </c:pt>
                <c:pt idx="261">
                  <c:v>11.929</c:v>
                </c:pt>
                <c:pt idx="262">
                  <c:v>11.691000000000001</c:v>
                </c:pt>
                <c:pt idx="263">
                  <c:v>11.458</c:v>
                </c:pt>
                <c:pt idx="264">
                  <c:v>11.23</c:v>
                </c:pt>
                <c:pt idx="265">
                  <c:v>11.003</c:v>
                </c:pt>
                <c:pt idx="266">
                  <c:v>10.782</c:v>
                </c:pt>
                <c:pt idx="267">
                  <c:v>10.555999999999999</c:v>
                </c:pt>
                <c:pt idx="268">
                  <c:v>10.343</c:v>
                </c:pt>
                <c:pt idx="269">
                  <c:v>10.141</c:v>
                </c:pt>
                <c:pt idx="270">
                  <c:v>9.9529999999999994</c:v>
                </c:pt>
                <c:pt idx="271">
                  <c:v>9.7789999999999999</c:v>
                </c:pt>
                <c:pt idx="272">
                  <c:v>9.6050000000000004</c:v>
                </c:pt>
                <c:pt idx="273">
                  <c:v>9.4440000000000008</c:v>
                </c:pt>
                <c:pt idx="274">
                  <c:v>9.2870000000000008</c:v>
                </c:pt>
                <c:pt idx="275">
                  <c:v>9.1329999999999991</c:v>
                </c:pt>
                <c:pt idx="276">
                  <c:v>8.9879999999999995</c:v>
                </c:pt>
                <c:pt idx="277">
                  <c:v>8.8350000000000009</c:v>
                </c:pt>
                <c:pt idx="278">
                  <c:v>8.6809999999999992</c:v>
                </c:pt>
                <c:pt idx="279">
                  <c:v>8.532</c:v>
                </c:pt>
                <c:pt idx="280">
                  <c:v>8.4019999999999992</c:v>
                </c:pt>
                <c:pt idx="281">
                  <c:v>8.298</c:v>
                </c:pt>
                <c:pt idx="282">
                  <c:v>8.1890000000000001</c:v>
                </c:pt>
                <c:pt idx="283">
                  <c:v>8.0779999999999994</c:v>
                </c:pt>
                <c:pt idx="284">
                  <c:v>7.9779999999999998</c:v>
                </c:pt>
                <c:pt idx="285">
                  <c:v>7.8959999999999999</c:v>
                </c:pt>
                <c:pt idx="286">
                  <c:v>7.8220000000000001</c:v>
                </c:pt>
                <c:pt idx="287">
                  <c:v>7.7450000000000001</c:v>
                </c:pt>
                <c:pt idx="288">
                  <c:v>7.6689999999999996</c:v>
                </c:pt>
                <c:pt idx="289">
                  <c:v>7.5970000000000004</c:v>
                </c:pt>
                <c:pt idx="290">
                  <c:v>7.5209999999999999</c:v>
                </c:pt>
                <c:pt idx="291">
                  <c:v>7.444</c:v>
                </c:pt>
                <c:pt idx="292">
                  <c:v>7.3730000000000002</c:v>
                </c:pt>
                <c:pt idx="293">
                  <c:v>7.3029999999999999</c:v>
                </c:pt>
                <c:pt idx="294">
                  <c:v>7.2249999999999996</c:v>
                </c:pt>
                <c:pt idx="295">
                  <c:v>7.1369999999999996</c:v>
                </c:pt>
                <c:pt idx="296">
                  <c:v>7.0549999999999997</c:v>
                </c:pt>
                <c:pt idx="297">
                  <c:v>6.9790000000000001</c:v>
                </c:pt>
                <c:pt idx="298">
                  <c:v>6.9080000000000004</c:v>
                </c:pt>
                <c:pt idx="299">
                  <c:v>6.835</c:v>
                </c:pt>
                <c:pt idx="300">
                  <c:v>6.7610000000000001</c:v>
                </c:pt>
                <c:pt idx="301">
                  <c:v>6.69</c:v>
                </c:pt>
                <c:pt idx="302">
                  <c:v>6.6269999999999998</c:v>
                </c:pt>
                <c:pt idx="303">
                  <c:v>6.5670000000000002</c:v>
                </c:pt>
                <c:pt idx="304">
                  <c:v>6.5110000000000001</c:v>
                </c:pt>
                <c:pt idx="305">
                  <c:v>6.4589999999999996</c:v>
                </c:pt>
                <c:pt idx="306">
                  <c:v>6.4139999999999997</c:v>
                </c:pt>
                <c:pt idx="307">
                  <c:v>6.367</c:v>
                </c:pt>
                <c:pt idx="308">
                  <c:v>6.3220000000000001</c:v>
                </c:pt>
                <c:pt idx="309">
                  <c:v>6.28</c:v>
                </c:pt>
                <c:pt idx="310">
                  <c:v>6.24</c:v>
                </c:pt>
                <c:pt idx="311">
                  <c:v>6.19</c:v>
                </c:pt>
                <c:pt idx="312">
                  <c:v>6.1310000000000002</c:v>
                </c:pt>
                <c:pt idx="313">
                  <c:v>6.0659999999999998</c:v>
                </c:pt>
                <c:pt idx="314">
                  <c:v>5.9980000000000002</c:v>
                </c:pt>
                <c:pt idx="315">
                  <c:v>5.9260000000000002</c:v>
                </c:pt>
                <c:pt idx="316">
                  <c:v>5.8520000000000003</c:v>
                </c:pt>
                <c:pt idx="317">
                  <c:v>5.7789999999999999</c:v>
                </c:pt>
                <c:pt idx="318">
                  <c:v>5.7060000000000004</c:v>
                </c:pt>
                <c:pt idx="319">
                  <c:v>5.6310000000000002</c:v>
                </c:pt>
                <c:pt idx="320">
                  <c:v>5.556</c:v>
                </c:pt>
                <c:pt idx="321">
                  <c:v>5.4909999999999997</c:v>
                </c:pt>
                <c:pt idx="322">
                  <c:v>5.44</c:v>
                </c:pt>
                <c:pt idx="323">
                  <c:v>5.391</c:v>
                </c:pt>
                <c:pt idx="324">
                  <c:v>5.34</c:v>
                </c:pt>
                <c:pt idx="325">
                  <c:v>5.2910000000000004</c:v>
                </c:pt>
                <c:pt idx="326">
                  <c:v>5.2510000000000003</c:v>
                </c:pt>
                <c:pt idx="327">
                  <c:v>5.2190000000000003</c:v>
                </c:pt>
                <c:pt idx="328">
                  <c:v>5.1760000000000002</c:v>
                </c:pt>
                <c:pt idx="329">
                  <c:v>5.1239999999999997</c:v>
                </c:pt>
                <c:pt idx="330">
                  <c:v>5.0650000000000004</c:v>
                </c:pt>
                <c:pt idx="331">
                  <c:v>5.0049999999999999</c:v>
                </c:pt>
                <c:pt idx="332">
                  <c:v>4.9400000000000004</c:v>
                </c:pt>
                <c:pt idx="333">
                  <c:v>4.8650000000000002</c:v>
                </c:pt>
                <c:pt idx="334">
                  <c:v>4.7919999999999998</c:v>
                </c:pt>
                <c:pt idx="335">
                  <c:v>4.7229999999999999</c:v>
                </c:pt>
                <c:pt idx="336">
                  <c:v>4.6539999999999999</c:v>
                </c:pt>
                <c:pt idx="337">
                  <c:v>4.5869999999999997</c:v>
                </c:pt>
                <c:pt idx="338">
                  <c:v>4.5279999999999996</c:v>
                </c:pt>
                <c:pt idx="339">
                  <c:v>4.4770000000000003</c:v>
                </c:pt>
                <c:pt idx="340">
                  <c:v>4.4189999999999996</c:v>
                </c:pt>
                <c:pt idx="341">
                  <c:v>4.3419999999999996</c:v>
                </c:pt>
                <c:pt idx="342">
                  <c:v>4.2569999999999997</c:v>
                </c:pt>
                <c:pt idx="343">
                  <c:v>4.1840000000000002</c:v>
                </c:pt>
                <c:pt idx="344">
                  <c:v>4.1349999999999998</c:v>
                </c:pt>
                <c:pt idx="345">
                  <c:v>4.09</c:v>
                </c:pt>
                <c:pt idx="346">
                  <c:v>4.0410000000000004</c:v>
                </c:pt>
                <c:pt idx="347">
                  <c:v>3.9830000000000001</c:v>
                </c:pt>
                <c:pt idx="348">
                  <c:v>3.9249999999999998</c:v>
                </c:pt>
                <c:pt idx="349">
                  <c:v>3.8679999999999999</c:v>
                </c:pt>
                <c:pt idx="350">
                  <c:v>3.8079999999999998</c:v>
                </c:pt>
                <c:pt idx="351">
                  <c:v>3.7370000000000001</c:v>
                </c:pt>
                <c:pt idx="352">
                  <c:v>3.6659999999999999</c:v>
                </c:pt>
                <c:pt idx="353">
                  <c:v>3.6030000000000002</c:v>
                </c:pt>
                <c:pt idx="354">
                  <c:v>3.5310000000000001</c:v>
                </c:pt>
                <c:pt idx="355">
                  <c:v>3.4510000000000001</c:v>
                </c:pt>
                <c:pt idx="356">
                  <c:v>3.3820000000000001</c:v>
                </c:pt>
                <c:pt idx="357">
                  <c:v>3.3239999999999998</c:v>
                </c:pt>
                <c:pt idx="358">
                  <c:v>3.2879999999999998</c:v>
                </c:pt>
                <c:pt idx="359">
                  <c:v>3.258</c:v>
                </c:pt>
                <c:pt idx="360">
                  <c:v>3.2250000000000001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E25-478D-BD1B-6D95F7D3EA36}"/>
            </c:ext>
          </c:extLst>
        </c:ser>
        <c:ser>
          <c:idx val="4"/>
          <c:order val="4"/>
          <c:tx>
            <c:v>P without combustion</c:v>
          </c:tx>
          <c:spPr>
            <a:ln w="22225" cap="rnd">
              <a:solidFill>
                <a:schemeClr val="accent5">
                  <a:lumMod val="60000"/>
                </a:schemeClr>
              </a:solidFill>
            </a:ln>
            <a:effectLst>
              <a:glow rad="139700">
                <a:schemeClr val="accent5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Sheet1!$H$3:$H$363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Sheet1!$L$3:$L$363</c:f>
              <c:numCache>
                <c:formatCode>General</c:formatCode>
                <c:ptCount val="361"/>
                <c:pt idx="0">
                  <c:v>1.095</c:v>
                </c:pt>
                <c:pt idx="1">
                  <c:v>1.0950690564691261</c:v>
                </c:pt>
                <c:pt idx="2">
                  <c:v>1.0952762754872236</c:v>
                </c:pt>
                <c:pt idx="3">
                  <c:v>1.0956218059510268</c:v>
                </c:pt>
                <c:pt idx="4">
                  <c:v>1.0961058962371226</c:v>
                </c:pt>
                <c:pt idx="5">
                  <c:v>1.0967288945254592</c:v>
                </c:pt>
                <c:pt idx="6">
                  <c:v>1.0974912492531661</c:v>
                </c:pt>
                <c:pt idx="7">
                  <c:v>1.09839350969961</c:v>
                </c:pt>
                <c:pt idx="8">
                  <c:v>1.0994363267038645</c:v>
                </c:pt>
                <c:pt idx="9">
                  <c:v>1.100620453516054</c:v>
                </c:pt>
                <c:pt idx="10">
                  <c:v>1.1019467467842969</c:v>
                </c:pt>
                <c:pt idx="11">
                  <c:v>1.1034161676792604</c:v>
                </c:pt>
                <c:pt idx="12">
                  <c:v>1.1050297831586144</c:v>
                </c:pt>
                <c:pt idx="13">
                  <c:v>1.106788767373984</c:v>
                </c:pt>
                <c:pt idx="14">
                  <c:v>1.1086944032232846</c:v>
                </c:pt>
                <c:pt idx="15">
                  <c:v>1.1107480840516375</c:v>
                </c:pt>
                <c:pt idx="16">
                  <c:v>1.1129513155043897</c:v>
                </c:pt>
                <c:pt idx="17">
                  <c:v>1.1153057175360872</c:v>
                </c:pt>
                <c:pt idx="18">
                  <c:v>1.1178130265795934</c:v>
                </c:pt>
                <c:pt idx="19">
                  <c:v>1.1204750978799043</c:v>
                </c:pt>
                <c:pt idx="20">
                  <c:v>1.1232939079975794</c:v>
                </c:pt>
                <c:pt idx="21">
                  <c:v>1.1262715574870961</c:v>
                </c:pt>
                <c:pt idx="22">
                  <c:v>1.1294102737558316</c:v>
                </c:pt>
                <c:pt idx="23">
                  <c:v>1.1327124141098039</c:v>
                </c:pt>
                <c:pt idx="24">
                  <c:v>1.1361804689927448</c:v>
                </c:pt>
                <c:pt idx="25">
                  <c:v>1.1398170654255302</c:v>
                </c:pt>
                <c:pt idx="26">
                  <c:v>1.1436249706534922</c:v>
                </c:pt>
                <c:pt idx="27">
                  <c:v>1.1476070960096321</c:v>
                </c:pt>
                <c:pt idx="28">
                  <c:v>1.1517665010022986</c:v>
                </c:pt>
                <c:pt idx="29">
                  <c:v>1.1561063976364594</c:v>
                </c:pt>
                <c:pt idx="30">
                  <c:v>1.1606301549782774</c:v>
                </c:pt>
                <c:pt idx="31">
                  <c:v>1.1653413039733489</c:v>
                </c:pt>
                <c:pt idx="32">
                  <c:v>1.17024354252961</c:v>
                </c:pt>
                <c:pt idx="33">
                  <c:v>1.1753407408766108</c:v>
                </c:pt>
                <c:pt idx="34">
                  <c:v>1.1806369472136156</c:v>
                </c:pt>
                <c:pt idx="35">
                  <c:v>1.1861363936597509</c:v>
                </c:pt>
                <c:pt idx="36">
                  <c:v>1.1918435025202672</c:v>
                </c:pt>
                <c:pt idx="37">
                  <c:v>1.1977628928838342</c:v>
                </c:pt>
                <c:pt idx="38">
                  <c:v>1.2038993875667499</c:v>
                </c:pt>
                <c:pt idx="39">
                  <c:v>1.2102580204208999</c:v>
                </c:pt>
                <c:pt idx="40">
                  <c:v>1.2168440440233648</c:v>
                </c:pt>
                <c:pt idx="41">
                  <c:v>1.2236629377666839</c:v>
                </c:pt>
                <c:pt idx="42">
                  <c:v>1.2307204163699499</c:v>
                </c:pt>
                <c:pt idx="43">
                  <c:v>1.2380224388321657</c:v>
                </c:pt>
                <c:pt idx="44">
                  <c:v>1.2455752178506361</c:v>
                </c:pt>
                <c:pt idx="45">
                  <c:v>1.2533852297285544</c:v>
                </c:pt>
                <c:pt idx="46">
                  <c:v>1.2614592247974679</c:v>
                </c:pt>
                <c:pt idx="47">
                  <c:v>1.269804238381901</c:v>
                </c:pt>
                <c:pt idx="48">
                  <c:v>1.2784276023350933</c:v>
                </c:pt>
                <c:pt idx="49">
                  <c:v>1.2873369571766577</c:v>
                </c:pt>
                <c:pt idx="50">
                  <c:v>1.2965402648648423</c:v>
                </c:pt>
                <c:pt idx="51">
                  <c:v>1.3060458222381788</c:v>
                </c:pt>
                <c:pt idx="52">
                  <c:v>1.3158622751634297</c:v>
                </c:pt>
                <c:pt idx="53">
                  <c:v>1.3259986334291303</c:v>
                </c:pt>
                <c:pt idx="54">
                  <c:v>1.3364642864264398</c:v>
                </c:pt>
                <c:pt idx="55">
                  <c:v>1.3472690196617083</c:v>
                </c:pt>
                <c:pt idx="56">
                  <c:v>1.3584230321479318</c:v>
                </c:pt>
                <c:pt idx="57">
                  <c:v>1.3699369547253122</c:v>
                </c:pt>
                <c:pt idx="58">
                  <c:v>1.3818218693642894</c:v>
                </c:pt>
                <c:pt idx="59">
                  <c:v>1.3940893295078673</c:v>
                </c:pt>
                <c:pt idx="60">
                  <c:v>1.4067513815136465</c:v>
                </c:pt>
                <c:pt idx="61">
                  <c:v>1.4198205872598688</c:v>
                </c:pt>
                <c:pt idx="62">
                  <c:v>1.4333100479839505</c:v>
                </c:pt>
                <c:pt idx="63">
                  <c:v>1.4472334294262912</c:v>
                </c:pt>
                <c:pt idx="64">
                  <c:v>1.4616049883569739</c:v>
                </c:pt>
                <c:pt idx="65">
                  <c:v>1.4764396005678675</c:v>
                </c:pt>
                <c:pt idx="66">
                  <c:v>1.4917527904180827</c:v>
                </c:pt>
                <c:pt idx="67">
                  <c:v>1.5075607620263802</c:v>
                </c:pt>
                <c:pt idx="68">
                  <c:v>1.5238804322102422</c:v>
                </c:pt>
                <c:pt idx="69">
                  <c:v>1.5407294652778092</c:v>
                </c:pt>
                <c:pt idx="70">
                  <c:v>1.558126309785778</c:v>
                </c:pt>
                <c:pt idx="71">
                  <c:v>1.5760902373837717</c:v>
                </c:pt>
                <c:pt idx="72">
                  <c:v>1.5946413838735352</c:v>
                </c:pt>
                <c:pt idx="73">
                  <c:v>1.6138007926196947</c:v>
                </c:pt>
                <c:pt idx="74">
                  <c:v>1.6335904604577636</c:v>
                </c:pt>
                <c:pt idx="75">
                  <c:v>1.654033386254568</c:v>
                </c:pt>
                <c:pt idx="76">
                  <c:v>1.675153622286454</c:v>
                </c:pt>
                <c:pt idx="77">
                  <c:v>1.6969763286113233</c:v>
                </c:pt>
                <c:pt idx="78">
                  <c:v>1.7195278306221413</c:v>
                </c:pt>
                <c:pt idx="79">
                  <c:v>1.7428356799816411</c:v>
                </c:pt>
                <c:pt idx="80">
                  <c:v>1.7669287191509961</c:v>
                </c:pt>
                <c:pt idx="81">
                  <c:v>1.7918371497389551</c:v>
                </c:pt>
                <c:pt idx="82">
                  <c:v>1.8175926049125251</c:v>
                </c:pt>
                <c:pt idx="83">
                  <c:v>1.8442282261257996</c:v>
                </c:pt>
                <c:pt idx="84">
                  <c:v>1.8717787444398617</c:v>
                </c:pt>
                <c:pt idx="85">
                  <c:v>1.9002805667240656</c:v>
                </c:pt>
                <c:pt idx="86">
                  <c:v>1.9297718670472244</c:v>
                </c:pt>
                <c:pt idx="87">
                  <c:v>1.9602926835865671</c:v>
                </c:pt>
                <c:pt idx="88">
                  <c:v>1.9918850214025667</c:v>
                </c:pt>
                <c:pt idx="89">
                  <c:v>2.0245929614490494</c:v>
                </c:pt>
                <c:pt idx="90">
                  <c:v>2.0584627762102645</c:v>
                </c:pt>
                <c:pt idx="91">
                  <c:v>2.0935430523799283</c:v>
                </c:pt>
                <c:pt idx="92">
                  <c:v>2.1298848210213901</c:v>
                </c:pt>
                <c:pt idx="93">
                  <c:v>2.1675416956732922</c:v>
                </c:pt>
                <c:pt idx="94">
                  <c:v>2.2065700188908877</c:v>
                </c:pt>
                <c:pt idx="95">
                  <c:v>2.2470290177398882</c:v>
                </c:pt>
                <c:pt idx="96">
                  <c:v>2.2889809687867357</c:v>
                </c:pt>
                <c:pt idx="97">
                  <c:v>2.3324913731566408</c:v>
                </c:pt>
                <c:pt idx="98">
                  <c:v>2.3776291422582148</c:v>
                </c:pt>
                <c:pt idx="99">
                  <c:v>2.4244667948006677</c:v>
                </c:pt>
                <c:pt idx="100">
                  <c:v>2.4730806657559317</c:v>
                </c:pt>
                <c:pt idx="101">
                  <c:v>2.5235511279433789</c:v>
                </c:pt>
                <c:pt idx="102">
                  <c:v>2.5759628269379911</c:v>
                </c:pt>
                <c:pt idx="103">
                  <c:v>2.6304049300235186</c:v>
                </c:pt>
                <c:pt idx="104">
                  <c:v>2.6869713899291772</c:v>
                </c:pt>
                <c:pt idx="105">
                  <c:v>2.7457612241005096</c:v>
                </c:pt>
                <c:pt idx="106">
                  <c:v>2.8068788102611877</c:v>
                </c:pt>
                <c:pt idx="107">
                  <c:v>2.8704341990205204</c:v>
                </c:pt>
                <c:pt idx="108">
                  <c:v>2.9365434442697276</c:v>
                </c:pt>
                <c:pt idx="109">
                  <c:v>3.005328952085967</c:v>
                </c:pt>
                <c:pt idx="110">
                  <c:v>3.076919848823934</c:v>
                </c:pt>
                <c:pt idx="111">
                  <c:v>3.1514523690171075</c:v>
                </c:pt>
                <c:pt idx="112">
                  <c:v>3.2290702636304314</c:v>
                </c:pt>
                <c:pt idx="113">
                  <c:v>3.3099252290986421</c:v>
                </c:pt>
                <c:pt idx="114">
                  <c:v>3.3941773574439233</c:v>
                </c:pt>
                <c:pt idx="115">
                  <c:v>3.4819956075866298</c:v>
                </c:pt>
                <c:pt idx="116">
                  <c:v>3.5735582977354383</c:v>
                </c:pt>
                <c:pt idx="117">
                  <c:v>3.6690536184598224</c:v>
                </c:pt>
                <c:pt idx="118">
                  <c:v>3.768680165697182</c:v>
                </c:pt>
                <c:pt idx="119">
                  <c:v>3.8726474925172387</c:v>
                </c:pt>
                <c:pt idx="120">
                  <c:v>3.9811766779428464</c:v>
                </c:pt>
                <c:pt idx="121">
                  <c:v>4.0945009104929273</c:v>
                </c:pt>
                <c:pt idx="122">
                  <c:v>4.2128660833500255</c:v>
                </c:pt>
                <c:pt idx="123">
                  <c:v>4.33653139714042</c:v>
                </c:pt>
                <c:pt idx="124">
                  <c:v>4.4657699652234442</c:v>
                </c:pt>
                <c:pt idx="125">
                  <c:v>4.6008694150893126</c:v>
                </c:pt>
                <c:pt idx="126">
                  <c:v>4.7421324779292773</c:v>
                </c:pt>
                <c:pt idx="127">
                  <c:v>4.8898775566308972</c:v>
                </c:pt>
                <c:pt idx="128">
                  <c:v>5.0444392603232853</c:v>
                </c:pt>
                <c:pt idx="129">
                  <c:v>5.2061688911071302</c:v>
                </c:pt>
                <c:pt idx="130">
                  <c:v>5.3754348657004245</c:v>
                </c:pt>
                <c:pt idx="131">
                  <c:v>5.5526230513603121</c:v>
                </c:pt>
                <c:pt idx="132">
                  <c:v>5.7381369915441853</c:v>
                </c:pt>
                <c:pt idx="133">
                  <c:v>5.9323979922896743</c:v>
                </c:pt>
                <c:pt idx="134">
                  <c:v>6.1358450351606209</c:v>
                </c:pt>
                <c:pt idx="135">
                  <c:v>6.3489344767654412</c:v>
                </c:pt>
                <c:pt idx="136">
                  <c:v>6.5721394882485642</c:v>
                </c:pt>
                <c:pt idx="137">
                  <c:v>6.8059491807418624</c:v>
                </c:pt>
                <c:pt idx="138">
                  <c:v>7.0508673545109026</c:v>
                </c:pt>
                <c:pt idx="139">
                  <c:v>7.3074108004387934</c:v>
                </c:pt>
                <c:pt idx="140">
                  <c:v>7.5761070725924311</c:v>
                </c:pt>
                <c:pt idx="141">
                  <c:v>7.8574916399974217</c:v>
                </c:pt>
                <c:pt idx="142">
                  <c:v>8.1521043145665786</c:v>
                </c:pt>
                <c:pt idx="143">
                  <c:v>8.4604848406300857</c:v>
                </c:pt>
                <c:pt idx="144">
                  <c:v>8.7831675200754624</c:v>
                </c:pt>
                <c:pt idx="145">
                  <c:v>9.1206747362413108</c:v>
                </c:pt>
                <c:pt idx="146">
                  <c:v>9.4735092301374735</c:v>
                </c:pt>
                <c:pt idx="147">
                  <c:v>9.8421449752231478</c:v>
                </c:pt>
                <c:pt idx="148">
                  <c:v>10.227016493085941</c:v>
                </c:pt>
                <c:pt idx="149">
                  <c:v>10.628506453458289</c:v>
                </c:pt>
                <c:pt idx="150">
                  <c:v>11.046931409971032</c:v>
                </c:pt>
                <c:pt idx="151">
                  <c:v>11.48252554013775</c:v>
                </c:pt>
                <c:pt idx="152">
                  <c:v>11.935422286932592</c:v>
                </c:pt>
                <c:pt idx="153">
                  <c:v>12.405633842944987</c:v>
                </c:pt>
                <c:pt idx="154">
                  <c:v>12.893028479710891</c:v>
                </c:pt>
                <c:pt idx="155">
                  <c:v>13.397305807758229</c:v>
                </c:pt>
                <c:pt idx="156">
                  <c:v>13.917970160333001</c:v>
                </c:pt>
                <c:pt idx="157">
                  <c:v>14.454302428319183</c:v>
                </c:pt>
                <c:pt idx="158">
                  <c:v>15.005330837109678</c:v>
                </c:pt>
                <c:pt idx="159">
                  <c:v>15.569801347990294</c:v>
                </c:pt>
                <c:pt idx="160">
                  <c:v>16.146148584340626</c:v>
                </c:pt>
                <c:pt idx="161">
                  <c:v>16.732468420586311</c:v>
                </c:pt>
                <c:pt idx="162">
                  <c:v>17.326493619026568</c:v>
                </c:pt>
                <c:pt idx="163">
                  <c:v>17.925574140919817</c:v>
                </c:pt>
                <c:pt idx="164">
                  <c:v>18.526663972422337</c:v>
                </c:pt>
                <c:pt idx="165">
                  <c:v>19.126316466363431</c:v>
                </c:pt>
                <c:pt idx="166">
                  <c:v>19.720690275799882</c:v>
                </c:pt>
                <c:pt idx="167">
                  <c:v>20.305567910252059</c:v>
                </c:pt>
                <c:pt idx="168">
                  <c:v>20.876388746138264</c:v>
                </c:pt>
                <c:pt idx="169">
                  <c:v>21.428297939546344</c:v>
                </c:pt>
                <c:pt idx="170">
                  <c:v>21.956212102839409</c:v>
                </c:pt>
                <c:pt idx="171">
                  <c:v>22.454901814055479</c:v>
                </c:pt>
                <c:pt idx="172">
                  <c:v>22.919090049584259</c:v>
                </c:pt>
                <c:pt idx="173">
                  <c:v>23.343564513236601</c:v>
                </c:pt>
                <c:pt idx="174">
                  <c:v>23.723300654132551</c:v>
                </c:pt>
                <c:pt idx="175">
                  <c:v>24.05359102315931</c:v>
                </c:pt>
                <c:pt idx="176">
                  <c:v>24.330175632291365</c:v>
                </c:pt>
                <c:pt idx="177">
                  <c:v>24.549367276828296</c:v>
                </c:pt>
                <c:pt idx="178">
                  <c:v>24.708165469632174</c:v>
                </c:pt>
                <c:pt idx="179">
                  <c:v>24.804352800338506</c:v>
                </c:pt>
                <c:pt idx="180">
                  <c:v>24.836568206077661</c:v>
                </c:pt>
                <c:pt idx="181">
                  <c:v>24.804352800338506</c:v>
                </c:pt>
                <c:pt idx="182">
                  <c:v>24.708165469632178</c:v>
                </c:pt>
                <c:pt idx="183">
                  <c:v>24.549367276828299</c:v>
                </c:pt>
                <c:pt idx="184">
                  <c:v>24.330175632291365</c:v>
                </c:pt>
                <c:pt idx="185">
                  <c:v>24.05359102315931</c:v>
                </c:pt>
                <c:pt idx="186">
                  <c:v>23.723300654132551</c:v>
                </c:pt>
                <c:pt idx="187">
                  <c:v>23.343564513236604</c:v>
                </c:pt>
                <c:pt idx="188">
                  <c:v>22.919090049584263</c:v>
                </c:pt>
                <c:pt idx="189">
                  <c:v>22.454901814055482</c:v>
                </c:pt>
                <c:pt idx="190">
                  <c:v>21.956212102839416</c:v>
                </c:pt>
                <c:pt idx="191">
                  <c:v>21.428297939546354</c:v>
                </c:pt>
                <c:pt idx="192">
                  <c:v>20.876388746138272</c:v>
                </c:pt>
                <c:pt idx="193">
                  <c:v>20.305567910252066</c:v>
                </c:pt>
                <c:pt idx="194">
                  <c:v>19.720690275799889</c:v>
                </c:pt>
                <c:pt idx="195">
                  <c:v>19.126316466363438</c:v>
                </c:pt>
                <c:pt idx="196">
                  <c:v>18.526663972422345</c:v>
                </c:pt>
                <c:pt idx="197">
                  <c:v>17.925574140919824</c:v>
                </c:pt>
                <c:pt idx="198">
                  <c:v>17.326493619026575</c:v>
                </c:pt>
                <c:pt idx="199">
                  <c:v>16.732468420586319</c:v>
                </c:pt>
                <c:pt idx="200">
                  <c:v>16.146148584340629</c:v>
                </c:pt>
                <c:pt idx="201">
                  <c:v>15.5698013479903</c:v>
                </c:pt>
                <c:pt idx="202">
                  <c:v>15.005330837109678</c:v>
                </c:pt>
                <c:pt idx="203">
                  <c:v>14.454302428319183</c:v>
                </c:pt>
                <c:pt idx="204">
                  <c:v>13.917970160332999</c:v>
                </c:pt>
                <c:pt idx="205">
                  <c:v>13.397305807758229</c:v>
                </c:pt>
                <c:pt idx="206">
                  <c:v>12.893028479710891</c:v>
                </c:pt>
                <c:pt idx="207">
                  <c:v>12.405633842944987</c:v>
                </c:pt>
                <c:pt idx="208">
                  <c:v>11.935422286932594</c:v>
                </c:pt>
                <c:pt idx="209">
                  <c:v>11.482525540137749</c:v>
                </c:pt>
                <c:pt idx="210">
                  <c:v>11.046931409971029</c:v>
                </c:pt>
                <c:pt idx="211">
                  <c:v>10.628506453458288</c:v>
                </c:pt>
                <c:pt idx="212">
                  <c:v>10.227016493085941</c:v>
                </c:pt>
                <c:pt idx="213">
                  <c:v>9.8421449752231478</c:v>
                </c:pt>
                <c:pt idx="214">
                  <c:v>9.4735092301374753</c:v>
                </c:pt>
                <c:pt idx="215">
                  <c:v>9.1206747362413125</c:v>
                </c:pt>
                <c:pt idx="216">
                  <c:v>8.7831675200754642</c:v>
                </c:pt>
                <c:pt idx="217">
                  <c:v>8.4604848406300874</c:v>
                </c:pt>
                <c:pt idx="218">
                  <c:v>8.1521043145665821</c:v>
                </c:pt>
                <c:pt idx="219">
                  <c:v>7.8574916399974253</c:v>
                </c:pt>
                <c:pt idx="220">
                  <c:v>7.5761070725924347</c:v>
                </c:pt>
                <c:pt idx="221">
                  <c:v>7.307410800438797</c:v>
                </c:pt>
                <c:pt idx="222">
                  <c:v>7.0508673545109044</c:v>
                </c:pt>
                <c:pt idx="223">
                  <c:v>6.8059491807418642</c:v>
                </c:pt>
                <c:pt idx="224">
                  <c:v>6.572139488248566</c:v>
                </c:pt>
                <c:pt idx="225">
                  <c:v>6.3489344767654439</c:v>
                </c:pt>
                <c:pt idx="226">
                  <c:v>6.1358450351606235</c:v>
                </c:pt>
                <c:pt idx="227">
                  <c:v>5.932397992289677</c:v>
                </c:pt>
                <c:pt idx="228">
                  <c:v>5.7381369915441862</c:v>
                </c:pt>
                <c:pt idx="229">
                  <c:v>5.552623051360313</c:v>
                </c:pt>
                <c:pt idx="230">
                  <c:v>5.3754348657004263</c:v>
                </c:pt>
                <c:pt idx="231">
                  <c:v>5.206168891107132</c:v>
                </c:pt>
                <c:pt idx="232">
                  <c:v>5.0444392603232862</c:v>
                </c:pt>
                <c:pt idx="233">
                  <c:v>4.8898775566308972</c:v>
                </c:pt>
                <c:pt idx="234">
                  <c:v>4.7421324779292764</c:v>
                </c:pt>
                <c:pt idx="235">
                  <c:v>4.6008694150893117</c:v>
                </c:pt>
                <c:pt idx="236">
                  <c:v>4.4657699652234442</c:v>
                </c:pt>
                <c:pt idx="237">
                  <c:v>4.33653139714042</c:v>
                </c:pt>
                <c:pt idx="238">
                  <c:v>4.2128660833500264</c:v>
                </c:pt>
                <c:pt idx="239">
                  <c:v>4.0945009104929291</c:v>
                </c:pt>
                <c:pt idx="240">
                  <c:v>3.981176677942849</c:v>
                </c:pt>
                <c:pt idx="241">
                  <c:v>3.8726474925172409</c:v>
                </c:pt>
                <c:pt idx="242">
                  <c:v>3.7686801656971838</c:v>
                </c:pt>
                <c:pt idx="243">
                  <c:v>3.6690536184598237</c:v>
                </c:pt>
                <c:pt idx="244">
                  <c:v>3.5735582977354396</c:v>
                </c:pt>
                <c:pt idx="245">
                  <c:v>3.4819956075866316</c:v>
                </c:pt>
                <c:pt idx="246">
                  <c:v>3.3941773574439251</c:v>
                </c:pt>
                <c:pt idx="247">
                  <c:v>3.3099252290986434</c:v>
                </c:pt>
                <c:pt idx="248">
                  <c:v>3.2290702636304323</c:v>
                </c:pt>
                <c:pt idx="249">
                  <c:v>3.1514523690171083</c:v>
                </c:pt>
                <c:pt idx="250">
                  <c:v>3.0769198488239349</c:v>
                </c:pt>
                <c:pt idx="251">
                  <c:v>3.0053289520859674</c:v>
                </c:pt>
                <c:pt idx="252">
                  <c:v>2.9365434442697276</c:v>
                </c:pt>
                <c:pt idx="253">
                  <c:v>2.8704341990205204</c:v>
                </c:pt>
                <c:pt idx="254">
                  <c:v>2.8068788102611877</c:v>
                </c:pt>
                <c:pt idx="255">
                  <c:v>2.74576122410051</c:v>
                </c:pt>
                <c:pt idx="256">
                  <c:v>2.6869713899291781</c:v>
                </c:pt>
                <c:pt idx="257">
                  <c:v>2.6304049300235204</c:v>
                </c:pt>
                <c:pt idx="258">
                  <c:v>2.5759628269379928</c:v>
                </c:pt>
                <c:pt idx="259">
                  <c:v>2.5235511279433811</c:v>
                </c:pt>
                <c:pt idx="260">
                  <c:v>2.4730806657559339</c:v>
                </c:pt>
                <c:pt idx="261">
                  <c:v>2.42446679480067</c:v>
                </c:pt>
                <c:pt idx="262">
                  <c:v>2.3776291422582165</c:v>
                </c:pt>
                <c:pt idx="263">
                  <c:v>2.3324913731566426</c:v>
                </c:pt>
                <c:pt idx="264">
                  <c:v>2.288980968786738</c:v>
                </c:pt>
                <c:pt idx="265">
                  <c:v>2.2470290177398904</c:v>
                </c:pt>
                <c:pt idx="266">
                  <c:v>2.2065700188908894</c:v>
                </c:pt>
                <c:pt idx="267">
                  <c:v>2.167541695673294</c:v>
                </c:pt>
                <c:pt idx="268">
                  <c:v>2.1298848210213919</c:v>
                </c:pt>
                <c:pt idx="269">
                  <c:v>2.0935430523799305</c:v>
                </c:pt>
                <c:pt idx="270">
                  <c:v>2.0584627762102672</c:v>
                </c:pt>
                <c:pt idx="271">
                  <c:v>2.0245929614490521</c:v>
                </c:pt>
                <c:pt idx="272">
                  <c:v>1.9918850214025694</c:v>
                </c:pt>
                <c:pt idx="273">
                  <c:v>1.9602926835865697</c:v>
                </c:pt>
                <c:pt idx="274">
                  <c:v>1.9297718670472273</c:v>
                </c:pt>
                <c:pt idx="275">
                  <c:v>1.9002805667240683</c:v>
                </c:pt>
                <c:pt idx="276">
                  <c:v>1.8717787444398644</c:v>
                </c:pt>
                <c:pt idx="277">
                  <c:v>1.8442282261258025</c:v>
                </c:pt>
                <c:pt idx="278">
                  <c:v>1.8175926049125279</c:v>
                </c:pt>
                <c:pt idx="279">
                  <c:v>1.7918371497389582</c:v>
                </c:pt>
                <c:pt idx="280">
                  <c:v>1.7669287191509992</c:v>
                </c:pt>
                <c:pt idx="281">
                  <c:v>1.7428356799816438</c:v>
                </c:pt>
                <c:pt idx="282">
                  <c:v>1.7195278306221435</c:v>
                </c:pt>
                <c:pt idx="283">
                  <c:v>1.6969763286113255</c:v>
                </c:pt>
                <c:pt idx="284">
                  <c:v>1.6751536222864563</c:v>
                </c:pt>
                <c:pt idx="285">
                  <c:v>1.65403338625457</c:v>
                </c:pt>
                <c:pt idx="286">
                  <c:v>1.6335904604577653</c:v>
                </c:pt>
                <c:pt idx="287">
                  <c:v>1.6138007926196964</c:v>
                </c:pt>
                <c:pt idx="288">
                  <c:v>1.5946413838735369</c:v>
                </c:pt>
                <c:pt idx="289">
                  <c:v>1.5760902373837735</c:v>
                </c:pt>
                <c:pt idx="290">
                  <c:v>1.5581263097857794</c:v>
                </c:pt>
                <c:pt idx="291">
                  <c:v>1.540729465277811</c:v>
                </c:pt>
                <c:pt idx="292">
                  <c:v>1.5238804322102439</c:v>
                </c:pt>
                <c:pt idx="293">
                  <c:v>1.5075607620263822</c:v>
                </c:pt>
                <c:pt idx="294">
                  <c:v>1.4917527904180845</c:v>
                </c:pt>
                <c:pt idx="295">
                  <c:v>1.476439600567869</c:v>
                </c:pt>
                <c:pt idx="296">
                  <c:v>1.4616049883569757</c:v>
                </c:pt>
                <c:pt idx="297">
                  <c:v>1.447233429426293</c:v>
                </c:pt>
                <c:pt idx="298">
                  <c:v>1.4333100479839522</c:v>
                </c:pt>
                <c:pt idx="299">
                  <c:v>1.4198205872598706</c:v>
                </c:pt>
                <c:pt idx="300">
                  <c:v>1.4067513815136483</c:v>
                </c:pt>
                <c:pt idx="301">
                  <c:v>1.3940893295078691</c:v>
                </c:pt>
                <c:pt idx="302">
                  <c:v>1.381821869364291</c:v>
                </c:pt>
                <c:pt idx="303">
                  <c:v>1.3699369547253135</c:v>
                </c:pt>
                <c:pt idx="304">
                  <c:v>1.3584230321479331</c:v>
                </c:pt>
                <c:pt idx="305">
                  <c:v>1.3472690196617096</c:v>
                </c:pt>
                <c:pt idx="306">
                  <c:v>1.3364642864264411</c:v>
                </c:pt>
                <c:pt idx="307">
                  <c:v>1.3259986334291314</c:v>
                </c:pt>
                <c:pt idx="308">
                  <c:v>1.3158622751634308</c:v>
                </c:pt>
                <c:pt idx="309">
                  <c:v>1.3060458222381797</c:v>
                </c:pt>
                <c:pt idx="310">
                  <c:v>1.2965402648648432</c:v>
                </c:pt>
                <c:pt idx="311">
                  <c:v>1.2873369571766584</c:v>
                </c:pt>
                <c:pt idx="312">
                  <c:v>1.278427602335094</c:v>
                </c:pt>
                <c:pt idx="313">
                  <c:v>1.2698042383819017</c:v>
                </c:pt>
                <c:pt idx="314">
                  <c:v>1.2614592247974683</c:v>
                </c:pt>
                <c:pt idx="315">
                  <c:v>1.2533852297285548</c:v>
                </c:pt>
                <c:pt idx="316">
                  <c:v>1.2455752178506367</c:v>
                </c:pt>
                <c:pt idx="317">
                  <c:v>1.2380224388321663</c:v>
                </c:pt>
                <c:pt idx="318">
                  <c:v>1.2307204163699506</c:v>
                </c:pt>
                <c:pt idx="319">
                  <c:v>1.2236629377666843</c:v>
                </c:pt>
                <c:pt idx="320">
                  <c:v>1.2168440440233652</c:v>
                </c:pt>
                <c:pt idx="321">
                  <c:v>1.2102580204209004</c:v>
                </c:pt>
                <c:pt idx="322">
                  <c:v>1.2038993875667505</c:v>
                </c:pt>
                <c:pt idx="323">
                  <c:v>1.1977628928838351</c:v>
                </c:pt>
                <c:pt idx="324">
                  <c:v>1.191843502520268</c:v>
                </c:pt>
                <c:pt idx="325">
                  <c:v>1.1861363936597515</c:v>
                </c:pt>
                <c:pt idx="326">
                  <c:v>1.1806369472136162</c:v>
                </c:pt>
                <c:pt idx="327">
                  <c:v>1.1753407408766114</c:v>
                </c:pt>
                <c:pt idx="328">
                  <c:v>1.1702435425296107</c:v>
                </c:pt>
                <c:pt idx="329">
                  <c:v>1.1653413039733493</c:v>
                </c:pt>
                <c:pt idx="330">
                  <c:v>1.1606301549782776</c:v>
                </c:pt>
                <c:pt idx="331">
                  <c:v>1.1561063976364596</c:v>
                </c:pt>
                <c:pt idx="332">
                  <c:v>1.1517665010022988</c:v>
                </c:pt>
                <c:pt idx="333">
                  <c:v>1.1476070960096323</c:v>
                </c:pt>
                <c:pt idx="334">
                  <c:v>1.1436249706534922</c:v>
                </c:pt>
                <c:pt idx="335">
                  <c:v>1.1398170654255302</c:v>
                </c:pt>
                <c:pt idx="336">
                  <c:v>1.1361804689927448</c:v>
                </c:pt>
                <c:pt idx="337">
                  <c:v>1.1327124141098044</c:v>
                </c:pt>
                <c:pt idx="338">
                  <c:v>1.1294102737558316</c:v>
                </c:pt>
                <c:pt idx="339">
                  <c:v>1.1262715574870961</c:v>
                </c:pt>
                <c:pt idx="340">
                  <c:v>1.1232939079975794</c:v>
                </c:pt>
                <c:pt idx="341">
                  <c:v>1.1204750978799041</c:v>
                </c:pt>
                <c:pt idx="342">
                  <c:v>1.1178130265795934</c:v>
                </c:pt>
                <c:pt idx="343">
                  <c:v>1.1153057175360874</c:v>
                </c:pt>
                <c:pt idx="344">
                  <c:v>1.11295131550439</c:v>
                </c:pt>
                <c:pt idx="345">
                  <c:v>1.1107480840516377</c:v>
                </c:pt>
                <c:pt idx="346">
                  <c:v>1.1086944032232848</c:v>
                </c:pt>
                <c:pt idx="347">
                  <c:v>1.1067887673739845</c:v>
                </c:pt>
                <c:pt idx="348">
                  <c:v>1.1050297831586149</c:v>
                </c:pt>
                <c:pt idx="349">
                  <c:v>1.1034161676792609</c:v>
                </c:pt>
                <c:pt idx="350">
                  <c:v>1.1019467467842972</c:v>
                </c:pt>
                <c:pt idx="351">
                  <c:v>1.100620453516054</c:v>
                </c:pt>
                <c:pt idx="352">
                  <c:v>1.0994363267038645</c:v>
                </c:pt>
                <c:pt idx="353">
                  <c:v>1.09839350969961</c:v>
                </c:pt>
                <c:pt idx="354">
                  <c:v>1.0974912492531661</c:v>
                </c:pt>
                <c:pt idx="355">
                  <c:v>1.0967288945254594</c:v>
                </c:pt>
                <c:pt idx="356">
                  <c:v>1.0961058962371228</c:v>
                </c:pt>
                <c:pt idx="357">
                  <c:v>1.095621805951027</c:v>
                </c:pt>
                <c:pt idx="358">
                  <c:v>1.0952762754872238</c:v>
                </c:pt>
                <c:pt idx="359">
                  <c:v>1.0950690564691261</c:v>
                </c:pt>
                <c:pt idx="360">
                  <c:v>1.095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E25-478D-BD1B-6D95F7D3E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2917560"/>
        <c:axId val="992920512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Without combustion</c:v>
                </c:tx>
                <c:spPr>
                  <a:ln w="22225" cap="rnd">
                    <a:solidFill>
                      <a:schemeClr val="accent5"/>
                    </a:solidFill>
                  </a:ln>
                  <a:effectLst>
                    <a:glow rad="139700">
                      <a:schemeClr val="accent5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'6000'!$A$273:$A$473</c15:sqref>
                        </c15:formulaRef>
                      </c:ext>
                    </c:extLst>
                    <c:numCache>
                      <c:formatCode>General</c:formatCode>
                      <c:ptCount val="201"/>
                      <c:pt idx="0">
                        <c:v>-100</c:v>
                      </c:pt>
                      <c:pt idx="1">
                        <c:v>-99</c:v>
                      </c:pt>
                      <c:pt idx="2">
                        <c:v>-98</c:v>
                      </c:pt>
                      <c:pt idx="3">
                        <c:v>-97</c:v>
                      </c:pt>
                      <c:pt idx="4">
                        <c:v>-96</c:v>
                      </c:pt>
                      <c:pt idx="5">
                        <c:v>-95</c:v>
                      </c:pt>
                      <c:pt idx="6">
                        <c:v>-94</c:v>
                      </c:pt>
                      <c:pt idx="7">
                        <c:v>-93</c:v>
                      </c:pt>
                      <c:pt idx="8">
                        <c:v>-92</c:v>
                      </c:pt>
                      <c:pt idx="9">
                        <c:v>-91</c:v>
                      </c:pt>
                      <c:pt idx="10">
                        <c:v>-90</c:v>
                      </c:pt>
                      <c:pt idx="11">
                        <c:v>-89</c:v>
                      </c:pt>
                      <c:pt idx="12">
                        <c:v>-88</c:v>
                      </c:pt>
                      <c:pt idx="13">
                        <c:v>-87</c:v>
                      </c:pt>
                      <c:pt idx="14">
                        <c:v>-86</c:v>
                      </c:pt>
                      <c:pt idx="15">
                        <c:v>-85</c:v>
                      </c:pt>
                      <c:pt idx="16">
                        <c:v>-84</c:v>
                      </c:pt>
                      <c:pt idx="17">
                        <c:v>-83</c:v>
                      </c:pt>
                      <c:pt idx="18">
                        <c:v>-82</c:v>
                      </c:pt>
                      <c:pt idx="19">
                        <c:v>-81</c:v>
                      </c:pt>
                      <c:pt idx="20">
                        <c:v>-80</c:v>
                      </c:pt>
                      <c:pt idx="21">
                        <c:v>-79</c:v>
                      </c:pt>
                      <c:pt idx="22">
                        <c:v>-78</c:v>
                      </c:pt>
                      <c:pt idx="23">
                        <c:v>-77</c:v>
                      </c:pt>
                      <c:pt idx="24">
                        <c:v>-76</c:v>
                      </c:pt>
                      <c:pt idx="25">
                        <c:v>-75</c:v>
                      </c:pt>
                      <c:pt idx="26">
                        <c:v>-74</c:v>
                      </c:pt>
                      <c:pt idx="27">
                        <c:v>-73</c:v>
                      </c:pt>
                      <c:pt idx="28">
                        <c:v>-72</c:v>
                      </c:pt>
                      <c:pt idx="29">
                        <c:v>-71</c:v>
                      </c:pt>
                      <c:pt idx="30">
                        <c:v>-70</c:v>
                      </c:pt>
                      <c:pt idx="31">
                        <c:v>-69</c:v>
                      </c:pt>
                      <c:pt idx="32">
                        <c:v>-68</c:v>
                      </c:pt>
                      <c:pt idx="33">
                        <c:v>-67</c:v>
                      </c:pt>
                      <c:pt idx="34">
                        <c:v>-66</c:v>
                      </c:pt>
                      <c:pt idx="35">
                        <c:v>-65</c:v>
                      </c:pt>
                      <c:pt idx="36">
                        <c:v>-64</c:v>
                      </c:pt>
                      <c:pt idx="37">
                        <c:v>-63</c:v>
                      </c:pt>
                      <c:pt idx="38">
                        <c:v>-62</c:v>
                      </c:pt>
                      <c:pt idx="39">
                        <c:v>-61</c:v>
                      </c:pt>
                      <c:pt idx="40">
                        <c:v>-60</c:v>
                      </c:pt>
                      <c:pt idx="41">
                        <c:v>-59</c:v>
                      </c:pt>
                      <c:pt idx="42">
                        <c:v>-58</c:v>
                      </c:pt>
                      <c:pt idx="43">
                        <c:v>-57</c:v>
                      </c:pt>
                      <c:pt idx="44">
                        <c:v>-56</c:v>
                      </c:pt>
                      <c:pt idx="45">
                        <c:v>-55</c:v>
                      </c:pt>
                      <c:pt idx="46">
                        <c:v>-54</c:v>
                      </c:pt>
                      <c:pt idx="47">
                        <c:v>-53</c:v>
                      </c:pt>
                      <c:pt idx="48">
                        <c:v>-52</c:v>
                      </c:pt>
                      <c:pt idx="49">
                        <c:v>-51</c:v>
                      </c:pt>
                      <c:pt idx="50">
                        <c:v>-50</c:v>
                      </c:pt>
                      <c:pt idx="51">
                        <c:v>-49</c:v>
                      </c:pt>
                      <c:pt idx="52">
                        <c:v>-48</c:v>
                      </c:pt>
                      <c:pt idx="53">
                        <c:v>-47</c:v>
                      </c:pt>
                      <c:pt idx="54">
                        <c:v>-46</c:v>
                      </c:pt>
                      <c:pt idx="55">
                        <c:v>-45</c:v>
                      </c:pt>
                      <c:pt idx="56">
                        <c:v>-44</c:v>
                      </c:pt>
                      <c:pt idx="57">
                        <c:v>-43</c:v>
                      </c:pt>
                      <c:pt idx="58">
                        <c:v>-42</c:v>
                      </c:pt>
                      <c:pt idx="59">
                        <c:v>-41</c:v>
                      </c:pt>
                      <c:pt idx="60">
                        <c:v>-40</c:v>
                      </c:pt>
                      <c:pt idx="61">
                        <c:v>-39</c:v>
                      </c:pt>
                      <c:pt idx="62">
                        <c:v>-38</c:v>
                      </c:pt>
                      <c:pt idx="63">
                        <c:v>-37</c:v>
                      </c:pt>
                      <c:pt idx="64">
                        <c:v>-36</c:v>
                      </c:pt>
                      <c:pt idx="65">
                        <c:v>-35</c:v>
                      </c:pt>
                      <c:pt idx="66">
                        <c:v>-34</c:v>
                      </c:pt>
                      <c:pt idx="67">
                        <c:v>-33</c:v>
                      </c:pt>
                      <c:pt idx="68">
                        <c:v>-32</c:v>
                      </c:pt>
                      <c:pt idx="69">
                        <c:v>-31</c:v>
                      </c:pt>
                      <c:pt idx="70">
                        <c:v>-30</c:v>
                      </c:pt>
                      <c:pt idx="71">
                        <c:v>-29</c:v>
                      </c:pt>
                      <c:pt idx="72">
                        <c:v>-28</c:v>
                      </c:pt>
                      <c:pt idx="73">
                        <c:v>-27</c:v>
                      </c:pt>
                      <c:pt idx="74">
                        <c:v>-26</c:v>
                      </c:pt>
                      <c:pt idx="75">
                        <c:v>-25</c:v>
                      </c:pt>
                      <c:pt idx="76">
                        <c:v>-24</c:v>
                      </c:pt>
                      <c:pt idx="77">
                        <c:v>-23</c:v>
                      </c:pt>
                      <c:pt idx="78">
                        <c:v>-22</c:v>
                      </c:pt>
                      <c:pt idx="79">
                        <c:v>-21</c:v>
                      </c:pt>
                      <c:pt idx="80">
                        <c:v>-20</c:v>
                      </c:pt>
                      <c:pt idx="81">
                        <c:v>-19</c:v>
                      </c:pt>
                      <c:pt idx="82">
                        <c:v>-18</c:v>
                      </c:pt>
                      <c:pt idx="83">
                        <c:v>-17</c:v>
                      </c:pt>
                      <c:pt idx="84">
                        <c:v>-16</c:v>
                      </c:pt>
                      <c:pt idx="85">
                        <c:v>-15</c:v>
                      </c:pt>
                      <c:pt idx="86">
                        <c:v>-14</c:v>
                      </c:pt>
                      <c:pt idx="87">
                        <c:v>-13</c:v>
                      </c:pt>
                      <c:pt idx="88">
                        <c:v>-12</c:v>
                      </c:pt>
                      <c:pt idx="89">
                        <c:v>-11</c:v>
                      </c:pt>
                      <c:pt idx="90">
                        <c:v>-10</c:v>
                      </c:pt>
                      <c:pt idx="91">
                        <c:v>-9</c:v>
                      </c:pt>
                      <c:pt idx="92">
                        <c:v>-8</c:v>
                      </c:pt>
                      <c:pt idx="93">
                        <c:v>-7</c:v>
                      </c:pt>
                      <c:pt idx="94">
                        <c:v>-6</c:v>
                      </c:pt>
                      <c:pt idx="95">
                        <c:v>-5</c:v>
                      </c:pt>
                      <c:pt idx="96">
                        <c:v>-4</c:v>
                      </c:pt>
                      <c:pt idx="97">
                        <c:v>-3</c:v>
                      </c:pt>
                      <c:pt idx="98">
                        <c:v>-2</c:v>
                      </c:pt>
                      <c:pt idx="99">
                        <c:v>-1</c:v>
                      </c:pt>
                      <c:pt idx="100">
                        <c:v>0</c:v>
                      </c:pt>
                      <c:pt idx="101">
                        <c:v>1</c:v>
                      </c:pt>
                      <c:pt idx="102">
                        <c:v>2</c:v>
                      </c:pt>
                      <c:pt idx="103">
                        <c:v>3</c:v>
                      </c:pt>
                      <c:pt idx="104">
                        <c:v>4</c:v>
                      </c:pt>
                      <c:pt idx="105">
                        <c:v>5</c:v>
                      </c:pt>
                      <c:pt idx="106">
                        <c:v>6</c:v>
                      </c:pt>
                      <c:pt idx="107">
                        <c:v>7</c:v>
                      </c:pt>
                      <c:pt idx="108">
                        <c:v>8</c:v>
                      </c:pt>
                      <c:pt idx="109">
                        <c:v>9</c:v>
                      </c:pt>
                      <c:pt idx="110">
                        <c:v>10</c:v>
                      </c:pt>
                      <c:pt idx="111">
                        <c:v>11</c:v>
                      </c:pt>
                      <c:pt idx="112">
                        <c:v>12</c:v>
                      </c:pt>
                      <c:pt idx="113">
                        <c:v>13</c:v>
                      </c:pt>
                      <c:pt idx="114">
                        <c:v>14</c:v>
                      </c:pt>
                      <c:pt idx="115">
                        <c:v>15</c:v>
                      </c:pt>
                      <c:pt idx="116">
                        <c:v>16</c:v>
                      </c:pt>
                      <c:pt idx="117">
                        <c:v>17</c:v>
                      </c:pt>
                      <c:pt idx="118">
                        <c:v>18</c:v>
                      </c:pt>
                      <c:pt idx="119">
                        <c:v>19</c:v>
                      </c:pt>
                      <c:pt idx="120">
                        <c:v>20</c:v>
                      </c:pt>
                      <c:pt idx="121">
                        <c:v>21</c:v>
                      </c:pt>
                      <c:pt idx="122">
                        <c:v>22</c:v>
                      </c:pt>
                      <c:pt idx="123">
                        <c:v>23</c:v>
                      </c:pt>
                      <c:pt idx="124">
                        <c:v>24</c:v>
                      </c:pt>
                      <c:pt idx="125">
                        <c:v>25</c:v>
                      </c:pt>
                      <c:pt idx="126">
                        <c:v>26</c:v>
                      </c:pt>
                      <c:pt idx="127">
                        <c:v>27</c:v>
                      </c:pt>
                      <c:pt idx="128">
                        <c:v>28</c:v>
                      </c:pt>
                      <c:pt idx="129">
                        <c:v>29</c:v>
                      </c:pt>
                      <c:pt idx="130">
                        <c:v>30</c:v>
                      </c:pt>
                      <c:pt idx="131">
                        <c:v>31</c:v>
                      </c:pt>
                      <c:pt idx="132">
                        <c:v>32</c:v>
                      </c:pt>
                      <c:pt idx="133">
                        <c:v>33</c:v>
                      </c:pt>
                      <c:pt idx="134">
                        <c:v>34</c:v>
                      </c:pt>
                      <c:pt idx="135">
                        <c:v>35</c:v>
                      </c:pt>
                      <c:pt idx="136">
                        <c:v>36</c:v>
                      </c:pt>
                      <c:pt idx="137">
                        <c:v>37</c:v>
                      </c:pt>
                      <c:pt idx="138">
                        <c:v>38</c:v>
                      </c:pt>
                      <c:pt idx="139">
                        <c:v>39</c:v>
                      </c:pt>
                      <c:pt idx="140">
                        <c:v>40</c:v>
                      </c:pt>
                      <c:pt idx="141">
                        <c:v>41</c:v>
                      </c:pt>
                      <c:pt idx="142">
                        <c:v>42</c:v>
                      </c:pt>
                      <c:pt idx="143">
                        <c:v>43</c:v>
                      </c:pt>
                      <c:pt idx="144">
                        <c:v>44</c:v>
                      </c:pt>
                      <c:pt idx="145">
                        <c:v>45</c:v>
                      </c:pt>
                      <c:pt idx="146">
                        <c:v>46</c:v>
                      </c:pt>
                      <c:pt idx="147">
                        <c:v>47</c:v>
                      </c:pt>
                      <c:pt idx="148">
                        <c:v>48</c:v>
                      </c:pt>
                      <c:pt idx="149">
                        <c:v>49</c:v>
                      </c:pt>
                      <c:pt idx="150">
                        <c:v>50</c:v>
                      </c:pt>
                      <c:pt idx="151">
                        <c:v>51</c:v>
                      </c:pt>
                      <c:pt idx="152">
                        <c:v>52</c:v>
                      </c:pt>
                      <c:pt idx="153">
                        <c:v>53</c:v>
                      </c:pt>
                      <c:pt idx="154">
                        <c:v>54</c:v>
                      </c:pt>
                      <c:pt idx="155">
                        <c:v>55</c:v>
                      </c:pt>
                      <c:pt idx="156">
                        <c:v>56</c:v>
                      </c:pt>
                      <c:pt idx="157">
                        <c:v>57</c:v>
                      </c:pt>
                      <c:pt idx="158">
                        <c:v>58</c:v>
                      </c:pt>
                      <c:pt idx="159">
                        <c:v>59</c:v>
                      </c:pt>
                      <c:pt idx="160">
                        <c:v>60</c:v>
                      </c:pt>
                      <c:pt idx="161">
                        <c:v>61</c:v>
                      </c:pt>
                      <c:pt idx="162">
                        <c:v>62</c:v>
                      </c:pt>
                      <c:pt idx="163">
                        <c:v>63</c:v>
                      </c:pt>
                      <c:pt idx="164">
                        <c:v>64</c:v>
                      </c:pt>
                      <c:pt idx="165">
                        <c:v>65</c:v>
                      </c:pt>
                      <c:pt idx="166">
                        <c:v>66</c:v>
                      </c:pt>
                      <c:pt idx="167">
                        <c:v>67</c:v>
                      </c:pt>
                      <c:pt idx="168">
                        <c:v>68</c:v>
                      </c:pt>
                      <c:pt idx="169">
                        <c:v>69</c:v>
                      </c:pt>
                      <c:pt idx="170">
                        <c:v>70</c:v>
                      </c:pt>
                      <c:pt idx="171">
                        <c:v>71</c:v>
                      </c:pt>
                      <c:pt idx="172">
                        <c:v>72</c:v>
                      </c:pt>
                      <c:pt idx="173">
                        <c:v>73</c:v>
                      </c:pt>
                      <c:pt idx="174">
                        <c:v>74</c:v>
                      </c:pt>
                      <c:pt idx="175">
                        <c:v>75</c:v>
                      </c:pt>
                      <c:pt idx="176">
                        <c:v>76</c:v>
                      </c:pt>
                      <c:pt idx="177">
                        <c:v>77</c:v>
                      </c:pt>
                      <c:pt idx="178">
                        <c:v>78</c:v>
                      </c:pt>
                      <c:pt idx="179">
                        <c:v>79</c:v>
                      </c:pt>
                      <c:pt idx="180">
                        <c:v>80</c:v>
                      </c:pt>
                      <c:pt idx="181">
                        <c:v>81</c:v>
                      </c:pt>
                      <c:pt idx="182">
                        <c:v>82</c:v>
                      </c:pt>
                      <c:pt idx="183">
                        <c:v>83</c:v>
                      </c:pt>
                      <c:pt idx="184">
                        <c:v>84</c:v>
                      </c:pt>
                      <c:pt idx="185">
                        <c:v>85</c:v>
                      </c:pt>
                      <c:pt idx="186">
                        <c:v>86</c:v>
                      </c:pt>
                      <c:pt idx="187">
                        <c:v>87</c:v>
                      </c:pt>
                      <c:pt idx="188">
                        <c:v>88</c:v>
                      </c:pt>
                      <c:pt idx="189">
                        <c:v>89</c:v>
                      </c:pt>
                      <c:pt idx="190">
                        <c:v>90</c:v>
                      </c:pt>
                      <c:pt idx="191">
                        <c:v>91</c:v>
                      </c:pt>
                      <c:pt idx="192">
                        <c:v>92</c:v>
                      </c:pt>
                      <c:pt idx="193">
                        <c:v>93</c:v>
                      </c:pt>
                      <c:pt idx="194">
                        <c:v>94</c:v>
                      </c:pt>
                      <c:pt idx="195">
                        <c:v>95</c:v>
                      </c:pt>
                      <c:pt idx="196">
                        <c:v>96</c:v>
                      </c:pt>
                      <c:pt idx="197">
                        <c:v>97</c:v>
                      </c:pt>
                      <c:pt idx="198">
                        <c:v>98</c:v>
                      </c:pt>
                      <c:pt idx="199">
                        <c:v>99</c:v>
                      </c:pt>
                      <c:pt idx="200">
                        <c:v>100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'6000'!$T$273:$T$473</c15:sqref>
                        </c15:formulaRef>
                      </c:ext>
                    </c:extLst>
                    <c:numCache>
                      <c:formatCode>General</c:formatCode>
                      <c:ptCount val="201"/>
                      <c:pt idx="0">
                        <c:v>2.165</c:v>
                      </c:pt>
                      <c:pt idx="1">
                        <c:v>2.1955384812863499</c:v>
                      </c:pt>
                      <c:pt idx="2">
                        <c:v>2.2270435593544855</c:v>
                      </c:pt>
                      <c:pt idx="3">
                        <c:v>2.2596584786992158</c:v>
                      </c:pt>
                      <c:pt idx="4">
                        <c:v>2.2934372347619933</c:v>
                      </c:pt>
                      <c:pt idx="5">
                        <c:v>2.3284373617408218</c:v>
                      </c:pt>
                      <c:pt idx="6">
                        <c:v>2.3645038669988088</c:v>
                      </c:pt>
                      <c:pt idx="7">
                        <c:v>2.4019063708642809</c:v>
                      </c:pt>
                      <c:pt idx="8">
                        <c:v>2.4405995330767776</c:v>
                      </c:pt>
                      <c:pt idx="9">
                        <c:v>2.4806471574619424</c:v>
                      </c:pt>
                      <c:pt idx="10">
                        <c:v>2.5222385350162813</c:v>
                      </c:pt>
                      <c:pt idx="11">
                        <c:v>2.5652073408111118</c:v>
                      </c:pt>
                      <c:pt idx="12">
                        <c:v>2.6097488456974611</c:v>
                      </c:pt>
                      <c:pt idx="13">
                        <c:v>2.6558129870520029</c:v>
                      </c:pt>
                      <c:pt idx="14">
                        <c:v>2.7036127943806063</c:v>
                      </c:pt>
                      <c:pt idx="15">
                        <c:v>2.7532425852693403</c:v>
                      </c:pt>
                      <c:pt idx="16">
                        <c:v>2.8046571020345228</c:v>
                      </c:pt>
                      <c:pt idx="17">
                        <c:v>2.8579499968325108</c:v>
                      </c:pt>
                      <c:pt idx="18">
                        <c:v>2.9132214449813687</c:v>
                      </c:pt>
                      <c:pt idx="19">
                        <c:v>2.9707408247992135</c:v>
                      </c:pt>
                      <c:pt idx="20">
                        <c:v>3.0303047141959563</c:v>
                      </c:pt>
                      <c:pt idx="21">
                        <c:v>3.0920191052886863</c:v>
                      </c:pt>
                      <c:pt idx="22">
                        <c:v>3.1563582447314733</c:v>
                      </c:pt>
                      <c:pt idx="23">
                        <c:v>3.2229222183993951</c:v>
                      </c:pt>
                      <c:pt idx="24">
                        <c:v>3.292210480879239</c:v>
                      </c:pt>
                      <c:pt idx="25">
                        <c:v>3.3643862189063736</c:v>
                      </c:pt>
                      <c:pt idx="26">
                        <c:v>3.4392052364157264</c:v>
                      </c:pt>
                      <c:pt idx="27">
                        <c:v>3.5170255072591772</c:v>
                      </c:pt>
                      <c:pt idx="28">
                        <c:v>3.5980229782864739</c:v>
                      </c:pt>
                      <c:pt idx="29">
                        <c:v>3.6823872860553979</c:v>
                      </c:pt>
                      <c:pt idx="30">
                        <c:v>3.7700757427106733</c:v>
                      </c:pt>
                      <c:pt idx="31">
                        <c:v>3.861535380392886</c:v>
                      </c:pt>
                      <c:pt idx="32">
                        <c:v>3.9564646114684732</c:v>
                      </c:pt>
                      <c:pt idx="33">
                        <c:v>4.0556110515005273</c:v>
                      </c:pt>
                      <c:pt idx="34">
                        <c:v>4.1589546547121454</c:v>
                      </c:pt>
                      <c:pt idx="35">
                        <c:v>4.2664443790705944</c:v>
                      </c:pt>
                      <c:pt idx="36">
                        <c:v>4.3786369554806122</c:v>
                      </c:pt>
                      <c:pt idx="37">
                        <c:v>4.4954923284855148</c:v>
                      </c:pt>
                      <c:pt idx="38">
                        <c:v>4.6176383316292791</c:v>
                      </c:pt>
                      <c:pt idx="39">
                        <c:v>4.7450502033528554</c:v>
                      </c:pt>
                      <c:pt idx="40">
                        <c:v>4.8780490682923237</c:v>
                      </c:pt>
                      <c:pt idx="41">
                        <c:v>5.0169817853497101</c:v>
                      </c:pt>
                      <c:pt idx="42">
                        <c:v>5.1617917899462435</c:v>
                      </c:pt>
                      <c:pt idx="43">
                        <c:v>5.3132717009133277</c:v>
                      </c:pt>
                      <c:pt idx="44">
                        <c:v>5.4718575198594683</c:v>
                      </c:pt>
                      <c:pt idx="45">
                        <c:v>5.6375180068822193</c:v>
                      </c:pt>
                      <c:pt idx="46">
                        <c:v>5.8106845813364583</c:v>
                      </c:pt>
                      <c:pt idx="47">
                        <c:v>5.991260334022642</c:v>
                      </c:pt>
                      <c:pt idx="48">
                        <c:v>6.1808405488178009</c:v>
                      </c:pt>
                      <c:pt idx="49">
                        <c:v>6.3788077742101219</c:v>
                      </c:pt>
                      <c:pt idx="50">
                        <c:v>6.5863053932289803</c:v>
                      </c:pt>
                      <c:pt idx="51">
                        <c:v>6.8032589343615042</c:v>
                      </c:pt>
                      <c:pt idx="52">
                        <c:v>7.0309718178973135</c:v>
                      </c:pt>
                      <c:pt idx="53">
                        <c:v>7.2685933609078788</c:v>
                      </c:pt>
                      <c:pt idx="54">
                        <c:v>7.5183100378946728</c:v>
                      </c:pt>
                      <c:pt idx="55">
                        <c:v>7.7791817311921196</c:v>
                      </c:pt>
                      <c:pt idx="56">
                        <c:v>8.0527417899302876</c:v>
                      </c:pt>
                      <c:pt idx="57">
                        <c:v>8.3387777046339959</c:v>
                      </c:pt>
                      <c:pt idx="58">
                        <c:v>8.6390286222961556</c:v>
                      </c:pt>
                      <c:pt idx="59">
                        <c:v>8.9532598918551614</c:v>
                      </c:pt>
                      <c:pt idx="60">
                        <c:v>9.2834487770916621</c:v>
                      </c:pt>
                      <c:pt idx="61">
                        <c:v>9.6280306744205735</c:v>
                      </c:pt>
                      <c:pt idx="62">
                        <c:v>9.9889941681486309</c:v>
                      </c:pt>
                      <c:pt idx="63">
                        <c:v>10.367227803480249</c:v>
                      </c:pt>
                      <c:pt idx="64">
                        <c:v>10.762079772202576</c:v>
                      </c:pt>
                      <c:pt idx="65">
                        <c:v>11.175904345681694</c:v>
                      </c:pt>
                      <c:pt idx="66">
                        <c:v>11.607896271871509</c:v>
                      </c:pt>
                      <c:pt idx="67">
                        <c:v>12.058733620266732</c:v>
                      </c:pt>
                      <c:pt idx="68">
                        <c:v>12.531165014192563</c:v>
                      </c:pt>
                      <c:pt idx="69">
                        <c:v>13.024056926244794</c:v>
                      </c:pt>
                      <c:pt idx="70">
                        <c:v>13.535684039653102</c:v>
                      </c:pt>
                      <c:pt idx="71">
                        <c:v>14.068719476569211</c:v>
                      </c:pt>
                      <c:pt idx="72">
                        <c:v>14.623708709531821</c:v>
                      </c:pt>
                      <c:pt idx="73">
                        <c:v>15.201136245247145</c:v>
                      </c:pt>
                      <c:pt idx="74">
                        <c:v>15.798273232301222</c:v>
                      </c:pt>
                      <c:pt idx="75">
                        <c:v>16.41476935194952</c:v>
                      </c:pt>
                      <c:pt idx="76">
                        <c:v>17.053665319886328</c:v>
                      </c:pt>
                      <c:pt idx="77">
                        <c:v>17.711089780436954</c:v>
                      </c:pt>
                      <c:pt idx="78">
                        <c:v>18.386053811686125</c:v>
                      </c:pt>
                      <c:pt idx="79">
                        <c:v>19.077286553876874</c:v>
                      </c:pt>
                      <c:pt idx="80">
                        <c:v>19.783206917592047</c:v>
                      </c:pt>
                      <c:pt idx="81">
                        <c:v>20.501896444099849</c:v>
                      </c:pt>
                      <c:pt idx="82">
                        <c:v>21.231074420167019</c:v>
                      </c:pt>
                      <c:pt idx="83">
                        <c:v>21.962451003144754</c:v>
                      </c:pt>
                      <c:pt idx="84">
                        <c:v>22.697908148971294</c:v>
                      </c:pt>
                      <c:pt idx="85">
                        <c:v>23.433944862028707</c:v>
                      </c:pt>
                      <c:pt idx="86">
                        <c:v>24.166657125558618</c:v>
                      </c:pt>
                      <c:pt idx="87">
                        <c:v>24.877711715686434</c:v>
                      </c:pt>
                      <c:pt idx="88">
                        <c:v>25.582423510272097</c:v>
                      </c:pt>
                      <c:pt idx="89">
                        <c:v>26.253695757413041</c:v>
                      </c:pt>
                      <c:pt idx="90">
                        <c:v>26.9003313265423</c:v>
                      </c:pt>
                      <c:pt idx="91">
                        <c:v>27.516922505476213</c:v>
                      </c:pt>
                      <c:pt idx="92">
                        <c:v>28.080571946586161</c:v>
                      </c:pt>
                      <c:pt idx="93">
                        <c:v>28.602013019136276</c:v>
                      </c:pt>
                      <c:pt idx="94">
                        <c:v>29.066753450123677</c:v>
                      </c:pt>
                      <c:pt idx="95">
                        <c:v>29.469104474940693</c:v>
                      </c:pt>
                      <c:pt idx="96">
                        <c:v>29.813617172449604</c:v>
                      </c:pt>
                      <c:pt idx="97">
                        <c:v>30.076718281255275</c:v>
                      </c:pt>
                      <c:pt idx="98">
                        <c:v>30.274274751357172</c:v>
                      </c:pt>
                      <c:pt idx="99">
                        <c:v>30.393915997745591</c:v>
                      </c:pt>
                      <c:pt idx="100">
                        <c:v>30.433982832309578</c:v>
                      </c:pt>
                      <c:pt idx="101">
                        <c:v>30.393915997745594</c:v>
                      </c:pt>
                      <c:pt idx="102">
                        <c:v>30.274274751357172</c:v>
                      </c:pt>
                      <c:pt idx="103">
                        <c:v>30.076718281255268</c:v>
                      </c:pt>
                      <c:pt idx="104">
                        <c:v>29.8136171724496</c:v>
                      </c:pt>
                      <c:pt idx="105">
                        <c:v>29.469104474940689</c:v>
                      </c:pt>
                      <c:pt idx="106">
                        <c:v>29.06675345012367</c:v>
                      </c:pt>
                      <c:pt idx="107">
                        <c:v>28.602013019136265</c:v>
                      </c:pt>
                      <c:pt idx="108">
                        <c:v>28.080571946586147</c:v>
                      </c:pt>
                      <c:pt idx="109">
                        <c:v>27.516922505476195</c:v>
                      </c:pt>
                      <c:pt idx="110">
                        <c:v>26.900331326542275</c:v>
                      </c:pt>
                      <c:pt idx="111">
                        <c:v>26.25369575741302</c:v>
                      </c:pt>
                      <c:pt idx="112">
                        <c:v>25.582423510272069</c:v>
                      </c:pt>
                      <c:pt idx="113">
                        <c:v>24.877711715686409</c:v>
                      </c:pt>
                      <c:pt idx="114">
                        <c:v>24.166657125558594</c:v>
                      </c:pt>
                      <c:pt idx="115">
                        <c:v>23.433944862028685</c:v>
                      </c:pt>
                      <c:pt idx="116">
                        <c:v>22.697908148971269</c:v>
                      </c:pt>
                      <c:pt idx="117">
                        <c:v>21.962451003144729</c:v>
                      </c:pt>
                      <c:pt idx="118">
                        <c:v>21.231074420166998</c:v>
                      </c:pt>
                      <c:pt idx="119">
                        <c:v>20.501896444099827</c:v>
                      </c:pt>
                      <c:pt idx="120">
                        <c:v>19.783206917592025</c:v>
                      </c:pt>
                      <c:pt idx="121">
                        <c:v>19.077286553876849</c:v>
                      </c:pt>
                      <c:pt idx="122">
                        <c:v>18.3860538116861</c:v>
                      </c:pt>
                      <c:pt idx="123">
                        <c:v>17.711089780436929</c:v>
                      </c:pt>
                      <c:pt idx="124">
                        <c:v>17.053665319886299</c:v>
                      </c:pt>
                      <c:pt idx="125">
                        <c:v>16.414769351949491</c:v>
                      </c:pt>
                      <c:pt idx="126">
                        <c:v>15.798273232301193</c:v>
                      </c:pt>
                      <c:pt idx="127">
                        <c:v>15.201136245247119</c:v>
                      </c:pt>
                      <c:pt idx="128">
                        <c:v>14.623708709531794</c:v>
                      </c:pt>
                      <c:pt idx="129">
                        <c:v>14.068719476569186</c:v>
                      </c:pt>
                      <c:pt idx="130">
                        <c:v>13.535684039653079</c:v>
                      </c:pt>
                      <c:pt idx="131">
                        <c:v>13.024056926244775</c:v>
                      </c:pt>
                      <c:pt idx="132">
                        <c:v>12.531165014192545</c:v>
                      </c:pt>
                      <c:pt idx="133">
                        <c:v>12.058733620266713</c:v>
                      </c:pt>
                      <c:pt idx="134">
                        <c:v>11.607896271871489</c:v>
                      </c:pt>
                      <c:pt idx="135">
                        <c:v>11.175904345681674</c:v>
                      </c:pt>
                      <c:pt idx="136">
                        <c:v>10.762079772202558</c:v>
                      </c:pt>
                      <c:pt idx="137">
                        <c:v>10.36722780348023</c:v>
                      </c:pt>
                      <c:pt idx="138">
                        <c:v>9.9889941681486132</c:v>
                      </c:pt>
                      <c:pt idx="139">
                        <c:v>9.6280306744205557</c:v>
                      </c:pt>
                      <c:pt idx="140">
                        <c:v>9.2834487770916425</c:v>
                      </c:pt>
                      <c:pt idx="141">
                        <c:v>8.9532598918551454</c:v>
                      </c:pt>
                      <c:pt idx="142">
                        <c:v>8.6390286222961397</c:v>
                      </c:pt>
                      <c:pt idx="143">
                        <c:v>8.3387777046339817</c:v>
                      </c:pt>
                      <c:pt idx="144">
                        <c:v>8.0527417899302733</c:v>
                      </c:pt>
                      <c:pt idx="145">
                        <c:v>7.7791817311921072</c:v>
                      </c:pt>
                      <c:pt idx="146">
                        <c:v>7.518310037894663</c:v>
                      </c:pt>
                      <c:pt idx="147">
                        <c:v>7.2685933609078681</c:v>
                      </c:pt>
                      <c:pt idx="148">
                        <c:v>7.0309718178973037</c:v>
                      </c:pt>
                      <c:pt idx="149">
                        <c:v>6.8032589343614953</c:v>
                      </c:pt>
                      <c:pt idx="150">
                        <c:v>6.5863053932289741</c:v>
                      </c:pt>
                      <c:pt idx="151">
                        <c:v>6.3788077742101166</c:v>
                      </c:pt>
                      <c:pt idx="152">
                        <c:v>6.1808405488177964</c:v>
                      </c:pt>
                      <c:pt idx="153">
                        <c:v>5.9912603340226385</c:v>
                      </c:pt>
                      <c:pt idx="154">
                        <c:v>5.8106845813364565</c:v>
                      </c:pt>
                      <c:pt idx="155">
                        <c:v>5.6375180068822175</c:v>
                      </c:pt>
                      <c:pt idx="156">
                        <c:v>5.4718575198594666</c:v>
                      </c:pt>
                      <c:pt idx="157">
                        <c:v>5.3132717009133259</c:v>
                      </c:pt>
                      <c:pt idx="158">
                        <c:v>5.1617917899462427</c:v>
                      </c:pt>
                      <c:pt idx="159">
                        <c:v>5.0169817853497092</c:v>
                      </c:pt>
                      <c:pt idx="160">
                        <c:v>4.8780490682923237</c:v>
                      </c:pt>
                      <c:pt idx="161">
                        <c:v>4.7450502033528545</c:v>
                      </c:pt>
                      <c:pt idx="162">
                        <c:v>4.6176383316292791</c:v>
                      </c:pt>
                      <c:pt idx="163">
                        <c:v>4.4954923284855166</c:v>
                      </c:pt>
                      <c:pt idx="164">
                        <c:v>4.3786369554806139</c:v>
                      </c:pt>
                      <c:pt idx="165">
                        <c:v>4.2664443790705953</c:v>
                      </c:pt>
                      <c:pt idx="166">
                        <c:v>4.1589546547121463</c:v>
                      </c:pt>
                      <c:pt idx="167">
                        <c:v>4.0556110515005281</c:v>
                      </c:pt>
                      <c:pt idx="168">
                        <c:v>3.9564646114684745</c:v>
                      </c:pt>
                      <c:pt idx="169">
                        <c:v>3.8615353803928874</c:v>
                      </c:pt>
                      <c:pt idx="170">
                        <c:v>3.7700757427106746</c:v>
                      </c:pt>
                      <c:pt idx="171">
                        <c:v>3.6823872860553992</c:v>
                      </c:pt>
                      <c:pt idx="172">
                        <c:v>3.5980229782864752</c:v>
                      </c:pt>
                      <c:pt idx="173">
                        <c:v>3.5170255072591776</c:v>
                      </c:pt>
                      <c:pt idx="174">
                        <c:v>3.4392052364157273</c:v>
                      </c:pt>
                      <c:pt idx="175">
                        <c:v>3.3643862189063749</c:v>
                      </c:pt>
                      <c:pt idx="176">
                        <c:v>3.2922104808792407</c:v>
                      </c:pt>
                      <c:pt idx="177">
                        <c:v>3.2229222183993964</c:v>
                      </c:pt>
                      <c:pt idx="178">
                        <c:v>3.1563582447314742</c:v>
                      </c:pt>
                      <c:pt idx="179">
                        <c:v>3.0920191052886881</c:v>
                      </c:pt>
                      <c:pt idx="180">
                        <c:v>3.0303047141959576</c:v>
                      </c:pt>
                      <c:pt idx="181">
                        <c:v>2.9707408247992149</c:v>
                      </c:pt>
                      <c:pt idx="182">
                        <c:v>2.91322144498137</c:v>
                      </c:pt>
                      <c:pt idx="183">
                        <c:v>2.8579499968325122</c:v>
                      </c:pt>
                      <c:pt idx="184">
                        <c:v>2.8046571020345241</c:v>
                      </c:pt>
                      <c:pt idx="185">
                        <c:v>2.7532425852693421</c:v>
                      </c:pt>
                      <c:pt idx="186">
                        <c:v>2.7036127943806081</c:v>
                      </c:pt>
                      <c:pt idx="187">
                        <c:v>2.6558129870520046</c:v>
                      </c:pt>
                      <c:pt idx="188">
                        <c:v>2.6097488456974629</c:v>
                      </c:pt>
                      <c:pt idx="189">
                        <c:v>2.5652073408111131</c:v>
                      </c:pt>
                      <c:pt idx="190">
                        <c:v>2.5222385350162826</c:v>
                      </c:pt>
                      <c:pt idx="191">
                        <c:v>2.4806471574619433</c:v>
                      </c:pt>
                      <c:pt idx="192">
                        <c:v>2.4405995330767785</c:v>
                      </c:pt>
                      <c:pt idx="193">
                        <c:v>2.4019063708642818</c:v>
                      </c:pt>
                      <c:pt idx="194">
                        <c:v>2.3645038669988092</c:v>
                      </c:pt>
                      <c:pt idx="195">
                        <c:v>2.3284373617408223</c:v>
                      </c:pt>
                      <c:pt idx="196">
                        <c:v>2.2934372347619933</c:v>
                      </c:pt>
                      <c:pt idx="197">
                        <c:v>2.2596584786992162</c:v>
                      </c:pt>
                      <c:pt idx="198">
                        <c:v>2.2270435593544859</c:v>
                      </c:pt>
                      <c:pt idx="199">
                        <c:v>2.1955384812863499</c:v>
                      </c:pt>
                      <c:pt idx="200">
                        <c:v>2.165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F912-4C61-99DD-81435EFC00A3}"/>
                  </c:ext>
                </c:extLst>
              </c15:ser>
            </c15:filteredScatterSeries>
            <c15:filteredScatterSeries>
              <c15:ser>
                <c:idx val="0"/>
                <c:order val="0"/>
                <c:tx>
                  <c:v>Combustion</c:v>
                </c:tx>
                <c:spPr>
                  <a:ln w="22225" cap="rnd">
                    <a:solidFill>
                      <a:schemeClr val="accent6"/>
                    </a:solidFill>
                  </a:ln>
                  <a:effectLst>
                    <a:glow rad="139700">
                      <a:schemeClr val="accent6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'6000'!$A$273:$A$473</c15:sqref>
                        </c15:formulaRef>
                      </c:ext>
                    </c:extLst>
                    <c:numCache>
                      <c:formatCode>General</c:formatCode>
                      <c:ptCount val="201"/>
                      <c:pt idx="0">
                        <c:v>-100</c:v>
                      </c:pt>
                      <c:pt idx="1">
                        <c:v>-99</c:v>
                      </c:pt>
                      <c:pt idx="2">
                        <c:v>-98</c:v>
                      </c:pt>
                      <c:pt idx="3">
                        <c:v>-97</c:v>
                      </c:pt>
                      <c:pt idx="4">
                        <c:v>-96</c:v>
                      </c:pt>
                      <c:pt idx="5">
                        <c:v>-95</c:v>
                      </c:pt>
                      <c:pt idx="6">
                        <c:v>-94</c:v>
                      </c:pt>
                      <c:pt idx="7">
                        <c:v>-93</c:v>
                      </c:pt>
                      <c:pt idx="8">
                        <c:v>-92</c:v>
                      </c:pt>
                      <c:pt idx="9">
                        <c:v>-91</c:v>
                      </c:pt>
                      <c:pt idx="10">
                        <c:v>-90</c:v>
                      </c:pt>
                      <c:pt idx="11">
                        <c:v>-89</c:v>
                      </c:pt>
                      <c:pt idx="12">
                        <c:v>-88</c:v>
                      </c:pt>
                      <c:pt idx="13">
                        <c:v>-87</c:v>
                      </c:pt>
                      <c:pt idx="14">
                        <c:v>-86</c:v>
                      </c:pt>
                      <c:pt idx="15">
                        <c:v>-85</c:v>
                      </c:pt>
                      <c:pt idx="16">
                        <c:v>-84</c:v>
                      </c:pt>
                      <c:pt idx="17">
                        <c:v>-83</c:v>
                      </c:pt>
                      <c:pt idx="18">
                        <c:v>-82</c:v>
                      </c:pt>
                      <c:pt idx="19">
                        <c:v>-81</c:v>
                      </c:pt>
                      <c:pt idx="20">
                        <c:v>-80</c:v>
                      </c:pt>
                      <c:pt idx="21">
                        <c:v>-79</c:v>
                      </c:pt>
                      <c:pt idx="22">
                        <c:v>-78</c:v>
                      </c:pt>
                      <c:pt idx="23">
                        <c:v>-77</c:v>
                      </c:pt>
                      <c:pt idx="24">
                        <c:v>-76</c:v>
                      </c:pt>
                      <c:pt idx="25">
                        <c:v>-75</c:v>
                      </c:pt>
                      <c:pt idx="26">
                        <c:v>-74</c:v>
                      </c:pt>
                      <c:pt idx="27">
                        <c:v>-73</c:v>
                      </c:pt>
                      <c:pt idx="28">
                        <c:v>-72</c:v>
                      </c:pt>
                      <c:pt idx="29">
                        <c:v>-71</c:v>
                      </c:pt>
                      <c:pt idx="30">
                        <c:v>-70</c:v>
                      </c:pt>
                      <c:pt idx="31">
                        <c:v>-69</c:v>
                      </c:pt>
                      <c:pt idx="32">
                        <c:v>-68</c:v>
                      </c:pt>
                      <c:pt idx="33">
                        <c:v>-67</c:v>
                      </c:pt>
                      <c:pt idx="34">
                        <c:v>-66</c:v>
                      </c:pt>
                      <c:pt idx="35">
                        <c:v>-65</c:v>
                      </c:pt>
                      <c:pt idx="36">
                        <c:v>-64</c:v>
                      </c:pt>
                      <c:pt idx="37">
                        <c:v>-63</c:v>
                      </c:pt>
                      <c:pt idx="38">
                        <c:v>-62</c:v>
                      </c:pt>
                      <c:pt idx="39">
                        <c:v>-61</c:v>
                      </c:pt>
                      <c:pt idx="40">
                        <c:v>-60</c:v>
                      </c:pt>
                      <c:pt idx="41">
                        <c:v>-59</c:v>
                      </c:pt>
                      <c:pt idx="42">
                        <c:v>-58</c:v>
                      </c:pt>
                      <c:pt idx="43">
                        <c:v>-57</c:v>
                      </c:pt>
                      <c:pt idx="44">
                        <c:v>-56</c:v>
                      </c:pt>
                      <c:pt idx="45">
                        <c:v>-55</c:v>
                      </c:pt>
                      <c:pt idx="46">
                        <c:v>-54</c:v>
                      </c:pt>
                      <c:pt idx="47">
                        <c:v>-53</c:v>
                      </c:pt>
                      <c:pt idx="48">
                        <c:v>-52</c:v>
                      </c:pt>
                      <c:pt idx="49">
                        <c:v>-51</c:v>
                      </c:pt>
                      <c:pt idx="50">
                        <c:v>-50</c:v>
                      </c:pt>
                      <c:pt idx="51">
                        <c:v>-49</c:v>
                      </c:pt>
                      <c:pt idx="52">
                        <c:v>-48</c:v>
                      </c:pt>
                      <c:pt idx="53">
                        <c:v>-47</c:v>
                      </c:pt>
                      <c:pt idx="54">
                        <c:v>-46</c:v>
                      </c:pt>
                      <c:pt idx="55">
                        <c:v>-45</c:v>
                      </c:pt>
                      <c:pt idx="56">
                        <c:v>-44</c:v>
                      </c:pt>
                      <c:pt idx="57">
                        <c:v>-43</c:v>
                      </c:pt>
                      <c:pt idx="58">
                        <c:v>-42</c:v>
                      </c:pt>
                      <c:pt idx="59">
                        <c:v>-41</c:v>
                      </c:pt>
                      <c:pt idx="60">
                        <c:v>-40</c:v>
                      </c:pt>
                      <c:pt idx="61">
                        <c:v>-39</c:v>
                      </c:pt>
                      <c:pt idx="62">
                        <c:v>-38</c:v>
                      </c:pt>
                      <c:pt idx="63">
                        <c:v>-37</c:v>
                      </c:pt>
                      <c:pt idx="64">
                        <c:v>-36</c:v>
                      </c:pt>
                      <c:pt idx="65">
                        <c:v>-35</c:v>
                      </c:pt>
                      <c:pt idx="66">
                        <c:v>-34</c:v>
                      </c:pt>
                      <c:pt idx="67">
                        <c:v>-33</c:v>
                      </c:pt>
                      <c:pt idx="68">
                        <c:v>-32</c:v>
                      </c:pt>
                      <c:pt idx="69">
                        <c:v>-31</c:v>
                      </c:pt>
                      <c:pt idx="70">
                        <c:v>-30</c:v>
                      </c:pt>
                      <c:pt idx="71">
                        <c:v>-29</c:v>
                      </c:pt>
                      <c:pt idx="72">
                        <c:v>-28</c:v>
                      </c:pt>
                      <c:pt idx="73">
                        <c:v>-27</c:v>
                      </c:pt>
                      <c:pt idx="74">
                        <c:v>-26</c:v>
                      </c:pt>
                      <c:pt idx="75">
                        <c:v>-25</c:v>
                      </c:pt>
                      <c:pt idx="76">
                        <c:v>-24</c:v>
                      </c:pt>
                      <c:pt idx="77">
                        <c:v>-23</c:v>
                      </c:pt>
                      <c:pt idx="78">
                        <c:v>-22</c:v>
                      </c:pt>
                      <c:pt idx="79">
                        <c:v>-21</c:v>
                      </c:pt>
                      <c:pt idx="80">
                        <c:v>-20</c:v>
                      </c:pt>
                      <c:pt idx="81">
                        <c:v>-19</c:v>
                      </c:pt>
                      <c:pt idx="82">
                        <c:v>-18</c:v>
                      </c:pt>
                      <c:pt idx="83">
                        <c:v>-17</c:v>
                      </c:pt>
                      <c:pt idx="84">
                        <c:v>-16</c:v>
                      </c:pt>
                      <c:pt idx="85">
                        <c:v>-15</c:v>
                      </c:pt>
                      <c:pt idx="86">
                        <c:v>-14</c:v>
                      </c:pt>
                      <c:pt idx="87">
                        <c:v>-13</c:v>
                      </c:pt>
                      <c:pt idx="88">
                        <c:v>-12</c:v>
                      </c:pt>
                      <c:pt idx="89">
                        <c:v>-11</c:v>
                      </c:pt>
                      <c:pt idx="90">
                        <c:v>-10</c:v>
                      </c:pt>
                      <c:pt idx="91">
                        <c:v>-9</c:v>
                      </c:pt>
                      <c:pt idx="92">
                        <c:v>-8</c:v>
                      </c:pt>
                      <c:pt idx="93">
                        <c:v>-7</c:v>
                      </c:pt>
                      <c:pt idx="94">
                        <c:v>-6</c:v>
                      </c:pt>
                      <c:pt idx="95">
                        <c:v>-5</c:v>
                      </c:pt>
                      <c:pt idx="96">
                        <c:v>-4</c:v>
                      </c:pt>
                      <c:pt idx="97">
                        <c:v>-3</c:v>
                      </c:pt>
                      <c:pt idx="98">
                        <c:v>-2</c:v>
                      </c:pt>
                      <c:pt idx="99">
                        <c:v>-1</c:v>
                      </c:pt>
                      <c:pt idx="100">
                        <c:v>0</c:v>
                      </c:pt>
                      <c:pt idx="101">
                        <c:v>1</c:v>
                      </c:pt>
                      <c:pt idx="102">
                        <c:v>2</c:v>
                      </c:pt>
                      <c:pt idx="103">
                        <c:v>3</c:v>
                      </c:pt>
                      <c:pt idx="104">
                        <c:v>4</c:v>
                      </c:pt>
                      <c:pt idx="105">
                        <c:v>5</c:v>
                      </c:pt>
                      <c:pt idx="106">
                        <c:v>6</c:v>
                      </c:pt>
                      <c:pt idx="107">
                        <c:v>7</c:v>
                      </c:pt>
                      <c:pt idx="108">
                        <c:v>8</c:v>
                      </c:pt>
                      <c:pt idx="109">
                        <c:v>9</c:v>
                      </c:pt>
                      <c:pt idx="110">
                        <c:v>10</c:v>
                      </c:pt>
                      <c:pt idx="111">
                        <c:v>11</c:v>
                      </c:pt>
                      <c:pt idx="112">
                        <c:v>12</c:v>
                      </c:pt>
                      <c:pt idx="113">
                        <c:v>13</c:v>
                      </c:pt>
                      <c:pt idx="114">
                        <c:v>14</c:v>
                      </c:pt>
                      <c:pt idx="115">
                        <c:v>15</c:v>
                      </c:pt>
                      <c:pt idx="116">
                        <c:v>16</c:v>
                      </c:pt>
                      <c:pt idx="117">
                        <c:v>17</c:v>
                      </c:pt>
                      <c:pt idx="118">
                        <c:v>18</c:v>
                      </c:pt>
                      <c:pt idx="119">
                        <c:v>19</c:v>
                      </c:pt>
                      <c:pt idx="120">
                        <c:v>20</c:v>
                      </c:pt>
                      <c:pt idx="121">
                        <c:v>21</c:v>
                      </c:pt>
                      <c:pt idx="122">
                        <c:v>22</c:v>
                      </c:pt>
                      <c:pt idx="123">
                        <c:v>23</c:v>
                      </c:pt>
                      <c:pt idx="124">
                        <c:v>24</c:v>
                      </c:pt>
                      <c:pt idx="125">
                        <c:v>25</c:v>
                      </c:pt>
                      <c:pt idx="126">
                        <c:v>26</c:v>
                      </c:pt>
                      <c:pt idx="127">
                        <c:v>27</c:v>
                      </c:pt>
                      <c:pt idx="128">
                        <c:v>28</c:v>
                      </c:pt>
                      <c:pt idx="129">
                        <c:v>29</c:v>
                      </c:pt>
                      <c:pt idx="130">
                        <c:v>30</c:v>
                      </c:pt>
                      <c:pt idx="131">
                        <c:v>31</c:v>
                      </c:pt>
                      <c:pt idx="132">
                        <c:v>32</c:v>
                      </c:pt>
                      <c:pt idx="133">
                        <c:v>33</c:v>
                      </c:pt>
                      <c:pt idx="134">
                        <c:v>34</c:v>
                      </c:pt>
                      <c:pt idx="135">
                        <c:v>35</c:v>
                      </c:pt>
                      <c:pt idx="136">
                        <c:v>36</c:v>
                      </c:pt>
                      <c:pt idx="137">
                        <c:v>37</c:v>
                      </c:pt>
                      <c:pt idx="138">
                        <c:v>38</c:v>
                      </c:pt>
                      <c:pt idx="139">
                        <c:v>39</c:v>
                      </c:pt>
                      <c:pt idx="140">
                        <c:v>40</c:v>
                      </c:pt>
                      <c:pt idx="141">
                        <c:v>41</c:v>
                      </c:pt>
                      <c:pt idx="142">
                        <c:v>42</c:v>
                      </c:pt>
                      <c:pt idx="143">
                        <c:v>43</c:v>
                      </c:pt>
                      <c:pt idx="144">
                        <c:v>44</c:v>
                      </c:pt>
                      <c:pt idx="145">
                        <c:v>45</c:v>
                      </c:pt>
                      <c:pt idx="146">
                        <c:v>46</c:v>
                      </c:pt>
                      <c:pt idx="147">
                        <c:v>47</c:v>
                      </c:pt>
                      <c:pt idx="148">
                        <c:v>48</c:v>
                      </c:pt>
                      <c:pt idx="149">
                        <c:v>49</c:v>
                      </c:pt>
                      <c:pt idx="150">
                        <c:v>50</c:v>
                      </c:pt>
                      <c:pt idx="151">
                        <c:v>51</c:v>
                      </c:pt>
                      <c:pt idx="152">
                        <c:v>52</c:v>
                      </c:pt>
                      <c:pt idx="153">
                        <c:v>53</c:v>
                      </c:pt>
                      <c:pt idx="154">
                        <c:v>54</c:v>
                      </c:pt>
                      <c:pt idx="155">
                        <c:v>55</c:v>
                      </c:pt>
                      <c:pt idx="156">
                        <c:v>56</c:v>
                      </c:pt>
                      <c:pt idx="157">
                        <c:v>57</c:v>
                      </c:pt>
                      <c:pt idx="158">
                        <c:v>58</c:v>
                      </c:pt>
                      <c:pt idx="159">
                        <c:v>59</c:v>
                      </c:pt>
                      <c:pt idx="160">
                        <c:v>60</c:v>
                      </c:pt>
                      <c:pt idx="161">
                        <c:v>61</c:v>
                      </c:pt>
                      <c:pt idx="162">
                        <c:v>62</c:v>
                      </c:pt>
                      <c:pt idx="163">
                        <c:v>63</c:v>
                      </c:pt>
                      <c:pt idx="164">
                        <c:v>64</c:v>
                      </c:pt>
                      <c:pt idx="165">
                        <c:v>65</c:v>
                      </c:pt>
                      <c:pt idx="166">
                        <c:v>66</c:v>
                      </c:pt>
                      <c:pt idx="167">
                        <c:v>67</c:v>
                      </c:pt>
                      <c:pt idx="168">
                        <c:v>68</c:v>
                      </c:pt>
                      <c:pt idx="169">
                        <c:v>69</c:v>
                      </c:pt>
                      <c:pt idx="170">
                        <c:v>70</c:v>
                      </c:pt>
                      <c:pt idx="171">
                        <c:v>71</c:v>
                      </c:pt>
                      <c:pt idx="172">
                        <c:v>72</c:v>
                      </c:pt>
                      <c:pt idx="173">
                        <c:v>73</c:v>
                      </c:pt>
                      <c:pt idx="174">
                        <c:v>74</c:v>
                      </c:pt>
                      <c:pt idx="175">
                        <c:v>75</c:v>
                      </c:pt>
                      <c:pt idx="176">
                        <c:v>76</c:v>
                      </c:pt>
                      <c:pt idx="177">
                        <c:v>77</c:v>
                      </c:pt>
                      <c:pt idx="178">
                        <c:v>78</c:v>
                      </c:pt>
                      <c:pt idx="179">
                        <c:v>79</c:v>
                      </c:pt>
                      <c:pt idx="180">
                        <c:v>80</c:v>
                      </c:pt>
                      <c:pt idx="181">
                        <c:v>81</c:v>
                      </c:pt>
                      <c:pt idx="182">
                        <c:v>82</c:v>
                      </c:pt>
                      <c:pt idx="183">
                        <c:v>83</c:v>
                      </c:pt>
                      <c:pt idx="184">
                        <c:v>84</c:v>
                      </c:pt>
                      <c:pt idx="185">
                        <c:v>85</c:v>
                      </c:pt>
                      <c:pt idx="186">
                        <c:v>86</c:v>
                      </c:pt>
                      <c:pt idx="187">
                        <c:v>87</c:v>
                      </c:pt>
                      <c:pt idx="188">
                        <c:v>88</c:v>
                      </c:pt>
                      <c:pt idx="189">
                        <c:v>89</c:v>
                      </c:pt>
                      <c:pt idx="190">
                        <c:v>90</c:v>
                      </c:pt>
                      <c:pt idx="191">
                        <c:v>91</c:v>
                      </c:pt>
                      <c:pt idx="192">
                        <c:v>92</c:v>
                      </c:pt>
                      <c:pt idx="193">
                        <c:v>93</c:v>
                      </c:pt>
                      <c:pt idx="194">
                        <c:v>94</c:v>
                      </c:pt>
                      <c:pt idx="195">
                        <c:v>95</c:v>
                      </c:pt>
                      <c:pt idx="196">
                        <c:v>96</c:v>
                      </c:pt>
                      <c:pt idx="197">
                        <c:v>97</c:v>
                      </c:pt>
                      <c:pt idx="198">
                        <c:v>98</c:v>
                      </c:pt>
                      <c:pt idx="199">
                        <c:v>99</c:v>
                      </c:pt>
                      <c:pt idx="200">
                        <c:v>100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'6000'!$C$273:$C$473</c15:sqref>
                        </c15:formulaRef>
                      </c:ext>
                    </c:extLst>
                    <c:numCache>
                      <c:formatCode>General</c:formatCode>
                      <c:ptCount val="201"/>
                      <c:pt idx="0">
                        <c:v>2.165</c:v>
                      </c:pt>
                      <c:pt idx="1">
                        <c:v>2.214</c:v>
                      </c:pt>
                      <c:pt idx="2">
                        <c:v>2.2570000000000001</c:v>
                      </c:pt>
                      <c:pt idx="3">
                        <c:v>2.2919999999999998</c:v>
                      </c:pt>
                      <c:pt idx="4">
                        <c:v>2.319</c:v>
                      </c:pt>
                      <c:pt idx="5">
                        <c:v>2.3559999999999999</c:v>
                      </c:pt>
                      <c:pt idx="6">
                        <c:v>2.4049999999999998</c:v>
                      </c:pt>
                      <c:pt idx="7">
                        <c:v>2.4500000000000002</c:v>
                      </c:pt>
                      <c:pt idx="8">
                        <c:v>2.4980000000000002</c:v>
                      </c:pt>
                      <c:pt idx="9">
                        <c:v>2.5379999999999998</c:v>
                      </c:pt>
                      <c:pt idx="10">
                        <c:v>2.5710000000000002</c:v>
                      </c:pt>
                      <c:pt idx="11">
                        <c:v>2.5950000000000002</c:v>
                      </c:pt>
                      <c:pt idx="12">
                        <c:v>2.6230000000000002</c:v>
                      </c:pt>
                      <c:pt idx="13">
                        <c:v>2.657</c:v>
                      </c:pt>
                      <c:pt idx="14">
                        <c:v>2.698</c:v>
                      </c:pt>
                      <c:pt idx="15">
                        <c:v>2.7519999999999998</c:v>
                      </c:pt>
                      <c:pt idx="16">
                        <c:v>2.8029999999999999</c:v>
                      </c:pt>
                      <c:pt idx="17">
                        <c:v>2.8519999999999999</c:v>
                      </c:pt>
                      <c:pt idx="18">
                        <c:v>2.9049999999999998</c:v>
                      </c:pt>
                      <c:pt idx="19">
                        <c:v>2.9609999999999999</c:v>
                      </c:pt>
                      <c:pt idx="20">
                        <c:v>3.0339999999999998</c:v>
                      </c:pt>
                      <c:pt idx="21">
                        <c:v>3.1030000000000002</c:v>
                      </c:pt>
                      <c:pt idx="22">
                        <c:v>3.1720000000000002</c:v>
                      </c:pt>
                      <c:pt idx="23">
                        <c:v>3.238</c:v>
                      </c:pt>
                      <c:pt idx="24">
                        <c:v>3.3069999999999999</c:v>
                      </c:pt>
                      <c:pt idx="25">
                        <c:v>3.383</c:v>
                      </c:pt>
                      <c:pt idx="26">
                        <c:v>3.47</c:v>
                      </c:pt>
                      <c:pt idx="27">
                        <c:v>3.5590000000000002</c:v>
                      </c:pt>
                      <c:pt idx="28">
                        <c:v>3.65</c:v>
                      </c:pt>
                      <c:pt idx="29">
                        <c:v>3.7280000000000002</c:v>
                      </c:pt>
                      <c:pt idx="30">
                        <c:v>3.8090000000000002</c:v>
                      </c:pt>
                      <c:pt idx="31">
                        <c:v>3.8959999999999999</c:v>
                      </c:pt>
                      <c:pt idx="32">
                        <c:v>3.996</c:v>
                      </c:pt>
                      <c:pt idx="33">
                        <c:v>4.0999999999999996</c:v>
                      </c:pt>
                      <c:pt idx="34">
                        <c:v>4.2080000000000002</c:v>
                      </c:pt>
                      <c:pt idx="35">
                        <c:v>4.3129999999999997</c:v>
                      </c:pt>
                      <c:pt idx="36">
                        <c:v>4.4290000000000003</c:v>
                      </c:pt>
                      <c:pt idx="37">
                        <c:v>4.5529999999999999</c:v>
                      </c:pt>
                      <c:pt idx="38">
                        <c:v>4.6779999999999999</c:v>
                      </c:pt>
                      <c:pt idx="39">
                        <c:v>4.7960000000000003</c:v>
                      </c:pt>
                      <c:pt idx="40">
                        <c:v>4.9059999999999997</c:v>
                      </c:pt>
                      <c:pt idx="41">
                        <c:v>5.0190000000000001</c:v>
                      </c:pt>
                      <c:pt idx="42">
                        <c:v>5.1550000000000002</c:v>
                      </c:pt>
                      <c:pt idx="43">
                        <c:v>5.3120000000000003</c:v>
                      </c:pt>
                      <c:pt idx="44">
                        <c:v>5.484</c:v>
                      </c:pt>
                      <c:pt idx="45">
                        <c:v>5.6449999999999996</c:v>
                      </c:pt>
                      <c:pt idx="46">
                        <c:v>5.8120000000000003</c:v>
                      </c:pt>
                      <c:pt idx="47">
                        <c:v>5.9820000000000002</c:v>
                      </c:pt>
                      <c:pt idx="48">
                        <c:v>6.1660000000000004</c:v>
                      </c:pt>
                      <c:pt idx="49">
                        <c:v>6.3710000000000004</c:v>
                      </c:pt>
                      <c:pt idx="50">
                        <c:v>6.5890000000000004</c:v>
                      </c:pt>
                      <c:pt idx="51">
                        <c:v>6.8159999999999998</c:v>
                      </c:pt>
                      <c:pt idx="52">
                        <c:v>7.0529999999999999</c:v>
                      </c:pt>
                      <c:pt idx="53">
                        <c:v>7.3019999999999996</c:v>
                      </c:pt>
                      <c:pt idx="54">
                        <c:v>7.556</c:v>
                      </c:pt>
                      <c:pt idx="55">
                        <c:v>7.81</c:v>
                      </c:pt>
                      <c:pt idx="56">
                        <c:v>8.0719999999999992</c:v>
                      </c:pt>
                      <c:pt idx="57">
                        <c:v>8.3569999999999993</c:v>
                      </c:pt>
                      <c:pt idx="58">
                        <c:v>8.6289999999999996</c:v>
                      </c:pt>
                      <c:pt idx="59">
                        <c:v>8.9209999999999994</c:v>
                      </c:pt>
                      <c:pt idx="60">
                        <c:v>9.2579999999999991</c:v>
                      </c:pt>
                      <c:pt idx="61">
                        <c:v>9.5869999999999997</c:v>
                      </c:pt>
                      <c:pt idx="62">
                        <c:v>9.9280000000000008</c:v>
                      </c:pt>
                      <c:pt idx="63">
                        <c:v>10.311999999999999</c:v>
                      </c:pt>
                      <c:pt idx="64">
                        <c:v>10.73</c:v>
                      </c:pt>
                      <c:pt idx="65">
                        <c:v>11.153</c:v>
                      </c:pt>
                      <c:pt idx="66">
                        <c:v>11.624000000000001</c:v>
                      </c:pt>
                      <c:pt idx="67">
                        <c:v>12.082000000000001</c:v>
                      </c:pt>
                      <c:pt idx="68">
                        <c:v>12.545999999999999</c:v>
                      </c:pt>
                      <c:pt idx="69">
                        <c:v>13.074</c:v>
                      </c:pt>
                      <c:pt idx="70">
                        <c:v>13.615</c:v>
                      </c:pt>
                      <c:pt idx="71">
                        <c:v>14.151999999999999</c:v>
                      </c:pt>
                      <c:pt idx="72">
                        <c:v>14.737</c:v>
                      </c:pt>
                      <c:pt idx="73">
                        <c:v>15.295999999999999</c:v>
                      </c:pt>
                      <c:pt idx="74">
                        <c:v>15.878</c:v>
                      </c:pt>
                      <c:pt idx="75">
                        <c:v>16.527000000000001</c:v>
                      </c:pt>
                      <c:pt idx="76">
                        <c:v>17.152000000000001</c:v>
                      </c:pt>
                      <c:pt idx="77">
                        <c:v>17.809999999999999</c:v>
                      </c:pt>
                      <c:pt idx="78">
                        <c:v>18.478999999999999</c:v>
                      </c:pt>
                      <c:pt idx="79">
                        <c:v>19.181999999999999</c:v>
                      </c:pt>
                      <c:pt idx="80">
                        <c:v>19.89</c:v>
                      </c:pt>
                      <c:pt idx="81">
                        <c:v>20.626999999999999</c:v>
                      </c:pt>
                      <c:pt idx="82">
                        <c:v>21.337</c:v>
                      </c:pt>
                      <c:pt idx="83">
                        <c:v>22.106999999999999</c:v>
                      </c:pt>
                      <c:pt idx="84">
                        <c:v>22.841000000000001</c:v>
                      </c:pt>
                      <c:pt idx="85">
                        <c:v>23.632999999999999</c:v>
                      </c:pt>
                      <c:pt idx="86">
                        <c:v>24.358000000000001</c:v>
                      </c:pt>
                      <c:pt idx="87">
                        <c:v>25.100999999999999</c:v>
                      </c:pt>
                      <c:pt idx="88">
                        <c:v>25.835000000000001</c:v>
                      </c:pt>
                      <c:pt idx="89">
                        <c:v>26.596</c:v>
                      </c:pt>
                      <c:pt idx="90">
                        <c:v>27.331</c:v>
                      </c:pt>
                      <c:pt idx="91">
                        <c:v>28.084</c:v>
                      </c:pt>
                      <c:pt idx="92">
                        <c:v>28.805</c:v>
                      </c:pt>
                      <c:pt idx="93">
                        <c:v>29.617999999999999</c:v>
                      </c:pt>
                      <c:pt idx="94">
                        <c:v>30.446000000000002</c:v>
                      </c:pt>
                      <c:pt idx="95">
                        <c:v>31.318000000000001</c:v>
                      </c:pt>
                      <c:pt idx="96">
                        <c:v>32.256999999999998</c:v>
                      </c:pt>
                      <c:pt idx="97">
                        <c:v>33.280999999999999</c:v>
                      </c:pt>
                      <c:pt idx="98">
                        <c:v>34.409999999999997</c:v>
                      </c:pt>
                      <c:pt idx="99">
                        <c:v>35.655000000000001</c:v>
                      </c:pt>
                      <c:pt idx="100">
                        <c:v>37.020000000000003</c:v>
                      </c:pt>
                      <c:pt idx="101">
                        <c:v>38.518000000000001</c:v>
                      </c:pt>
                      <c:pt idx="102">
                        <c:v>40.152999999999999</c:v>
                      </c:pt>
                      <c:pt idx="103">
                        <c:v>41.892000000000003</c:v>
                      </c:pt>
                      <c:pt idx="104">
                        <c:v>43.716000000000001</c:v>
                      </c:pt>
                      <c:pt idx="105">
                        <c:v>45.594000000000001</c:v>
                      </c:pt>
                      <c:pt idx="106">
                        <c:v>47.518000000000001</c:v>
                      </c:pt>
                      <c:pt idx="107">
                        <c:v>49.420999999999999</c:v>
                      </c:pt>
                      <c:pt idx="108">
                        <c:v>51.302999999999997</c:v>
                      </c:pt>
                      <c:pt idx="109">
                        <c:v>53.143999999999998</c:v>
                      </c:pt>
                      <c:pt idx="110">
                        <c:v>54.890999999999998</c:v>
                      </c:pt>
                      <c:pt idx="111">
                        <c:v>56.518000000000001</c:v>
                      </c:pt>
                      <c:pt idx="112">
                        <c:v>58.017000000000003</c:v>
                      </c:pt>
                      <c:pt idx="113">
                        <c:v>59.347999999999999</c:v>
                      </c:pt>
                      <c:pt idx="114">
                        <c:v>60.491</c:v>
                      </c:pt>
                      <c:pt idx="115">
                        <c:v>61.404000000000003</c:v>
                      </c:pt>
                      <c:pt idx="116">
                        <c:v>62.115000000000002</c:v>
                      </c:pt>
                      <c:pt idx="117">
                        <c:v>62.576000000000001</c:v>
                      </c:pt>
                      <c:pt idx="118">
                        <c:v>62.781999999999996</c:v>
                      </c:pt>
                      <c:pt idx="119">
                        <c:v>62.767000000000003</c:v>
                      </c:pt>
                      <c:pt idx="120">
                        <c:v>62.503999999999998</c:v>
                      </c:pt>
                      <c:pt idx="121">
                        <c:v>62.036999999999999</c:v>
                      </c:pt>
                      <c:pt idx="122">
                        <c:v>61.375999999999998</c:v>
                      </c:pt>
                      <c:pt idx="123">
                        <c:v>60.52</c:v>
                      </c:pt>
                      <c:pt idx="124">
                        <c:v>59.521999999999998</c:v>
                      </c:pt>
                      <c:pt idx="125">
                        <c:v>58.371000000000002</c:v>
                      </c:pt>
                      <c:pt idx="126">
                        <c:v>57.088999999999999</c:v>
                      </c:pt>
                      <c:pt idx="127">
                        <c:v>55.725999999999999</c:v>
                      </c:pt>
                      <c:pt idx="128">
                        <c:v>54.329000000000001</c:v>
                      </c:pt>
                      <c:pt idx="129">
                        <c:v>52.863</c:v>
                      </c:pt>
                      <c:pt idx="130">
                        <c:v>51.359000000000002</c:v>
                      </c:pt>
                      <c:pt idx="131">
                        <c:v>49.874000000000002</c:v>
                      </c:pt>
                      <c:pt idx="132">
                        <c:v>48.386000000000003</c:v>
                      </c:pt>
                      <c:pt idx="133">
                        <c:v>46.881</c:v>
                      </c:pt>
                      <c:pt idx="134">
                        <c:v>45.414999999999999</c:v>
                      </c:pt>
                      <c:pt idx="135">
                        <c:v>43.962000000000003</c:v>
                      </c:pt>
                      <c:pt idx="136">
                        <c:v>42.524999999999999</c:v>
                      </c:pt>
                      <c:pt idx="137">
                        <c:v>41.134999999999998</c:v>
                      </c:pt>
                      <c:pt idx="138">
                        <c:v>39.758000000000003</c:v>
                      </c:pt>
                      <c:pt idx="139">
                        <c:v>38.43</c:v>
                      </c:pt>
                      <c:pt idx="140">
                        <c:v>37.142000000000003</c:v>
                      </c:pt>
                      <c:pt idx="141">
                        <c:v>35.895000000000003</c:v>
                      </c:pt>
                      <c:pt idx="142">
                        <c:v>34.698</c:v>
                      </c:pt>
                      <c:pt idx="143">
                        <c:v>33.542000000000002</c:v>
                      </c:pt>
                      <c:pt idx="144">
                        <c:v>32.444000000000003</c:v>
                      </c:pt>
                      <c:pt idx="145">
                        <c:v>31.38</c:v>
                      </c:pt>
                      <c:pt idx="146">
                        <c:v>30.369</c:v>
                      </c:pt>
                      <c:pt idx="147">
                        <c:v>29.388999999999999</c:v>
                      </c:pt>
                      <c:pt idx="148">
                        <c:v>28.446000000000002</c:v>
                      </c:pt>
                      <c:pt idx="149">
                        <c:v>27.539000000000001</c:v>
                      </c:pt>
                      <c:pt idx="150">
                        <c:v>26.672000000000001</c:v>
                      </c:pt>
                      <c:pt idx="151">
                        <c:v>25.824999999999999</c:v>
                      </c:pt>
                      <c:pt idx="152">
                        <c:v>25.023</c:v>
                      </c:pt>
                      <c:pt idx="153">
                        <c:v>24.238</c:v>
                      </c:pt>
                      <c:pt idx="154">
                        <c:v>23.486000000000001</c:v>
                      </c:pt>
                      <c:pt idx="155">
                        <c:v>22.765000000000001</c:v>
                      </c:pt>
                      <c:pt idx="156">
                        <c:v>22.074000000000002</c:v>
                      </c:pt>
                      <c:pt idx="157">
                        <c:v>21.413</c:v>
                      </c:pt>
                      <c:pt idx="158">
                        <c:v>20.780999999999999</c:v>
                      </c:pt>
                      <c:pt idx="159">
                        <c:v>20.187000000000001</c:v>
                      </c:pt>
                      <c:pt idx="160">
                        <c:v>19.622</c:v>
                      </c:pt>
                      <c:pt idx="161">
                        <c:v>19.079999999999998</c:v>
                      </c:pt>
                      <c:pt idx="162">
                        <c:v>18.577999999999999</c:v>
                      </c:pt>
                      <c:pt idx="163">
                        <c:v>18.099</c:v>
                      </c:pt>
                      <c:pt idx="164">
                        <c:v>17.638999999999999</c:v>
                      </c:pt>
                      <c:pt idx="165">
                        <c:v>17.196999999999999</c:v>
                      </c:pt>
                      <c:pt idx="166">
                        <c:v>16.780999999999999</c:v>
                      </c:pt>
                      <c:pt idx="167">
                        <c:v>16.384</c:v>
                      </c:pt>
                      <c:pt idx="168">
                        <c:v>16.001000000000001</c:v>
                      </c:pt>
                      <c:pt idx="169">
                        <c:v>15.621</c:v>
                      </c:pt>
                      <c:pt idx="170">
                        <c:v>15.25</c:v>
                      </c:pt>
                      <c:pt idx="171">
                        <c:v>14.884</c:v>
                      </c:pt>
                      <c:pt idx="172">
                        <c:v>14.537000000000001</c:v>
                      </c:pt>
                      <c:pt idx="173">
                        <c:v>14.2</c:v>
                      </c:pt>
                      <c:pt idx="174">
                        <c:v>13.872999999999999</c:v>
                      </c:pt>
                      <c:pt idx="175">
                        <c:v>13.548</c:v>
                      </c:pt>
                      <c:pt idx="176">
                        <c:v>13.25</c:v>
                      </c:pt>
                      <c:pt idx="177">
                        <c:v>12.961</c:v>
                      </c:pt>
                      <c:pt idx="178">
                        <c:v>12.683</c:v>
                      </c:pt>
                      <c:pt idx="179">
                        <c:v>12.422000000000001</c:v>
                      </c:pt>
                      <c:pt idx="180">
                        <c:v>12.17</c:v>
                      </c:pt>
                      <c:pt idx="181">
                        <c:v>11.929</c:v>
                      </c:pt>
                      <c:pt idx="182">
                        <c:v>11.691000000000001</c:v>
                      </c:pt>
                      <c:pt idx="183">
                        <c:v>11.458</c:v>
                      </c:pt>
                      <c:pt idx="184">
                        <c:v>11.23</c:v>
                      </c:pt>
                      <c:pt idx="185">
                        <c:v>11.003</c:v>
                      </c:pt>
                      <c:pt idx="186">
                        <c:v>10.782</c:v>
                      </c:pt>
                      <c:pt idx="187">
                        <c:v>10.555999999999999</c:v>
                      </c:pt>
                      <c:pt idx="188">
                        <c:v>10.343</c:v>
                      </c:pt>
                      <c:pt idx="189">
                        <c:v>10.141</c:v>
                      </c:pt>
                      <c:pt idx="190">
                        <c:v>9.9529999999999994</c:v>
                      </c:pt>
                      <c:pt idx="191">
                        <c:v>9.7789999999999999</c:v>
                      </c:pt>
                      <c:pt idx="192">
                        <c:v>9.6050000000000004</c:v>
                      </c:pt>
                      <c:pt idx="193">
                        <c:v>9.4440000000000008</c:v>
                      </c:pt>
                      <c:pt idx="194">
                        <c:v>9.2870000000000008</c:v>
                      </c:pt>
                      <c:pt idx="195">
                        <c:v>9.1329999999999991</c:v>
                      </c:pt>
                      <c:pt idx="196">
                        <c:v>8.9879999999999995</c:v>
                      </c:pt>
                      <c:pt idx="197">
                        <c:v>8.8350000000000009</c:v>
                      </c:pt>
                      <c:pt idx="198">
                        <c:v>8.6809999999999992</c:v>
                      </c:pt>
                      <c:pt idx="199">
                        <c:v>8.532</c:v>
                      </c:pt>
                      <c:pt idx="200">
                        <c:v>8.4019999999999992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F912-4C61-99DD-81435EFC00A3}"/>
                  </c:ext>
                </c:extLst>
              </c15:ser>
            </c15:filteredScatterSeries>
          </c:ext>
        </c:extLst>
      </c:scatterChart>
      <c:valAx>
        <c:axId val="99292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917560"/>
        <c:crosses val="autoZero"/>
        <c:crossBetween val="midCat"/>
      </c:valAx>
      <c:valAx>
        <c:axId val="992917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920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Change in Volume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24089092284818E-2"/>
          <c:y val="2.8989694624961135E-2"/>
          <c:w val="0.89031926963408947"/>
          <c:h val="0.69362865801164453"/>
        </c:manualLayout>
      </c:layout>
      <c:lineChart>
        <c:grouping val="standard"/>
        <c:varyColors val="0"/>
        <c:ser>
          <c:idx val="0"/>
          <c:order val="0"/>
          <c:tx>
            <c:v>Volume+'6000'!$B$13:$B$16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'6000'!$B$13:$B$732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1A-48C8-A9CD-15DBB30EB2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5714960"/>
        <c:axId val="1"/>
      </c:lineChart>
      <c:catAx>
        <c:axId val="148571496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</a:t>
                </a:r>
                <a:r>
                  <a:rPr lang="en-GB" sz="900" b="0" i="0" u="none" strike="noStrike" baseline="0">
                    <a:effectLst/>
                  </a:rPr>
                  <a:t>°</a:t>
                </a:r>
                <a:r>
                  <a:rPr lang="en-GB" sz="900" b="1" i="0" u="none" strike="noStrike" baseline="0">
                    <a:effectLst/>
                  </a:rPr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cc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71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Cyclinder Pressures vs Crank angle</a:t>
            </a:r>
          </a:p>
        </c:rich>
      </c:tx>
      <c:layout>
        <c:manualLayout>
          <c:xMode val="edge"/>
          <c:yMode val="edge"/>
          <c:x val="0.17748796800810573"/>
          <c:y val="6.55737704918032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Mean Cyclinder Pressures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'6000'!$C$13:$C$732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2B-4151-9D51-6F31863165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736880"/>
        <c:axId val="1"/>
      </c:scatterChart>
      <c:valAx>
        <c:axId val="1486736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°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Bar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36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LOG(Pressure)</a:t>
            </a:r>
            <a:r>
              <a:rPr lang="en-GB" baseline="0"/>
              <a:t> vs </a:t>
            </a:r>
            <a:r>
              <a:rPr lang="en-GB"/>
              <a:t>LOG(Volume)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169501283556502E-2"/>
          <c:y val="7.184241912203429E-2"/>
          <c:w val="0.92751824966138863"/>
          <c:h val="0.91889421838959717"/>
        </c:manualLayout>
      </c:layout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'6000'!$H$13:$H$732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'6000'!$I$13:$I$732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32-4FF0-9D65-3BEF331E1331}"/>
            </c:ext>
          </c:extLst>
        </c:ser>
        <c:ser>
          <c:idx val="1"/>
          <c:order val="1"/>
          <c:tx>
            <c:v>N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9.1262302377669316E-2"/>
                  <c:y val="1.9135693101822792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/>
                      <a:t>n Compression = -1.2956x + 3.5503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'6000'!$H$300:$H$356</c:f>
              <c:numCache>
                <c:formatCode>General</c:formatCode>
                <c:ptCount val="57"/>
                <c:pt idx="0">
                  <c:v>2.318313817223999</c:v>
                </c:pt>
                <c:pt idx="1">
                  <c:v>2.3106720749301237</c:v>
                </c:pt>
                <c:pt idx="2">
                  <c:v>2.3028934583565053</c:v>
                </c:pt>
                <c:pt idx="3">
                  <c:v>2.2949949938591003</c:v>
                </c:pt>
                <c:pt idx="4">
                  <c:v>2.2869502157875488</c:v>
                </c:pt>
                <c:pt idx="5">
                  <c:v>2.2787993137555556</c:v>
                </c:pt>
                <c:pt idx="6">
                  <c:v>2.2704925036386179</c:v>
                </c:pt>
                <c:pt idx="7">
                  <c:v>2.2620474592614253</c:v>
                </c:pt>
                <c:pt idx="8">
                  <c:v>2.2534833920870145</c:v>
                </c:pt>
                <c:pt idx="9">
                  <c:v>2.2447717614952949</c:v>
                </c:pt>
                <c:pt idx="10">
                  <c:v>2.2359322539862951</c:v>
                </c:pt>
                <c:pt idx="11">
                  <c:v>2.2269348400126003</c:v>
                </c:pt>
                <c:pt idx="12">
                  <c:v>2.2177996799471171</c:v>
                </c:pt>
                <c:pt idx="13">
                  <c:v>2.2085219729314334</c:v>
                </c:pt>
                <c:pt idx="14">
                  <c:v>2.199096656305616</c:v>
                </c:pt>
                <c:pt idx="15">
                  <c:v>2.1895464567389267</c:v>
                </c:pt>
                <c:pt idx="16">
                  <c:v>2.1798389280231869</c:v>
                </c:pt>
                <c:pt idx="17">
                  <c:v>2.1699681739968923</c:v>
                </c:pt>
                <c:pt idx="18">
                  <c:v>2.1599580026785188</c:v>
                </c:pt>
                <c:pt idx="19">
                  <c:v>2.1498039382270222</c:v>
                </c:pt>
                <c:pt idx="20">
                  <c:v>2.1395327715979393</c:v>
                </c:pt>
                <c:pt idx="21">
                  <c:v>2.1290773242527368</c:v>
                </c:pt>
                <c:pt idx="22">
                  <c:v>2.1184961999117879</c:v>
                </c:pt>
                <c:pt idx="23">
                  <c:v>2.1077524987401626</c:v>
                </c:pt>
                <c:pt idx="24">
                  <c:v>2.0968752680596876</c:v>
                </c:pt>
                <c:pt idx="25">
                  <c:v>2.085825533520743</c:v>
                </c:pt>
                <c:pt idx="26">
                  <c:v>2.0746701889240069</c:v>
                </c:pt>
                <c:pt idx="27">
                  <c:v>2.0633333589517497</c:v>
                </c:pt>
                <c:pt idx="28">
                  <c:v>2.0518853788898719</c:v>
                </c:pt>
                <c:pt idx="29">
                  <c:v>2.0402857989324916</c:v>
                </c:pt>
                <c:pt idx="30">
                  <c:v>2.0285712526925375</c:v>
                </c:pt>
                <c:pt idx="31">
                  <c:v>2.0166991380649715</c:v>
                </c:pt>
                <c:pt idx="32">
                  <c:v>2.0047081965443363</c:v>
                </c:pt>
                <c:pt idx="33">
                  <c:v>1.9925535178321356</c:v>
                </c:pt>
                <c:pt idx="34">
                  <c:v>1.9803215860087564</c:v>
                </c:pt>
                <c:pt idx="35">
                  <c:v>1.9679689628786923</c:v>
                </c:pt>
                <c:pt idx="36">
                  <c:v>1.9554953291841271</c:v>
                </c:pt>
                <c:pt idx="37">
                  <c:v>1.9429500700770987</c:v>
                </c:pt>
                <c:pt idx="38">
                  <c:v>1.9302866472455196</c:v>
                </c:pt>
                <c:pt idx="39">
                  <c:v>1.9175580208254361</c:v>
                </c:pt>
                <c:pt idx="40">
                  <c:v>1.9047696259065952</c:v>
                </c:pt>
                <c:pt idx="41">
                  <c:v>1.8918718304455837</c:v>
                </c:pt>
                <c:pt idx="42">
                  <c:v>1.8789237339675673</c:v>
                </c:pt>
                <c:pt idx="43">
                  <c:v>1.8659918001262754</c:v>
                </c:pt>
                <c:pt idx="44">
                  <c:v>1.8530286147129897</c:v>
                </c:pt>
                <c:pt idx="45">
                  <c:v>1.840043330603494</c:v>
                </c:pt>
                <c:pt idx="46">
                  <c:v>1.8270460170047342</c:v>
                </c:pt>
                <c:pt idx="47">
                  <c:v>1.8141143561291255</c:v>
                </c:pt>
                <c:pt idx="48">
                  <c:v>1.8012664704896202</c:v>
                </c:pt>
                <c:pt idx="49">
                  <c:v>1.7884512070234555</c:v>
                </c:pt>
                <c:pt idx="50">
                  <c:v>1.775756037844098</c:v>
                </c:pt>
                <c:pt idx="51">
                  <c:v>1.7632033003707717</c:v>
                </c:pt>
                <c:pt idx="52">
                  <c:v>1.7508168426497546</c:v>
                </c:pt>
                <c:pt idx="53">
                  <c:v>1.7386220279179425</c:v>
                </c:pt>
                <c:pt idx="54">
                  <c:v>1.7266457202409118</c:v>
                </c:pt>
                <c:pt idx="55">
                  <c:v>1.7149162479935849</c:v>
                </c:pt>
                <c:pt idx="56">
                  <c:v>1.7035492982382305</c:v>
                </c:pt>
              </c:numCache>
            </c:numRef>
          </c:xVal>
          <c:yVal>
            <c:numRef>
              <c:f>'6000'!$I$300:$I$356</c:f>
              <c:numCache>
                <c:formatCode>General</c:formatCode>
                <c:ptCount val="57"/>
                <c:pt idx="0">
                  <c:v>0.55132798800384597</c:v>
                </c:pt>
                <c:pt idx="1">
                  <c:v>0.56229286445647475</c:v>
                </c:pt>
                <c:pt idx="2">
                  <c:v>0.57147590368194379</c:v>
                </c:pt>
                <c:pt idx="3">
                  <c:v>0.58081097266094628</c:v>
                </c:pt>
                <c:pt idx="4">
                  <c:v>0.5906189482065779</c:v>
                </c:pt>
                <c:pt idx="5">
                  <c:v>0.60162547955394474</c:v>
                </c:pt>
                <c:pt idx="6">
                  <c:v>0.61278385671973545</c:v>
                </c:pt>
                <c:pt idx="7">
                  <c:v>0.62407573114568271</c:v>
                </c:pt>
                <c:pt idx="8">
                  <c:v>0.6347794581459516</c:v>
                </c:pt>
                <c:pt idx="9">
                  <c:v>0.64630568028475877</c:v>
                </c:pt>
                <c:pt idx="10">
                  <c:v>0.65829765030818976</c:v>
                </c:pt>
                <c:pt idx="11">
                  <c:v>0.67006021747313427</c:v>
                </c:pt>
                <c:pt idx="12">
                  <c:v>0.68087917442681112</c:v>
                </c:pt>
                <c:pt idx="13">
                  <c:v>0.69072754387036683</c:v>
                </c:pt>
                <c:pt idx="14">
                  <c:v>0.70061719568205694</c:v>
                </c:pt>
                <c:pt idx="15">
                  <c:v>0.71222866961953535</c:v>
                </c:pt>
                <c:pt idx="16">
                  <c:v>0.72525806635996115</c:v>
                </c:pt>
                <c:pt idx="17">
                  <c:v>0.73909744611747508</c:v>
                </c:pt>
                <c:pt idx="18">
                  <c:v>0.75166394626098665</c:v>
                </c:pt>
                <c:pt idx="19">
                  <c:v>0.76432560562598395</c:v>
                </c:pt>
                <c:pt idx="20">
                  <c:v>0.77684640869529942</c:v>
                </c:pt>
                <c:pt idx="21">
                  <c:v>0.79000352039048949</c:v>
                </c:pt>
                <c:pt idx="22">
                  <c:v>0.80420760508204148</c:v>
                </c:pt>
                <c:pt idx="23">
                  <c:v>0.81881950754753641</c:v>
                </c:pt>
                <c:pt idx="24">
                  <c:v>0.83352958175864367</c:v>
                </c:pt>
                <c:pt idx="25">
                  <c:v>0.84837388384460177</c:v>
                </c:pt>
                <c:pt idx="26">
                  <c:v>0.86344182861370855</c:v>
                </c:pt>
                <c:pt idx="27">
                  <c:v>0.87829194924979603</c:v>
                </c:pt>
                <c:pt idx="28">
                  <c:v>0.89265103387730027</c:v>
                </c:pt>
                <c:pt idx="29">
                  <c:v>0.90698115322885409</c:v>
                </c:pt>
                <c:pt idx="30">
                  <c:v>0.92205040216717382</c:v>
                </c:pt>
                <c:pt idx="31">
                  <c:v>0.93596046898916641</c:v>
                </c:pt>
                <c:pt idx="32">
                  <c:v>0.950413539369381</c:v>
                </c:pt>
                <c:pt idx="33">
                  <c:v>0.9665171764467918</c:v>
                </c:pt>
                <c:pt idx="34">
                  <c:v>0.98168272737128537</c:v>
                </c:pt>
                <c:pt idx="35">
                  <c:v>0.99686176849067343</c:v>
                </c:pt>
                <c:pt idx="36">
                  <c:v>1.0133429043453466</c:v>
                </c:pt>
                <c:pt idx="37">
                  <c:v>1.0305997219659511</c:v>
                </c:pt>
                <c:pt idx="38">
                  <c:v>1.0473917022004435</c:v>
                </c:pt>
                <c:pt idx="39">
                  <c:v>1.0653556012899652</c:v>
                </c:pt>
                <c:pt idx="40">
                  <c:v>1.0821388313934477</c:v>
                </c:pt>
                <c:pt idx="41">
                  <c:v>1.0985052832013156</c:v>
                </c:pt>
                <c:pt idx="42">
                  <c:v>1.1164084806298993</c:v>
                </c:pt>
                <c:pt idx="43">
                  <c:v>1.1340176456759834</c:v>
                </c:pt>
                <c:pt idx="44">
                  <c:v>1.1508178199016668</c:v>
                </c:pt>
                <c:pt idx="45">
                  <c:v>1.1684090835196261</c:v>
                </c:pt>
                <c:pt idx="46">
                  <c:v>1.1845778749320248</c:v>
                </c:pt>
                <c:pt idx="47">
                  <c:v>1.2007957976083672</c:v>
                </c:pt>
                <c:pt idx="48">
                  <c:v>1.2181940270929839</c:v>
                </c:pt>
                <c:pt idx="49">
                  <c:v>1.234314768012676</c:v>
                </c:pt>
                <c:pt idx="50">
                  <c:v>1.2506639194632434</c:v>
                </c:pt>
                <c:pt idx="51">
                  <c:v>1.2666784654645684</c:v>
                </c:pt>
                <c:pt idx="52">
                  <c:v>1.2828938866553317</c:v>
                </c:pt>
                <c:pt idx="53">
                  <c:v>1.2986347831244356</c:v>
                </c:pt>
                <c:pt idx="54">
                  <c:v>1.3144360685845384</c:v>
                </c:pt>
                <c:pt idx="55">
                  <c:v>1.3291333572142867</c:v>
                </c:pt>
                <c:pt idx="56">
                  <c:v>1.3445298112424537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75-4333-9EB9-573158FA76CD}"/>
            </c:ext>
          </c:extLst>
        </c:ser>
        <c:ser>
          <c:idx val="2"/>
          <c:order val="2"/>
          <c:tx>
            <c:v>N2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trendline>
            <c:spPr>
              <a:ln w="25400" cap="rnd">
                <a:solidFill>
                  <a:schemeClr val="accent3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2.3999277495908744E-2"/>
                  <c:y val="-0.22663877720162393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/>
                      <a:t>n Expansion = -1.2936x + 4.1497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'6000'!$H$409:$H$461</c:f>
              <c:numCache>
                <c:formatCode>General</c:formatCode>
                <c:ptCount val="53"/>
                <c:pt idx="0">
                  <c:v>1.9429500700770987</c:v>
                </c:pt>
                <c:pt idx="1">
                  <c:v>1.9554953291841271</c:v>
                </c:pt>
                <c:pt idx="2">
                  <c:v>1.9679689628786923</c:v>
                </c:pt>
                <c:pt idx="3">
                  <c:v>1.9803215860087564</c:v>
                </c:pt>
                <c:pt idx="4">
                  <c:v>1.9925535178321356</c:v>
                </c:pt>
                <c:pt idx="5">
                  <c:v>2.0047081965443363</c:v>
                </c:pt>
                <c:pt idx="6">
                  <c:v>2.0166991380649715</c:v>
                </c:pt>
                <c:pt idx="7">
                  <c:v>2.0285712526925375</c:v>
                </c:pt>
                <c:pt idx="8">
                  <c:v>2.0402857989324916</c:v>
                </c:pt>
                <c:pt idx="9">
                  <c:v>2.0518853788898719</c:v>
                </c:pt>
                <c:pt idx="10">
                  <c:v>2.0633333589517497</c:v>
                </c:pt>
                <c:pt idx="11">
                  <c:v>2.0746701889240069</c:v>
                </c:pt>
                <c:pt idx="12">
                  <c:v>2.085825533520743</c:v>
                </c:pt>
                <c:pt idx="13">
                  <c:v>2.0968752680596876</c:v>
                </c:pt>
                <c:pt idx="14">
                  <c:v>2.1077524987401626</c:v>
                </c:pt>
                <c:pt idx="15">
                  <c:v>2.1184961999117879</c:v>
                </c:pt>
                <c:pt idx="16">
                  <c:v>2.1290773242527368</c:v>
                </c:pt>
                <c:pt idx="17">
                  <c:v>2.1395327715979393</c:v>
                </c:pt>
                <c:pt idx="18">
                  <c:v>2.1498039382270222</c:v>
                </c:pt>
                <c:pt idx="19">
                  <c:v>2.1599580026785188</c:v>
                </c:pt>
                <c:pt idx="20">
                  <c:v>2.1699681739968923</c:v>
                </c:pt>
                <c:pt idx="21">
                  <c:v>2.1798389280231869</c:v>
                </c:pt>
                <c:pt idx="22">
                  <c:v>2.1895464567389267</c:v>
                </c:pt>
                <c:pt idx="23">
                  <c:v>2.199096656305616</c:v>
                </c:pt>
                <c:pt idx="24">
                  <c:v>2.2085219729314334</c:v>
                </c:pt>
                <c:pt idx="25">
                  <c:v>2.2177996799471171</c:v>
                </c:pt>
                <c:pt idx="26">
                  <c:v>2.2269348400126003</c:v>
                </c:pt>
                <c:pt idx="27">
                  <c:v>2.2359322539862951</c:v>
                </c:pt>
                <c:pt idx="28">
                  <c:v>2.2447717614952949</c:v>
                </c:pt>
                <c:pt idx="29">
                  <c:v>2.2534833920870145</c:v>
                </c:pt>
                <c:pt idx="30">
                  <c:v>2.2620474592614253</c:v>
                </c:pt>
                <c:pt idx="31">
                  <c:v>2.2704925036386179</c:v>
                </c:pt>
                <c:pt idx="32">
                  <c:v>2.2787993137555556</c:v>
                </c:pt>
                <c:pt idx="33">
                  <c:v>2.2869502157875488</c:v>
                </c:pt>
                <c:pt idx="34">
                  <c:v>2.2949949938591003</c:v>
                </c:pt>
                <c:pt idx="35">
                  <c:v>2.3028934583565053</c:v>
                </c:pt>
                <c:pt idx="36">
                  <c:v>2.3106720749301237</c:v>
                </c:pt>
                <c:pt idx="37">
                  <c:v>2.318313817223999</c:v>
                </c:pt>
                <c:pt idx="38">
                  <c:v>2.3258234190027447</c:v>
                </c:pt>
                <c:pt idx="39">
                  <c:v>2.3332053726253439</c:v>
                </c:pt>
                <c:pt idx="40">
                  <c:v>2.3404837746257177</c:v>
                </c:pt>
                <c:pt idx="41">
                  <c:v>2.3476226994672418</c:v>
                </c:pt>
                <c:pt idx="42">
                  <c:v>2.3546269768529489</c:v>
                </c:pt>
                <c:pt idx="43">
                  <c:v>2.3615389712692791</c:v>
                </c:pt>
                <c:pt idx="44">
                  <c:v>2.3683054838392832</c:v>
                </c:pt>
                <c:pt idx="45">
                  <c:v>2.3749681862992342</c:v>
                </c:pt>
                <c:pt idx="46">
                  <c:v>2.3815302158362703</c:v>
                </c:pt>
                <c:pt idx="47">
                  <c:v>2.3879590197123459</c:v>
                </c:pt>
                <c:pt idx="48">
                  <c:v>2.3942765267678214</c:v>
                </c:pt>
                <c:pt idx="49">
                  <c:v>2.4004861817912042</c:v>
                </c:pt>
                <c:pt idx="50">
                  <c:v>2.406591270897152</c:v>
                </c:pt>
                <c:pt idx="51">
                  <c:v>2.4125781354312723</c:v>
                </c:pt>
                <c:pt idx="52">
                  <c:v>2.4184504508295834</c:v>
                </c:pt>
              </c:numCache>
            </c:numRef>
          </c:xVal>
          <c:yVal>
            <c:numRef>
              <c:f>'6000'!$I$409:$I$461</c:f>
              <c:numCache>
                <c:formatCode>General</c:formatCode>
                <c:ptCount val="53"/>
                <c:pt idx="0">
                  <c:v>1.6286443222846065</c:v>
                </c:pt>
                <c:pt idx="1">
                  <c:v>1.6142115016422132</c:v>
                </c:pt>
                <c:pt idx="2">
                  <c:v>1.5994245293769271</c:v>
                </c:pt>
                <c:pt idx="3">
                  <c:v>1.5846703844643488</c:v>
                </c:pt>
                <c:pt idx="4">
                  <c:v>1.5698652856605673</c:v>
                </c:pt>
                <c:pt idx="5">
                  <c:v>1.5550339576691186</c:v>
                </c:pt>
                <c:pt idx="6">
                  <c:v>1.5403044426872383</c:v>
                </c:pt>
                <c:pt idx="7">
                  <c:v>1.5255889546048234</c:v>
                </c:pt>
                <c:pt idx="8">
                  <c:v>1.5111343927288667</c:v>
                </c:pt>
                <c:pt idx="9">
                  <c:v>1.4966529392509178</c:v>
                </c:pt>
                <c:pt idx="10">
                  <c:v>1.482430491568179</c:v>
                </c:pt>
                <c:pt idx="11">
                  <c:v>1.4681848088738869</c:v>
                </c:pt>
                <c:pt idx="12">
                  <c:v>1.4540212057026003</c:v>
                </c:pt>
                <c:pt idx="13">
                  <c:v>1.439948166045564</c:v>
                </c:pt>
                <c:pt idx="14">
                  <c:v>1.4260555824839301</c:v>
                </c:pt>
                <c:pt idx="15">
                  <c:v>1.4120403301916582</c:v>
                </c:pt>
                <c:pt idx="16">
                  <c:v>1.3983393759146128</c:v>
                </c:pt>
                <c:pt idx="17">
                  <c:v>1.3844967811378683</c:v>
                </c:pt>
                <c:pt idx="18">
                  <c:v>1.3708090565454953</c:v>
                </c:pt>
                <c:pt idx="19">
                  <c:v>1.3572676546442086</c:v>
                </c:pt>
                <c:pt idx="20">
                  <c:v>1.3438810382147706</c:v>
                </c:pt>
                <c:pt idx="21">
                  <c:v>1.3306775169989356</c:v>
                </c:pt>
                <c:pt idx="22">
                  <c:v>1.3176664423565012</c:v>
                </c:pt>
                <c:pt idx="23">
                  <c:v>1.3050717830222927</c:v>
                </c:pt>
                <c:pt idx="24">
                  <c:v>1.2927432713770706</c:v>
                </c:pt>
                <c:pt idx="25">
                  <c:v>1.2805783703680762</c:v>
                </c:pt>
                <c:pt idx="26">
                  <c:v>1.2689989585426735</c:v>
                </c:pt>
                <c:pt idx="27">
                  <c:v>1.2576545800360668</c:v>
                </c:pt>
                <c:pt idx="28">
                  <c:v>1.2464739602293438</c:v>
                </c:pt>
                <c:pt idx="29">
                  <c:v>1.2354526912632187</c:v>
                </c:pt>
                <c:pt idx="30">
                  <c:v>1.2248178373950402</c:v>
                </c:pt>
                <c:pt idx="31">
                  <c:v>1.2144199392957367</c:v>
                </c:pt>
                <c:pt idx="32">
                  <c:v>1.2041471252128477</c:v>
                </c:pt>
                <c:pt idx="33">
                  <c:v>1.1937088323953549</c:v>
                </c:pt>
                <c:pt idx="34">
                  <c:v>1.1832698436828046</c:v>
                </c:pt>
                <c:pt idx="35">
                  <c:v>1.1727196613494966</c:v>
                </c:pt>
                <c:pt idx="36">
                  <c:v>1.1624747904381181</c:v>
                </c:pt>
                <c:pt idx="37">
                  <c:v>1.1522883443830565</c:v>
                </c:pt>
                <c:pt idx="38">
                  <c:v>1.1421703862760955</c:v>
                </c:pt>
                <c:pt idx="39">
                  <c:v>1.1318751879725928</c:v>
                </c:pt>
                <c:pt idx="40">
                  <c:v>1.1222158782728267</c:v>
                </c:pt>
                <c:pt idx="41">
                  <c:v>1.1126385106184924</c:v>
                </c:pt>
                <c:pt idx="42">
                  <c:v>1.1032219924529241</c:v>
                </c:pt>
                <c:pt idx="43">
                  <c:v>1.094191524909532</c:v>
                </c:pt>
                <c:pt idx="44">
                  <c:v>1.085290578230065</c:v>
                </c:pt>
                <c:pt idx="45">
                  <c:v>1.0766040385836109</c:v>
                </c:pt>
                <c:pt idx="46">
                  <c:v>1.0678516605123527</c:v>
                </c:pt>
                <c:pt idx="47">
                  <c:v>1.0591088179135937</c:v>
                </c:pt>
                <c:pt idx="48">
                  <c:v>1.0503797562614579</c:v>
                </c:pt>
                <c:pt idx="49">
                  <c:v>1.0415111129593233</c:v>
                </c:pt>
                <c:pt idx="50">
                  <c:v>1.0326993274926175</c:v>
                </c:pt>
                <c:pt idx="51">
                  <c:v>1.023499381548012</c:v>
                </c:pt>
                <c:pt idx="52">
                  <c:v>1.0146465246840317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C75-4333-9EB9-573158FA76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729808"/>
        <c:axId val="1"/>
      </c:scatterChart>
      <c:valAx>
        <c:axId val="1486729808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Log(Volume) cc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Log(Pressure) Bar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29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∆ Pressure vs ∆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719497810654509E-2"/>
          <c:y val="0.10471300345044528"/>
          <c:w val="0.92187261304929802"/>
          <c:h val="0.87439141092711614"/>
        </c:manualLayout>
      </c:layout>
      <c:scatterChart>
        <c:scatterStyle val="smoothMarker"/>
        <c:varyColors val="0"/>
        <c:ser>
          <c:idx val="0"/>
          <c:order val="0"/>
          <c:tx>
            <c:v>x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'6000'!$K$13:$K$732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'6000'!$L$13:$L$732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BB-4026-ABC1-AC2268D14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735632"/>
        <c:axId val="1"/>
      </c:scatterChart>
      <c:valAx>
        <c:axId val="148673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m^3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Bar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35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∆ Pressure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041681937595714E-2"/>
          <c:y val="0.17081415793899549"/>
          <c:w val="0.86125806142405015"/>
          <c:h val="0.72396299977065981"/>
        </c:manualLayout>
      </c:layout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'6000'!$L$13:$L$732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15-4D4C-A814-6C280E33D3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733552"/>
        <c:axId val="1"/>
      </c:scatterChart>
      <c:valAx>
        <c:axId val="1486733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°</a:t>
                </a:r>
              </a:p>
            </c:rich>
          </c:tx>
          <c:layout>
            <c:manualLayout>
              <c:xMode val="edge"/>
              <c:yMode val="edge"/>
              <c:x val="0.43455331610844827"/>
              <c:y val="0.914194633437810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∆Pressure</a:t>
                </a:r>
              </a:p>
            </c:rich>
          </c:tx>
          <c:layout>
            <c:manualLayout>
              <c:xMode val="edge"/>
              <c:yMode val="edge"/>
              <c:x val="2.539318756806859E-2"/>
              <c:y val="0.409688861707820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33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Displacement &amp;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Velocity</c:v>
          </c:tx>
          <c:spPr>
            <a:ln w="28575" cap="rnd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'6000'!$O$13:$O$732</c:f>
              <c:numCache>
                <c:formatCode>General</c:formatCode>
                <c:ptCount val="720"/>
                <c:pt idx="0">
                  <c:v>0.28944801740227177</c:v>
                </c:pt>
                <c:pt idx="1">
                  <c:v>0.86820065366577381</c:v>
                </c:pt>
                <c:pt idx="2">
                  <c:v>1.4465231830251835</c:v>
                </c:pt>
                <c:pt idx="3">
                  <c:v>2.0241291632815406</c:v>
                </c:pt>
                <c:pt idx="4">
                  <c:v>2.6007325958530281</c:v>
                </c:pt>
                <c:pt idx="5">
                  <c:v>3.1760481032580001</c:v>
                </c:pt>
                <c:pt idx="6">
                  <c:v>3.7497911066519674</c:v>
                </c:pt>
                <c:pt idx="7">
                  <c:v>4.3216780033725755</c:v>
                </c:pt>
                <c:pt idx="8">
                  <c:v>4.8914263445625217</c:v>
                </c:pt>
                <c:pt idx="9">
                  <c:v>5.4587550128214479</c:v>
                </c:pt>
                <c:pt idx="10">
                  <c:v>6.0233843999127901</c:v>
                </c:pt>
                <c:pt idx="11">
                  <c:v>6.5850365845115943</c:v>
                </c:pt>
                <c:pt idx="12">
                  <c:v>7.1434355099693203</c:v>
                </c:pt>
                <c:pt idx="13">
                  <c:v>7.6983071621106181</c:v>
                </c:pt>
                <c:pt idx="14">
                  <c:v>8.2493797469941335</c:v>
                </c:pt>
                <c:pt idx="15">
                  <c:v>8.796383868674317</c:v>
                </c:pt>
                <c:pt idx="16">
                  <c:v>9.3390527068433205</c:v>
                </c:pt>
                <c:pt idx="17">
                  <c:v>9.8771221943989573</c:v>
                </c:pt>
                <c:pt idx="18">
                  <c:v>10.410331194829814</c:v>
                </c:pt>
                <c:pt idx="19">
                  <c:v>10.93842167937653</c:v>
                </c:pt>
                <c:pt idx="20">
                  <c:v>11.461138903910317</c:v>
                </c:pt>
                <c:pt idx="21">
                  <c:v>11.978231585431764</c:v>
                </c:pt>
                <c:pt idx="22">
                  <c:v>12.489452078139006</c:v>
                </c:pt>
                <c:pt idx="23">
                  <c:v>12.994556548917346</c:v>
                </c:pt>
                <c:pt idx="24">
                  <c:v>13.493305152203371</c:v>
                </c:pt>
                <c:pt idx="25">
                  <c:v>13.985462204037734</c:v>
                </c:pt>
                <c:pt idx="26">
                  <c:v>14.470796355253611</c:v>
                </c:pt>
                <c:pt idx="27">
                  <c:v>14.94908076358603</c:v>
                </c:pt>
                <c:pt idx="28">
                  <c:v>15.420093264596145</c:v>
                </c:pt>
                <c:pt idx="29">
                  <c:v>15.883616541243594</c:v>
                </c:pt>
                <c:pt idx="30">
                  <c:v>16.339438291878118</c:v>
                </c:pt>
                <c:pt idx="31">
                  <c:v>16.787351396548523</c:v>
                </c:pt>
                <c:pt idx="32">
                  <c:v>17.22715408133524</c:v>
                </c:pt>
                <c:pt idx="33">
                  <c:v>17.658650080538575</c:v>
                </c:pt>
                <c:pt idx="34">
                  <c:v>18.081648796516859</c:v>
                </c:pt>
                <c:pt idx="35">
                  <c:v>18.495965456843731</c:v>
                </c:pt>
                <c:pt idx="36">
                  <c:v>18.901421268660677</c:v>
                </c:pt>
                <c:pt idx="37">
                  <c:v>19.297843569810123</c:v>
                </c:pt>
                <c:pt idx="38">
                  <c:v>19.685065976626223</c:v>
                </c:pt>
                <c:pt idx="39">
                  <c:v>20.062928527948664</c:v>
                </c:pt>
                <c:pt idx="40">
                  <c:v>20.431277825182612</c:v>
                </c:pt>
                <c:pt idx="41">
                  <c:v>20.789967167996192</c:v>
                </c:pt>
                <c:pt idx="42">
                  <c:v>21.138856685412598</c:v>
                </c:pt>
                <c:pt idx="43">
                  <c:v>21.477813461912241</c:v>
                </c:pt>
                <c:pt idx="44">
                  <c:v>21.806711658241106</c:v>
                </c:pt>
                <c:pt idx="45">
                  <c:v>22.125432626580618</c:v>
                </c:pt>
                <c:pt idx="46">
                  <c:v>22.433865019696352</c:v>
                </c:pt>
                <c:pt idx="47">
                  <c:v>22.731904893776743</c:v>
                </c:pt>
                <c:pt idx="48">
                  <c:v>23.019455804526245</c:v>
                </c:pt>
                <c:pt idx="49">
                  <c:v>23.296428896247054</c:v>
                </c:pt>
                <c:pt idx="50">
                  <c:v>23.562742983445847</c:v>
                </c:pt>
                <c:pt idx="51">
                  <c:v>23.818324624720663</c:v>
                </c:pt>
                <c:pt idx="52">
                  <c:v>24.063108188491331</c:v>
                </c:pt>
                <c:pt idx="53">
                  <c:v>24.297035910254671</c:v>
                </c:pt>
                <c:pt idx="54">
                  <c:v>24.520057941073702</c:v>
                </c:pt>
                <c:pt idx="55">
                  <c:v>24.732132386856229</c:v>
                </c:pt>
                <c:pt idx="56">
                  <c:v>24.933225338245933</c:v>
                </c:pt>
                <c:pt idx="57">
                  <c:v>25.123310890692306</c:v>
                </c:pt>
                <c:pt idx="58">
                  <c:v>25.302371154515612</c:v>
                </c:pt>
                <c:pt idx="59">
                  <c:v>25.470396254613114</c:v>
                </c:pt>
                <c:pt idx="60">
                  <c:v>25.62738431960776</c:v>
                </c:pt>
                <c:pt idx="61">
                  <c:v>25.773341460185506</c:v>
                </c:pt>
                <c:pt idx="62">
                  <c:v>25.908281736429448</c:v>
                </c:pt>
                <c:pt idx="63">
                  <c:v>26.032227113968908</c:v>
                </c:pt>
                <c:pt idx="64">
                  <c:v>26.145207408771576</c:v>
                </c:pt>
                <c:pt idx="65">
                  <c:v>26.247260220504831</c:v>
                </c:pt>
                <c:pt idx="66">
                  <c:v>26.338430854330294</c:v>
                </c:pt>
                <c:pt idx="67">
                  <c:v>26.418772231123654</c:v>
                </c:pt>
                <c:pt idx="68">
                  <c:v>26.488344786040784</c:v>
                </c:pt>
                <c:pt idx="69">
                  <c:v>26.547216355533141</c:v>
                </c:pt>
                <c:pt idx="70">
                  <c:v>26.5954620527834</c:v>
                </c:pt>
                <c:pt idx="71">
                  <c:v>26.633164131712238</c:v>
                </c:pt>
                <c:pt idx="72">
                  <c:v>26.660411839692141</c:v>
                </c:pt>
                <c:pt idx="73">
                  <c:v>26.677301259097174</c:v>
                </c:pt>
                <c:pt idx="74">
                  <c:v>26.683935137974402</c:v>
                </c:pt>
                <c:pt idx="75">
                  <c:v>26.680422710030903</c:v>
                </c:pt>
                <c:pt idx="76">
                  <c:v>26.666879504305019</c:v>
                </c:pt>
                <c:pt idx="77">
                  <c:v>26.643427144783626</c:v>
                </c:pt>
                <c:pt idx="78">
                  <c:v>26.610193140431115</c:v>
                </c:pt>
                <c:pt idx="79">
                  <c:v>26.567310665967735</c:v>
                </c:pt>
                <c:pt idx="80">
                  <c:v>26.514918333929938</c:v>
                </c:pt>
                <c:pt idx="81">
                  <c:v>26.453159958461313</c:v>
                </c:pt>
                <c:pt idx="82">
                  <c:v>26.382184311354749</c:v>
                </c:pt>
                <c:pt idx="83">
                  <c:v>26.302144870970267</c:v>
                </c:pt>
                <c:pt idx="84">
                  <c:v>26.213199564520171</c:v>
                </c:pt>
                <c:pt idx="85">
                  <c:v>26.11551050446592</c:v>
                </c:pt>
                <c:pt idx="86">
                  <c:v>26.009243719540276</c:v>
                </c:pt>
                <c:pt idx="87">
                  <c:v>25.894568881165146</c:v>
                </c:pt>
                <c:pt idx="88">
                  <c:v>25.77165902589762</c:v>
                </c:pt>
                <c:pt idx="89">
                  <c:v>25.640690274619569</c:v>
                </c:pt>
                <c:pt idx="90">
                  <c:v>25.501841549195323</c:v>
                </c:pt>
                <c:pt idx="91">
                  <c:v>25.355294287296768</c:v>
                </c:pt>
                <c:pt idx="92">
                  <c:v>25.201232156149331</c:v>
                </c:pt>
                <c:pt idx="93">
                  <c:v>25.039840765921248</c:v>
                </c:pt>
                <c:pt idx="94">
                  <c:v>24.871307383486528</c:v>
                </c:pt>
                <c:pt idx="95">
                  <c:v>24.695820647273045</c:v>
                </c:pt>
                <c:pt idx="96">
                  <c:v>24.513570283942187</c:v>
                </c:pt>
                <c:pt idx="97">
                  <c:v>24.324746827577457</c:v>
                </c:pt>
                <c:pt idx="98">
                  <c:v>24.129541342054583</c:v>
                </c:pt>
                <c:pt idx="99">
                  <c:v>23.928145147350421</c:v>
                </c:pt>
                <c:pt idx="100">
                  <c:v>23.720749550287355</c:v>
                </c:pt>
                <c:pt idx="101">
                  <c:v>23.507545580504495</c:v>
                </c:pt>
                <c:pt idx="102">
                  <c:v>23.288723732116321</c:v>
                </c:pt>
                <c:pt idx="103">
                  <c:v>23.064473711698284</c:v>
                </c:pt>
                <c:pt idx="104">
                  <c:v>22.834984193128903</c:v>
                </c:pt>
                <c:pt idx="105">
                  <c:v>22.600442579734036</c:v>
                </c:pt>
                <c:pt idx="106">
                  <c:v>22.361034774276867</c:v>
                </c:pt>
                <c:pt idx="107">
                  <c:v>22.116944957145332</c:v>
                </c:pt>
                <c:pt idx="108">
                  <c:v>21.868355373192649</c:v>
                </c:pt>
                <c:pt idx="109">
                  <c:v>21.615446127505653</c:v>
                </c:pt>
                <c:pt idx="110">
                  <c:v>21.358394990475759</c:v>
                </c:pt>
                <c:pt idx="111">
                  <c:v>21.097377212399238</c:v>
                </c:pt>
                <c:pt idx="112">
                  <c:v>20.832565347855713</c:v>
                </c:pt>
                <c:pt idx="113">
                  <c:v>20.564129090025695</c:v>
                </c:pt>
                <c:pt idx="114">
                  <c:v>20.292235115117016</c:v>
                </c:pt>
                <c:pt idx="115">
                  <c:v>20.017046936996127</c:v>
                </c:pt>
                <c:pt idx="116">
                  <c:v>19.738724772086158</c:v>
                </c:pt>
                <c:pt idx="117">
                  <c:v>19.457425414575734</c:v>
                </c:pt>
                <c:pt idx="118">
                  <c:v>19.173302121906598</c:v>
                </c:pt>
                <c:pt idx="119">
                  <c:v>18.886504510526979</c:v>
                </c:pt>
                <c:pt idx="120">
                  <c:v>18.597178461808859</c:v>
                </c:pt>
                <c:pt idx="121">
                  <c:v>18.305466038045171</c:v>
                </c:pt>
                <c:pt idx="122">
                  <c:v>18.011505408358051</c:v>
                </c:pt>
                <c:pt idx="123">
                  <c:v>17.7154307843963</c:v>
                </c:pt>
                <c:pt idx="124">
                  <c:v>17.417372365573168</c:v>
                </c:pt>
                <c:pt idx="125">
                  <c:v>17.117456293684661</c:v>
                </c:pt>
                <c:pt idx="126">
                  <c:v>16.815804616642559</c:v>
                </c:pt>
                <c:pt idx="127">
                  <c:v>16.512535261057337</c:v>
                </c:pt>
                <c:pt idx="128">
                  <c:v>16.20776201341323</c:v>
                </c:pt>
                <c:pt idx="129">
                  <c:v>15.901594509544648</c:v>
                </c:pt>
                <c:pt idx="130">
                  <c:v>15.594138232101207</c:v>
                </c:pt>
                <c:pt idx="131">
                  <c:v>15.285494515688614</c:v>
                </c:pt>
                <c:pt idx="132">
                  <c:v>14.975760559371665</c:v>
                </c:pt>
                <c:pt idx="133">
                  <c:v>14.665029446204624</c:v>
                </c:pt>
                <c:pt idx="134">
                  <c:v>14.353390169432267</c:v>
                </c:pt>
                <c:pt idx="135">
                  <c:v>14.040927665082803</c:v>
                </c:pt>
                <c:pt idx="136">
                  <c:v>13.727722850522039</c:v>
                </c:pt>
                <c:pt idx="137">
                  <c:v>13.413852668724967</c:v>
                </c:pt>
                <c:pt idx="138">
                  <c:v>13.099390137859102</c:v>
                </c:pt>
                <c:pt idx="139">
                  <c:v>12.784404405859817</c:v>
                </c:pt>
                <c:pt idx="140">
                  <c:v>12.468960809704942</c:v>
                </c:pt>
                <c:pt idx="141">
                  <c:v>12.153120939005889</c:v>
                </c:pt>
                <c:pt idx="142">
                  <c:v>11.836942703637554</c:v>
                </c:pt>
                <c:pt idx="143">
                  <c:v>11.520480405099232</c:v>
                </c:pt>
                <c:pt idx="144">
                  <c:v>11.203784811270822</c:v>
                </c:pt>
                <c:pt idx="145">
                  <c:v>10.886903234317513</c:v>
                </c:pt>
                <c:pt idx="146">
                  <c:v>10.569879611437182</c:v>
                </c:pt>
                <c:pt idx="147">
                  <c:v>10.252754588185752</c:v>
                </c:pt>
                <c:pt idx="148">
                  <c:v>9.9355656041296694</c:v>
                </c:pt>
                <c:pt idx="149">
                  <c:v>9.6183469805697364</c:v>
                </c:pt>
                <c:pt idx="150">
                  <c:v>9.3011300101244476</c:v>
                </c:pt>
                <c:pt idx="151">
                  <c:v>8.9839430479160534</c:v>
                </c:pt>
                <c:pt idx="152">
                  <c:v>8.6668116042084566</c:v>
                </c:pt>
                <c:pt idx="153">
                  <c:v>8.349758438233156</c:v>
                </c:pt>
                <c:pt idx="154">
                  <c:v>8.0328036530813431</c:v>
                </c:pt>
                <c:pt idx="155">
                  <c:v>7.715964791476293</c:v>
                </c:pt>
                <c:pt idx="156">
                  <c:v>7.3992569322351986</c:v>
                </c:pt>
                <c:pt idx="157">
                  <c:v>7.0826927873435253</c:v>
                </c:pt>
                <c:pt idx="158">
                  <c:v>6.7662827994550145</c:v>
                </c:pt>
                <c:pt idx="159">
                  <c:v>6.450035239716434</c:v>
                </c:pt>
                <c:pt idx="160">
                  <c:v>6.1339563058341318</c:v>
                </c:pt>
                <c:pt idx="161">
                  <c:v>5.8180502202505036</c:v>
                </c:pt>
                <c:pt idx="162">
                  <c:v>5.5023193283614269</c:v>
                </c:pt>
                <c:pt idx="163">
                  <c:v>5.1867641967286993</c:v>
                </c:pt>
                <c:pt idx="164">
                  <c:v>4.871383711161581</c:v>
                </c:pt>
                <c:pt idx="165">
                  <c:v>4.5561751746994172</c:v>
                </c:pt>
                <c:pt idx="166">
                  <c:v>4.2411344053634448</c:v>
                </c:pt>
                <c:pt idx="167">
                  <c:v>3.9262558337207487</c:v>
                </c:pt>
                <c:pt idx="168">
                  <c:v>3.6115326001794346</c:v>
                </c:pt>
                <c:pt idx="169">
                  <c:v>3.2969566520270055</c:v>
                </c:pt>
                <c:pt idx="170">
                  <c:v>2.9825188401949587</c:v>
                </c:pt>
                <c:pt idx="171">
                  <c:v>2.6682090157436056</c:v>
                </c:pt>
                <c:pt idx="172">
                  <c:v>2.3540161260601211</c:v>
                </c:pt>
                <c:pt idx="173">
                  <c:v>2.0399283108067934</c:v>
                </c:pt>
                <c:pt idx="174">
                  <c:v>1.7259329976034854</c:v>
                </c:pt>
                <c:pt idx="175">
                  <c:v>1.4120169974862762</c:v>
                </c:pt>
                <c:pt idx="176">
                  <c:v>1.0981666001322887</c:v>
                </c:pt>
                <c:pt idx="177">
                  <c:v>0.78436766892964194</c:v>
                </c:pt>
                <c:pt idx="178">
                  <c:v>0.47060573586454879</c:v>
                </c:pt>
                <c:pt idx="179">
                  <c:v>0.15686609631049286</c:v>
                </c:pt>
                <c:pt idx="180">
                  <c:v>-0.15686609631049286</c:v>
                </c:pt>
                <c:pt idx="181">
                  <c:v>-0.47060573586454879</c:v>
                </c:pt>
                <c:pt idx="182">
                  <c:v>-0.78436766892964194</c:v>
                </c:pt>
                <c:pt idx="183">
                  <c:v>-1.0981666001322887</c:v>
                </c:pt>
                <c:pt idx="184">
                  <c:v>-1.4120169974862762</c:v>
                </c:pt>
                <c:pt idx="185">
                  <c:v>-1.7259329976034854</c:v>
                </c:pt>
                <c:pt idx="186">
                  <c:v>-2.0399283108067934</c:v>
                </c:pt>
                <c:pt idx="187">
                  <c:v>-2.3540161260601211</c:v>
                </c:pt>
                <c:pt idx="188">
                  <c:v>-2.6682090157436056</c:v>
                </c:pt>
                <c:pt idx="189">
                  <c:v>-2.9825188401949587</c:v>
                </c:pt>
                <c:pt idx="190">
                  <c:v>-3.2969566520270055</c:v>
                </c:pt>
                <c:pt idx="191">
                  <c:v>-3.6115326001794346</c:v>
                </c:pt>
                <c:pt idx="192">
                  <c:v>-3.9262558337207487</c:v>
                </c:pt>
                <c:pt idx="193">
                  <c:v>-4.2411344053634448</c:v>
                </c:pt>
                <c:pt idx="194">
                  <c:v>-4.5561751746994172</c:v>
                </c:pt>
                <c:pt idx="195">
                  <c:v>-4.871383711161581</c:v>
                </c:pt>
                <c:pt idx="196">
                  <c:v>-5.1867641967277001</c:v>
                </c:pt>
                <c:pt idx="197">
                  <c:v>-5.5023193283624261</c:v>
                </c:pt>
                <c:pt idx="198">
                  <c:v>-5.8180502202505036</c:v>
                </c:pt>
                <c:pt idx="199">
                  <c:v>-6.133956305835131</c:v>
                </c:pt>
                <c:pt idx="200">
                  <c:v>-6.4500352397154348</c:v>
                </c:pt>
                <c:pt idx="201">
                  <c:v>-6.7662827994540153</c:v>
                </c:pt>
                <c:pt idx="202">
                  <c:v>-7.0826927873445245</c:v>
                </c:pt>
                <c:pt idx="203">
                  <c:v>-7.3992569322351986</c:v>
                </c:pt>
                <c:pt idx="204">
                  <c:v>-7.715964791476293</c:v>
                </c:pt>
                <c:pt idx="205">
                  <c:v>-8.0328036530823432</c:v>
                </c:pt>
                <c:pt idx="206">
                  <c:v>-8.3497584382321577</c:v>
                </c:pt>
                <c:pt idx="207">
                  <c:v>-8.6668116042074583</c:v>
                </c:pt>
                <c:pt idx="208">
                  <c:v>-8.9839430479170534</c:v>
                </c:pt>
                <c:pt idx="209">
                  <c:v>-9.3011300101244476</c:v>
                </c:pt>
                <c:pt idx="210">
                  <c:v>-9.6183469805697364</c:v>
                </c:pt>
                <c:pt idx="211">
                  <c:v>-9.9355656041296694</c:v>
                </c:pt>
                <c:pt idx="212">
                  <c:v>-10.252754588185752</c:v>
                </c:pt>
                <c:pt idx="213">
                  <c:v>-10.569879611438182</c:v>
                </c:pt>
                <c:pt idx="214">
                  <c:v>-10.886903234316513</c:v>
                </c:pt>
                <c:pt idx="215">
                  <c:v>-11.203784811270822</c:v>
                </c:pt>
                <c:pt idx="216">
                  <c:v>-11.520480405099232</c:v>
                </c:pt>
                <c:pt idx="217">
                  <c:v>-11.836942703637554</c:v>
                </c:pt>
                <c:pt idx="218">
                  <c:v>-12.153120939005889</c:v>
                </c:pt>
                <c:pt idx="219">
                  <c:v>-12.468960809704942</c:v>
                </c:pt>
                <c:pt idx="220">
                  <c:v>-12.784404405858817</c:v>
                </c:pt>
                <c:pt idx="221">
                  <c:v>-13.099390137859102</c:v>
                </c:pt>
                <c:pt idx="222">
                  <c:v>-13.413852668725967</c:v>
                </c:pt>
                <c:pt idx="223">
                  <c:v>-13.727722850522039</c:v>
                </c:pt>
                <c:pt idx="224">
                  <c:v>-14.040927665082803</c:v>
                </c:pt>
                <c:pt idx="225">
                  <c:v>-14.353390169432267</c:v>
                </c:pt>
                <c:pt idx="226">
                  <c:v>-14.665029446204624</c:v>
                </c:pt>
                <c:pt idx="227">
                  <c:v>-14.975760559371665</c:v>
                </c:pt>
                <c:pt idx="228">
                  <c:v>-15.285494515688614</c:v>
                </c:pt>
                <c:pt idx="229">
                  <c:v>-15.594138232100207</c:v>
                </c:pt>
                <c:pt idx="230">
                  <c:v>-15.901594509545646</c:v>
                </c:pt>
                <c:pt idx="231">
                  <c:v>-16.20776201341323</c:v>
                </c:pt>
                <c:pt idx="232">
                  <c:v>-16.512535261057337</c:v>
                </c:pt>
                <c:pt idx="233">
                  <c:v>-16.815804616642559</c:v>
                </c:pt>
                <c:pt idx="234">
                  <c:v>-17.117456293684661</c:v>
                </c:pt>
                <c:pt idx="235">
                  <c:v>-17.41737236557217</c:v>
                </c:pt>
                <c:pt idx="236">
                  <c:v>-17.715430784397302</c:v>
                </c:pt>
                <c:pt idx="237">
                  <c:v>-18.011505408359053</c:v>
                </c:pt>
                <c:pt idx="238">
                  <c:v>-18.305466038043171</c:v>
                </c:pt>
                <c:pt idx="239">
                  <c:v>-18.597178461810859</c:v>
                </c:pt>
                <c:pt idx="240">
                  <c:v>-18.886504510524979</c:v>
                </c:pt>
                <c:pt idx="241">
                  <c:v>-19.173302121907597</c:v>
                </c:pt>
                <c:pt idx="242">
                  <c:v>-19.457425414575734</c:v>
                </c:pt>
                <c:pt idx="243">
                  <c:v>-19.738724772087156</c:v>
                </c:pt>
                <c:pt idx="244">
                  <c:v>-20.017046936995129</c:v>
                </c:pt>
                <c:pt idx="245">
                  <c:v>-20.292235115117016</c:v>
                </c:pt>
                <c:pt idx="246">
                  <c:v>-20.564129090026693</c:v>
                </c:pt>
                <c:pt idx="247">
                  <c:v>-20.832565347854715</c:v>
                </c:pt>
                <c:pt idx="248">
                  <c:v>-21.097377212399238</c:v>
                </c:pt>
                <c:pt idx="249">
                  <c:v>-21.358394990474761</c:v>
                </c:pt>
                <c:pt idx="250">
                  <c:v>-21.615446127506655</c:v>
                </c:pt>
                <c:pt idx="251">
                  <c:v>-21.868355373192649</c:v>
                </c:pt>
                <c:pt idx="252">
                  <c:v>-22.116944957145332</c:v>
                </c:pt>
                <c:pt idx="253">
                  <c:v>-22.361034774276867</c:v>
                </c:pt>
                <c:pt idx="254">
                  <c:v>-22.600442579733038</c:v>
                </c:pt>
                <c:pt idx="255">
                  <c:v>-22.834984193129902</c:v>
                </c:pt>
                <c:pt idx="256">
                  <c:v>-23.064473711698284</c:v>
                </c:pt>
                <c:pt idx="257">
                  <c:v>-23.288723732115322</c:v>
                </c:pt>
                <c:pt idx="258">
                  <c:v>-23.507545580505493</c:v>
                </c:pt>
                <c:pt idx="259">
                  <c:v>-23.720749550287355</c:v>
                </c:pt>
                <c:pt idx="260">
                  <c:v>-23.928145147349422</c:v>
                </c:pt>
                <c:pt idx="261">
                  <c:v>-24.129541342055582</c:v>
                </c:pt>
                <c:pt idx="262">
                  <c:v>-24.324746827576458</c:v>
                </c:pt>
                <c:pt idx="263">
                  <c:v>-24.513570283943185</c:v>
                </c:pt>
                <c:pt idx="264">
                  <c:v>-24.695820647274047</c:v>
                </c:pt>
                <c:pt idx="265">
                  <c:v>-24.871307383486528</c:v>
                </c:pt>
                <c:pt idx="266">
                  <c:v>-25.039840765921248</c:v>
                </c:pt>
                <c:pt idx="267">
                  <c:v>-25.201232156148333</c:v>
                </c:pt>
                <c:pt idx="268">
                  <c:v>-25.355294287296768</c:v>
                </c:pt>
                <c:pt idx="269">
                  <c:v>-25.501841549195323</c:v>
                </c:pt>
                <c:pt idx="270">
                  <c:v>-25.640690274620567</c:v>
                </c:pt>
                <c:pt idx="271">
                  <c:v>-25.77165902589562</c:v>
                </c:pt>
                <c:pt idx="272">
                  <c:v>-25.894568881166144</c:v>
                </c:pt>
                <c:pt idx="273">
                  <c:v>-26.009243719540276</c:v>
                </c:pt>
                <c:pt idx="274">
                  <c:v>-26.11551050446592</c:v>
                </c:pt>
                <c:pt idx="275">
                  <c:v>-26.213199564521172</c:v>
                </c:pt>
                <c:pt idx="276">
                  <c:v>-26.302144870969268</c:v>
                </c:pt>
                <c:pt idx="277">
                  <c:v>-26.382184311354749</c:v>
                </c:pt>
                <c:pt idx="278">
                  <c:v>-26.453159958461313</c:v>
                </c:pt>
                <c:pt idx="279">
                  <c:v>-26.514918333930936</c:v>
                </c:pt>
                <c:pt idx="280">
                  <c:v>-26.567310665966737</c:v>
                </c:pt>
                <c:pt idx="281">
                  <c:v>-26.610193140431115</c:v>
                </c:pt>
                <c:pt idx="282">
                  <c:v>-26.643427144783626</c:v>
                </c:pt>
                <c:pt idx="283">
                  <c:v>-26.666879504305019</c:v>
                </c:pt>
                <c:pt idx="284">
                  <c:v>-26.680422710031902</c:v>
                </c:pt>
                <c:pt idx="285">
                  <c:v>-26.6839351379734</c:v>
                </c:pt>
                <c:pt idx="286">
                  <c:v>-26.677301259097174</c:v>
                </c:pt>
                <c:pt idx="287">
                  <c:v>-26.660411839692141</c:v>
                </c:pt>
                <c:pt idx="288">
                  <c:v>-26.633164131713237</c:v>
                </c:pt>
                <c:pt idx="289">
                  <c:v>-26.595462052782402</c:v>
                </c:pt>
                <c:pt idx="290">
                  <c:v>-26.547216355533141</c:v>
                </c:pt>
                <c:pt idx="291">
                  <c:v>-26.488344786040784</c:v>
                </c:pt>
                <c:pt idx="292">
                  <c:v>-26.418772231123654</c:v>
                </c:pt>
                <c:pt idx="293">
                  <c:v>-26.338430854331296</c:v>
                </c:pt>
                <c:pt idx="294">
                  <c:v>-26.247260220503829</c:v>
                </c:pt>
                <c:pt idx="295">
                  <c:v>-26.145207408771576</c:v>
                </c:pt>
                <c:pt idx="296">
                  <c:v>-26.032227113968908</c:v>
                </c:pt>
                <c:pt idx="297">
                  <c:v>-25.908281736429448</c:v>
                </c:pt>
                <c:pt idx="298">
                  <c:v>-25.773341460185506</c:v>
                </c:pt>
                <c:pt idx="299">
                  <c:v>-25.62738431960776</c:v>
                </c:pt>
                <c:pt idx="300">
                  <c:v>-25.470396254613114</c:v>
                </c:pt>
                <c:pt idx="301">
                  <c:v>-25.30237115451661</c:v>
                </c:pt>
                <c:pt idx="302">
                  <c:v>-25.123310890692306</c:v>
                </c:pt>
                <c:pt idx="303">
                  <c:v>-24.933225338244934</c:v>
                </c:pt>
                <c:pt idx="304">
                  <c:v>-24.732132386857231</c:v>
                </c:pt>
                <c:pt idx="305">
                  <c:v>-24.520057941072704</c:v>
                </c:pt>
                <c:pt idx="306">
                  <c:v>-24.297035910256668</c:v>
                </c:pt>
                <c:pt idx="307">
                  <c:v>-24.063108188488336</c:v>
                </c:pt>
                <c:pt idx="308">
                  <c:v>-23.818324624721665</c:v>
                </c:pt>
                <c:pt idx="309">
                  <c:v>-23.562742983446849</c:v>
                </c:pt>
                <c:pt idx="310">
                  <c:v>-23.296428896247054</c:v>
                </c:pt>
                <c:pt idx="311">
                  <c:v>-23.019455804526245</c:v>
                </c:pt>
                <c:pt idx="312">
                  <c:v>-22.731904893775745</c:v>
                </c:pt>
                <c:pt idx="313">
                  <c:v>-22.433865019696352</c:v>
                </c:pt>
                <c:pt idx="314">
                  <c:v>-22.125432626580618</c:v>
                </c:pt>
                <c:pt idx="315">
                  <c:v>-21.806711658242104</c:v>
                </c:pt>
                <c:pt idx="316">
                  <c:v>-21.477813461911243</c:v>
                </c:pt>
                <c:pt idx="317">
                  <c:v>-21.138856685412598</c:v>
                </c:pt>
                <c:pt idx="318">
                  <c:v>-20.789967167996192</c:v>
                </c:pt>
                <c:pt idx="319">
                  <c:v>-20.431277825182612</c:v>
                </c:pt>
                <c:pt idx="320">
                  <c:v>-20.062928527948664</c:v>
                </c:pt>
                <c:pt idx="321">
                  <c:v>-19.685065976626223</c:v>
                </c:pt>
                <c:pt idx="322">
                  <c:v>-19.297843569810123</c:v>
                </c:pt>
                <c:pt idx="323">
                  <c:v>-18.901421268660677</c:v>
                </c:pt>
                <c:pt idx="324">
                  <c:v>-18.495965456844733</c:v>
                </c:pt>
                <c:pt idx="325">
                  <c:v>-18.081648796514859</c:v>
                </c:pt>
                <c:pt idx="326">
                  <c:v>-17.658650080539573</c:v>
                </c:pt>
                <c:pt idx="327">
                  <c:v>-17.22715408133524</c:v>
                </c:pt>
                <c:pt idx="328">
                  <c:v>-16.787351396548523</c:v>
                </c:pt>
                <c:pt idx="329">
                  <c:v>-16.339438291879116</c:v>
                </c:pt>
                <c:pt idx="330">
                  <c:v>-15.883616541242596</c:v>
                </c:pt>
                <c:pt idx="331">
                  <c:v>-15.420093264597146</c:v>
                </c:pt>
                <c:pt idx="332">
                  <c:v>-14.949080763585032</c:v>
                </c:pt>
                <c:pt idx="333">
                  <c:v>-14.470796355253611</c:v>
                </c:pt>
                <c:pt idx="334">
                  <c:v>-13.985462204037734</c:v>
                </c:pt>
                <c:pt idx="335">
                  <c:v>-13.493305152203371</c:v>
                </c:pt>
                <c:pt idx="336">
                  <c:v>-12.994556548917346</c:v>
                </c:pt>
                <c:pt idx="337">
                  <c:v>-12.489452078140006</c:v>
                </c:pt>
                <c:pt idx="338">
                  <c:v>-11.978231585431764</c:v>
                </c:pt>
                <c:pt idx="339">
                  <c:v>-11.461138903909317</c:v>
                </c:pt>
                <c:pt idx="340">
                  <c:v>-10.93842167937653</c:v>
                </c:pt>
                <c:pt idx="341">
                  <c:v>-10.410331194829814</c:v>
                </c:pt>
                <c:pt idx="342">
                  <c:v>-9.8771221943989573</c:v>
                </c:pt>
                <c:pt idx="343">
                  <c:v>-9.3390527068433205</c:v>
                </c:pt>
                <c:pt idx="344">
                  <c:v>-8.7963838686733187</c:v>
                </c:pt>
                <c:pt idx="345">
                  <c:v>-8.2493797469951335</c:v>
                </c:pt>
                <c:pt idx="346">
                  <c:v>-7.6983071621106181</c:v>
                </c:pt>
                <c:pt idx="347">
                  <c:v>-7.1434355099693203</c:v>
                </c:pt>
                <c:pt idx="348">
                  <c:v>-6.5850365845115943</c:v>
                </c:pt>
                <c:pt idx="349">
                  <c:v>-6.0233843999127901</c:v>
                </c:pt>
                <c:pt idx="350">
                  <c:v>-5.4587550128214479</c:v>
                </c:pt>
                <c:pt idx="351">
                  <c:v>-4.8914263445635209</c:v>
                </c:pt>
                <c:pt idx="352">
                  <c:v>-4.3216780033715763</c:v>
                </c:pt>
                <c:pt idx="353">
                  <c:v>-3.7497911066519674</c:v>
                </c:pt>
                <c:pt idx="354">
                  <c:v>-3.1760481032580001</c:v>
                </c:pt>
                <c:pt idx="355">
                  <c:v>-2.6007325958530281</c:v>
                </c:pt>
                <c:pt idx="356">
                  <c:v>-2.0241291632815406</c:v>
                </c:pt>
                <c:pt idx="357">
                  <c:v>-1.4465231830251835</c:v>
                </c:pt>
                <c:pt idx="358">
                  <c:v>-0.86820065366577381</c:v>
                </c:pt>
                <c:pt idx="359">
                  <c:v>-0.28944801740227177</c:v>
                </c:pt>
                <c:pt idx="360">
                  <c:v>0.28944801740227177</c:v>
                </c:pt>
                <c:pt idx="361">
                  <c:v>0.86820065366577381</c:v>
                </c:pt>
                <c:pt idx="362">
                  <c:v>1.4465231830251835</c:v>
                </c:pt>
                <c:pt idx="363">
                  <c:v>2.0241291632815406</c:v>
                </c:pt>
                <c:pt idx="364">
                  <c:v>2.6007325958530281</c:v>
                </c:pt>
                <c:pt idx="365">
                  <c:v>3.1760481032580001</c:v>
                </c:pt>
                <c:pt idx="366">
                  <c:v>3.7497911066519674</c:v>
                </c:pt>
                <c:pt idx="367">
                  <c:v>4.3216780033715763</c:v>
                </c:pt>
                <c:pt idx="368">
                  <c:v>4.8914263445635209</c:v>
                </c:pt>
                <c:pt idx="369">
                  <c:v>5.4587550128214479</c:v>
                </c:pt>
                <c:pt idx="370">
                  <c:v>6.0233843999127901</c:v>
                </c:pt>
                <c:pt idx="371">
                  <c:v>6.5850365845115943</c:v>
                </c:pt>
                <c:pt idx="372">
                  <c:v>7.1434355099693203</c:v>
                </c:pt>
                <c:pt idx="373">
                  <c:v>7.6983071621106181</c:v>
                </c:pt>
                <c:pt idx="374">
                  <c:v>8.2493797469951335</c:v>
                </c:pt>
                <c:pt idx="375">
                  <c:v>8.7963838686733187</c:v>
                </c:pt>
                <c:pt idx="376">
                  <c:v>9.3390527068433205</c:v>
                </c:pt>
                <c:pt idx="377">
                  <c:v>9.8771221943989573</c:v>
                </c:pt>
                <c:pt idx="378">
                  <c:v>10.410331194829814</c:v>
                </c:pt>
                <c:pt idx="379">
                  <c:v>10.93842167937653</c:v>
                </c:pt>
                <c:pt idx="380">
                  <c:v>11.461138903909317</c:v>
                </c:pt>
                <c:pt idx="381">
                  <c:v>11.978231585431764</c:v>
                </c:pt>
                <c:pt idx="382">
                  <c:v>12.489452078140006</c:v>
                </c:pt>
                <c:pt idx="383">
                  <c:v>12.994556548917346</c:v>
                </c:pt>
                <c:pt idx="384">
                  <c:v>13.493305152203371</c:v>
                </c:pt>
                <c:pt idx="385">
                  <c:v>13.985462204037734</c:v>
                </c:pt>
                <c:pt idx="386">
                  <c:v>14.470796355253611</c:v>
                </c:pt>
                <c:pt idx="387">
                  <c:v>14.949080763585032</c:v>
                </c:pt>
                <c:pt idx="388">
                  <c:v>15.420093264597146</c:v>
                </c:pt>
                <c:pt idx="389">
                  <c:v>15.883616541242596</c:v>
                </c:pt>
                <c:pt idx="390">
                  <c:v>16.339438291879116</c:v>
                </c:pt>
                <c:pt idx="391">
                  <c:v>16.787351396548523</c:v>
                </c:pt>
                <c:pt idx="392">
                  <c:v>17.22715408133524</c:v>
                </c:pt>
                <c:pt idx="393">
                  <c:v>17.658650080539573</c:v>
                </c:pt>
                <c:pt idx="394">
                  <c:v>18.081648796514859</c:v>
                </c:pt>
                <c:pt idx="395">
                  <c:v>18.495965456844733</c:v>
                </c:pt>
                <c:pt idx="396">
                  <c:v>18.901421268660677</c:v>
                </c:pt>
                <c:pt idx="397">
                  <c:v>19.297843569810123</c:v>
                </c:pt>
                <c:pt idx="398">
                  <c:v>19.685065976626223</c:v>
                </c:pt>
                <c:pt idx="399">
                  <c:v>20.062928527948664</c:v>
                </c:pt>
                <c:pt idx="400">
                  <c:v>20.431277825182612</c:v>
                </c:pt>
                <c:pt idx="401">
                  <c:v>20.789967167996192</c:v>
                </c:pt>
                <c:pt idx="402">
                  <c:v>21.138856685412598</c:v>
                </c:pt>
                <c:pt idx="403">
                  <c:v>21.477813461911243</c:v>
                </c:pt>
                <c:pt idx="404">
                  <c:v>21.806711658242104</c:v>
                </c:pt>
                <c:pt idx="405">
                  <c:v>22.125432626580618</c:v>
                </c:pt>
                <c:pt idx="406">
                  <c:v>22.433865019696352</c:v>
                </c:pt>
                <c:pt idx="407">
                  <c:v>22.731904893775745</c:v>
                </c:pt>
                <c:pt idx="408">
                  <c:v>23.019455804526245</c:v>
                </c:pt>
                <c:pt idx="409">
                  <c:v>23.296428896247054</c:v>
                </c:pt>
                <c:pt idx="410">
                  <c:v>23.562742983446849</c:v>
                </c:pt>
                <c:pt idx="411">
                  <c:v>23.818324624721665</c:v>
                </c:pt>
                <c:pt idx="412">
                  <c:v>24.063108188488336</c:v>
                </c:pt>
                <c:pt idx="413">
                  <c:v>24.297035910256668</c:v>
                </c:pt>
                <c:pt idx="414">
                  <c:v>24.520057941072704</c:v>
                </c:pt>
                <c:pt idx="415">
                  <c:v>24.732132386857231</c:v>
                </c:pt>
                <c:pt idx="416">
                  <c:v>24.933225338244934</c:v>
                </c:pt>
                <c:pt idx="417">
                  <c:v>25.123310890692306</c:v>
                </c:pt>
                <c:pt idx="418">
                  <c:v>25.30237115451661</c:v>
                </c:pt>
                <c:pt idx="419">
                  <c:v>25.470396254613114</c:v>
                </c:pt>
                <c:pt idx="420">
                  <c:v>25.62738431960776</c:v>
                </c:pt>
                <c:pt idx="421">
                  <c:v>25.773341460185506</c:v>
                </c:pt>
                <c:pt idx="422">
                  <c:v>25.908281736429448</c:v>
                </c:pt>
                <c:pt idx="423">
                  <c:v>26.032227113968908</c:v>
                </c:pt>
                <c:pt idx="424">
                  <c:v>26.145207408771576</c:v>
                </c:pt>
                <c:pt idx="425">
                  <c:v>26.247260220503829</c:v>
                </c:pt>
                <c:pt idx="426">
                  <c:v>26.338430854331296</c:v>
                </c:pt>
                <c:pt idx="427">
                  <c:v>26.418772231123654</c:v>
                </c:pt>
                <c:pt idx="428">
                  <c:v>26.488344786040784</c:v>
                </c:pt>
                <c:pt idx="429">
                  <c:v>26.547216355533141</c:v>
                </c:pt>
                <c:pt idx="430">
                  <c:v>26.595462052782402</c:v>
                </c:pt>
                <c:pt idx="431">
                  <c:v>26.633164131713237</c:v>
                </c:pt>
                <c:pt idx="432">
                  <c:v>26.660411839692141</c:v>
                </c:pt>
                <c:pt idx="433">
                  <c:v>26.677301259097174</c:v>
                </c:pt>
                <c:pt idx="434">
                  <c:v>26.6839351379734</c:v>
                </c:pt>
                <c:pt idx="435">
                  <c:v>26.680422710031902</c:v>
                </c:pt>
                <c:pt idx="436">
                  <c:v>26.666879504305019</c:v>
                </c:pt>
                <c:pt idx="437">
                  <c:v>26.643427144783626</c:v>
                </c:pt>
                <c:pt idx="438">
                  <c:v>26.610193140431115</c:v>
                </c:pt>
                <c:pt idx="439">
                  <c:v>26.567310665966737</c:v>
                </c:pt>
                <c:pt idx="440">
                  <c:v>26.514918333930936</c:v>
                </c:pt>
                <c:pt idx="441">
                  <c:v>26.453159958461313</c:v>
                </c:pt>
                <c:pt idx="442">
                  <c:v>26.382184311354749</c:v>
                </c:pt>
                <c:pt idx="443">
                  <c:v>26.302144870969268</c:v>
                </c:pt>
                <c:pt idx="444">
                  <c:v>26.213199564521172</c:v>
                </c:pt>
                <c:pt idx="445">
                  <c:v>26.11551050446592</c:v>
                </c:pt>
                <c:pt idx="446">
                  <c:v>26.009243719540276</c:v>
                </c:pt>
                <c:pt idx="447">
                  <c:v>25.894568881166144</c:v>
                </c:pt>
                <c:pt idx="448">
                  <c:v>25.77165902589562</c:v>
                </c:pt>
                <c:pt idx="449">
                  <c:v>25.640690274620567</c:v>
                </c:pt>
                <c:pt idx="450">
                  <c:v>25.501841549195323</c:v>
                </c:pt>
                <c:pt idx="451">
                  <c:v>25.355294287296768</c:v>
                </c:pt>
                <c:pt idx="452">
                  <c:v>25.201232156148333</c:v>
                </c:pt>
                <c:pt idx="453">
                  <c:v>25.039840765921248</c:v>
                </c:pt>
                <c:pt idx="454">
                  <c:v>24.871307383486528</c:v>
                </c:pt>
                <c:pt idx="455">
                  <c:v>24.695820647274047</c:v>
                </c:pt>
                <c:pt idx="456">
                  <c:v>24.513570283943185</c:v>
                </c:pt>
                <c:pt idx="457">
                  <c:v>24.324746827576458</c:v>
                </c:pt>
                <c:pt idx="458">
                  <c:v>24.129541342055582</c:v>
                </c:pt>
                <c:pt idx="459">
                  <c:v>23.928145147349422</c:v>
                </c:pt>
                <c:pt idx="460">
                  <c:v>23.720749550287355</c:v>
                </c:pt>
                <c:pt idx="461">
                  <c:v>23.507545580505493</c:v>
                </c:pt>
                <c:pt idx="462">
                  <c:v>23.288723732115322</c:v>
                </c:pt>
                <c:pt idx="463">
                  <c:v>23.064473711698284</c:v>
                </c:pt>
                <c:pt idx="464">
                  <c:v>22.834984193129902</c:v>
                </c:pt>
                <c:pt idx="465">
                  <c:v>22.600442579733038</c:v>
                </c:pt>
                <c:pt idx="466">
                  <c:v>22.361034774276867</c:v>
                </c:pt>
                <c:pt idx="467">
                  <c:v>22.116944957145332</c:v>
                </c:pt>
                <c:pt idx="468">
                  <c:v>21.868355373192649</c:v>
                </c:pt>
                <c:pt idx="469">
                  <c:v>21.615446127506655</c:v>
                </c:pt>
                <c:pt idx="470">
                  <c:v>21.358394990474761</c:v>
                </c:pt>
                <c:pt idx="471">
                  <c:v>21.097377212399238</c:v>
                </c:pt>
                <c:pt idx="472">
                  <c:v>20.832565347854715</c:v>
                </c:pt>
                <c:pt idx="473">
                  <c:v>20.564129090026693</c:v>
                </c:pt>
                <c:pt idx="474">
                  <c:v>20.292235115117016</c:v>
                </c:pt>
                <c:pt idx="475">
                  <c:v>20.017046936995129</c:v>
                </c:pt>
                <c:pt idx="476">
                  <c:v>19.738724772087156</c:v>
                </c:pt>
                <c:pt idx="477">
                  <c:v>19.457425414575734</c:v>
                </c:pt>
                <c:pt idx="478">
                  <c:v>19.173302121907597</c:v>
                </c:pt>
                <c:pt idx="479">
                  <c:v>18.886504510524979</c:v>
                </c:pt>
                <c:pt idx="480">
                  <c:v>18.597178461810859</c:v>
                </c:pt>
                <c:pt idx="481">
                  <c:v>18.305466038043171</c:v>
                </c:pt>
                <c:pt idx="482">
                  <c:v>18.011505408359053</c:v>
                </c:pt>
                <c:pt idx="483">
                  <c:v>17.715430784397302</c:v>
                </c:pt>
                <c:pt idx="484">
                  <c:v>17.41737236557217</c:v>
                </c:pt>
                <c:pt idx="485">
                  <c:v>17.117456293684661</c:v>
                </c:pt>
                <c:pt idx="486">
                  <c:v>16.815804616642559</c:v>
                </c:pt>
                <c:pt idx="487">
                  <c:v>16.512535261057337</c:v>
                </c:pt>
                <c:pt idx="488">
                  <c:v>16.20776201341323</c:v>
                </c:pt>
                <c:pt idx="489">
                  <c:v>15.901594509545646</c:v>
                </c:pt>
                <c:pt idx="490">
                  <c:v>15.594138232100207</c:v>
                </c:pt>
                <c:pt idx="491">
                  <c:v>15.285494515688614</c:v>
                </c:pt>
                <c:pt idx="492">
                  <c:v>14.975760559371665</c:v>
                </c:pt>
                <c:pt idx="493">
                  <c:v>14.665029446204624</c:v>
                </c:pt>
                <c:pt idx="494">
                  <c:v>14.353390169432267</c:v>
                </c:pt>
                <c:pt idx="495">
                  <c:v>14.040927665082803</c:v>
                </c:pt>
                <c:pt idx="496">
                  <c:v>13.727722850522039</c:v>
                </c:pt>
                <c:pt idx="497">
                  <c:v>13.413852668725967</c:v>
                </c:pt>
                <c:pt idx="498">
                  <c:v>13.099390137859102</c:v>
                </c:pt>
                <c:pt idx="499">
                  <c:v>12.784404405858817</c:v>
                </c:pt>
                <c:pt idx="500">
                  <c:v>12.468960809704942</c:v>
                </c:pt>
                <c:pt idx="501">
                  <c:v>12.153120939005889</c:v>
                </c:pt>
                <c:pt idx="502">
                  <c:v>11.836942703637554</c:v>
                </c:pt>
                <c:pt idx="503">
                  <c:v>11.520480405099232</c:v>
                </c:pt>
                <c:pt idx="504">
                  <c:v>11.203784811270822</c:v>
                </c:pt>
                <c:pt idx="505">
                  <c:v>10.886903234316513</c:v>
                </c:pt>
                <c:pt idx="506">
                  <c:v>10.569879611438182</c:v>
                </c:pt>
                <c:pt idx="507">
                  <c:v>10.252754588185752</c:v>
                </c:pt>
                <c:pt idx="508">
                  <c:v>9.9355656041296694</c:v>
                </c:pt>
                <c:pt idx="509">
                  <c:v>9.6183469805697364</c:v>
                </c:pt>
                <c:pt idx="510">
                  <c:v>9.3011300101244476</c:v>
                </c:pt>
                <c:pt idx="511">
                  <c:v>8.9839430479170534</c:v>
                </c:pt>
                <c:pt idx="512">
                  <c:v>8.6668116042074583</c:v>
                </c:pt>
                <c:pt idx="513">
                  <c:v>8.3497584382321577</c:v>
                </c:pt>
                <c:pt idx="514">
                  <c:v>8.0328036530823432</c:v>
                </c:pt>
                <c:pt idx="515">
                  <c:v>7.715964791476293</c:v>
                </c:pt>
                <c:pt idx="516">
                  <c:v>7.3992569322351986</c:v>
                </c:pt>
                <c:pt idx="517">
                  <c:v>7.0826927873445245</c:v>
                </c:pt>
                <c:pt idx="518">
                  <c:v>6.7662827994540153</c:v>
                </c:pt>
                <c:pt idx="519">
                  <c:v>6.4500352397154348</c:v>
                </c:pt>
                <c:pt idx="520">
                  <c:v>6.133956305835131</c:v>
                </c:pt>
                <c:pt idx="521">
                  <c:v>5.8180502202505036</c:v>
                </c:pt>
                <c:pt idx="522">
                  <c:v>5.5023193283624261</c:v>
                </c:pt>
                <c:pt idx="523">
                  <c:v>5.1867641967277001</c:v>
                </c:pt>
                <c:pt idx="524">
                  <c:v>4.871383711161581</c:v>
                </c:pt>
                <c:pt idx="525">
                  <c:v>4.5561751746994172</c:v>
                </c:pt>
                <c:pt idx="526">
                  <c:v>4.2411344053634448</c:v>
                </c:pt>
                <c:pt idx="527">
                  <c:v>3.9262558337207487</c:v>
                </c:pt>
                <c:pt idx="528">
                  <c:v>3.6115326001794346</c:v>
                </c:pt>
                <c:pt idx="529">
                  <c:v>3.2969566520270055</c:v>
                </c:pt>
                <c:pt idx="530">
                  <c:v>2.9825188401949587</c:v>
                </c:pt>
                <c:pt idx="531">
                  <c:v>2.6682090157436056</c:v>
                </c:pt>
                <c:pt idx="532">
                  <c:v>2.3540161260601211</c:v>
                </c:pt>
                <c:pt idx="533">
                  <c:v>2.0399283108067934</c:v>
                </c:pt>
                <c:pt idx="534">
                  <c:v>1.7259329976034854</c:v>
                </c:pt>
                <c:pt idx="535">
                  <c:v>1.4120169974862762</c:v>
                </c:pt>
                <c:pt idx="536">
                  <c:v>1.0981666001322887</c:v>
                </c:pt>
                <c:pt idx="537">
                  <c:v>0.78436766892964194</c:v>
                </c:pt>
                <c:pt idx="538">
                  <c:v>0.47060573586454879</c:v>
                </c:pt>
                <c:pt idx="539">
                  <c:v>0.15686609631049286</c:v>
                </c:pt>
                <c:pt idx="540">
                  <c:v>-0.15686609631049286</c:v>
                </c:pt>
                <c:pt idx="541">
                  <c:v>-0.47060573586454879</c:v>
                </c:pt>
                <c:pt idx="542">
                  <c:v>-0.78436766892964194</c:v>
                </c:pt>
                <c:pt idx="543">
                  <c:v>-1.0981666001322887</c:v>
                </c:pt>
                <c:pt idx="544">
                  <c:v>-1.4120169974862762</c:v>
                </c:pt>
                <c:pt idx="545">
                  <c:v>-1.7259329976034854</c:v>
                </c:pt>
                <c:pt idx="546">
                  <c:v>-2.0399283108067934</c:v>
                </c:pt>
                <c:pt idx="547">
                  <c:v>-2.3540161260601211</c:v>
                </c:pt>
                <c:pt idx="548">
                  <c:v>-2.6682090157436056</c:v>
                </c:pt>
                <c:pt idx="549">
                  <c:v>-2.9825188401949587</c:v>
                </c:pt>
                <c:pt idx="550">
                  <c:v>-3.2969566520270055</c:v>
                </c:pt>
                <c:pt idx="551">
                  <c:v>-3.6115326001794346</c:v>
                </c:pt>
                <c:pt idx="552">
                  <c:v>-3.9262558337207487</c:v>
                </c:pt>
                <c:pt idx="553">
                  <c:v>-4.2411344053634448</c:v>
                </c:pt>
                <c:pt idx="554">
                  <c:v>-4.5561751746994172</c:v>
                </c:pt>
                <c:pt idx="555">
                  <c:v>-4.871383711161581</c:v>
                </c:pt>
                <c:pt idx="556">
                  <c:v>-5.1867641967286993</c:v>
                </c:pt>
                <c:pt idx="557">
                  <c:v>-5.5023193283614269</c:v>
                </c:pt>
                <c:pt idx="558">
                  <c:v>-5.8180502202505036</c:v>
                </c:pt>
                <c:pt idx="559">
                  <c:v>-6.1339563058341318</c:v>
                </c:pt>
                <c:pt idx="560">
                  <c:v>-6.450035239716434</c:v>
                </c:pt>
                <c:pt idx="561">
                  <c:v>-6.7662827994550145</c:v>
                </c:pt>
                <c:pt idx="562">
                  <c:v>-7.0826927873435253</c:v>
                </c:pt>
                <c:pt idx="563">
                  <c:v>-7.3992569322351986</c:v>
                </c:pt>
                <c:pt idx="564">
                  <c:v>-7.715964791476293</c:v>
                </c:pt>
                <c:pt idx="565">
                  <c:v>-8.0328036530813431</c:v>
                </c:pt>
                <c:pt idx="566">
                  <c:v>-8.349758438233156</c:v>
                </c:pt>
                <c:pt idx="567">
                  <c:v>-8.6668116042084566</c:v>
                </c:pt>
                <c:pt idx="568">
                  <c:v>-8.9839430479160534</c:v>
                </c:pt>
                <c:pt idx="569">
                  <c:v>-9.3011300101244476</c:v>
                </c:pt>
                <c:pt idx="570">
                  <c:v>-9.6183469805697364</c:v>
                </c:pt>
                <c:pt idx="571">
                  <c:v>-9.9355656041296694</c:v>
                </c:pt>
                <c:pt idx="572">
                  <c:v>-10.252754588185752</c:v>
                </c:pt>
                <c:pt idx="573">
                  <c:v>-10.569879611437182</c:v>
                </c:pt>
                <c:pt idx="574">
                  <c:v>-10.886903234317513</c:v>
                </c:pt>
                <c:pt idx="575">
                  <c:v>-11.203784811270822</c:v>
                </c:pt>
                <c:pt idx="576">
                  <c:v>-11.520480405099232</c:v>
                </c:pt>
                <c:pt idx="577">
                  <c:v>-11.836942703637554</c:v>
                </c:pt>
                <c:pt idx="578">
                  <c:v>-12.153120939005889</c:v>
                </c:pt>
                <c:pt idx="579">
                  <c:v>-12.468960809704942</c:v>
                </c:pt>
                <c:pt idx="580">
                  <c:v>-12.784404405859817</c:v>
                </c:pt>
                <c:pt idx="581">
                  <c:v>-13.099390137859102</c:v>
                </c:pt>
                <c:pt idx="582">
                  <c:v>-13.413852668724967</c:v>
                </c:pt>
                <c:pt idx="583">
                  <c:v>-13.727722850522039</c:v>
                </c:pt>
                <c:pt idx="584">
                  <c:v>-14.040927665082803</c:v>
                </c:pt>
                <c:pt idx="585">
                  <c:v>-14.353390169432267</c:v>
                </c:pt>
                <c:pt idx="586">
                  <c:v>-14.665029446204624</c:v>
                </c:pt>
                <c:pt idx="587">
                  <c:v>-14.975760559371665</c:v>
                </c:pt>
                <c:pt idx="588">
                  <c:v>-15.285494515688614</c:v>
                </c:pt>
                <c:pt idx="589">
                  <c:v>-15.594138232101207</c:v>
                </c:pt>
                <c:pt idx="590">
                  <c:v>-15.901594509544648</c:v>
                </c:pt>
                <c:pt idx="591">
                  <c:v>-16.20776201341323</c:v>
                </c:pt>
                <c:pt idx="592">
                  <c:v>-16.512535261057337</c:v>
                </c:pt>
                <c:pt idx="593">
                  <c:v>-16.815804616642559</c:v>
                </c:pt>
                <c:pt idx="594">
                  <c:v>-17.117456293684661</c:v>
                </c:pt>
                <c:pt idx="595">
                  <c:v>-17.417372365573168</c:v>
                </c:pt>
                <c:pt idx="596">
                  <c:v>-17.7154307843963</c:v>
                </c:pt>
                <c:pt idx="597">
                  <c:v>-18.011505408358051</c:v>
                </c:pt>
                <c:pt idx="598">
                  <c:v>-18.305466038045171</c:v>
                </c:pt>
                <c:pt idx="599">
                  <c:v>-18.597178461808859</c:v>
                </c:pt>
                <c:pt idx="600">
                  <c:v>-18.886504510526979</c:v>
                </c:pt>
                <c:pt idx="601">
                  <c:v>-19.173302121906598</c:v>
                </c:pt>
                <c:pt idx="602">
                  <c:v>-19.457425414575734</c:v>
                </c:pt>
                <c:pt idx="603">
                  <c:v>-19.738724772086158</c:v>
                </c:pt>
                <c:pt idx="604">
                  <c:v>-20.017046936996127</c:v>
                </c:pt>
                <c:pt idx="605">
                  <c:v>-20.292235115117016</c:v>
                </c:pt>
                <c:pt idx="606">
                  <c:v>-20.564129090025695</c:v>
                </c:pt>
                <c:pt idx="607">
                  <c:v>-20.832565347855713</c:v>
                </c:pt>
                <c:pt idx="608">
                  <c:v>-21.097377212399238</c:v>
                </c:pt>
                <c:pt idx="609">
                  <c:v>-21.358394990475759</c:v>
                </c:pt>
                <c:pt idx="610">
                  <c:v>-21.615446127505653</c:v>
                </c:pt>
                <c:pt idx="611">
                  <c:v>-21.868355373192649</c:v>
                </c:pt>
                <c:pt idx="612">
                  <c:v>-22.116944957145332</c:v>
                </c:pt>
                <c:pt idx="613">
                  <c:v>-22.361034774276867</c:v>
                </c:pt>
                <c:pt idx="614">
                  <c:v>-22.600442579734036</c:v>
                </c:pt>
                <c:pt idx="615">
                  <c:v>-22.834984193128903</c:v>
                </c:pt>
                <c:pt idx="616">
                  <c:v>-23.064473711698284</c:v>
                </c:pt>
                <c:pt idx="617">
                  <c:v>-23.288723732116321</c:v>
                </c:pt>
                <c:pt idx="618">
                  <c:v>-23.507545580504495</c:v>
                </c:pt>
                <c:pt idx="619">
                  <c:v>-23.720749550287355</c:v>
                </c:pt>
                <c:pt idx="620">
                  <c:v>-23.928145147350421</c:v>
                </c:pt>
                <c:pt idx="621">
                  <c:v>-24.129541342054583</c:v>
                </c:pt>
                <c:pt idx="622">
                  <c:v>-24.324746827577457</c:v>
                </c:pt>
                <c:pt idx="623">
                  <c:v>-24.513570283942187</c:v>
                </c:pt>
                <c:pt idx="624">
                  <c:v>-24.695820647273045</c:v>
                </c:pt>
                <c:pt idx="625">
                  <c:v>-24.871307383486528</c:v>
                </c:pt>
                <c:pt idx="626">
                  <c:v>-25.039840765921248</c:v>
                </c:pt>
                <c:pt idx="627">
                  <c:v>-25.201232156149331</c:v>
                </c:pt>
                <c:pt idx="628">
                  <c:v>-25.355294287296768</c:v>
                </c:pt>
                <c:pt idx="629">
                  <c:v>-25.501841549195323</c:v>
                </c:pt>
                <c:pt idx="630">
                  <c:v>-25.640690274619569</c:v>
                </c:pt>
                <c:pt idx="631">
                  <c:v>-25.77165902589762</c:v>
                </c:pt>
                <c:pt idx="632">
                  <c:v>-25.894568881165146</c:v>
                </c:pt>
                <c:pt idx="633">
                  <c:v>-26.009243719540276</c:v>
                </c:pt>
                <c:pt idx="634">
                  <c:v>-26.11551050446592</c:v>
                </c:pt>
                <c:pt idx="635">
                  <c:v>-26.213199564520171</c:v>
                </c:pt>
                <c:pt idx="636">
                  <c:v>-26.302144870970267</c:v>
                </c:pt>
                <c:pt idx="637">
                  <c:v>-26.382184311354749</c:v>
                </c:pt>
                <c:pt idx="638">
                  <c:v>-26.453159958461313</c:v>
                </c:pt>
                <c:pt idx="639">
                  <c:v>-26.514918333929938</c:v>
                </c:pt>
                <c:pt idx="640">
                  <c:v>-26.567310665967735</c:v>
                </c:pt>
                <c:pt idx="641">
                  <c:v>-26.610193140431115</c:v>
                </c:pt>
                <c:pt idx="642">
                  <c:v>-26.643427144783626</c:v>
                </c:pt>
                <c:pt idx="643">
                  <c:v>-26.666879504305019</c:v>
                </c:pt>
                <c:pt idx="644">
                  <c:v>-26.680422710030903</c:v>
                </c:pt>
                <c:pt idx="645">
                  <c:v>-26.683935137974402</c:v>
                </c:pt>
                <c:pt idx="646">
                  <c:v>-26.677301259097174</c:v>
                </c:pt>
                <c:pt idx="647">
                  <c:v>-26.660411839692141</c:v>
                </c:pt>
                <c:pt idx="648">
                  <c:v>-26.633164131713237</c:v>
                </c:pt>
                <c:pt idx="649">
                  <c:v>-26.595462052782402</c:v>
                </c:pt>
                <c:pt idx="650">
                  <c:v>-26.547216355533141</c:v>
                </c:pt>
                <c:pt idx="651">
                  <c:v>-26.488344786040784</c:v>
                </c:pt>
                <c:pt idx="652">
                  <c:v>-26.418772231123654</c:v>
                </c:pt>
                <c:pt idx="653">
                  <c:v>-26.338430854330294</c:v>
                </c:pt>
                <c:pt idx="654">
                  <c:v>-26.247260220504831</c:v>
                </c:pt>
                <c:pt idx="655">
                  <c:v>-26.145207408771576</c:v>
                </c:pt>
                <c:pt idx="656">
                  <c:v>-26.032227113968908</c:v>
                </c:pt>
                <c:pt idx="657">
                  <c:v>-25.908281736429448</c:v>
                </c:pt>
                <c:pt idx="658">
                  <c:v>-25.773341460185506</c:v>
                </c:pt>
                <c:pt idx="659">
                  <c:v>-25.62738431960776</c:v>
                </c:pt>
                <c:pt idx="660">
                  <c:v>-25.470396254613114</c:v>
                </c:pt>
                <c:pt idx="661">
                  <c:v>-25.302371154515612</c:v>
                </c:pt>
                <c:pt idx="662">
                  <c:v>-25.123310890692306</c:v>
                </c:pt>
                <c:pt idx="663">
                  <c:v>-24.933225338245933</c:v>
                </c:pt>
                <c:pt idx="664">
                  <c:v>-24.732132386856229</c:v>
                </c:pt>
                <c:pt idx="665">
                  <c:v>-24.520057941073702</c:v>
                </c:pt>
                <c:pt idx="666">
                  <c:v>-24.297035910254671</c:v>
                </c:pt>
                <c:pt idx="667">
                  <c:v>-24.063108188491331</c:v>
                </c:pt>
                <c:pt idx="668">
                  <c:v>-23.818324624720663</c:v>
                </c:pt>
                <c:pt idx="669">
                  <c:v>-23.562742983445847</c:v>
                </c:pt>
                <c:pt idx="670">
                  <c:v>-23.296428896247054</c:v>
                </c:pt>
                <c:pt idx="671">
                  <c:v>-23.019455804526245</c:v>
                </c:pt>
                <c:pt idx="672">
                  <c:v>-22.731904893776743</c:v>
                </c:pt>
                <c:pt idx="673">
                  <c:v>-22.433865019696352</c:v>
                </c:pt>
                <c:pt idx="674">
                  <c:v>-22.125432626580618</c:v>
                </c:pt>
                <c:pt idx="675">
                  <c:v>-21.806711658241106</c:v>
                </c:pt>
                <c:pt idx="676">
                  <c:v>-21.477813461912241</c:v>
                </c:pt>
                <c:pt idx="677">
                  <c:v>-21.138856685412598</c:v>
                </c:pt>
                <c:pt idx="678">
                  <c:v>-20.789967167996192</c:v>
                </c:pt>
                <c:pt idx="679">
                  <c:v>-20.431277825182612</c:v>
                </c:pt>
                <c:pt idx="680">
                  <c:v>-20.062928527948664</c:v>
                </c:pt>
                <c:pt idx="681">
                  <c:v>-19.685065976626223</c:v>
                </c:pt>
                <c:pt idx="682">
                  <c:v>-19.297843569810123</c:v>
                </c:pt>
                <c:pt idx="683">
                  <c:v>-18.901421268660677</c:v>
                </c:pt>
                <c:pt idx="684">
                  <c:v>-18.495965456843731</c:v>
                </c:pt>
                <c:pt idx="685">
                  <c:v>-18.081648796516859</c:v>
                </c:pt>
                <c:pt idx="686">
                  <c:v>-17.658650080538575</c:v>
                </c:pt>
                <c:pt idx="687">
                  <c:v>-17.22715408133524</c:v>
                </c:pt>
                <c:pt idx="688">
                  <c:v>-16.787351396548523</c:v>
                </c:pt>
                <c:pt idx="689">
                  <c:v>-16.339438291878118</c:v>
                </c:pt>
                <c:pt idx="690">
                  <c:v>-15.883616541243594</c:v>
                </c:pt>
                <c:pt idx="691">
                  <c:v>-15.420093264596145</c:v>
                </c:pt>
                <c:pt idx="692">
                  <c:v>-14.94908076358603</c:v>
                </c:pt>
                <c:pt idx="693">
                  <c:v>-14.470796355253611</c:v>
                </c:pt>
                <c:pt idx="694">
                  <c:v>-13.985462204037734</c:v>
                </c:pt>
                <c:pt idx="695">
                  <c:v>-13.493305152203371</c:v>
                </c:pt>
                <c:pt idx="696">
                  <c:v>-12.994556548917346</c:v>
                </c:pt>
                <c:pt idx="697">
                  <c:v>-12.489452078139006</c:v>
                </c:pt>
                <c:pt idx="698">
                  <c:v>-11.978231585431764</c:v>
                </c:pt>
                <c:pt idx="699">
                  <c:v>-11.461138903910317</c:v>
                </c:pt>
                <c:pt idx="700">
                  <c:v>-10.93842167937653</c:v>
                </c:pt>
                <c:pt idx="701">
                  <c:v>-10.410331194829814</c:v>
                </c:pt>
                <c:pt idx="702">
                  <c:v>-9.8771221943989573</c:v>
                </c:pt>
                <c:pt idx="703">
                  <c:v>-9.3390527068433205</c:v>
                </c:pt>
                <c:pt idx="704">
                  <c:v>-8.796383868674317</c:v>
                </c:pt>
                <c:pt idx="705">
                  <c:v>-8.2493797469941335</c:v>
                </c:pt>
                <c:pt idx="706">
                  <c:v>-7.6983071621106181</c:v>
                </c:pt>
                <c:pt idx="707">
                  <c:v>-7.1434355099693203</c:v>
                </c:pt>
                <c:pt idx="708">
                  <c:v>-6.5850365845115943</c:v>
                </c:pt>
                <c:pt idx="709">
                  <c:v>-6.0233843999127901</c:v>
                </c:pt>
                <c:pt idx="710">
                  <c:v>-5.4587550128214479</c:v>
                </c:pt>
                <c:pt idx="711">
                  <c:v>-4.8914263445625217</c:v>
                </c:pt>
                <c:pt idx="712">
                  <c:v>-4.3216780033725755</c:v>
                </c:pt>
                <c:pt idx="713">
                  <c:v>-3.7497911066519674</c:v>
                </c:pt>
                <c:pt idx="714">
                  <c:v>-3.1760481032580001</c:v>
                </c:pt>
                <c:pt idx="715">
                  <c:v>-2.6007325958530281</c:v>
                </c:pt>
                <c:pt idx="716">
                  <c:v>-2.0241291632815406</c:v>
                </c:pt>
                <c:pt idx="717">
                  <c:v>-1.4465231830251835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C82-4668-A0A7-0AC3E92B8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471664"/>
        <c:axId val="72146904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spPr>
                  <a:ln w="28575" cap="rnd" cmpd="sng" algn="ctr">
                    <a:solidFill>
                      <a:schemeClr val="accent5">
                        <a:shade val="95000"/>
                        <a:satMod val="105000"/>
                      </a:schemeClr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'6000'!$A$13:$A$732</c15:sqref>
                        </c15:formulaRef>
                      </c:ext>
                    </c:extLst>
                    <c:numCache>
                      <c:formatCode>General</c:formatCode>
                      <c:ptCount val="720"/>
                      <c:pt idx="0">
                        <c:v>-360</c:v>
                      </c:pt>
                      <c:pt idx="1">
                        <c:v>-359</c:v>
                      </c:pt>
                      <c:pt idx="2">
                        <c:v>-358</c:v>
                      </c:pt>
                      <c:pt idx="3">
                        <c:v>-357</c:v>
                      </c:pt>
                      <c:pt idx="4">
                        <c:v>-356</c:v>
                      </c:pt>
                      <c:pt idx="5">
                        <c:v>-355</c:v>
                      </c:pt>
                      <c:pt idx="6">
                        <c:v>-354</c:v>
                      </c:pt>
                      <c:pt idx="7">
                        <c:v>-353</c:v>
                      </c:pt>
                      <c:pt idx="8">
                        <c:v>-352</c:v>
                      </c:pt>
                      <c:pt idx="9">
                        <c:v>-351</c:v>
                      </c:pt>
                      <c:pt idx="10">
                        <c:v>-350</c:v>
                      </c:pt>
                      <c:pt idx="11">
                        <c:v>-349</c:v>
                      </c:pt>
                      <c:pt idx="12">
                        <c:v>-348</c:v>
                      </c:pt>
                      <c:pt idx="13">
                        <c:v>-347</c:v>
                      </c:pt>
                      <c:pt idx="14">
                        <c:v>-346</c:v>
                      </c:pt>
                      <c:pt idx="15">
                        <c:v>-345</c:v>
                      </c:pt>
                      <c:pt idx="16">
                        <c:v>-344</c:v>
                      </c:pt>
                      <c:pt idx="17">
                        <c:v>-343</c:v>
                      </c:pt>
                      <c:pt idx="18">
                        <c:v>-342</c:v>
                      </c:pt>
                      <c:pt idx="19">
                        <c:v>-341</c:v>
                      </c:pt>
                      <c:pt idx="20">
                        <c:v>-340</c:v>
                      </c:pt>
                      <c:pt idx="21">
                        <c:v>-339</c:v>
                      </c:pt>
                      <c:pt idx="22">
                        <c:v>-338</c:v>
                      </c:pt>
                      <c:pt idx="23">
                        <c:v>-337</c:v>
                      </c:pt>
                      <c:pt idx="24">
                        <c:v>-336</c:v>
                      </c:pt>
                      <c:pt idx="25">
                        <c:v>-335</c:v>
                      </c:pt>
                      <c:pt idx="26">
                        <c:v>-334</c:v>
                      </c:pt>
                      <c:pt idx="27">
                        <c:v>-333</c:v>
                      </c:pt>
                      <c:pt idx="28">
                        <c:v>-332</c:v>
                      </c:pt>
                      <c:pt idx="29">
                        <c:v>-331</c:v>
                      </c:pt>
                      <c:pt idx="30">
                        <c:v>-330</c:v>
                      </c:pt>
                      <c:pt idx="31">
                        <c:v>-329</c:v>
                      </c:pt>
                      <c:pt idx="32">
                        <c:v>-328</c:v>
                      </c:pt>
                      <c:pt idx="33">
                        <c:v>-327</c:v>
                      </c:pt>
                      <c:pt idx="34">
                        <c:v>-326</c:v>
                      </c:pt>
                      <c:pt idx="35">
                        <c:v>-325</c:v>
                      </c:pt>
                      <c:pt idx="36">
                        <c:v>-324</c:v>
                      </c:pt>
                      <c:pt idx="37">
                        <c:v>-323</c:v>
                      </c:pt>
                      <c:pt idx="38">
                        <c:v>-322</c:v>
                      </c:pt>
                      <c:pt idx="39">
                        <c:v>-321</c:v>
                      </c:pt>
                      <c:pt idx="40">
                        <c:v>-320</c:v>
                      </c:pt>
                      <c:pt idx="41">
                        <c:v>-319</c:v>
                      </c:pt>
                      <c:pt idx="42">
                        <c:v>-318</c:v>
                      </c:pt>
                      <c:pt idx="43">
                        <c:v>-317</c:v>
                      </c:pt>
                      <c:pt idx="44">
                        <c:v>-316</c:v>
                      </c:pt>
                      <c:pt idx="45">
                        <c:v>-315</c:v>
                      </c:pt>
                      <c:pt idx="46">
                        <c:v>-314</c:v>
                      </c:pt>
                      <c:pt idx="47">
                        <c:v>-313</c:v>
                      </c:pt>
                      <c:pt idx="48">
                        <c:v>-312</c:v>
                      </c:pt>
                      <c:pt idx="49">
                        <c:v>-311</c:v>
                      </c:pt>
                      <c:pt idx="50">
                        <c:v>-310</c:v>
                      </c:pt>
                      <c:pt idx="51">
                        <c:v>-309</c:v>
                      </c:pt>
                      <c:pt idx="52">
                        <c:v>-308</c:v>
                      </c:pt>
                      <c:pt idx="53">
                        <c:v>-307</c:v>
                      </c:pt>
                      <c:pt idx="54">
                        <c:v>-306</c:v>
                      </c:pt>
                      <c:pt idx="55">
                        <c:v>-305</c:v>
                      </c:pt>
                      <c:pt idx="56">
                        <c:v>-304</c:v>
                      </c:pt>
                      <c:pt idx="57">
                        <c:v>-303</c:v>
                      </c:pt>
                      <c:pt idx="58">
                        <c:v>-302</c:v>
                      </c:pt>
                      <c:pt idx="59">
                        <c:v>-301</c:v>
                      </c:pt>
                      <c:pt idx="60">
                        <c:v>-300</c:v>
                      </c:pt>
                      <c:pt idx="61">
                        <c:v>-299</c:v>
                      </c:pt>
                      <c:pt idx="62">
                        <c:v>-298</c:v>
                      </c:pt>
                      <c:pt idx="63">
                        <c:v>-297</c:v>
                      </c:pt>
                      <c:pt idx="64">
                        <c:v>-296</c:v>
                      </c:pt>
                      <c:pt idx="65">
                        <c:v>-295</c:v>
                      </c:pt>
                      <c:pt idx="66">
                        <c:v>-294</c:v>
                      </c:pt>
                      <c:pt idx="67">
                        <c:v>-293</c:v>
                      </c:pt>
                      <c:pt idx="68">
                        <c:v>-292</c:v>
                      </c:pt>
                      <c:pt idx="69">
                        <c:v>-291</c:v>
                      </c:pt>
                      <c:pt idx="70">
                        <c:v>-290</c:v>
                      </c:pt>
                      <c:pt idx="71">
                        <c:v>-289</c:v>
                      </c:pt>
                      <c:pt idx="72">
                        <c:v>-288</c:v>
                      </c:pt>
                      <c:pt idx="73">
                        <c:v>-287</c:v>
                      </c:pt>
                      <c:pt idx="74">
                        <c:v>-286</c:v>
                      </c:pt>
                      <c:pt idx="75">
                        <c:v>-285</c:v>
                      </c:pt>
                      <c:pt idx="76">
                        <c:v>-284</c:v>
                      </c:pt>
                      <c:pt idx="77">
                        <c:v>-283</c:v>
                      </c:pt>
                      <c:pt idx="78">
                        <c:v>-282</c:v>
                      </c:pt>
                      <c:pt idx="79">
                        <c:v>-281</c:v>
                      </c:pt>
                      <c:pt idx="80">
                        <c:v>-280</c:v>
                      </c:pt>
                      <c:pt idx="81">
                        <c:v>-279</c:v>
                      </c:pt>
                      <c:pt idx="82">
                        <c:v>-278</c:v>
                      </c:pt>
                      <c:pt idx="83">
                        <c:v>-277</c:v>
                      </c:pt>
                      <c:pt idx="84">
                        <c:v>-276</c:v>
                      </c:pt>
                      <c:pt idx="85">
                        <c:v>-275</c:v>
                      </c:pt>
                      <c:pt idx="86">
                        <c:v>-274</c:v>
                      </c:pt>
                      <c:pt idx="87">
                        <c:v>-273</c:v>
                      </c:pt>
                      <c:pt idx="88">
                        <c:v>-272</c:v>
                      </c:pt>
                      <c:pt idx="89">
                        <c:v>-271</c:v>
                      </c:pt>
                      <c:pt idx="90">
                        <c:v>-270</c:v>
                      </c:pt>
                      <c:pt idx="91">
                        <c:v>-269</c:v>
                      </c:pt>
                      <c:pt idx="92">
                        <c:v>-268</c:v>
                      </c:pt>
                      <c:pt idx="93">
                        <c:v>-267</c:v>
                      </c:pt>
                      <c:pt idx="94">
                        <c:v>-266</c:v>
                      </c:pt>
                      <c:pt idx="95">
                        <c:v>-265</c:v>
                      </c:pt>
                      <c:pt idx="96">
                        <c:v>-264</c:v>
                      </c:pt>
                      <c:pt idx="97">
                        <c:v>-263</c:v>
                      </c:pt>
                      <c:pt idx="98">
                        <c:v>-262</c:v>
                      </c:pt>
                      <c:pt idx="99">
                        <c:v>-261</c:v>
                      </c:pt>
                      <c:pt idx="100">
                        <c:v>-260</c:v>
                      </c:pt>
                      <c:pt idx="101">
                        <c:v>-259</c:v>
                      </c:pt>
                      <c:pt idx="102">
                        <c:v>-258</c:v>
                      </c:pt>
                      <c:pt idx="103">
                        <c:v>-257</c:v>
                      </c:pt>
                      <c:pt idx="104">
                        <c:v>-256</c:v>
                      </c:pt>
                      <c:pt idx="105">
                        <c:v>-255</c:v>
                      </c:pt>
                      <c:pt idx="106">
                        <c:v>-254</c:v>
                      </c:pt>
                      <c:pt idx="107">
                        <c:v>-253</c:v>
                      </c:pt>
                      <c:pt idx="108">
                        <c:v>-252</c:v>
                      </c:pt>
                      <c:pt idx="109">
                        <c:v>-251</c:v>
                      </c:pt>
                      <c:pt idx="110">
                        <c:v>-250</c:v>
                      </c:pt>
                      <c:pt idx="111">
                        <c:v>-249</c:v>
                      </c:pt>
                      <c:pt idx="112">
                        <c:v>-248</c:v>
                      </c:pt>
                      <c:pt idx="113">
                        <c:v>-247</c:v>
                      </c:pt>
                      <c:pt idx="114">
                        <c:v>-246</c:v>
                      </c:pt>
                      <c:pt idx="115">
                        <c:v>-245</c:v>
                      </c:pt>
                      <c:pt idx="116">
                        <c:v>-244</c:v>
                      </c:pt>
                      <c:pt idx="117">
                        <c:v>-243</c:v>
                      </c:pt>
                      <c:pt idx="118">
                        <c:v>-242</c:v>
                      </c:pt>
                      <c:pt idx="119">
                        <c:v>-241</c:v>
                      </c:pt>
                      <c:pt idx="120">
                        <c:v>-240</c:v>
                      </c:pt>
                      <c:pt idx="121">
                        <c:v>-239</c:v>
                      </c:pt>
                      <c:pt idx="122">
                        <c:v>-238</c:v>
                      </c:pt>
                      <c:pt idx="123">
                        <c:v>-237</c:v>
                      </c:pt>
                      <c:pt idx="124">
                        <c:v>-236</c:v>
                      </c:pt>
                      <c:pt idx="125">
                        <c:v>-235</c:v>
                      </c:pt>
                      <c:pt idx="126">
                        <c:v>-234</c:v>
                      </c:pt>
                      <c:pt idx="127">
                        <c:v>-233</c:v>
                      </c:pt>
                      <c:pt idx="128">
                        <c:v>-232</c:v>
                      </c:pt>
                      <c:pt idx="129">
                        <c:v>-231</c:v>
                      </c:pt>
                      <c:pt idx="130">
                        <c:v>-230</c:v>
                      </c:pt>
                      <c:pt idx="131">
                        <c:v>-229</c:v>
                      </c:pt>
                      <c:pt idx="132">
                        <c:v>-228</c:v>
                      </c:pt>
                      <c:pt idx="133">
                        <c:v>-227</c:v>
                      </c:pt>
                      <c:pt idx="134">
                        <c:v>-226</c:v>
                      </c:pt>
                      <c:pt idx="135">
                        <c:v>-225</c:v>
                      </c:pt>
                      <c:pt idx="136">
                        <c:v>-224</c:v>
                      </c:pt>
                      <c:pt idx="137">
                        <c:v>-223</c:v>
                      </c:pt>
                      <c:pt idx="138">
                        <c:v>-222</c:v>
                      </c:pt>
                      <c:pt idx="139">
                        <c:v>-221</c:v>
                      </c:pt>
                      <c:pt idx="140">
                        <c:v>-220</c:v>
                      </c:pt>
                      <c:pt idx="141">
                        <c:v>-219</c:v>
                      </c:pt>
                      <c:pt idx="142">
                        <c:v>-218</c:v>
                      </c:pt>
                      <c:pt idx="143">
                        <c:v>-217</c:v>
                      </c:pt>
                      <c:pt idx="144">
                        <c:v>-216</c:v>
                      </c:pt>
                      <c:pt idx="145">
                        <c:v>-215</c:v>
                      </c:pt>
                      <c:pt idx="146">
                        <c:v>-214</c:v>
                      </c:pt>
                      <c:pt idx="147">
                        <c:v>-213</c:v>
                      </c:pt>
                      <c:pt idx="148">
                        <c:v>-212</c:v>
                      </c:pt>
                      <c:pt idx="149">
                        <c:v>-211</c:v>
                      </c:pt>
                      <c:pt idx="150">
                        <c:v>-210</c:v>
                      </c:pt>
                      <c:pt idx="151">
                        <c:v>-209</c:v>
                      </c:pt>
                      <c:pt idx="152">
                        <c:v>-208</c:v>
                      </c:pt>
                      <c:pt idx="153">
                        <c:v>-207</c:v>
                      </c:pt>
                      <c:pt idx="154">
                        <c:v>-206</c:v>
                      </c:pt>
                      <c:pt idx="155">
                        <c:v>-205</c:v>
                      </c:pt>
                      <c:pt idx="156">
                        <c:v>-204</c:v>
                      </c:pt>
                      <c:pt idx="157">
                        <c:v>-203</c:v>
                      </c:pt>
                      <c:pt idx="158">
                        <c:v>-202</c:v>
                      </c:pt>
                      <c:pt idx="159">
                        <c:v>-201</c:v>
                      </c:pt>
                      <c:pt idx="160">
                        <c:v>-200</c:v>
                      </c:pt>
                      <c:pt idx="161">
                        <c:v>-199</c:v>
                      </c:pt>
                      <c:pt idx="162">
                        <c:v>-198</c:v>
                      </c:pt>
                      <c:pt idx="163">
                        <c:v>-197</c:v>
                      </c:pt>
                      <c:pt idx="164">
                        <c:v>-196</c:v>
                      </c:pt>
                      <c:pt idx="165">
                        <c:v>-195</c:v>
                      </c:pt>
                      <c:pt idx="166">
                        <c:v>-194</c:v>
                      </c:pt>
                      <c:pt idx="167">
                        <c:v>-193</c:v>
                      </c:pt>
                      <c:pt idx="168">
                        <c:v>-192</c:v>
                      </c:pt>
                      <c:pt idx="169">
                        <c:v>-191</c:v>
                      </c:pt>
                      <c:pt idx="170">
                        <c:v>-190</c:v>
                      </c:pt>
                      <c:pt idx="171">
                        <c:v>-189</c:v>
                      </c:pt>
                      <c:pt idx="172">
                        <c:v>-188</c:v>
                      </c:pt>
                      <c:pt idx="173">
                        <c:v>-187</c:v>
                      </c:pt>
                      <c:pt idx="174">
                        <c:v>-186</c:v>
                      </c:pt>
                      <c:pt idx="175">
                        <c:v>-185</c:v>
                      </c:pt>
                      <c:pt idx="176">
                        <c:v>-184</c:v>
                      </c:pt>
                      <c:pt idx="177">
                        <c:v>-183</c:v>
                      </c:pt>
                      <c:pt idx="178">
                        <c:v>-182</c:v>
                      </c:pt>
                      <c:pt idx="179">
                        <c:v>-181</c:v>
                      </c:pt>
                      <c:pt idx="180">
                        <c:v>-180</c:v>
                      </c:pt>
                      <c:pt idx="181">
                        <c:v>-179</c:v>
                      </c:pt>
                      <c:pt idx="182">
                        <c:v>-178</c:v>
                      </c:pt>
                      <c:pt idx="183">
                        <c:v>-177</c:v>
                      </c:pt>
                      <c:pt idx="184">
                        <c:v>-176</c:v>
                      </c:pt>
                      <c:pt idx="185">
                        <c:v>-175</c:v>
                      </c:pt>
                      <c:pt idx="186">
                        <c:v>-174</c:v>
                      </c:pt>
                      <c:pt idx="187">
                        <c:v>-173</c:v>
                      </c:pt>
                      <c:pt idx="188">
                        <c:v>-172</c:v>
                      </c:pt>
                      <c:pt idx="189">
                        <c:v>-171</c:v>
                      </c:pt>
                      <c:pt idx="190">
                        <c:v>-170</c:v>
                      </c:pt>
                      <c:pt idx="191">
                        <c:v>-169</c:v>
                      </c:pt>
                      <c:pt idx="192">
                        <c:v>-168</c:v>
                      </c:pt>
                      <c:pt idx="193">
                        <c:v>-167</c:v>
                      </c:pt>
                      <c:pt idx="194">
                        <c:v>-166</c:v>
                      </c:pt>
                      <c:pt idx="195">
                        <c:v>-165</c:v>
                      </c:pt>
                      <c:pt idx="196">
                        <c:v>-164</c:v>
                      </c:pt>
                      <c:pt idx="197">
                        <c:v>-163</c:v>
                      </c:pt>
                      <c:pt idx="198">
                        <c:v>-162</c:v>
                      </c:pt>
                      <c:pt idx="199">
                        <c:v>-161</c:v>
                      </c:pt>
                      <c:pt idx="200">
                        <c:v>-160</c:v>
                      </c:pt>
                      <c:pt idx="201">
                        <c:v>-159</c:v>
                      </c:pt>
                      <c:pt idx="202">
                        <c:v>-158</c:v>
                      </c:pt>
                      <c:pt idx="203">
                        <c:v>-157</c:v>
                      </c:pt>
                      <c:pt idx="204">
                        <c:v>-156</c:v>
                      </c:pt>
                      <c:pt idx="205">
                        <c:v>-155</c:v>
                      </c:pt>
                      <c:pt idx="206">
                        <c:v>-154</c:v>
                      </c:pt>
                      <c:pt idx="207">
                        <c:v>-153</c:v>
                      </c:pt>
                      <c:pt idx="208">
                        <c:v>-152</c:v>
                      </c:pt>
                      <c:pt idx="209">
                        <c:v>-151</c:v>
                      </c:pt>
                      <c:pt idx="210">
                        <c:v>-150</c:v>
                      </c:pt>
                      <c:pt idx="211">
                        <c:v>-149</c:v>
                      </c:pt>
                      <c:pt idx="212">
                        <c:v>-148</c:v>
                      </c:pt>
                      <c:pt idx="213">
                        <c:v>-147</c:v>
                      </c:pt>
                      <c:pt idx="214">
                        <c:v>-146</c:v>
                      </c:pt>
                      <c:pt idx="215">
                        <c:v>-145</c:v>
                      </c:pt>
                      <c:pt idx="216">
                        <c:v>-144</c:v>
                      </c:pt>
                      <c:pt idx="217">
                        <c:v>-143</c:v>
                      </c:pt>
                      <c:pt idx="218">
                        <c:v>-142</c:v>
                      </c:pt>
                      <c:pt idx="219">
                        <c:v>-141</c:v>
                      </c:pt>
                      <c:pt idx="220">
                        <c:v>-140</c:v>
                      </c:pt>
                      <c:pt idx="221">
                        <c:v>-139</c:v>
                      </c:pt>
                      <c:pt idx="222">
                        <c:v>-138</c:v>
                      </c:pt>
                      <c:pt idx="223">
                        <c:v>-137</c:v>
                      </c:pt>
                      <c:pt idx="224">
                        <c:v>-136</c:v>
                      </c:pt>
                      <c:pt idx="225">
                        <c:v>-135</c:v>
                      </c:pt>
                      <c:pt idx="226">
                        <c:v>-134</c:v>
                      </c:pt>
                      <c:pt idx="227">
                        <c:v>-133</c:v>
                      </c:pt>
                      <c:pt idx="228">
                        <c:v>-132</c:v>
                      </c:pt>
                      <c:pt idx="229">
                        <c:v>-131</c:v>
                      </c:pt>
                      <c:pt idx="230">
                        <c:v>-130</c:v>
                      </c:pt>
                      <c:pt idx="231">
                        <c:v>-129</c:v>
                      </c:pt>
                      <c:pt idx="232">
                        <c:v>-128</c:v>
                      </c:pt>
                      <c:pt idx="233">
                        <c:v>-127</c:v>
                      </c:pt>
                      <c:pt idx="234">
                        <c:v>-126</c:v>
                      </c:pt>
                      <c:pt idx="235">
                        <c:v>-125</c:v>
                      </c:pt>
                      <c:pt idx="236">
                        <c:v>-124</c:v>
                      </c:pt>
                      <c:pt idx="237">
                        <c:v>-123</c:v>
                      </c:pt>
                      <c:pt idx="238">
                        <c:v>-122</c:v>
                      </c:pt>
                      <c:pt idx="239">
                        <c:v>-121</c:v>
                      </c:pt>
                      <c:pt idx="240">
                        <c:v>-120</c:v>
                      </c:pt>
                      <c:pt idx="241">
                        <c:v>-119</c:v>
                      </c:pt>
                      <c:pt idx="242">
                        <c:v>-118</c:v>
                      </c:pt>
                      <c:pt idx="243">
                        <c:v>-117</c:v>
                      </c:pt>
                      <c:pt idx="244">
                        <c:v>-116</c:v>
                      </c:pt>
                      <c:pt idx="245">
                        <c:v>-115</c:v>
                      </c:pt>
                      <c:pt idx="246">
                        <c:v>-114</c:v>
                      </c:pt>
                      <c:pt idx="247">
                        <c:v>-113</c:v>
                      </c:pt>
                      <c:pt idx="248">
                        <c:v>-112</c:v>
                      </c:pt>
                      <c:pt idx="249">
                        <c:v>-111</c:v>
                      </c:pt>
                      <c:pt idx="250">
                        <c:v>-110</c:v>
                      </c:pt>
                      <c:pt idx="251">
                        <c:v>-109</c:v>
                      </c:pt>
                      <c:pt idx="252">
                        <c:v>-108</c:v>
                      </c:pt>
                      <c:pt idx="253">
                        <c:v>-107</c:v>
                      </c:pt>
                      <c:pt idx="254">
                        <c:v>-106</c:v>
                      </c:pt>
                      <c:pt idx="255">
                        <c:v>-105</c:v>
                      </c:pt>
                      <c:pt idx="256">
                        <c:v>-104</c:v>
                      </c:pt>
                      <c:pt idx="257">
                        <c:v>-103</c:v>
                      </c:pt>
                      <c:pt idx="258">
                        <c:v>-102</c:v>
                      </c:pt>
                      <c:pt idx="259">
                        <c:v>-101</c:v>
                      </c:pt>
                      <c:pt idx="260">
                        <c:v>-100</c:v>
                      </c:pt>
                      <c:pt idx="261">
                        <c:v>-99</c:v>
                      </c:pt>
                      <c:pt idx="262">
                        <c:v>-98</c:v>
                      </c:pt>
                      <c:pt idx="263">
                        <c:v>-97</c:v>
                      </c:pt>
                      <c:pt idx="264">
                        <c:v>-96</c:v>
                      </c:pt>
                      <c:pt idx="265">
                        <c:v>-95</c:v>
                      </c:pt>
                      <c:pt idx="266">
                        <c:v>-94</c:v>
                      </c:pt>
                      <c:pt idx="267">
                        <c:v>-93</c:v>
                      </c:pt>
                      <c:pt idx="268">
                        <c:v>-92</c:v>
                      </c:pt>
                      <c:pt idx="269">
                        <c:v>-91</c:v>
                      </c:pt>
                      <c:pt idx="270">
                        <c:v>-90</c:v>
                      </c:pt>
                      <c:pt idx="271">
                        <c:v>-89</c:v>
                      </c:pt>
                      <c:pt idx="272">
                        <c:v>-88</c:v>
                      </c:pt>
                      <c:pt idx="273">
                        <c:v>-87</c:v>
                      </c:pt>
                      <c:pt idx="274">
                        <c:v>-86</c:v>
                      </c:pt>
                      <c:pt idx="275">
                        <c:v>-85</c:v>
                      </c:pt>
                      <c:pt idx="276">
                        <c:v>-84</c:v>
                      </c:pt>
                      <c:pt idx="277">
                        <c:v>-83</c:v>
                      </c:pt>
                      <c:pt idx="278">
                        <c:v>-82</c:v>
                      </c:pt>
                      <c:pt idx="279">
                        <c:v>-81</c:v>
                      </c:pt>
                      <c:pt idx="280">
                        <c:v>-80</c:v>
                      </c:pt>
                      <c:pt idx="281">
                        <c:v>-79</c:v>
                      </c:pt>
                      <c:pt idx="282">
                        <c:v>-78</c:v>
                      </c:pt>
                      <c:pt idx="283">
                        <c:v>-77</c:v>
                      </c:pt>
                      <c:pt idx="284">
                        <c:v>-76</c:v>
                      </c:pt>
                      <c:pt idx="285">
                        <c:v>-75</c:v>
                      </c:pt>
                      <c:pt idx="286">
                        <c:v>-74</c:v>
                      </c:pt>
                      <c:pt idx="287">
                        <c:v>-73</c:v>
                      </c:pt>
                      <c:pt idx="288">
                        <c:v>-72</c:v>
                      </c:pt>
                      <c:pt idx="289">
                        <c:v>-71</c:v>
                      </c:pt>
                      <c:pt idx="290">
                        <c:v>-70</c:v>
                      </c:pt>
                      <c:pt idx="291">
                        <c:v>-69</c:v>
                      </c:pt>
                      <c:pt idx="292">
                        <c:v>-68</c:v>
                      </c:pt>
                      <c:pt idx="293">
                        <c:v>-67</c:v>
                      </c:pt>
                      <c:pt idx="294">
                        <c:v>-66</c:v>
                      </c:pt>
                      <c:pt idx="295">
                        <c:v>-65</c:v>
                      </c:pt>
                      <c:pt idx="296">
                        <c:v>-64</c:v>
                      </c:pt>
                      <c:pt idx="297">
                        <c:v>-63</c:v>
                      </c:pt>
                      <c:pt idx="298">
                        <c:v>-62</c:v>
                      </c:pt>
                      <c:pt idx="299">
                        <c:v>-61</c:v>
                      </c:pt>
                      <c:pt idx="300">
                        <c:v>-60</c:v>
                      </c:pt>
                      <c:pt idx="301">
                        <c:v>-59</c:v>
                      </c:pt>
                      <c:pt idx="302">
                        <c:v>-58</c:v>
                      </c:pt>
                      <c:pt idx="303">
                        <c:v>-57</c:v>
                      </c:pt>
                      <c:pt idx="304">
                        <c:v>-56</c:v>
                      </c:pt>
                      <c:pt idx="305">
                        <c:v>-55</c:v>
                      </c:pt>
                      <c:pt idx="306">
                        <c:v>-54</c:v>
                      </c:pt>
                      <c:pt idx="307">
                        <c:v>-53</c:v>
                      </c:pt>
                      <c:pt idx="308">
                        <c:v>-52</c:v>
                      </c:pt>
                      <c:pt idx="309">
                        <c:v>-51</c:v>
                      </c:pt>
                      <c:pt idx="310">
                        <c:v>-50</c:v>
                      </c:pt>
                      <c:pt idx="311">
                        <c:v>-49</c:v>
                      </c:pt>
                      <c:pt idx="312">
                        <c:v>-48</c:v>
                      </c:pt>
                      <c:pt idx="313">
                        <c:v>-47</c:v>
                      </c:pt>
                      <c:pt idx="314">
                        <c:v>-46</c:v>
                      </c:pt>
                      <c:pt idx="315">
                        <c:v>-45</c:v>
                      </c:pt>
                      <c:pt idx="316">
                        <c:v>-44</c:v>
                      </c:pt>
                      <c:pt idx="317">
                        <c:v>-43</c:v>
                      </c:pt>
                      <c:pt idx="318">
                        <c:v>-42</c:v>
                      </c:pt>
                      <c:pt idx="319">
                        <c:v>-41</c:v>
                      </c:pt>
                      <c:pt idx="320">
                        <c:v>-40</c:v>
                      </c:pt>
                      <c:pt idx="321">
                        <c:v>-39</c:v>
                      </c:pt>
                      <c:pt idx="322">
                        <c:v>-38</c:v>
                      </c:pt>
                      <c:pt idx="323">
                        <c:v>-37</c:v>
                      </c:pt>
                      <c:pt idx="324">
                        <c:v>-36</c:v>
                      </c:pt>
                      <c:pt idx="325">
                        <c:v>-35</c:v>
                      </c:pt>
                      <c:pt idx="326">
                        <c:v>-34</c:v>
                      </c:pt>
                      <c:pt idx="327">
                        <c:v>-33</c:v>
                      </c:pt>
                      <c:pt idx="328">
                        <c:v>-32</c:v>
                      </c:pt>
                      <c:pt idx="329">
                        <c:v>-31</c:v>
                      </c:pt>
                      <c:pt idx="330">
                        <c:v>-30</c:v>
                      </c:pt>
                      <c:pt idx="331">
                        <c:v>-29</c:v>
                      </c:pt>
                      <c:pt idx="332">
                        <c:v>-28</c:v>
                      </c:pt>
                      <c:pt idx="333">
                        <c:v>-27</c:v>
                      </c:pt>
                      <c:pt idx="334">
                        <c:v>-26</c:v>
                      </c:pt>
                      <c:pt idx="335">
                        <c:v>-25</c:v>
                      </c:pt>
                      <c:pt idx="336">
                        <c:v>-24</c:v>
                      </c:pt>
                      <c:pt idx="337">
                        <c:v>-23</c:v>
                      </c:pt>
                      <c:pt idx="338">
                        <c:v>-22</c:v>
                      </c:pt>
                      <c:pt idx="339">
                        <c:v>-21</c:v>
                      </c:pt>
                      <c:pt idx="340">
                        <c:v>-20</c:v>
                      </c:pt>
                      <c:pt idx="341">
                        <c:v>-19</c:v>
                      </c:pt>
                      <c:pt idx="342">
                        <c:v>-18</c:v>
                      </c:pt>
                      <c:pt idx="343">
                        <c:v>-17</c:v>
                      </c:pt>
                      <c:pt idx="344">
                        <c:v>-16</c:v>
                      </c:pt>
                      <c:pt idx="345">
                        <c:v>-15</c:v>
                      </c:pt>
                      <c:pt idx="346">
                        <c:v>-14</c:v>
                      </c:pt>
                      <c:pt idx="347">
                        <c:v>-13</c:v>
                      </c:pt>
                      <c:pt idx="348">
                        <c:v>-12</c:v>
                      </c:pt>
                      <c:pt idx="349">
                        <c:v>-11</c:v>
                      </c:pt>
                      <c:pt idx="350">
                        <c:v>-10</c:v>
                      </c:pt>
                      <c:pt idx="351">
                        <c:v>-9</c:v>
                      </c:pt>
                      <c:pt idx="352">
                        <c:v>-8</c:v>
                      </c:pt>
                      <c:pt idx="353">
                        <c:v>-7</c:v>
                      </c:pt>
                      <c:pt idx="354">
                        <c:v>-6</c:v>
                      </c:pt>
                      <c:pt idx="355">
                        <c:v>-5</c:v>
                      </c:pt>
                      <c:pt idx="356">
                        <c:v>-4</c:v>
                      </c:pt>
                      <c:pt idx="357">
                        <c:v>-3</c:v>
                      </c:pt>
                      <c:pt idx="358">
                        <c:v>-2</c:v>
                      </c:pt>
                      <c:pt idx="359">
                        <c:v>-1</c:v>
                      </c:pt>
                      <c:pt idx="360">
                        <c:v>0</c:v>
                      </c:pt>
                      <c:pt idx="361">
                        <c:v>1</c:v>
                      </c:pt>
                      <c:pt idx="362">
                        <c:v>2</c:v>
                      </c:pt>
                      <c:pt idx="363">
                        <c:v>3</c:v>
                      </c:pt>
                      <c:pt idx="364">
                        <c:v>4</c:v>
                      </c:pt>
                      <c:pt idx="365">
                        <c:v>5</c:v>
                      </c:pt>
                      <c:pt idx="366">
                        <c:v>6</c:v>
                      </c:pt>
                      <c:pt idx="367">
                        <c:v>7</c:v>
                      </c:pt>
                      <c:pt idx="368">
                        <c:v>8</c:v>
                      </c:pt>
                      <c:pt idx="369">
                        <c:v>9</c:v>
                      </c:pt>
                      <c:pt idx="370">
                        <c:v>10</c:v>
                      </c:pt>
                      <c:pt idx="371">
                        <c:v>11</c:v>
                      </c:pt>
                      <c:pt idx="372">
                        <c:v>12</c:v>
                      </c:pt>
                      <c:pt idx="373">
                        <c:v>13</c:v>
                      </c:pt>
                      <c:pt idx="374">
                        <c:v>14</c:v>
                      </c:pt>
                      <c:pt idx="375">
                        <c:v>15</c:v>
                      </c:pt>
                      <c:pt idx="376">
                        <c:v>16</c:v>
                      </c:pt>
                      <c:pt idx="377">
                        <c:v>17</c:v>
                      </c:pt>
                      <c:pt idx="378">
                        <c:v>18</c:v>
                      </c:pt>
                      <c:pt idx="379">
                        <c:v>19</c:v>
                      </c:pt>
                      <c:pt idx="380">
                        <c:v>20</c:v>
                      </c:pt>
                      <c:pt idx="381">
                        <c:v>21</c:v>
                      </c:pt>
                      <c:pt idx="382">
                        <c:v>22</c:v>
                      </c:pt>
                      <c:pt idx="383">
                        <c:v>23</c:v>
                      </c:pt>
                      <c:pt idx="384">
                        <c:v>24</c:v>
                      </c:pt>
                      <c:pt idx="385">
                        <c:v>25</c:v>
                      </c:pt>
                      <c:pt idx="386">
                        <c:v>26</c:v>
                      </c:pt>
                      <c:pt idx="387">
                        <c:v>27</c:v>
                      </c:pt>
                      <c:pt idx="388">
                        <c:v>28</c:v>
                      </c:pt>
                      <c:pt idx="389">
                        <c:v>29</c:v>
                      </c:pt>
                      <c:pt idx="390">
                        <c:v>30</c:v>
                      </c:pt>
                      <c:pt idx="391">
                        <c:v>31</c:v>
                      </c:pt>
                      <c:pt idx="392">
                        <c:v>32</c:v>
                      </c:pt>
                      <c:pt idx="393">
                        <c:v>33</c:v>
                      </c:pt>
                      <c:pt idx="394">
                        <c:v>34</c:v>
                      </c:pt>
                      <c:pt idx="395">
                        <c:v>35</c:v>
                      </c:pt>
                      <c:pt idx="396">
                        <c:v>36</c:v>
                      </c:pt>
                      <c:pt idx="397">
                        <c:v>37</c:v>
                      </c:pt>
                      <c:pt idx="398">
                        <c:v>38</c:v>
                      </c:pt>
                      <c:pt idx="399">
                        <c:v>39</c:v>
                      </c:pt>
                      <c:pt idx="400">
                        <c:v>40</c:v>
                      </c:pt>
                      <c:pt idx="401">
                        <c:v>41</c:v>
                      </c:pt>
                      <c:pt idx="402">
                        <c:v>42</c:v>
                      </c:pt>
                      <c:pt idx="403">
                        <c:v>43</c:v>
                      </c:pt>
                      <c:pt idx="404">
                        <c:v>44</c:v>
                      </c:pt>
                      <c:pt idx="405">
                        <c:v>45</c:v>
                      </c:pt>
                      <c:pt idx="406">
                        <c:v>46</c:v>
                      </c:pt>
                      <c:pt idx="407">
                        <c:v>47</c:v>
                      </c:pt>
                      <c:pt idx="408">
                        <c:v>48</c:v>
                      </c:pt>
                      <c:pt idx="409">
                        <c:v>49</c:v>
                      </c:pt>
                      <c:pt idx="410">
                        <c:v>50</c:v>
                      </c:pt>
                      <c:pt idx="411">
                        <c:v>51</c:v>
                      </c:pt>
                      <c:pt idx="412">
                        <c:v>52</c:v>
                      </c:pt>
                      <c:pt idx="413">
                        <c:v>53</c:v>
                      </c:pt>
                      <c:pt idx="414">
                        <c:v>54</c:v>
                      </c:pt>
                      <c:pt idx="415">
                        <c:v>55</c:v>
                      </c:pt>
                      <c:pt idx="416">
                        <c:v>56</c:v>
                      </c:pt>
                      <c:pt idx="417">
                        <c:v>57</c:v>
                      </c:pt>
                      <c:pt idx="418">
                        <c:v>58</c:v>
                      </c:pt>
                      <c:pt idx="419">
                        <c:v>59</c:v>
                      </c:pt>
                      <c:pt idx="420">
                        <c:v>60</c:v>
                      </c:pt>
                      <c:pt idx="421">
                        <c:v>61</c:v>
                      </c:pt>
                      <c:pt idx="422">
                        <c:v>62</c:v>
                      </c:pt>
                      <c:pt idx="423">
                        <c:v>63</c:v>
                      </c:pt>
                      <c:pt idx="424">
                        <c:v>64</c:v>
                      </c:pt>
                      <c:pt idx="425">
                        <c:v>65</c:v>
                      </c:pt>
                      <c:pt idx="426">
                        <c:v>66</c:v>
                      </c:pt>
                      <c:pt idx="427">
                        <c:v>67</c:v>
                      </c:pt>
                      <c:pt idx="428">
                        <c:v>68</c:v>
                      </c:pt>
                      <c:pt idx="429">
                        <c:v>69</c:v>
                      </c:pt>
                      <c:pt idx="430">
                        <c:v>70</c:v>
                      </c:pt>
                      <c:pt idx="431">
                        <c:v>71</c:v>
                      </c:pt>
                      <c:pt idx="432">
                        <c:v>72</c:v>
                      </c:pt>
                      <c:pt idx="433">
                        <c:v>73</c:v>
                      </c:pt>
                      <c:pt idx="434">
                        <c:v>74</c:v>
                      </c:pt>
                      <c:pt idx="435">
                        <c:v>75</c:v>
                      </c:pt>
                      <c:pt idx="436">
                        <c:v>76</c:v>
                      </c:pt>
                      <c:pt idx="437">
                        <c:v>77</c:v>
                      </c:pt>
                      <c:pt idx="438">
                        <c:v>78</c:v>
                      </c:pt>
                      <c:pt idx="439">
                        <c:v>79</c:v>
                      </c:pt>
                      <c:pt idx="440">
                        <c:v>80</c:v>
                      </c:pt>
                      <c:pt idx="441">
                        <c:v>81</c:v>
                      </c:pt>
                      <c:pt idx="442">
                        <c:v>82</c:v>
                      </c:pt>
                      <c:pt idx="443">
                        <c:v>83</c:v>
                      </c:pt>
                      <c:pt idx="444">
                        <c:v>84</c:v>
                      </c:pt>
                      <c:pt idx="445">
                        <c:v>85</c:v>
                      </c:pt>
                      <c:pt idx="446">
                        <c:v>86</c:v>
                      </c:pt>
                      <c:pt idx="447">
                        <c:v>87</c:v>
                      </c:pt>
                      <c:pt idx="448">
                        <c:v>88</c:v>
                      </c:pt>
                      <c:pt idx="449">
                        <c:v>89</c:v>
                      </c:pt>
                      <c:pt idx="450">
                        <c:v>90</c:v>
                      </c:pt>
                      <c:pt idx="451">
                        <c:v>91</c:v>
                      </c:pt>
                      <c:pt idx="452">
                        <c:v>92</c:v>
                      </c:pt>
                      <c:pt idx="453">
                        <c:v>93</c:v>
                      </c:pt>
                      <c:pt idx="454">
                        <c:v>94</c:v>
                      </c:pt>
                      <c:pt idx="455">
                        <c:v>95</c:v>
                      </c:pt>
                      <c:pt idx="456">
                        <c:v>96</c:v>
                      </c:pt>
                      <c:pt idx="457">
                        <c:v>97</c:v>
                      </c:pt>
                      <c:pt idx="458">
                        <c:v>98</c:v>
                      </c:pt>
                      <c:pt idx="459">
                        <c:v>99</c:v>
                      </c:pt>
                      <c:pt idx="460">
                        <c:v>100</c:v>
                      </c:pt>
                      <c:pt idx="461">
                        <c:v>101</c:v>
                      </c:pt>
                      <c:pt idx="462">
                        <c:v>102</c:v>
                      </c:pt>
                      <c:pt idx="463">
                        <c:v>103</c:v>
                      </c:pt>
                      <c:pt idx="464">
                        <c:v>104</c:v>
                      </c:pt>
                      <c:pt idx="465">
                        <c:v>105</c:v>
                      </c:pt>
                      <c:pt idx="466">
                        <c:v>106</c:v>
                      </c:pt>
                      <c:pt idx="467">
                        <c:v>107</c:v>
                      </c:pt>
                      <c:pt idx="468">
                        <c:v>108</c:v>
                      </c:pt>
                      <c:pt idx="469">
                        <c:v>109</c:v>
                      </c:pt>
                      <c:pt idx="470">
                        <c:v>110</c:v>
                      </c:pt>
                      <c:pt idx="471">
                        <c:v>111</c:v>
                      </c:pt>
                      <c:pt idx="472">
                        <c:v>112</c:v>
                      </c:pt>
                      <c:pt idx="473">
                        <c:v>113</c:v>
                      </c:pt>
                      <c:pt idx="474">
                        <c:v>114</c:v>
                      </c:pt>
                      <c:pt idx="475">
                        <c:v>115</c:v>
                      </c:pt>
                      <c:pt idx="476">
                        <c:v>116</c:v>
                      </c:pt>
                      <c:pt idx="477">
                        <c:v>117</c:v>
                      </c:pt>
                      <c:pt idx="478">
                        <c:v>118</c:v>
                      </c:pt>
                      <c:pt idx="479">
                        <c:v>119</c:v>
                      </c:pt>
                      <c:pt idx="480">
                        <c:v>120</c:v>
                      </c:pt>
                      <c:pt idx="481">
                        <c:v>121</c:v>
                      </c:pt>
                      <c:pt idx="482">
                        <c:v>122</c:v>
                      </c:pt>
                      <c:pt idx="483">
                        <c:v>123</c:v>
                      </c:pt>
                      <c:pt idx="484">
                        <c:v>124</c:v>
                      </c:pt>
                      <c:pt idx="485">
                        <c:v>125</c:v>
                      </c:pt>
                      <c:pt idx="486">
                        <c:v>126</c:v>
                      </c:pt>
                      <c:pt idx="487">
                        <c:v>127</c:v>
                      </c:pt>
                      <c:pt idx="488">
                        <c:v>128</c:v>
                      </c:pt>
                      <c:pt idx="489">
                        <c:v>129</c:v>
                      </c:pt>
                      <c:pt idx="490">
                        <c:v>130</c:v>
                      </c:pt>
                      <c:pt idx="491">
                        <c:v>131</c:v>
                      </c:pt>
                      <c:pt idx="492">
                        <c:v>132</c:v>
                      </c:pt>
                      <c:pt idx="493">
                        <c:v>133</c:v>
                      </c:pt>
                      <c:pt idx="494">
                        <c:v>134</c:v>
                      </c:pt>
                      <c:pt idx="495">
                        <c:v>135</c:v>
                      </c:pt>
                      <c:pt idx="496">
                        <c:v>136</c:v>
                      </c:pt>
                      <c:pt idx="497">
                        <c:v>137</c:v>
                      </c:pt>
                      <c:pt idx="498">
                        <c:v>138</c:v>
                      </c:pt>
                      <c:pt idx="499">
                        <c:v>139</c:v>
                      </c:pt>
                      <c:pt idx="500">
                        <c:v>140</c:v>
                      </c:pt>
                      <c:pt idx="501">
                        <c:v>141</c:v>
                      </c:pt>
                      <c:pt idx="502">
                        <c:v>142</c:v>
                      </c:pt>
                      <c:pt idx="503">
                        <c:v>143</c:v>
                      </c:pt>
                      <c:pt idx="504">
                        <c:v>144</c:v>
                      </c:pt>
                      <c:pt idx="505">
                        <c:v>145</c:v>
                      </c:pt>
                      <c:pt idx="506">
                        <c:v>146</c:v>
                      </c:pt>
                      <c:pt idx="507">
                        <c:v>147</c:v>
                      </c:pt>
                      <c:pt idx="508">
                        <c:v>148</c:v>
                      </c:pt>
                      <c:pt idx="509">
                        <c:v>149</c:v>
                      </c:pt>
                      <c:pt idx="510">
                        <c:v>150</c:v>
                      </c:pt>
                      <c:pt idx="511">
                        <c:v>151</c:v>
                      </c:pt>
                      <c:pt idx="512">
                        <c:v>152</c:v>
                      </c:pt>
                      <c:pt idx="513">
                        <c:v>153</c:v>
                      </c:pt>
                      <c:pt idx="514">
                        <c:v>154</c:v>
                      </c:pt>
                      <c:pt idx="515">
                        <c:v>155</c:v>
                      </c:pt>
                      <c:pt idx="516">
                        <c:v>156</c:v>
                      </c:pt>
                      <c:pt idx="517">
                        <c:v>157</c:v>
                      </c:pt>
                      <c:pt idx="518">
                        <c:v>158</c:v>
                      </c:pt>
                      <c:pt idx="519">
                        <c:v>159</c:v>
                      </c:pt>
                      <c:pt idx="520">
                        <c:v>160</c:v>
                      </c:pt>
                      <c:pt idx="521">
                        <c:v>161</c:v>
                      </c:pt>
                      <c:pt idx="522">
                        <c:v>162</c:v>
                      </c:pt>
                      <c:pt idx="523">
                        <c:v>163</c:v>
                      </c:pt>
                      <c:pt idx="524">
                        <c:v>164</c:v>
                      </c:pt>
                      <c:pt idx="525">
                        <c:v>165</c:v>
                      </c:pt>
                      <c:pt idx="526">
                        <c:v>166</c:v>
                      </c:pt>
                      <c:pt idx="527">
                        <c:v>167</c:v>
                      </c:pt>
                      <c:pt idx="528">
                        <c:v>168</c:v>
                      </c:pt>
                      <c:pt idx="529">
                        <c:v>169</c:v>
                      </c:pt>
                      <c:pt idx="530">
                        <c:v>170</c:v>
                      </c:pt>
                      <c:pt idx="531">
                        <c:v>171</c:v>
                      </c:pt>
                      <c:pt idx="532">
                        <c:v>172</c:v>
                      </c:pt>
                      <c:pt idx="533">
                        <c:v>173</c:v>
                      </c:pt>
                      <c:pt idx="534">
                        <c:v>174</c:v>
                      </c:pt>
                      <c:pt idx="535">
                        <c:v>175</c:v>
                      </c:pt>
                      <c:pt idx="536">
                        <c:v>176</c:v>
                      </c:pt>
                      <c:pt idx="537">
                        <c:v>177</c:v>
                      </c:pt>
                      <c:pt idx="538">
                        <c:v>178</c:v>
                      </c:pt>
                      <c:pt idx="539">
                        <c:v>179</c:v>
                      </c:pt>
                      <c:pt idx="540">
                        <c:v>180</c:v>
                      </c:pt>
                      <c:pt idx="541">
                        <c:v>181</c:v>
                      </c:pt>
                      <c:pt idx="542">
                        <c:v>182</c:v>
                      </c:pt>
                      <c:pt idx="543">
                        <c:v>183</c:v>
                      </c:pt>
                      <c:pt idx="544">
                        <c:v>184</c:v>
                      </c:pt>
                      <c:pt idx="545">
                        <c:v>185</c:v>
                      </c:pt>
                      <c:pt idx="546">
                        <c:v>186</c:v>
                      </c:pt>
                      <c:pt idx="547">
                        <c:v>187</c:v>
                      </c:pt>
                      <c:pt idx="548">
                        <c:v>188</c:v>
                      </c:pt>
                      <c:pt idx="549">
                        <c:v>189</c:v>
                      </c:pt>
                      <c:pt idx="550">
                        <c:v>190</c:v>
                      </c:pt>
                      <c:pt idx="551">
                        <c:v>191</c:v>
                      </c:pt>
                      <c:pt idx="552">
                        <c:v>192</c:v>
                      </c:pt>
                      <c:pt idx="553">
                        <c:v>193</c:v>
                      </c:pt>
                      <c:pt idx="554">
                        <c:v>194</c:v>
                      </c:pt>
                      <c:pt idx="555">
                        <c:v>195</c:v>
                      </c:pt>
                      <c:pt idx="556">
                        <c:v>196</c:v>
                      </c:pt>
                      <c:pt idx="557">
                        <c:v>197</c:v>
                      </c:pt>
                      <c:pt idx="558">
                        <c:v>198</c:v>
                      </c:pt>
                      <c:pt idx="559">
                        <c:v>199</c:v>
                      </c:pt>
                      <c:pt idx="560">
                        <c:v>200</c:v>
                      </c:pt>
                      <c:pt idx="561">
                        <c:v>201</c:v>
                      </c:pt>
                      <c:pt idx="562">
                        <c:v>202</c:v>
                      </c:pt>
                      <c:pt idx="563">
                        <c:v>203</c:v>
                      </c:pt>
                      <c:pt idx="564">
                        <c:v>204</c:v>
                      </c:pt>
                      <c:pt idx="565">
                        <c:v>205</c:v>
                      </c:pt>
                      <c:pt idx="566">
                        <c:v>206</c:v>
                      </c:pt>
                      <c:pt idx="567">
                        <c:v>207</c:v>
                      </c:pt>
                      <c:pt idx="568">
                        <c:v>208</c:v>
                      </c:pt>
                      <c:pt idx="569">
                        <c:v>209</c:v>
                      </c:pt>
                      <c:pt idx="570">
                        <c:v>210</c:v>
                      </c:pt>
                      <c:pt idx="571">
                        <c:v>211</c:v>
                      </c:pt>
                      <c:pt idx="572">
                        <c:v>212</c:v>
                      </c:pt>
                      <c:pt idx="573">
                        <c:v>213</c:v>
                      </c:pt>
                      <c:pt idx="574">
                        <c:v>214</c:v>
                      </c:pt>
                      <c:pt idx="575">
                        <c:v>215</c:v>
                      </c:pt>
                      <c:pt idx="576">
                        <c:v>216</c:v>
                      </c:pt>
                      <c:pt idx="577">
                        <c:v>217</c:v>
                      </c:pt>
                      <c:pt idx="578">
                        <c:v>218</c:v>
                      </c:pt>
                      <c:pt idx="579">
                        <c:v>219</c:v>
                      </c:pt>
                      <c:pt idx="580">
                        <c:v>220</c:v>
                      </c:pt>
                      <c:pt idx="581">
                        <c:v>221</c:v>
                      </c:pt>
                      <c:pt idx="582">
                        <c:v>222</c:v>
                      </c:pt>
                      <c:pt idx="583">
                        <c:v>223</c:v>
                      </c:pt>
                      <c:pt idx="584">
                        <c:v>224</c:v>
                      </c:pt>
                      <c:pt idx="585">
                        <c:v>225</c:v>
                      </c:pt>
                      <c:pt idx="586">
                        <c:v>226</c:v>
                      </c:pt>
                      <c:pt idx="587">
                        <c:v>227</c:v>
                      </c:pt>
                      <c:pt idx="588">
                        <c:v>228</c:v>
                      </c:pt>
                      <c:pt idx="589">
                        <c:v>229</c:v>
                      </c:pt>
                      <c:pt idx="590">
                        <c:v>230</c:v>
                      </c:pt>
                      <c:pt idx="591">
                        <c:v>231</c:v>
                      </c:pt>
                      <c:pt idx="592">
                        <c:v>232</c:v>
                      </c:pt>
                      <c:pt idx="593">
                        <c:v>233</c:v>
                      </c:pt>
                      <c:pt idx="594">
                        <c:v>234</c:v>
                      </c:pt>
                      <c:pt idx="595">
                        <c:v>235</c:v>
                      </c:pt>
                      <c:pt idx="596">
                        <c:v>236</c:v>
                      </c:pt>
                      <c:pt idx="597">
                        <c:v>237</c:v>
                      </c:pt>
                      <c:pt idx="598">
                        <c:v>238</c:v>
                      </c:pt>
                      <c:pt idx="599">
                        <c:v>239</c:v>
                      </c:pt>
                      <c:pt idx="600">
                        <c:v>240</c:v>
                      </c:pt>
                      <c:pt idx="601">
                        <c:v>241</c:v>
                      </c:pt>
                      <c:pt idx="602">
                        <c:v>242</c:v>
                      </c:pt>
                      <c:pt idx="603">
                        <c:v>243</c:v>
                      </c:pt>
                      <c:pt idx="604">
                        <c:v>244</c:v>
                      </c:pt>
                      <c:pt idx="605">
                        <c:v>245</c:v>
                      </c:pt>
                      <c:pt idx="606">
                        <c:v>246</c:v>
                      </c:pt>
                      <c:pt idx="607">
                        <c:v>247</c:v>
                      </c:pt>
                      <c:pt idx="608">
                        <c:v>248</c:v>
                      </c:pt>
                      <c:pt idx="609">
                        <c:v>249</c:v>
                      </c:pt>
                      <c:pt idx="610">
                        <c:v>250</c:v>
                      </c:pt>
                      <c:pt idx="611">
                        <c:v>251</c:v>
                      </c:pt>
                      <c:pt idx="612">
                        <c:v>252</c:v>
                      </c:pt>
                      <c:pt idx="613">
                        <c:v>253</c:v>
                      </c:pt>
                      <c:pt idx="614">
                        <c:v>254</c:v>
                      </c:pt>
                      <c:pt idx="615">
                        <c:v>255</c:v>
                      </c:pt>
                      <c:pt idx="616">
                        <c:v>256</c:v>
                      </c:pt>
                      <c:pt idx="617">
                        <c:v>257</c:v>
                      </c:pt>
                      <c:pt idx="618">
                        <c:v>258</c:v>
                      </c:pt>
                      <c:pt idx="619">
                        <c:v>259</c:v>
                      </c:pt>
                      <c:pt idx="620">
                        <c:v>260</c:v>
                      </c:pt>
                      <c:pt idx="621">
                        <c:v>261</c:v>
                      </c:pt>
                      <c:pt idx="622">
                        <c:v>262</c:v>
                      </c:pt>
                      <c:pt idx="623">
                        <c:v>263</c:v>
                      </c:pt>
                      <c:pt idx="624">
                        <c:v>264</c:v>
                      </c:pt>
                      <c:pt idx="625">
                        <c:v>265</c:v>
                      </c:pt>
                      <c:pt idx="626">
                        <c:v>266</c:v>
                      </c:pt>
                      <c:pt idx="627">
                        <c:v>267</c:v>
                      </c:pt>
                      <c:pt idx="628">
                        <c:v>268</c:v>
                      </c:pt>
                      <c:pt idx="629">
                        <c:v>269</c:v>
                      </c:pt>
                      <c:pt idx="630">
                        <c:v>270</c:v>
                      </c:pt>
                      <c:pt idx="631">
                        <c:v>271</c:v>
                      </c:pt>
                      <c:pt idx="632">
                        <c:v>272</c:v>
                      </c:pt>
                      <c:pt idx="633">
                        <c:v>273</c:v>
                      </c:pt>
                      <c:pt idx="634">
                        <c:v>274</c:v>
                      </c:pt>
                      <c:pt idx="635">
                        <c:v>275</c:v>
                      </c:pt>
                      <c:pt idx="636">
                        <c:v>276</c:v>
                      </c:pt>
                      <c:pt idx="637">
                        <c:v>277</c:v>
                      </c:pt>
                      <c:pt idx="638">
                        <c:v>278</c:v>
                      </c:pt>
                      <c:pt idx="639">
                        <c:v>279</c:v>
                      </c:pt>
                      <c:pt idx="640">
                        <c:v>280</c:v>
                      </c:pt>
                      <c:pt idx="641">
                        <c:v>281</c:v>
                      </c:pt>
                      <c:pt idx="642">
                        <c:v>282</c:v>
                      </c:pt>
                      <c:pt idx="643">
                        <c:v>283</c:v>
                      </c:pt>
                      <c:pt idx="644">
                        <c:v>284</c:v>
                      </c:pt>
                      <c:pt idx="645">
                        <c:v>285</c:v>
                      </c:pt>
                      <c:pt idx="646">
                        <c:v>286</c:v>
                      </c:pt>
                      <c:pt idx="647">
                        <c:v>287</c:v>
                      </c:pt>
                      <c:pt idx="648">
                        <c:v>288</c:v>
                      </c:pt>
                      <c:pt idx="649">
                        <c:v>289</c:v>
                      </c:pt>
                      <c:pt idx="650">
                        <c:v>290</c:v>
                      </c:pt>
                      <c:pt idx="651">
                        <c:v>291</c:v>
                      </c:pt>
                      <c:pt idx="652">
                        <c:v>292</c:v>
                      </c:pt>
                      <c:pt idx="653">
                        <c:v>293</c:v>
                      </c:pt>
                      <c:pt idx="654">
                        <c:v>294</c:v>
                      </c:pt>
                      <c:pt idx="655">
                        <c:v>295</c:v>
                      </c:pt>
                      <c:pt idx="656">
                        <c:v>296</c:v>
                      </c:pt>
                      <c:pt idx="657">
                        <c:v>297</c:v>
                      </c:pt>
                      <c:pt idx="658">
                        <c:v>298</c:v>
                      </c:pt>
                      <c:pt idx="659">
                        <c:v>299</c:v>
                      </c:pt>
                      <c:pt idx="660">
                        <c:v>300</c:v>
                      </c:pt>
                      <c:pt idx="661">
                        <c:v>301</c:v>
                      </c:pt>
                      <c:pt idx="662">
                        <c:v>302</c:v>
                      </c:pt>
                      <c:pt idx="663">
                        <c:v>303</c:v>
                      </c:pt>
                      <c:pt idx="664">
                        <c:v>304</c:v>
                      </c:pt>
                      <c:pt idx="665">
                        <c:v>305</c:v>
                      </c:pt>
                      <c:pt idx="666">
                        <c:v>306</c:v>
                      </c:pt>
                      <c:pt idx="667">
                        <c:v>307</c:v>
                      </c:pt>
                      <c:pt idx="668">
                        <c:v>308</c:v>
                      </c:pt>
                      <c:pt idx="669">
                        <c:v>309</c:v>
                      </c:pt>
                      <c:pt idx="670">
                        <c:v>310</c:v>
                      </c:pt>
                      <c:pt idx="671">
                        <c:v>311</c:v>
                      </c:pt>
                      <c:pt idx="672">
                        <c:v>312</c:v>
                      </c:pt>
                      <c:pt idx="673">
                        <c:v>313</c:v>
                      </c:pt>
                      <c:pt idx="674">
                        <c:v>314</c:v>
                      </c:pt>
                      <c:pt idx="675">
                        <c:v>315</c:v>
                      </c:pt>
                      <c:pt idx="676">
                        <c:v>316</c:v>
                      </c:pt>
                      <c:pt idx="677">
                        <c:v>317</c:v>
                      </c:pt>
                      <c:pt idx="678">
                        <c:v>318</c:v>
                      </c:pt>
                      <c:pt idx="679">
                        <c:v>319</c:v>
                      </c:pt>
                      <c:pt idx="680">
                        <c:v>320</c:v>
                      </c:pt>
                      <c:pt idx="681">
                        <c:v>321</c:v>
                      </c:pt>
                      <c:pt idx="682">
                        <c:v>322</c:v>
                      </c:pt>
                      <c:pt idx="683">
                        <c:v>323</c:v>
                      </c:pt>
                      <c:pt idx="684">
                        <c:v>324</c:v>
                      </c:pt>
                      <c:pt idx="685">
                        <c:v>325</c:v>
                      </c:pt>
                      <c:pt idx="686">
                        <c:v>326</c:v>
                      </c:pt>
                      <c:pt idx="687">
                        <c:v>327</c:v>
                      </c:pt>
                      <c:pt idx="688">
                        <c:v>328</c:v>
                      </c:pt>
                      <c:pt idx="689">
                        <c:v>329</c:v>
                      </c:pt>
                      <c:pt idx="690">
                        <c:v>330</c:v>
                      </c:pt>
                      <c:pt idx="691">
                        <c:v>331</c:v>
                      </c:pt>
                      <c:pt idx="692">
                        <c:v>332</c:v>
                      </c:pt>
                      <c:pt idx="693">
                        <c:v>333</c:v>
                      </c:pt>
                      <c:pt idx="694">
                        <c:v>334</c:v>
                      </c:pt>
                      <c:pt idx="695">
                        <c:v>335</c:v>
                      </c:pt>
                      <c:pt idx="696">
                        <c:v>336</c:v>
                      </c:pt>
                      <c:pt idx="697">
                        <c:v>337</c:v>
                      </c:pt>
                      <c:pt idx="698">
                        <c:v>338</c:v>
                      </c:pt>
                      <c:pt idx="699">
                        <c:v>339</c:v>
                      </c:pt>
                      <c:pt idx="700">
                        <c:v>340</c:v>
                      </c:pt>
                      <c:pt idx="701">
                        <c:v>341</c:v>
                      </c:pt>
                      <c:pt idx="702">
                        <c:v>342</c:v>
                      </c:pt>
                      <c:pt idx="703">
                        <c:v>343</c:v>
                      </c:pt>
                      <c:pt idx="704">
                        <c:v>344</c:v>
                      </c:pt>
                      <c:pt idx="705">
                        <c:v>345</c:v>
                      </c:pt>
                      <c:pt idx="706">
                        <c:v>346</c:v>
                      </c:pt>
                      <c:pt idx="707">
                        <c:v>347</c:v>
                      </c:pt>
                      <c:pt idx="708">
                        <c:v>348</c:v>
                      </c:pt>
                      <c:pt idx="709">
                        <c:v>349</c:v>
                      </c:pt>
                      <c:pt idx="710">
                        <c:v>350</c:v>
                      </c:pt>
                      <c:pt idx="711">
                        <c:v>351</c:v>
                      </c:pt>
                      <c:pt idx="712">
                        <c:v>352</c:v>
                      </c:pt>
                      <c:pt idx="713">
                        <c:v>353</c:v>
                      </c:pt>
                      <c:pt idx="714">
                        <c:v>354</c:v>
                      </c:pt>
                      <c:pt idx="715">
                        <c:v>355</c:v>
                      </c:pt>
                      <c:pt idx="716">
                        <c:v>356</c:v>
                      </c:pt>
                      <c:pt idx="717">
                        <c:v>357</c:v>
                      </c:pt>
                      <c:pt idx="718">
                        <c:v>358</c:v>
                      </c:pt>
                      <c:pt idx="719">
                        <c:v>359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'6000'!$P$13:$P$732</c15:sqref>
                        </c15:formulaRef>
                      </c:ext>
                    </c:extLst>
                    <c:numCache>
                      <c:formatCode>General</c:formatCode>
                      <c:ptCount val="720"/>
                      <c:pt idx="0">
                        <c:v>20835.094905486072</c:v>
                      </c:pt>
                      <c:pt idx="1">
                        <c:v>20819.611056938746</c:v>
                      </c:pt>
                      <c:pt idx="2">
                        <c:v>20793.815289228856</c:v>
                      </c:pt>
                      <c:pt idx="3">
                        <c:v>20757.723572573548</c:v>
                      </c:pt>
                      <c:pt idx="4">
                        <c:v>20711.358266578995</c:v>
                      </c:pt>
                      <c:pt idx="5">
                        <c:v>20654.74812218282</c:v>
                      </c:pt>
                      <c:pt idx="6">
                        <c:v>20587.928281941891</c:v>
                      </c:pt>
                      <c:pt idx="7">
                        <c:v>20510.940282838063</c:v>
                      </c:pt>
                      <c:pt idx="8">
                        <c:v>20423.832057321342</c:v>
                      </c:pt>
                      <c:pt idx="9">
                        <c:v>20326.657935288316</c:v>
                      </c:pt>
                      <c:pt idx="10">
                        <c:v>20219.478645556952</c:v>
                      </c:pt>
                      <c:pt idx="11">
                        <c:v>20102.361316478135</c:v>
                      </c:pt>
                      <c:pt idx="12">
                        <c:v>19975.379477086717</c:v>
                      </c:pt>
                      <c:pt idx="13">
                        <c:v>19838.613055806552</c:v>
                      </c:pt>
                      <c:pt idx="14">
                        <c:v>19692.148380486607</c:v>
                      </c:pt>
                      <c:pt idx="15">
                        <c:v>19536.078174084123</c:v>
                      </c:pt>
                      <c:pt idx="16">
                        <c:v>19370.501552002926</c:v>
                      </c:pt>
                      <c:pt idx="17">
                        <c:v>19195.524015510833</c:v>
                      </c:pt>
                      <c:pt idx="18">
                        <c:v>19011.257443681785</c:v>
                      </c:pt>
                      <c:pt idx="19">
                        <c:v>18817.820083216338</c:v>
                      </c:pt>
                      <c:pt idx="20">
                        <c:v>18615.336534772097</c:v>
                      </c:pt>
                      <c:pt idx="21">
                        <c:v>18403.937737460707</c:v>
                      </c:pt>
                      <c:pt idx="22">
                        <c:v>18183.760948020241</c:v>
                      </c:pt>
                      <c:pt idx="23">
                        <c:v>17954.949718296888</c:v>
                      </c:pt>
                      <c:pt idx="24">
                        <c:v>17717.653866037075</c:v>
                      </c:pt>
                      <c:pt idx="25">
                        <c:v>17472.029443771575</c:v>
                      </c:pt>
                      <c:pt idx="26">
                        <c:v>17218.238699967082</c:v>
                      </c:pt>
                      <c:pt idx="27">
                        <c:v>16956.450036364145</c:v>
                      </c:pt>
                      <c:pt idx="28">
                        <c:v>16686.837959308141</c:v>
                      </c:pt>
                      <c:pt idx="29">
                        <c:v>16409.583022842853</c:v>
                      </c:pt>
                      <c:pt idx="30">
                        <c:v>16124.871768134595</c:v>
                      </c:pt>
                      <c:pt idx="31">
                        <c:v>15832.896652321791</c:v>
                      </c:pt>
                      <c:pt idx="32">
                        <c:v>15533.855971320065</c:v>
                      </c:pt>
                      <c:pt idx="33">
                        <c:v>15227.953775218239</c:v>
                      </c:pt>
                      <c:pt idx="34">
                        <c:v>14915.399771767383</c:v>
                      </c:pt>
                      <c:pt idx="35">
                        <c:v>14596.409225410056</c:v>
                      </c:pt>
                      <c:pt idx="36">
                        <c:v>14271.202841380058</c:v>
                      </c:pt>
                      <c:pt idx="37">
                        <c:v>13940.006645379612</c:v>
                      </c:pt>
                      <c:pt idx="38">
                        <c:v>13603.051847607858</c:v>
                      </c:pt>
                      <c:pt idx="39">
                        <c:v>13260.574700422125</c:v>
                      </c:pt>
                      <c:pt idx="40">
                        <c:v>12912.816341288888</c:v>
                      </c:pt>
                      <c:pt idx="41">
                        <c:v>12560.022626990629</c:v>
                      </c:pt>
                      <c:pt idx="42">
                        <c:v>12202.443953987142</c:v>
                      </c:pt>
                      <c:pt idx="43">
                        <c:v>11840.335067839134</c:v>
                      </c:pt>
                      <c:pt idx="44">
                        <c:v>11473.954860222448</c:v>
                      </c:pt>
                      <c:pt idx="45">
                        <c:v>11103.566152166408</c:v>
                      </c:pt>
                      <c:pt idx="46">
                        <c:v>10729.435466894089</c:v>
                      </c:pt>
                      <c:pt idx="47">
                        <c:v>10351.832786982071</c:v>
                      </c:pt>
                      <c:pt idx="48">
                        <c:v>9971.0313019491114</c:v>
                      </c:pt>
                      <c:pt idx="49">
                        <c:v>9587.3071391565645</c:v>
                      </c:pt>
                      <c:pt idx="50">
                        <c:v>9200.9390858933675</c:v>
                      </c:pt>
                      <c:pt idx="51">
                        <c:v>8812.2082957440289</c:v>
                      </c:pt>
                      <c:pt idx="52">
                        <c:v>8421.3979834802467</c:v>
                      </c:pt>
                      <c:pt idx="53">
                        <c:v>8028.793109485121</c:v>
                      </c:pt>
                      <c:pt idx="54">
                        <c:v>7634.6800481709633</c:v>
                      </c:pt>
                      <c:pt idx="55">
                        <c:v>7239.3462500293417</c:v>
                      </c:pt>
                      <c:pt idx="56">
                        <c:v>6843.0798880694256</c:v>
                      </c:pt>
                      <c:pt idx="57">
                        <c:v>6446.169497639019</c:v>
                      </c:pt>
                      <c:pt idx="58">
                        <c:v>6048.9036035100689</c:v>
                      </c:pt>
                      <c:pt idx="59">
                        <c:v>5651.5703398072646</c:v>
                      </c:pt>
                      <c:pt idx="60">
                        <c:v>5254.4570607988562</c:v>
                      </c:pt>
                      <c:pt idx="61">
                        <c:v>4857.849944781904</c:v>
                      </c:pt>
                      <c:pt idx="62">
                        <c:v>4462.0335914205634</c:v>
                      </c:pt>
                      <c:pt idx="63">
                        <c:v>4067.2906128960449</c:v>
                      </c:pt>
                      <c:pt idx="64">
                        <c:v>3673.9012223971908</c:v>
                      </c:pt>
                      <c:pt idx="65">
                        <c:v>3282.1428177166749</c:v>
                      </c:pt>
                      <c:pt idx="66">
                        <c:v>2892.2895645609542</c:v>
                      </c:pt>
                      <c:pt idx="67">
                        <c:v>2504.6119770166797</c:v>
                      </c:pt>
                      <c:pt idx="68">
                        <c:v>2119.3765017248579</c:v>
                      </c:pt>
                      <c:pt idx="69">
                        <c:v>1736.8451010093224</c:v>
                      </c:pt>
                      <c:pt idx="70">
                        <c:v>1357.2748414381692</c:v>
                      </c:pt>
                      <c:pt idx="71">
                        <c:v>980.91748727651407</c:v>
                      </c:pt>
                      <c:pt idx="72">
                        <c:v>608.01909858116687</c:v>
                      </c:pt>
                      <c:pt idx="73">
                        <c:v>238.81963958019981</c:v>
                      </c:pt>
                      <c:pt idx="74">
                        <c:v>-126.44740596593351</c:v>
                      </c:pt>
                      <c:pt idx="75">
                        <c:v>-487.55540613184678</c:v>
                      </c:pt>
                      <c:pt idx="76">
                        <c:v>-844.28494277014465</c:v>
                      </c:pt>
                      <c:pt idx="77">
                        <c:v>-1196.424156690412</c:v>
                      </c:pt>
                      <c:pt idx="78">
                        <c:v>-1543.7690806816561</c:v>
                      </c:pt>
                      <c:pt idx="79">
                        <c:v>-1886.123953360709</c:v>
                      </c:pt>
                      <c:pt idx="80">
                        <c:v>-2223.3015168704783</c:v>
                      </c:pt>
                      <c:pt idx="81">
                        <c:v>-2555.1232958363244</c:v>
                      </c:pt>
                      <c:pt idx="82">
                        <c:v>-2881.4198538413507</c:v>
                      </c:pt>
                      <c:pt idx="83">
                        <c:v>-3202.0310322034643</c:v>
                      </c:pt>
                      <c:pt idx="84">
                        <c:v>-3516.8061619530135</c:v>
                      </c:pt>
                      <c:pt idx="85">
                        <c:v>-3825.6042573231921</c:v>
                      </c:pt>
                      <c:pt idx="86">
                        <c:v>-4128.2941815046852</c:v>
                      </c:pt>
                      <c:pt idx="87">
                        <c:v>-4424.7547896309379</c:v>
                      </c:pt>
                      <c:pt idx="88">
                        <c:v>-4714.8750460098227</c:v>
                      </c:pt>
                      <c:pt idx="89">
                        <c:v>-4998.5541152728665</c:v>
                      </c:pt>
                      <c:pt idx="90">
                        <c:v>-5275.7014283479575</c:v>
                      </c:pt>
                      <c:pt idx="91">
                        <c:v>-5546.2367213077496</c:v>
                      </c:pt>
                      <c:pt idx="92">
                        <c:v>-5810.0900482109801</c:v>
                      </c:pt>
                      <c:pt idx="93">
                        <c:v>-6067.2017676499336</c:v>
                      </c:pt>
                      <c:pt idx="94">
                        <c:v>-6317.5225036853672</c:v>
                      </c:pt>
                      <c:pt idx="95">
                        <c:v>-6561.0130799109065</c:v>
                      </c:pt>
                      <c:pt idx="96">
                        <c:v>-6797.6444291302869</c:v>
                      </c:pt>
                      <c:pt idx="97">
                        <c:v>-7027.3974788234309</c:v>
                      </c:pt>
                      <c:pt idx="98">
                        <c:v>-7250.2630093498647</c:v>
                      </c:pt>
                      <c:pt idx="99">
                        <c:v>-7466.2414942703626</c:v>
                      </c:pt>
                      <c:pt idx="100">
                        <c:v>-7675.3429121829695</c:v>
                      </c:pt>
                      <c:pt idx="101">
                        <c:v>-7877.5865419742668</c:v>
                      </c:pt>
                      <c:pt idx="102">
                        <c:v>-8073.0007350493188</c:v>
                      </c:pt>
                      <c:pt idx="103">
                        <c:v>-8261.6226684976937</c:v>
                      </c:pt>
                      <c:pt idx="104">
                        <c:v>-8443.4980822152284</c:v>
                      </c:pt>
                      <c:pt idx="105">
                        <c:v>-8618.6809964580953</c:v>
                      </c:pt>
                      <c:pt idx="106">
                        <c:v>-8787.2334167352474</c:v>
                      </c:pt>
                      <c:pt idx="107">
                        <c:v>-8949.225022296574</c:v>
                      </c:pt>
                      <c:pt idx="108">
                        <c:v>-9104.7328447318851</c:v>
                      </c:pt>
                      <c:pt idx="109">
                        <c:v>-9253.840933076177</c:v>
                      </c:pt>
                      <c:pt idx="110">
                        <c:v>-9396.6400107547652</c:v>
                      </c:pt>
                      <c:pt idx="111">
                        <c:v>-9533.2271235668886</c:v>
                      </c:pt>
                      <c:pt idx="112">
                        <c:v>-9663.7052818806515</c:v>
                      </c:pt>
                      <c:pt idx="113">
                        <c:v>-9788.1830967124297</c:v>
                      </c:pt>
                      <c:pt idx="114">
                        <c:v>-9906.7744123519933</c:v>
                      </c:pt>
                      <c:pt idx="115">
                        <c:v>-10019.597936758899</c:v>
                      </c:pt>
                      <c:pt idx="116">
                        <c:v>-10126.776870375252</c:v>
                      </c:pt>
                      <c:pt idx="117">
                        <c:v>-10228.438536088901</c:v>
                      </c:pt>
                      <c:pt idx="118">
                        <c:v>-10324.714009666281</c:v>
                      </c:pt>
                      <c:pt idx="119">
                        <c:v>-10415.737753852325</c:v>
                      </c:pt>
                      <c:pt idx="120">
                        <c:v>-10501.647255492755</c:v>
                      </c:pt>
                      <c:pt idx="121">
                        <c:v>-10582.582668736335</c:v>
                      </c:pt>
                      <c:pt idx="122">
                        <c:v>-10658.686462623024</c:v>
                      </c:pt>
                      <c:pt idx="123">
                        <c:v>-10730.103077632748</c:v>
                      </c:pt>
                      <c:pt idx="124">
                        <c:v>-10796.978587986259</c:v>
                      </c:pt>
                      <c:pt idx="125">
                        <c:v>-10859.460373515672</c:v>
                      </c:pt>
                      <c:pt idx="126">
                        <c:v>-10917.69680106799</c:v>
                      </c:pt>
                      <c:pt idx="127">
                        <c:v>-10971.836915187851</c:v>
                      </c:pt>
                      <c:pt idx="128">
                        <c:v>-11022.030139268978</c:v>
                      </c:pt>
                      <c:pt idx="129">
                        <c:v>-11068.42598796387</c:v>
                      </c:pt>
                      <c:pt idx="130">
                        <c:v>-11111.173790853356</c:v>
                      </c:pt>
                      <c:pt idx="131">
                        <c:v>-11150.422427410156</c:v>
                      </c:pt>
                      <c:pt idx="132">
                        <c:v>-11186.320074013465</c:v>
                      </c:pt>
                      <c:pt idx="133">
                        <c:v>-11219.013963804869</c:v>
                      </c:pt>
                      <c:pt idx="134">
                        <c:v>-11248.650156580687</c:v>
                      </c:pt>
                      <c:pt idx="135">
                        <c:v>-11275.37332418752</c:v>
                      </c:pt>
                      <c:pt idx="136">
                        <c:v>-11299.326544694564</c:v>
                      </c:pt>
                      <c:pt idx="137">
                        <c:v>-11320.651111171166</c:v>
                      </c:pt>
                      <c:pt idx="138">
                        <c:v>-11339.486351974238</c:v>
                      </c:pt>
                      <c:pt idx="139">
                        <c:v>-11355.969461575498</c:v>
                      </c:pt>
                      <c:pt idx="140">
                        <c:v>-11370.235345165902</c:v>
                      </c:pt>
                      <c:pt idx="141">
                        <c:v>-11382.416473260071</c:v>
                      </c:pt>
                      <c:pt idx="142">
                        <c:v>-11392.64274737961</c:v>
                      </c:pt>
                      <c:pt idx="143">
                        <c:v>-11401.04137782275</c:v>
                      </c:pt>
                      <c:pt idx="144">
                        <c:v>-11407.73677031911</c:v>
                      </c:pt>
                      <c:pt idx="145">
                        <c:v>-11412.850423691922</c:v>
                      </c:pt>
                      <c:pt idx="146">
                        <c:v>-11416.500837051479</c:v>
                      </c:pt>
                      <c:pt idx="147">
                        <c:v>-11418.803426018974</c:v>
                      </c:pt>
                      <c:pt idx="148">
                        <c:v>-11419.870448157588</c:v>
                      </c:pt>
                      <c:pt idx="149">
                        <c:v>-11419.810936030393</c:v>
                      </c:pt>
                      <c:pt idx="150">
                        <c:v>-11418.730639502193</c:v>
                      </c:pt>
                      <c:pt idx="151">
                        <c:v>-11416.731973473481</c:v>
                      </c:pt>
                      <c:pt idx="152">
                        <c:v>-11413.913975110823</c:v>
                      </c:pt>
                      <c:pt idx="153">
                        <c:v>-11410.372265465263</c:v>
                      </c:pt>
                      <c:pt idx="154">
                        <c:v>-11406.199017781804</c:v>
                      </c:pt>
                      <c:pt idx="155">
                        <c:v>-11401.482932679395</c:v>
                      </c:pt>
                      <c:pt idx="156">
                        <c:v>-11396.309216100242</c:v>
                      </c:pt>
                      <c:pt idx="157">
                        <c:v>-11390.759563986385</c:v>
                      </c:pt>
                      <c:pt idx="158">
                        <c:v>-11384.9121505889</c:v>
                      </c:pt>
                      <c:pt idx="159">
                        <c:v>-11378.841619762879</c:v>
                      </c:pt>
                      <c:pt idx="160">
                        <c:v>-11372.619081010615</c:v>
                      </c:pt>
                      <c:pt idx="161">
                        <c:v>-11366.312108006759</c:v>
                      </c:pt>
                      <c:pt idx="162">
                        <c:v>-11359.984738778194</c:v>
                      </c:pt>
                      <c:pt idx="163">
                        <c:v>-11353.697480416258</c:v>
                      </c:pt>
                      <c:pt idx="164">
                        <c:v>-11347.507312637894</c:v>
                      </c:pt>
                      <c:pt idx="165">
                        <c:v>-11341.467696095009</c:v>
                      </c:pt>
                      <c:pt idx="166">
                        <c:v>-11335.628579137057</c:v>
                      </c:pt>
                      <c:pt idx="167">
                        <c:v>-11330.036407487309</c:v>
                      </c:pt>
                      <c:pt idx="168">
                        <c:v>-11324.734133487445</c:v>
                      </c:pt>
                      <c:pt idx="169">
                        <c:v>-11319.761225953684</c:v>
                      </c:pt>
                      <c:pt idx="170">
                        <c:v>-11315.153680248712</c:v>
                      </c:pt>
                      <c:pt idx="171">
                        <c:v>-11310.94402860544</c:v>
                      </c:pt>
                      <c:pt idx="172">
                        <c:v>-11307.161349119799</c:v>
                      </c:pt>
                      <c:pt idx="173">
                        <c:v>-11303.831275319088</c:v>
                      </c:pt>
                      <c:pt idx="174">
                        <c:v>-11300.97600421953</c:v>
                      </c:pt>
                      <c:pt idx="175">
                        <c:v>-11298.614304743547</c:v>
                      </c:pt>
                      <c:pt idx="176">
                        <c:v>-11296.761523295283</c:v>
                      </c:pt>
                      <c:pt idx="177">
                        <c:v>-11295.429590343352</c:v>
                      </c:pt>
                      <c:pt idx="178">
                        <c:v>-11294.627023946014</c:v>
                      </c:pt>
                      <c:pt idx="179">
                        <c:v>-11294.358934355485</c:v>
                      </c:pt>
                      <c:pt idx="180">
                        <c:v>-11294.627023946014</c:v>
                      </c:pt>
                      <c:pt idx="181">
                        <c:v>-11295.429590343352</c:v>
                      </c:pt>
                      <c:pt idx="182">
                        <c:v>-11296.761523295283</c:v>
                      </c:pt>
                      <c:pt idx="183">
                        <c:v>-11298.614304743547</c:v>
                      </c:pt>
                      <c:pt idx="184">
                        <c:v>-11300.97600421953</c:v>
                      </c:pt>
                      <c:pt idx="185">
                        <c:v>-11303.831275319088</c:v>
                      </c:pt>
                      <c:pt idx="186">
                        <c:v>-11307.161349119799</c:v>
                      </c:pt>
                      <c:pt idx="187">
                        <c:v>-11310.94402860544</c:v>
                      </c:pt>
                      <c:pt idx="188">
                        <c:v>-11315.153680248712</c:v>
                      </c:pt>
                      <c:pt idx="189">
                        <c:v>-11319.761225953684</c:v>
                      </c:pt>
                      <c:pt idx="190">
                        <c:v>-11324.734133487445</c:v>
                      </c:pt>
                      <c:pt idx="191">
                        <c:v>-11330.036407487309</c:v>
                      </c:pt>
                      <c:pt idx="192">
                        <c:v>-11335.628579137057</c:v>
                      </c:pt>
                      <c:pt idx="193">
                        <c:v>-11341.467696095009</c:v>
                      </c:pt>
                      <c:pt idx="194">
                        <c:v>-11347.507312637894</c:v>
                      </c:pt>
                      <c:pt idx="195">
                        <c:v>-11353.697480380286</c:v>
                      </c:pt>
                      <c:pt idx="196">
                        <c:v>-11359.984738850137</c:v>
                      </c:pt>
                      <c:pt idx="197">
                        <c:v>-11366.312107970787</c:v>
                      </c:pt>
                      <c:pt idx="198">
                        <c:v>-11372.619081046587</c:v>
                      </c:pt>
                      <c:pt idx="199">
                        <c:v>-11378.841619690938</c:v>
                      </c:pt>
                      <c:pt idx="200">
                        <c:v>-11384.9121505889</c:v>
                      </c:pt>
                      <c:pt idx="201">
                        <c:v>-11390.759564058328</c:v>
                      </c:pt>
                      <c:pt idx="202">
                        <c:v>-11396.30921606427</c:v>
                      </c:pt>
                      <c:pt idx="203">
                        <c:v>-11401.482932679395</c:v>
                      </c:pt>
                      <c:pt idx="204">
                        <c:v>-11406.199017817808</c:v>
                      </c:pt>
                      <c:pt idx="205">
                        <c:v>-11410.37226539332</c:v>
                      </c:pt>
                      <c:pt idx="206">
                        <c:v>-11413.913975110823</c:v>
                      </c:pt>
                      <c:pt idx="207">
                        <c:v>-11416.731973545424</c:v>
                      </c:pt>
                      <c:pt idx="208">
                        <c:v>-11418.73063946619</c:v>
                      </c:pt>
                      <c:pt idx="209">
                        <c:v>-11419.810936030393</c:v>
                      </c:pt>
                      <c:pt idx="210">
                        <c:v>-11419.870448157588</c:v>
                      </c:pt>
                      <c:pt idx="211">
                        <c:v>-11418.803426018974</c:v>
                      </c:pt>
                      <c:pt idx="212">
                        <c:v>-11416.500837087482</c:v>
                      </c:pt>
                      <c:pt idx="213">
                        <c:v>-11412.850423619915</c:v>
                      </c:pt>
                      <c:pt idx="214">
                        <c:v>-11407.736770355114</c:v>
                      </c:pt>
                      <c:pt idx="215">
                        <c:v>-11401.04137782275</c:v>
                      </c:pt>
                      <c:pt idx="216">
                        <c:v>-11392.64274737961</c:v>
                      </c:pt>
                      <c:pt idx="217">
                        <c:v>-11382.416473260071</c:v>
                      </c:pt>
                      <c:pt idx="218">
                        <c:v>-11370.235345165902</c:v>
                      </c:pt>
                      <c:pt idx="219">
                        <c:v>-11355.969461539495</c:v>
                      </c:pt>
                      <c:pt idx="220">
                        <c:v>-11339.486352010241</c:v>
                      </c:pt>
                      <c:pt idx="221">
                        <c:v>-11320.651111207169</c:v>
                      </c:pt>
                      <c:pt idx="222">
                        <c:v>-11299.326544658561</c:v>
                      </c:pt>
                      <c:pt idx="223">
                        <c:v>-11275.37332418752</c:v>
                      </c:pt>
                      <c:pt idx="224">
                        <c:v>-11248.650156580687</c:v>
                      </c:pt>
                      <c:pt idx="225">
                        <c:v>-11219.013963804869</c:v>
                      </c:pt>
                      <c:pt idx="226">
                        <c:v>-11186.320074013465</c:v>
                      </c:pt>
                      <c:pt idx="227">
                        <c:v>-11150.422427410156</c:v>
                      </c:pt>
                      <c:pt idx="228">
                        <c:v>-11111.173790817353</c:v>
                      </c:pt>
                      <c:pt idx="229">
                        <c:v>-11068.425988035811</c:v>
                      </c:pt>
                      <c:pt idx="230">
                        <c:v>-11022.030139233038</c:v>
                      </c:pt>
                      <c:pt idx="231">
                        <c:v>-10971.836915187851</c:v>
                      </c:pt>
                      <c:pt idx="232">
                        <c:v>-10917.69680106799</c:v>
                      </c:pt>
                      <c:pt idx="233">
                        <c:v>-10859.460373515672</c:v>
                      </c:pt>
                      <c:pt idx="234">
                        <c:v>-10796.97858795032</c:v>
                      </c:pt>
                      <c:pt idx="235">
                        <c:v>-10730.103077704754</c:v>
                      </c:pt>
                      <c:pt idx="236">
                        <c:v>-10658.686462623024</c:v>
                      </c:pt>
                      <c:pt idx="237">
                        <c:v>-10582.582668628262</c:v>
                      </c:pt>
                      <c:pt idx="238">
                        <c:v>-10501.647255636768</c:v>
                      </c:pt>
                      <c:pt idx="239">
                        <c:v>-10415.737753708314</c:v>
                      </c:pt>
                      <c:pt idx="240">
                        <c:v>-10324.714009774225</c:v>
                      </c:pt>
                      <c:pt idx="241">
                        <c:v>-10228.438536052961</c:v>
                      </c:pt>
                      <c:pt idx="242">
                        <c:v>-10126.776870411191</c:v>
                      </c:pt>
                      <c:pt idx="243">
                        <c:v>-10019.59793668702</c:v>
                      </c:pt>
                      <c:pt idx="244">
                        <c:v>-9906.7744123879311</c:v>
                      </c:pt>
                      <c:pt idx="245">
                        <c:v>-9788.1830967483693</c:v>
                      </c:pt>
                      <c:pt idx="246">
                        <c:v>-9663.7052818087741</c:v>
                      </c:pt>
                      <c:pt idx="247">
                        <c:v>-9533.2271236028264</c:v>
                      </c:pt>
                      <c:pt idx="248">
                        <c:v>-9396.6400107188256</c:v>
                      </c:pt>
                      <c:pt idx="249">
                        <c:v>-9253.8409331481835</c:v>
                      </c:pt>
                      <c:pt idx="250">
                        <c:v>-9104.7328446958163</c:v>
                      </c:pt>
                      <c:pt idx="251">
                        <c:v>-8949.225022296574</c:v>
                      </c:pt>
                      <c:pt idx="252">
                        <c:v>-8787.2334167352474</c:v>
                      </c:pt>
                      <c:pt idx="253">
                        <c:v>-8618.6809964221557</c:v>
                      </c:pt>
                      <c:pt idx="254">
                        <c:v>-8443.4980822871057</c:v>
                      </c:pt>
                      <c:pt idx="255">
                        <c:v>-8261.6226684617541</c:v>
                      </c:pt>
                      <c:pt idx="256">
                        <c:v>-8073.0007350133801</c:v>
                      </c:pt>
                      <c:pt idx="257">
                        <c:v>-7877.586542046145</c:v>
                      </c:pt>
                      <c:pt idx="258">
                        <c:v>-7675.3429121470299</c:v>
                      </c:pt>
                      <c:pt idx="259">
                        <c:v>-7466.241494234424</c:v>
                      </c:pt>
                      <c:pt idx="260">
                        <c:v>-7250.2630094217429</c:v>
                      </c:pt>
                      <c:pt idx="261">
                        <c:v>-7027.3974787515526</c:v>
                      </c:pt>
                      <c:pt idx="262">
                        <c:v>-6797.6444292021652</c:v>
                      </c:pt>
                      <c:pt idx="263">
                        <c:v>-6561.0130799110348</c:v>
                      </c:pt>
                      <c:pt idx="264">
                        <c:v>-6317.5225036493002</c:v>
                      </c:pt>
                      <c:pt idx="265">
                        <c:v>-6067.2017676499336</c:v>
                      </c:pt>
                      <c:pt idx="266">
                        <c:v>-5810.0900481750414</c:v>
                      </c:pt>
                      <c:pt idx="267">
                        <c:v>-5546.2367213436892</c:v>
                      </c:pt>
                      <c:pt idx="268">
                        <c:v>-5275.7014283479575</c:v>
                      </c:pt>
                      <c:pt idx="269">
                        <c:v>-4998.5541153088061</c:v>
                      </c:pt>
                      <c:pt idx="270">
                        <c:v>-4714.8750459018765</c:v>
                      </c:pt>
                      <c:pt idx="271">
                        <c:v>-4424.754789738884</c:v>
                      </c:pt>
                      <c:pt idx="272">
                        <c:v>-4128.2941814687456</c:v>
                      </c:pt>
                      <c:pt idx="273">
                        <c:v>-3825.6042573231921</c:v>
                      </c:pt>
                      <c:pt idx="274">
                        <c:v>-3516.8061619890805</c:v>
                      </c:pt>
                      <c:pt idx="275">
                        <c:v>-3202.0310321314582</c:v>
                      </c:pt>
                      <c:pt idx="276">
                        <c:v>-2881.4198538772898</c:v>
                      </c:pt>
                      <c:pt idx="277">
                        <c:v>-2555.1232958363244</c:v>
                      </c:pt>
                      <c:pt idx="278">
                        <c:v>-2223.3015169064174</c:v>
                      </c:pt>
                      <c:pt idx="279">
                        <c:v>-1886.1239532888305</c:v>
                      </c:pt>
                      <c:pt idx="280">
                        <c:v>-1543.7690807175954</c:v>
                      </c:pt>
                      <c:pt idx="281">
                        <c:v>-1196.424156690412</c:v>
                      </c:pt>
                      <c:pt idx="282">
                        <c:v>-844.28494277014465</c:v>
                      </c:pt>
                      <c:pt idx="283">
                        <c:v>-487.55540616778603</c:v>
                      </c:pt>
                      <c:pt idx="284">
                        <c:v>-126.44740589392711</c:v>
                      </c:pt>
                      <c:pt idx="285">
                        <c:v>238.81963954413266</c:v>
                      </c:pt>
                      <c:pt idx="286">
                        <c:v>608.01909858116687</c:v>
                      </c:pt>
                      <c:pt idx="287">
                        <c:v>980.91748724057481</c:v>
                      </c:pt>
                      <c:pt idx="288">
                        <c:v>1357.2748415100477</c:v>
                      </c:pt>
                      <c:pt idx="289">
                        <c:v>1736.8451009733831</c:v>
                      </c:pt>
                      <c:pt idx="290">
                        <c:v>2119.3765017248579</c:v>
                      </c:pt>
                      <c:pt idx="291">
                        <c:v>2504.6119770166797</c:v>
                      </c:pt>
                      <c:pt idx="292">
                        <c:v>2892.2895645248868</c:v>
                      </c:pt>
                      <c:pt idx="293">
                        <c:v>3282.1428177888092</c:v>
                      </c:pt>
                      <c:pt idx="294">
                        <c:v>3673.9012223611239</c:v>
                      </c:pt>
                      <c:pt idx="295">
                        <c:v>4067.2906128960449</c:v>
                      </c:pt>
                      <c:pt idx="296">
                        <c:v>4462.0335914205634</c:v>
                      </c:pt>
                      <c:pt idx="297">
                        <c:v>4857.849944781904</c:v>
                      </c:pt>
                      <c:pt idx="298">
                        <c:v>5254.4570607988562</c:v>
                      </c:pt>
                      <c:pt idx="299">
                        <c:v>5651.5703398072646</c:v>
                      </c:pt>
                      <c:pt idx="300">
                        <c:v>6048.9036034741303</c:v>
                      </c:pt>
                      <c:pt idx="301">
                        <c:v>6446.1694976749577</c:v>
                      </c:pt>
                      <c:pt idx="302">
                        <c:v>6843.0798881053643</c:v>
                      </c:pt>
                      <c:pt idx="303">
                        <c:v>7239.3462499573352</c:v>
                      </c:pt>
                      <c:pt idx="304">
                        <c:v>7634.6800482429699</c:v>
                      </c:pt>
                      <c:pt idx="305">
                        <c:v>8028.7931093773032</c:v>
                      </c:pt>
                      <c:pt idx="306">
                        <c:v>8421.3979836599428</c:v>
                      </c:pt>
                      <c:pt idx="307">
                        <c:v>8812.2082956001432</c:v>
                      </c:pt>
                      <c:pt idx="308">
                        <c:v>9200.9390858933675</c:v>
                      </c:pt>
                      <c:pt idx="309">
                        <c:v>9587.3071391926314</c:v>
                      </c:pt>
                      <c:pt idx="310">
                        <c:v>9971.0313019491114</c:v>
                      </c:pt>
                      <c:pt idx="311">
                        <c:v>10351.832787018011</c:v>
                      </c:pt>
                      <c:pt idx="312">
                        <c:v>10729.435466858149</c:v>
                      </c:pt>
                      <c:pt idx="313">
                        <c:v>11103.566152166408</c:v>
                      </c:pt>
                      <c:pt idx="314">
                        <c:v>11473.95486018651</c:v>
                      </c:pt>
                      <c:pt idx="315">
                        <c:v>11840.335067911014</c:v>
                      </c:pt>
                      <c:pt idx="316">
                        <c:v>12202.443953951202</c:v>
                      </c:pt>
                      <c:pt idx="317">
                        <c:v>12560.022626990629</c:v>
                      </c:pt>
                      <c:pt idx="318">
                        <c:v>12912.816341288888</c:v>
                      </c:pt>
                      <c:pt idx="319">
                        <c:v>13260.574700422125</c:v>
                      </c:pt>
                      <c:pt idx="320">
                        <c:v>13603.051847607858</c:v>
                      </c:pt>
                      <c:pt idx="321">
                        <c:v>13940.006645379612</c:v>
                      </c:pt>
                      <c:pt idx="322">
                        <c:v>14271.202841380058</c:v>
                      </c:pt>
                      <c:pt idx="323">
                        <c:v>14596.409225373989</c:v>
                      </c:pt>
                      <c:pt idx="324">
                        <c:v>14915.399771875456</c:v>
                      </c:pt>
                      <c:pt idx="325">
                        <c:v>15227.953775110293</c:v>
                      </c:pt>
                      <c:pt idx="326">
                        <c:v>15533.855971356004</c:v>
                      </c:pt>
                      <c:pt idx="327">
                        <c:v>15832.896652321791</c:v>
                      </c:pt>
                      <c:pt idx="328">
                        <c:v>16124.871768098657</c:v>
                      </c:pt>
                      <c:pt idx="329">
                        <c:v>16409.583022914729</c:v>
                      </c:pt>
                      <c:pt idx="330">
                        <c:v>16686.8379592362</c:v>
                      </c:pt>
                      <c:pt idx="331">
                        <c:v>16956.450036436087</c:v>
                      </c:pt>
                      <c:pt idx="332">
                        <c:v>17218.238699931142</c:v>
                      </c:pt>
                      <c:pt idx="333">
                        <c:v>17472.029443771575</c:v>
                      </c:pt>
                      <c:pt idx="334">
                        <c:v>17717.653866037075</c:v>
                      </c:pt>
                      <c:pt idx="335">
                        <c:v>17954.949718296888</c:v>
                      </c:pt>
                      <c:pt idx="336">
                        <c:v>18183.760947984239</c:v>
                      </c:pt>
                      <c:pt idx="337">
                        <c:v>18403.937737496712</c:v>
                      </c:pt>
                      <c:pt idx="338">
                        <c:v>18615.336534808099</c:v>
                      </c:pt>
                      <c:pt idx="339">
                        <c:v>18817.820083180337</c:v>
                      </c:pt>
                      <c:pt idx="340">
                        <c:v>19011.257443681785</c:v>
                      </c:pt>
                      <c:pt idx="341">
                        <c:v>19195.524015510833</c:v>
                      </c:pt>
                      <c:pt idx="342">
                        <c:v>19370.501552002926</c:v>
                      </c:pt>
                      <c:pt idx="343">
                        <c:v>19536.078174120063</c:v>
                      </c:pt>
                      <c:pt idx="344">
                        <c:v>19692.148380414663</c:v>
                      </c:pt>
                      <c:pt idx="345">
                        <c:v>19838.613055842558</c:v>
                      </c:pt>
                      <c:pt idx="346">
                        <c:v>19975.379477086717</c:v>
                      </c:pt>
                      <c:pt idx="347">
                        <c:v>20102.361316478135</c:v>
                      </c:pt>
                      <c:pt idx="348">
                        <c:v>20219.478645556952</c:v>
                      </c:pt>
                      <c:pt idx="349">
                        <c:v>20326.657935288316</c:v>
                      </c:pt>
                      <c:pt idx="350">
                        <c:v>20423.832057285374</c:v>
                      </c:pt>
                      <c:pt idx="351">
                        <c:v>20510.940282910004</c:v>
                      </c:pt>
                      <c:pt idx="352">
                        <c:v>20587.928281905919</c:v>
                      </c:pt>
                      <c:pt idx="353">
                        <c:v>20654.74812218282</c:v>
                      </c:pt>
                      <c:pt idx="354">
                        <c:v>20711.358266578995</c:v>
                      </c:pt>
                      <c:pt idx="355">
                        <c:v>20757.723572573548</c:v>
                      </c:pt>
                      <c:pt idx="356">
                        <c:v>20793.815289228856</c:v>
                      </c:pt>
                      <c:pt idx="357">
                        <c:v>20819.611056938746</c:v>
                      </c:pt>
                      <c:pt idx="358">
                        <c:v>20835.094905486072</c:v>
                      </c:pt>
                      <c:pt idx="359">
                        <c:v>20840.257252963565</c:v>
                      </c:pt>
                      <c:pt idx="360">
                        <c:v>20835.094905486072</c:v>
                      </c:pt>
                      <c:pt idx="361">
                        <c:v>20819.611056938746</c:v>
                      </c:pt>
                      <c:pt idx="362">
                        <c:v>20793.815289228856</c:v>
                      </c:pt>
                      <c:pt idx="363">
                        <c:v>20757.723572573548</c:v>
                      </c:pt>
                      <c:pt idx="364">
                        <c:v>20711.358266578995</c:v>
                      </c:pt>
                      <c:pt idx="365">
                        <c:v>20654.74812218282</c:v>
                      </c:pt>
                      <c:pt idx="366">
                        <c:v>20587.928281905919</c:v>
                      </c:pt>
                      <c:pt idx="367">
                        <c:v>20510.940282910004</c:v>
                      </c:pt>
                      <c:pt idx="368">
                        <c:v>20423.832057285374</c:v>
                      </c:pt>
                      <c:pt idx="369">
                        <c:v>20326.657935288316</c:v>
                      </c:pt>
                      <c:pt idx="370">
                        <c:v>20219.478645556952</c:v>
                      </c:pt>
                      <c:pt idx="371">
                        <c:v>20102.361316478135</c:v>
                      </c:pt>
                      <c:pt idx="372">
                        <c:v>19975.379477086717</c:v>
                      </c:pt>
                      <c:pt idx="373">
                        <c:v>19838.613055842558</c:v>
                      </c:pt>
                      <c:pt idx="374">
                        <c:v>19692.148380414663</c:v>
                      </c:pt>
                      <c:pt idx="375">
                        <c:v>19536.078174120063</c:v>
                      </c:pt>
                      <c:pt idx="376">
                        <c:v>19370.501552002926</c:v>
                      </c:pt>
                      <c:pt idx="377">
                        <c:v>19195.524015510833</c:v>
                      </c:pt>
                      <c:pt idx="378">
                        <c:v>19011.257443681785</c:v>
                      </c:pt>
                      <c:pt idx="379">
                        <c:v>18817.820083180337</c:v>
                      </c:pt>
                      <c:pt idx="380">
                        <c:v>18615.336534808099</c:v>
                      </c:pt>
                      <c:pt idx="381">
                        <c:v>18403.937737496712</c:v>
                      </c:pt>
                      <c:pt idx="382">
                        <c:v>18183.760947984239</c:v>
                      </c:pt>
                      <c:pt idx="383">
                        <c:v>17954.949718296888</c:v>
                      </c:pt>
                      <c:pt idx="384">
                        <c:v>17717.653866037075</c:v>
                      </c:pt>
                      <c:pt idx="385">
                        <c:v>17472.029443771575</c:v>
                      </c:pt>
                      <c:pt idx="386">
                        <c:v>17218.238699931142</c:v>
                      </c:pt>
                      <c:pt idx="387">
                        <c:v>16956.450036436087</c:v>
                      </c:pt>
                      <c:pt idx="388">
                        <c:v>16686.8379592362</c:v>
                      </c:pt>
                      <c:pt idx="389">
                        <c:v>16409.583022914729</c:v>
                      </c:pt>
                      <c:pt idx="390">
                        <c:v>16124.871768098657</c:v>
                      </c:pt>
                      <c:pt idx="391">
                        <c:v>15832.896652321791</c:v>
                      </c:pt>
                      <c:pt idx="392">
                        <c:v>15533.855971356004</c:v>
                      </c:pt>
                      <c:pt idx="393">
                        <c:v>15227.953775110293</c:v>
                      </c:pt>
                      <c:pt idx="394">
                        <c:v>14915.399771875456</c:v>
                      </c:pt>
                      <c:pt idx="395">
                        <c:v>14596.409225373989</c:v>
                      </c:pt>
                      <c:pt idx="396">
                        <c:v>14271.202841380058</c:v>
                      </c:pt>
                      <c:pt idx="397">
                        <c:v>13940.006645379612</c:v>
                      </c:pt>
                      <c:pt idx="398">
                        <c:v>13603.051847607858</c:v>
                      </c:pt>
                      <c:pt idx="399">
                        <c:v>13260.574700422125</c:v>
                      </c:pt>
                      <c:pt idx="400">
                        <c:v>12912.816341288888</c:v>
                      </c:pt>
                      <c:pt idx="401">
                        <c:v>12560.022626990629</c:v>
                      </c:pt>
                      <c:pt idx="402">
                        <c:v>12202.443953951202</c:v>
                      </c:pt>
                      <c:pt idx="403">
                        <c:v>11840.335067911014</c:v>
                      </c:pt>
                      <c:pt idx="404">
                        <c:v>11473.95486018651</c:v>
                      </c:pt>
                      <c:pt idx="405">
                        <c:v>11103.566152166408</c:v>
                      </c:pt>
                      <c:pt idx="406">
                        <c:v>10729.435466858149</c:v>
                      </c:pt>
                      <c:pt idx="407">
                        <c:v>10351.832787018011</c:v>
                      </c:pt>
                      <c:pt idx="408">
                        <c:v>9971.0313019491114</c:v>
                      </c:pt>
                      <c:pt idx="409">
                        <c:v>9587.3071391926314</c:v>
                      </c:pt>
                      <c:pt idx="410">
                        <c:v>9200.9390858933675</c:v>
                      </c:pt>
                      <c:pt idx="411">
                        <c:v>8812.2082956001432</c:v>
                      </c:pt>
                      <c:pt idx="412">
                        <c:v>8421.3979836599428</c:v>
                      </c:pt>
                      <c:pt idx="413">
                        <c:v>8028.7931093773032</c:v>
                      </c:pt>
                      <c:pt idx="414">
                        <c:v>7634.6800482429699</c:v>
                      </c:pt>
                      <c:pt idx="415">
                        <c:v>7239.3462499573352</c:v>
                      </c:pt>
                      <c:pt idx="416">
                        <c:v>6843.0798881053643</c:v>
                      </c:pt>
                      <c:pt idx="417">
                        <c:v>6446.1694976749577</c:v>
                      </c:pt>
                      <c:pt idx="418">
                        <c:v>6048.9036034741303</c:v>
                      </c:pt>
                      <c:pt idx="419">
                        <c:v>5651.5703398072646</c:v>
                      </c:pt>
                      <c:pt idx="420">
                        <c:v>5254.4570607988562</c:v>
                      </c:pt>
                      <c:pt idx="421">
                        <c:v>4857.849944781904</c:v>
                      </c:pt>
                      <c:pt idx="422">
                        <c:v>4462.0335914205634</c:v>
                      </c:pt>
                      <c:pt idx="423">
                        <c:v>4067.2906128960449</c:v>
                      </c:pt>
                      <c:pt idx="424">
                        <c:v>3673.9012223611239</c:v>
                      </c:pt>
                      <c:pt idx="425">
                        <c:v>3282.1428177888092</c:v>
                      </c:pt>
                      <c:pt idx="426">
                        <c:v>2892.2895645248868</c:v>
                      </c:pt>
                      <c:pt idx="427">
                        <c:v>2504.6119770166797</c:v>
                      </c:pt>
                      <c:pt idx="428">
                        <c:v>2119.3765017248579</c:v>
                      </c:pt>
                      <c:pt idx="429">
                        <c:v>1736.8451009733831</c:v>
                      </c:pt>
                      <c:pt idx="430">
                        <c:v>1357.2748415100477</c:v>
                      </c:pt>
                      <c:pt idx="431">
                        <c:v>980.91748724057481</c:v>
                      </c:pt>
                      <c:pt idx="432">
                        <c:v>608.01909858116687</c:v>
                      </c:pt>
                      <c:pt idx="433">
                        <c:v>238.81963954413266</c:v>
                      </c:pt>
                      <c:pt idx="434">
                        <c:v>-126.44740589392711</c:v>
                      </c:pt>
                      <c:pt idx="435">
                        <c:v>-487.55540616778603</c:v>
                      </c:pt>
                      <c:pt idx="436">
                        <c:v>-844.28494277014465</c:v>
                      </c:pt>
                      <c:pt idx="437">
                        <c:v>-1196.424156690412</c:v>
                      </c:pt>
                      <c:pt idx="438">
                        <c:v>-1543.7690807175954</c:v>
                      </c:pt>
                      <c:pt idx="439">
                        <c:v>-1886.1239532888305</c:v>
                      </c:pt>
                      <c:pt idx="440">
                        <c:v>-2223.3015169064174</c:v>
                      </c:pt>
                      <c:pt idx="441">
                        <c:v>-2555.1232958363244</c:v>
                      </c:pt>
                      <c:pt idx="442">
                        <c:v>-2881.4198538772898</c:v>
                      </c:pt>
                      <c:pt idx="443">
                        <c:v>-3202.0310321314582</c:v>
                      </c:pt>
                      <c:pt idx="444">
                        <c:v>-3516.8061619890805</c:v>
                      </c:pt>
                      <c:pt idx="445">
                        <c:v>-3825.6042573231921</c:v>
                      </c:pt>
                      <c:pt idx="446">
                        <c:v>-4128.2941814687456</c:v>
                      </c:pt>
                      <c:pt idx="447">
                        <c:v>-4424.754789738884</c:v>
                      </c:pt>
                      <c:pt idx="448">
                        <c:v>-4714.8750459018765</c:v>
                      </c:pt>
                      <c:pt idx="449">
                        <c:v>-4998.5541153088061</c:v>
                      </c:pt>
                      <c:pt idx="450">
                        <c:v>-5275.7014283479575</c:v>
                      </c:pt>
                      <c:pt idx="451">
                        <c:v>-5546.2367213436892</c:v>
                      </c:pt>
                      <c:pt idx="452">
                        <c:v>-5810.0900481750414</c:v>
                      </c:pt>
                      <c:pt idx="453">
                        <c:v>-6067.2017676499336</c:v>
                      </c:pt>
                      <c:pt idx="454">
                        <c:v>-6317.5225036493002</c:v>
                      </c:pt>
                      <c:pt idx="455">
                        <c:v>-6561.0130799110348</c:v>
                      </c:pt>
                      <c:pt idx="456">
                        <c:v>-6797.6444292021652</c:v>
                      </c:pt>
                      <c:pt idx="457">
                        <c:v>-7027.3974787515526</c:v>
                      </c:pt>
                      <c:pt idx="458">
                        <c:v>-7250.2630094217429</c:v>
                      </c:pt>
                      <c:pt idx="459">
                        <c:v>-7466.241494234424</c:v>
                      </c:pt>
                      <c:pt idx="460">
                        <c:v>-7675.3429121470299</c:v>
                      </c:pt>
                      <c:pt idx="461">
                        <c:v>-7877.586542046145</c:v>
                      </c:pt>
                      <c:pt idx="462">
                        <c:v>-8073.0007350133801</c:v>
                      </c:pt>
                      <c:pt idx="463">
                        <c:v>-8261.6226684617541</c:v>
                      </c:pt>
                      <c:pt idx="464">
                        <c:v>-8443.4980822871057</c:v>
                      </c:pt>
                      <c:pt idx="465">
                        <c:v>-8618.6809964221557</c:v>
                      </c:pt>
                      <c:pt idx="466">
                        <c:v>-8787.2334167352474</c:v>
                      </c:pt>
                      <c:pt idx="467">
                        <c:v>-8949.225022296574</c:v>
                      </c:pt>
                      <c:pt idx="468">
                        <c:v>-9104.7328446958163</c:v>
                      </c:pt>
                      <c:pt idx="469">
                        <c:v>-9253.8409331481835</c:v>
                      </c:pt>
                      <c:pt idx="470">
                        <c:v>-9396.6400107188256</c:v>
                      </c:pt>
                      <c:pt idx="471">
                        <c:v>-9533.2271236028264</c:v>
                      </c:pt>
                      <c:pt idx="472">
                        <c:v>-9663.7052818087741</c:v>
                      </c:pt>
                      <c:pt idx="473">
                        <c:v>-9788.1830967483693</c:v>
                      </c:pt>
                      <c:pt idx="474">
                        <c:v>-9906.7744123879311</c:v>
                      </c:pt>
                      <c:pt idx="475">
                        <c:v>-10019.59793668702</c:v>
                      </c:pt>
                      <c:pt idx="476">
                        <c:v>-10126.776870411191</c:v>
                      </c:pt>
                      <c:pt idx="477">
                        <c:v>-10228.438536052961</c:v>
                      </c:pt>
                      <c:pt idx="478">
                        <c:v>-10324.714009774225</c:v>
                      </c:pt>
                      <c:pt idx="479">
                        <c:v>-10415.737753708314</c:v>
                      </c:pt>
                      <c:pt idx="480">
                        <c:v>-10501.647255636768</c:v>
                      </c:pt>
                      <c:pt idx="481">
                        <c:v>-10582.582668628262</c:v>
                      </c:pt>
                      <c:pt idx="482">
                        <c:v>-10658.686462623024</c:v>
                      </c:pt>
                      <c:pt idx="483">
                        <c:v>-10730.103077704754</c:v>
                      </c:pt>
                      <c:pt idx="484">
                        <c:v>-10796.97858795032</c:v>
                      </c:pt>
                      <c:pt idx="485">
                        <c:v>-10859.460373515672</c:v>
                      </c:pt>
                      <c:pt idx="486">
                        <c:v>-10917.69680106799</c:v>
                      </c:pt>
                      <c:pt idx="487">
                        <c:v>-10971.836915187851</c:v>
                      </c:pt>
                      <c:pt idx="488">
                        <c:v>-11022.030139233038</c:v>
                      </c:pt>
                      <c:pt idx="489">
                        <c:v>-11068.425988035811</c:v>
                      </c:pt>
                      <c:pt idx="490">
                        <c:v>-11111.173790817353</c:v>
                      </c:pt>
                      <c:pt idx="491">
                        <c:v>-11150.422427410156</c:v>
                      </c:pt>
                      <c:pt idx="492">
                        <c:v>-11186.320074013465</c:v>
                      </c:pt>
                      <c:pt idx="493">
                        <c:v>-11219.013963804869</c:v>
                      </c:pt>
                      <c:pt idx="494">
                        <c:v>-11248.650156580687</c:v>
                      </c:pt>
                      <c:pt idx="495">
                        <c:v>-11275.37332418752</c:v>
                      </c:pt>
                      <c:pt idx="496">
                        <c:v>-11299.326544658561</c:v>
                      </c:pt>
                      <c:pt idx="497">
                        <c:v>-11320.651111207169</c:v>
                      </c:pt>
                      <c:pt idx="498">
                        <c:v>-11339.486352010241</c:v>
                      </c:pt>
                      <c:pt idx="499">
                        <c:v>-11355.969461539495</c:v>
                      </c:pt>
                      <c:pt idx="500">
                        <c:v>-11370.235345165902</c:v>
                      </c:pt>
                      <c:pt idx="501">
                        <c:v>-11382.416473260071</c:v>
                      </c:pt>
                      <c:pt idx="502">
                        <c:v>-11392.64274737961</c:v>
                      </c:pt>
                      <c:pt idx="503">
                        <c:v>-11401.04137782275</c:v>
                      </c:pt>
                      <c:pt idx="504">
                        <c:v>-11407.736770355114</c:v>
                      </c:pt>
                      <c:pt idx="505">
                        <c:v>-11412.850423619915</c:v>
                      </c:pt>
                      <c:pt idx="506">
                        <c:v>-11416.500837087482</c:v>
                      </c:pt>
                      <c:pt idx="507">
                        <c:v>-11418.803426018974</c:v>
                      </c:pt>
                      <c:pt idx="508">
                        <c:v>-11419.870448157588</c:v>
                      </c:pt>
                      <c:pt idx="509">
                        <c:v>-11419.810936030393</c:v>
                      </c:pt>
                      <c:pt idx="510">
                        <c:v>-11418.73063946619</c:v>
                      </c:pt>
                      <c:pt idx="511">
                        <c:v>-11416.731973545424</c:v>
                      </c:pt>
                      <c:pt idx="512">
                        <c:v>-11413.913975110823</c:v>
                      </c:pt>
                      <c:pt idx="513">
                        <c:v>-11410.37226539332</c:v>
                      </c:pt>
                      <c:pt idx="514">
                        <c:v>-11406.199017817808</c:v>
                      </c:pt>
                      <c:pt idx="515">
                        <c:v>-11401.482932679395</c:v>
                      </c:pt>
                      <c:pt idx="516">
                        <c:v>-11396.30921606427</c:v>
                      </c:pt>
                      <c:pt idx="517">
                        <c:v>-11390.759564058328</c:v>
                      </c:pt>
                      <c:pt idx="518">
                        <c:v>-11384.9121505889</c:v>
                      </c:pt>
                      <c:pt idx="519">
                        <c:v>-11378.841619690938</c:v>
                      </c:pt>
                      <c:pt idx="520">
                        <c:v>-11372.619081046587</c:v>
                      </c:pt>
                      <c:pt idx="521">
                        <c:v>-11366.312107970787</c:v>
                      </c:pt>
                      <c:pt idx="522">
                        <c:v>-11359.984738850137</c:v>
                      </c:pt>
                      <c:pt idx="523">
                        <c:v>-11353.697480380286</c:v>
                      </c:pt>
                      <c:pt idx="524">
                        <c:v>-11347.507312637894</c:v>
                      </c:pt>
                      <c:pt idx="525">
                        <c:v>-11341.467696095009</c:v>
                      </c:pt>
                      <c:pt idx="526">
                        <c:v>-11335.628579137057</c:v>
                      </c:pt>
                      <c:pt idx="527">
                        <c:v>-11330.036407487309</c:v>
                      </c:pt>
                      <c:pt idx="528">
                        <c:v>-11324.734133487445</c:v>
                      </c:pt>
                      <c:pt idx="529">
                        <c:v>-11319.761225953684</c:v>
                      </c:pt>
                      <c:pt idx="530">
                        <c:v>-11315.153680248712</c:v>
                      </c:pt>
                      <c:pt idx="531">
                        <c:v>-11310.94402860544</c:v>
                      </c:pt>
                      <c:pt idx="532">
                        <c:v>-11307.161349119799</c:v>
                      </c:pt>
                      <c:pt idx="533">
                        <c:v>-11303.831275319088</c:v>
                      </c:pt>
                      <c:pt idx="534">
                        <c:v>-11300.97600421953</c:v>
                      </c:pt>
                      <c:pt idx="535">
                        <c:v>-11298.614304743547</c:v>
                      </c:pt>
                      <c:pt idx="536">
                        <c:v>-11296.761523295283</c:v>
                      </c:pt>
                      <c:pt idx="537">
                        <c:v>-11295.429590343352</c:v>
                      </c:pt>
                      <c:pt idx="538">
                        <c:v>-11294.627023946014</c:v>
                      </c:pt>
                      <c:pt idx="539">
                        <c:v>-11294.358934355485</c:v>
                      </c:pt>
                      <c:pt idx="540">
                        <c:v>-11294.627023946014</c:v>
                      </c:pt>
                      <c:pt idx="541">
                        <c:v>-11295.429590343352</c:v>
                      </c:pt>
                      <c:pt idx="542">
                        <c:v>-11296.761523295283</c:v>
                      </c:pt>
                      <c:pt idx="543">
                        <c:v>-11298.614304743547</c:v>
                      </c:pt>
                      <c:pt idx="544">
                        <c:v>-11300.97600421953</c:v>
                      </c:pt>
                      <c:pt idx="545">
                        <c:v>-11303.831275319088</c:v>
                      </c:pt>
                      <c:pt idx="546">
                        <c:v>-11307.161349119799</c:v>
                      </c:pt>
                      <c:pt idx="547">
                        <c:v>-11310.94402860544</c:v>
                      </c:pt>
                      <c:pt idx="548">
                        <c:v>-11315.153680248712</c:v>
                      </c:pt>
                      <c:pt idx="549">
                        <c:v>-11319.761225953684</c:v>
                      </c:pt>
                      <c:pt idx="550">
                        <c:v>-11324.734133487445</c:v>
                      </c:pt>
                      <c:pt idx="551">
                        <c:v>-11330.036407487309</c:v>
                      </c:pt>
                      <c:pt idx="552">
                        <c:v>-11335.628579137057</c:v>
                      </c:pt>
                      <c:pt idx="553">
                        <c:v>-11341.467696095009</c:v>
                      </c:pt>
                      <c:pt idx="554">
                        <c:v>-11347.507312637894</c:v>
                      </c:pt>
                      <c:pt idx="555">
                        <c:v>-11353.697480416258</c:v>
                      </c:pt>
                      <c:pt idx="556">
                        <c:v>-11359.984738778194</c:v>
                      </c:pt>
                      <c:pt idx="557">
                        <c:v>-11366.312108006759</c:v>
                      </c:pt>
                      <c:pt idx="558">
                        <c:v>-11372.619081010615</c:v>
                      </c:pt>
                      <c:pt idx="559">
                        <c:v>-11378.841619762879</c:v>
                      </c:pt>
                      <c:pt idx="560">
                        <c:v>-11384.9121505889</c:v>
                      </c:pt>
                      <c:pt idx="561">
                        <c:v>-11390.759563986385</c:v>
                      </c:pt>
                      <c:pt idx="562">
                        <c:v>-11396.309216100242</c:v>
                      </c:pt>
                      <c:pt idx="563">
                        <c:v>-11401.482932679395</c:v>
                      </c:pt>
                      <c:pt idx="564">
                        <c:v>-11406.199017781804</c:v>
                      </c:pt>
                      <c:pt idx="565">
                        <c:v>-11410.372265465263</c:v>
                      </c:pt>
                      <c:pt idx="566">
                        <c:v>-11413.913975110823</c:v>
                      </c:pt>
                      <c:pt idx="567">
                        <c:v>-11416.731973473481</c:v>
                      </c:pt>
                      <c:pt idx="568">
                        <c:v>-11418.730639502193</c:v>
                      </c:pt>
                      <c:pt idx="569">
                        <c:v>-11419.810936030393</c:v>
                      </c:pt>
                      <c:pt idx="570">
                        <c:v>-11419.870448157588</c:v>
                      </c:pt>
                      <c:pt idx="571">
                        <c:v>-11418.803426018974</c:v>
                      </c:pt>
                      <c:pt idx="572">
                        <c:v>-11416.500837051479</c:v>
                      </c:pt>
                      <c:pt idx="573">
                        <c:v>-11412.850423691922</c:v>
                      </c:pt>
                      <c:pt idx="574">
                        <c:v>-11407.73677031911</c:v>
                      </c:pt>
                      <c:pt idx="575">
                        <c:v>-11401.04137782275</c:v>
                      </c:pt>
                      <c:pt idx="576">
                        <c:v>-11392.64274737961</c:v>
                      </c:pt>
                      <c:pt idx="577">
                        <c:v>-11382.416473260071</c:v>
                      </c:pt>
                      <c:pt idx="578">
                        <c:v>-11370.235345165902</c:v>
                      </c:pt>
                      <c:pt idx="579">
                        <c:v>-11355.969461575498</c:v>
                      </c:pt>
                      <c:pt idx="580">
                        <c:v>-11339.486351974238</c:v>
                      </c:pt>
                      <c:pt idx="581">
                        <c:v>-11320.651111171166</c:v>
                      </c:pt>
                      <c:pt idx="582">
                        <c:v>-11299.326544694564</c:v>
                      </c:pt>
                      <c:pt idx="583">
                        <c:v>-11275.37332418752</c:v>
                      </c:pt>
                      <c:pt idx="584">
                        <c:v>-11248.650156580687</c:v>
                      </c:pt>
                      <c:pt idx="585">
                        <c:v>-11219.013963804869</c:v>
                      </c:pt>
                      <c:pt idx="586">
                        <c:v>-11186.320074013465</c:v>
                      </c:pt>
                      <c:pt idx="587">
                        <c:v>-11150.422427410156</c:v>
                      </c:pt>
                      <c:pt idx="588">
                        <c:v>-11111.173790853356</c:v>
                      </c:pt>
                      <c:pt idx="589">
                        <c:v>-11068.42598796387</c:v>
                      </c:pt>
                      <c:pt idx="590">
                        <c:v>-11022.030139268978</c:v>
                      </c:pt>
                      <c:pt idx="591">
                        <c:v>-10971.836915187851</c:v>
                      </c:pt>
                      <c:pt idx="592">
                        <c:v>-10917.69680106799</c:v>
                      </c:pt>
                      <c:pt idx="593">
                        <c:v>-10859.460373515672</c:v>
                      </c:pt>
                      <c:pt idx="594">
                        <c:v>-10796.978587986259</c:v>
                      </c:pt>
                      <c:pt idx="595">
                        <c:v>-10730.103077632748</c:v>
                      </c:pt>
                      <c:pt idx="596">
                        <c:v>-10658.686462623024</c:v>
                      </c:pt>
                      <c:pt idx="597">
                        <c:v>-10582.582668736335</c:v>
                      </c:pt>
                      <c:pt idx="598">
                        <c:v>-10501.647255492755</c:v>
                      </c:pt>
                      <c:pt idx="599">
                        <c:v>-10415.737753852325</c:v>
                      </c:pt>
                      <c:pt idx="600">
                        <c:v>-10324.714009666281</c:v>
                      </c:pt>
                      <c:pt idx="601">
                        <c:v>-10228.438536088901</c:v>
                      </c:pt>
                      <c:pt idx="602">
                        <c:v>-10126.776870375252</c:v>
                      </c:pt>
                      <c:pt idx="603">
                        <c:v>-10019.597936758899</c:v>
                      </c:pt>
                      <c:pt idx="604">
                        <c:v>-9906.7744123519933</c:v>
                      </c:pt>
                      <c:pt idx="605">
                        <c:v>-9788.1830967124297</c:v>
                      </c:pt>
                      <c:pt idx="606">
                        <c:v>-9663.7052818806515</c:v>
                      </c:pt>
                      <c:pt idx="607">
                        <c:v>-9533.2271235668886</c:v>
                      </c:pt>
                      <c:pt idx="608">
                        <c:v>-9396.6400107547652</c:v>
                      </c:pt>
                      <c:pt idx="609">
                        <c:v>-9253.840933076177</c:v>
                      </c:pt>
                      <c:pt idx="610">
                        <c:v>-9104.7328447318851</c:v>
                      </c:pt>
                      <c:pt idx="611">
                        <c:v>-8949.225022296574</c:v>
                      </c:pt>
                      <c:pt idx="612">
                        <c:v>-8787.2334167352474</c:v>
                      </c:pt>
                      <c:pt idx="613">
                        <c:v>-8618.6809964580953</c:v>
                      </c:pt>
                      <c:pt idx="614">
                        <c:v>-8443.4980822152284</c:v>
                      </c:pt>
                      <c:pt idx="615">
                        <c:v>-8261.6226684976937</c:v>
                      </c:pt>
                      <c:pt idx="616">
                        <c:v>-8073.0007350493188</c:v>
                      </c:pt>
                      <c:pt idx="617">
                        <c:v>-7877.5865419742668</c:v>
                      </c:pt>
                      <c:pt idx="618">
                        <c:v>-7675.3429121829695</c:v>
                      </c:pt>
                      <c:pt idx="619">
                        <c:v>-7466.2414942703626</c:v>
                      </c:pt>
                      <c:pt idx="620">
                        <c:v>-7250.2630093498647</c:v>
                      </c:pt>
                      <c:pt idx="621">
                        <c:v>-7027.3974788234309</c:v>
                      </c:pt>
                      <c:pt idx="622">
                        <c:v>-6797.6444291302869</c:v>
                      </c:pt>
                      <c:pt idx="623">
                        <c:v>-6561.0130799109065</c:v>
                      </c:pt>
                      <c:pt idx="624">
                        <c:v>-6317.5225036853672</c:v>
                      </c:pt>
                      <c:pt idx="625">
                        <c:v>-6067.2017676499336</c:v>
                      </c:pt>
                      <c:pt idx="626">
                        <c:v>-5810.0900482109801</c:v>
                      </c:pt>
                      <c:pt idx="627">
                        <c:v>-5546.2367213077496</c:v>
                      </c:pt>
                      <c:pt idx="628">
                        <c:v>-5275.7014283479575</c:v>
                      </c:pt>
                      <c:pt idx="629">
                        <c:v>-4998.5541152728665</c:v>
                      </c:pt>
                      <c:pt idx="630">
                        <c:v>-4714.8750460098227</c:v>
                      </c:pt>
                      <c:pt idx="631">
                        <c:v>-4424.7547896309379</c:v>
                      </c:pt>
                      <c:pt idx="632">
                        <c:v>-4128.2941815046852</c:v>
                      </c:pt>
                      <c:pt idx="633">
                        <c:v>-3825.6042573231921</c:v>
                      </c:pt>
                      <c:pt idx="634">
                        <c:v>-3516.8061619530135</c:v>
                      </c:pt>
                      <c:pt idx="635">
                        <c:v>-3202.0310322034643</c:v>
                      </c:pt>
                      <c:pt idx="636">
                        <c:v>-2881.4198538413507</c:v>
                      </c:pt>
                      <c:pt idx="637">
                        <c:v>-2555.1232958363244</c:v>
                      </c:pt>
                      <c:pt idx="638">
                        <c:v>-2223.3015168704783</c:v>
                      </c:pt>
                      <c:pt idx="639">
                        <c:v>-1886.123953360709</c:v>
                      </c:pt>
                      <c:pt idx="640">
                        <c:v>-1543.7690806816561</c:v>
                      </c:pt>
                      <c:pt idx="641">
                        <c:v>-1196.424156690412</c:v>
                      </c:pt>
                      <c:pt idx="642">
                        <c:v>-844.28494277014465</c:v>
                      </c:pt>
                      <c:pt idx="643">
                        <c:v>-487.55540613184678</c:v>
                      </c:pt>
                      <c:pt idx="644">
                        <c:v>-126.44740596593351</c:v>
                      </c:pt>
                      <c:pt idx="645">
                        <c:v>238.81963958019981</c:v>
                      </c:pt>
                      <c:pt idx="646">
                        <c:v>608.01909858116687</c:v>
                      </c:pt>
                      <c:pt idx="647">
                        <c:v>980.91748724057481</c:v>
                      </c:pt>
                      <c:pt idx="648">
                        <c:v>1357.2748415100477</c:v>
                      </c:pt>
                      <c:pt idx="649">
                        <c:v>1736.8451009733831</c:v>
                      </c:pt>
                      <c:pt idx="650">
                        <c:v>2119.3765017248579</c:v>
                      </c:pt>
                      <c:pt idx="651">
                        <c:v>2504.6119770166797</c:v>
                      </c:pt>
                      <c:pt idx="652">
                        <c:v>2892.2895645609542</c:v>
                      </c:pt>
                      <c:pt idx="653">
                        <c:v>3282.1428177166749</c:v>
                      </c:pt>
                      <c:pt idx="654">
                        <c:v>3673.9012223971908</c:v>
                      </c:pt>
                      <c:pt idx="655">
                        <c:v>4067.2906128960449</c:v>
                      </c:pt>
                      <c:pt idx="656">
                        <c:v>4462.0335914205634</c:v>
                      </c:pt>
                      <c:pt idx="657">
                        <c:v>4857.849944781904</c:v>
                      </c:pt>
                      <c:pt idx="658">
                        <c:v>5254.4570607988562</c:v>
                      </c:pt>
                      <c:pt idx="659">
                        <c:v>5651.5703398072646</c:v>
                      </c:pt>
                      <c:pt idx="660">
                        <c:v>6048.9036035100689</c:v>
                      </c:pt>
                      <c:pt idx="661">
                        <c:v>6446.169497639019</c:v>
                      </c:pt>
                      <c:pt idx="662">
                        <c:v>6843.0798880694256</c:v>
                      </c:pt>
                      <c:pt idx="663">
                        <c:v>7239.3462500293417</c:v>
                      </c:pt>
                      <c:pt idx="664">
                        <c:v>7634.6800481709633</c:v>
                      </c:pt>
                      <c:pt idx="665">
                        <c:v>8028.793109485121</c:v>
                      </c:pt>
                      <c:pt idx="666">
                        <c:v>8421.3979834802467</c:v>
                      </c:pt>
                      <c:pt idx="667">
                        <c:v>8812.2082957440289</c:v>
                      </c:pt>
                      <c:pt idx="668">
                        <c:v>9200.9390858933675</c:v>
                      </c:pt>
                      <c:pt idx="669">
                        <c:v>9587.3071391565645</c:v>
                      </c:pt>
                      <c:pt idx="670">
                        <c:v>9971.0313019491114</c:v>
                      </c:pt>
                      <c:pt idx="671">
                        <c:v>10351.832786982071</c:v>
                      </c:pt>
                      <c:pt idx="672">
                        <c:v>10729.435466894089</c:v>
                      </c:pt>
                      <c:pt idx="673">
                        <c:v>11103.566152166408</c:v>
                      </c:pt>
                      <c:pt idx="674">
                        <c:v>11473.954860222448</c:v>
                      </c:pt>
                      <c:pt idx="675">
                        <c:v>11840.335067839134</c:v>
                      </c:pt>
                      <c:pt idx="676">
                        <c:v>12202.443953987142</c:v>
                      </c:pt>
                      <c:pt idx="677">
                        <c:v>12560.022626990629</c:v>
                      </c:pt>
                      <c:pt idx="678">
                        <c:v>12912.816341288888</c:v>
                      </c:pt>
                      <c:pt idx="679">
                        <c:v>13260.574700422125</c:v>
                      </c:pt>
                      <c:pt idx="680">
                        <c:v>13603.051847607858</c:v>
                      </c:pt>
                      <c:pt idx="681">
                        <c:v>13940.006645379612</c:v>
                      </c:pt>
                      <c:pt idx="682">
                        <c:v>14271.202841380058</c:v>
                      </c:pt>
                      <c:pt idx="683">
                        <c:v>14596.409225410056</c:v>
                      </c:pt>
                      <c:pt idx="684">
                        <c:v>14915.399771767383</c:v>
                      </c:pt>
                      <c:pt idx="685">
                        <c:v>15227.953775218239</c:v>
                      </c:pt>
                      <c:pt idx="686">
                        <c:v>15533.855971320065</c:v>
                      </c:pt>
                      <c:pt idx="687">
                        <c:v>15832.896652321791</c:v>
                      </c:pt>
                      <c:pt idx="688">
                        <c:v>16124.871768134595</c:v>
                      </c:pt>
                      <c:pt idx="689">
                        <c:v>16409.583022842853</c:v>
                      </c:pt>
                      <c:pt idx="690">
                        <c:v>16686.837959308141</c:v>
                      </c:pt>
                      <c:pt idx="691">
                        <c:v>16956.450036364145</c:v>
                      </c:pt>
                      <c:pt idx="692">
                        <c:v>17218.238699967082</c:v>
                      </c:pt>
                      <c:pt idx="693">
                        <c:v>17472.029443771575</c:v>
                      </c:pt>
                      <c:pt idx="694">
                        <c:v>17717.653866037075</c:v>
                      </c:pt>
                      <c:pt idx="695">
                        <c:v>17954.949718296888</c:v>
                      </c:pt>
                      <c:pt idx="696">
                        <c:v>18183.760948020241</c:v>
                      </c:pt>
                      <c:pt idx="697">
                        <c:v>18403.937737460707</c:v>
                      </c:pt>
                      <c:pt idx="698">
                        <c:v>18615.336534772097</c:v>
                      </c:pt>
                      <c:pt idx="699">
                        <c:v>18817.820083216338</c:v>
                      </c:pt>
                      <c:pt idx="700">
                        <c:v>19011.257443681785</c:v>
                      </c:pt>
                      <c:pt idx="701">
                        <c:v>19195.524015510833</c:v>
                      </c:pt>
                      <c:pt idx="702">
                        <c:v>19370.501552002926</c:v>
                      </c:pt>
                      <c:pt idx="703">
                        <c:v>19536.078174084123</c:v>
                      </c:pt>
                      <c:pt idx="704">
                        <c:v>19692.148380486607</c:v>
                      </c:pt>
                      <c:pt idx="705">
                        <c:v>19838.613055806552</c:v>
                      </c:pt>
                      <c:pt idx="706">
                        <c:v>19975.379477086717</c:v>
                      </c:pt>
                      <c:pt idx="707">
                        <c:v>20102.361316478135</c:v>
                      </c:pt>
                      <c:pt idx="708">
                        <c:v>20219.478645556952</c:v>
                      </c:pt>
                      <c:pt idx="709">
                        <c:v>20326.657935288316</c:v>
                      </c:pt>
                      <c:pt idx="710">
                        <c:v>20423.832057321342</c:v>
                      </c:pt>
                      <c:pt idx="711">
                        <c:v>20510.940282838063</c:v>
                      </c:pt>
                      <c:pt idx="712">
                        <c:v>20587.928281941891</c:v>
                      </c:pt>
                      <c:pt idx="713">
                        <c:v>20654.74812218282</c:v>
                      </c:pt>
                      <c:pt idx="714">
                        <c:v>20711.358266578995</c:v>
                      </c:pt>
                      <c:pt idx="715">
                        <c:v>20757.723572573548</c:v>
                      </c:pt>
                      <c:pt idx="716">
                        <c:v>20793.815289228856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EAC9-4689-B727-7ED7A53640CF}"/>
                  </c:ext>
                </c:extLst>
              </c15:ser>
            </c15:filteredScatterSeries>
          </c:ext>
        </c:extLst>
      </c:scatterChart>
      <c:scatterChart>
        <c:scatterStyle val="smoothMarker"/>
        <c:varyColors val="0"/>
        <c:ser>
          <c:idx val="0"/>
          <c:order val="0"/>
          <c:tx>
            <c:v>Piston Displacement</c:v>
          </c:tx>
          <c:spPr>
            <a:ln w="28575" cap="rnd" cmpd="sng" algn="ctr">
              <a:solidFill>
                <a:schemeClr val="accent1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'6000'!$N$13:$N$732</c:f>
              <c:numCache>
                <c:formatCode>General</c:formatCode>
                <c:ptCount val="720"/>
                <c:pt idx="1">
                  <c:v>8.0402227056186604E-6</c:v>
                </c:pt>
                <c:pt idx="2">
                  <c:v>3.2156907529667933E-5</c:v>
                </c:pt>
                <c:pt idx="3">
                  <c:v>7.2338107058145251E-5</c:v>
                </c:pt>
                <c:pt idx="4">
                  <c:v>1.2856391714929916E-4</c:v>
                </c:pt>
                <c:pt idx="5">
                  <c:v>2.0080648925632771E-4</c:v>
                </c:pt>
                <c:pt idx="6">
                  <c:v>2.8903004768016105E-4</c:v>
                </c:pt>
                <c:pt idx="7">
                  <c:v>3.9319091175382681E-4</c:v>
                </c:pt>
                <c:pt idx="8">
                  <c:v>5.1323752295862057E-4</c:v>
                </c:pt>
                <c:pt idx="9">
                  <c:v>6.4911047697424618E-4</c:v>
                </c:pt>
                <c:pt idx="10">
                  <c:v>8.0074256066373084E-4</c:v>
                </c:pt>
                <c:pt idx="11">
                  <c:v>9.6805879399464168E-4</c:v>
                </c:pt>
                <c:pt idx="12">
                  <c:v>1.1509764768977415E-3</c:v>
                </c:pt>
                <c:pt idx="13">
                  <c:v>1.349405241063556E-3</c:v>
                </c:pt>
                <c:pt idx="14">
                  <c:v>1.5632471066777398E-3</c:v>
                </c:pt>
                <c:pt idx="15">
                  <c:v>1.7923965440942435E-3</c:v>
                </c:pt>
                <c:pt idx="16">
                  <c:v>2.0367405404463079E-3</c:v>
                </c:pt>
                <c:pt idx="17">
                  <c:v>2.2961586711919557E-3</c:v>
                </c:pt>
                <c:pt idx="18">
                  <c:v>2.5705231765919268E-3</c:v>
                </c:pt>
                <c:pt idx="19">
                  <c:v>2.8596990431149771E-3</c:v>
                </c:pt>
                <c:pt idx="20">
                  <c:v>3.1635440897643252E-3</c:v>
                </c:pt>
                <c:pt idx="21">
                  <c:v>3.4819090593173896E-3</c:v>
                </c:pt>
                <c:pt idx="22">
                  <c:v>3.8146377144682719E-3</c:v>
                </c:pt>
                <c:pt idx="23">
                  <c:v>4.1615669388610221E-3</c:v>
                </c:pt>
                <c:pt idx="24">
                  <c:v>4.5225268429976151E-3</c:v>
                </c:pt>
                <c:pt idx="25">
                  <c:v>4.8973408750032643E-3</c:v>
                </c:pt>
                <c:pt idx="26">
                  <c:v>5.2858259362265347E-3</c:v>
                </c:pt>
                <c:pt idx="27">
                  <c:v>5.6877925016502462E-3</c:v>
                </c:pt>
                <c:pt idx="28">
                  <c:v>6.1030447450831915E-3</c:v>
                </c:pt>
                <c:pt idx="29">
                  <c:v>6.5313806690997511E-3</c:v>
                </c:pt>
                <c:pt idx="30">
                  <c:v>6.972592239689851E-3</c:v>
                </c:pt>
                <c:pt idx="31">
                  <c:v>7.4264655255753542E-3</c:v>
                </c:pt>
                <c:pt idx="32">
                  <c:v>7.8927808421461465E-3</c:v>
                </c:pt>
                <c:pt idx="33">
                  <c:v>8.3713128999610142E-3</c:v>
                </c:pt>
                <c:pt idx="34">
                  <c:v>8.8618309577537524E-3</c:v>
                </c:pt>
                <c:pt idx="35">
                  <c:v>9.3640989798792207E-3</c:v>
                </c:pt>
                <c:pt idx="36">
                  <c:v>9.8778757981248799E-3</c:v>
                </c:pt>
                <c:pt idx="37">
                  <c:v>1.0402915277809899E-2</c:v>
                </c:pt>
                <c:pt idx="38">
                  <c:v>1.0938966488082402E-2</c:v>
                </c:pt>
                <c:pt idx="39">
                  <c:v>1.148577387632202E-2</c:v>
                </c:pt>
                <c:pt idx="40">
                  <c:v>1.2043077446542816E-2</c:v>
                </c:pt>
                <c:pt idx="41">
                  <c:v>1.2610612941686777E-2</c:v>
                </c:pt>
                <c:pt idx="42">
                  <c:v>1.3188112029686672E-2</c:v>
                </c:pt>
                <c:pt idx="43">
                  <c:v>1.3775302493170355E-2</c:v>
                </c:pt>
                <c:pt idx="44">
                  <c:v>1.4371908422667917E-2</c:v>
                </c:pt>
                <c:pt idx="45">
                  <c:v>1.4977650413174615E-2</c:v>
                </c:pt>
                <c:pt idx="46">
                  <c:v>1.5592245763912965E-2</c:v>
                </c:pt>
                <c:pt idx="47">
                  <c:v>1.6215408681126753E-2</c:v>
                </c:pt>
                <c:pt idx="48">
                  <c:v>1.6846850483731662E-2</c:v>
                </c:pt>
                <c:pt idx="49">
                  <c:v>1.7486279811635169E-2</c:v>
                </c:pt>
                <c:pt idx="50">
                  <c:v>1.8133402836530921E-2</c:v>
                </c:pt>
                <c:pt idx="51">
                  <c:v>1.8787923474959972E-2</c:v>
                </c:pt>
                <c:pt idx="52">
                  <c:v>1.9449543603424435E-2</c:v>
                </c:pt>
                <c:pt idx="53">
                  <c:v>2.0117963275326972E-2</c:v>
                </c:pt>
                <c:pt idx="54">
                  <c:v>2.0792880939500713E-2</c:v>
                </c:pt>
                <c:pt idx="55">
                  <c:v>2.1473993660086094E-2</c:v>
                </c:pt>
                <c:pt idx="56">
                  <c:v>2.2160997337498767E-2</c:v>
                </c:pt>
                <c:pt idx="57">
                  <c:v>2.2853586930227821E-2</c:v>
                </c:pt>
                <c:pt idx="58">
                  <c:v>2.3551456677191496E-2</c:v>
                </c:pt>
                <c:pt idx="59">
                  <c:v>2.4254300320372485E-2</c:v>
                </c:pt>
                <c:pt idx="60">
                  <c:v>2.4961811327445071E-2</c:v>
                </c:pt>
                <c:pt idx="61">
                  <c:v>2.5673683114100843E-2</c:v>
                </c:pt>
                <c:pt idx="62">
                  <c:v>2.6389609265772662E-2</c:v>
                </c:pt>
                <c:pt idx="63">
                  <c:v>2.7109283758451258E-2</c:v>
                </c:pt>
                <c:pt idx="64">
                  <c:v>2.7832401178283728E-2</c:v>
                </c:pt>
                <c:pt idx="65">
                  <c:v>2.8558656939638494E-2</c:v>
                </c:pt>
                <c:pt idx="66">
                  <c:v>2.9287747501319183E-2</c:v>
                </c:pt>
                <c:pt idx="67">
                  <c:v>3.0019370580606136E-2</c:v>
                </c:pt>
                <c:pt idx="68">
                  <c:v>3.0753225364804015E-2</c:v>
                </c:pt>
                <c:pt idx="69">
                  <c:v>3.1489012719971815E-2</c:v>
                </c:pt>
                <c:pt idx="70">
                  <c:v>3.2226435396514402E-2</c:v>
                </c:pt>
                <c:pt idx="71">
                  <c:v>3.2965198231313941E-2</c:v>
                </c:pt>
                <c:pt idx="72">
                  <c:v>3.3705008346083726E-2</c:v>
                </c:pt>
                <c:pt idx="73">
                  <c:v>3.444557534163073E-2</c:v>
                </c:pt>
                <c:pt idx="74">
                  <c:v>3.5186611487716762E-2</c:v>
                </c:pt>
                <c:pt idx="75">
                  <c:v>3.5927831908216051E-2</c:v>
                </c:pt>
                <c:pt idx="76">
                  <c:v>3.6668954761272465E-2</c:v>
                </c:pt>
                <c:pt idx="77">
                  <c:v>3.7409701414169827E-2</c:v>
                </c:pt>
                <c:pt idx="78">
                  <c:v>3.8149796612636039E-2</c:v>
                </c:pt>
                <c:pt idx="79">
                  <c:v>3.8888968644314681E-2</c:v>
                </c:pt>
                <c:pt idx="80">
                  <c:v>3.9626949496147118E-2</c:v>
                </c:pt>
                <c:pt idx="81">
                  <c:v>4.036347500542295E-2</c:v>
                </c:pt>
                <c:pt idx="82">
                  <c:v>4.1098285004269097E-2</c:v>
                </c:pt>
                <c:pt idx="83">
                  <c:v>4.1831123457362285E-2</c:v>
                </c:pt>
                <c:pt idx="84">
                  <c:v>4.2561738592667014E-2</c:v>
                </c:pt>
                <c:pt idx="85">
                  <c:v>4.3289883025014797E-2</c:v>
                </c:pt>
                <c:pt idx="86">
                  <c:v>4.4015313872361073E-2</c:v>
                </c:pt>
                <c:pt idx="87">
                  <c:v>4.4737792864570525E-2</c:v>
                </c:pt>
                <c:pt idx="88">
                  <c:v>4.545708644460289E-2</c:v>
                </c:pt>
                <c:pt idx="89">
                  <c:v>4.6172965861988935E-2</c:v>
                </c:pt>
                <c:pt idx="90">
                  <c:v>4.6885207258506145E-2</c:v>
                </c:pt>
                <c:pt idx="91">
                  <c:v>4.7593591745983793E-2</c:v>
                </c:pt>
                <c:pt idx="92">
                  <c:v>4.8297905476186481E-2</c:v>
                </c:pt>
                <c:pt idx="93">
                  <c:v>4.8997939702746185E-2</c:v>
                </c:pt>
                <c:pt idx="94">
                  <c:v>4.9693490835132886E-2</c:v>
                </c:pt>
                <c:pt idx="95">
                  <c:v>5.0384360484674179E-2</c:v>
                </c:pt>
                <c:pt idx="96">
                  <c:v>5.1070355502653986E-2</c:v>
                </c:pt>
                <c:pt idx="97">
                  <c:v>5.1751288010541269E-2</c:v>
                </c:pt>
                <c:pt idx="98">
                  <c:v>5.242697542241842E-2</c:v>
                </c:pt>
                <c:pt idx="99">
                  <c:v>5.3097240459697714E-2</c:v>
                </c:pt>
                <c:pt idx="100">
                  <c:v>5.3761911158235226E-2</c:v>
                </c:pt>
                <c:pt idx="101">
                  <c:v>5.442082086796543E-2</c:v>
                </c:pt>
                <c:pt idx="102">
                  <c:v>5.5073808245201666E-2</c:v>
                </c:pt>
                <c:pt idx="103">
                  <c:v>5.5720717237760453E-2</c:v>
                </c:pt>
                <c:pt idx="104">
                  <c:v>5.6361397063085406E-2</c:v>
                </c:pt>
                <c:pt idx="105">
                  <c:v>5.6995702179561208E-2</c:v>
                </c:pt>
                <c:pt idx="106">
                  <c:v>5.7623492251220487E-2</c:v>
                </c:pt>
                <c:pt idx="107">
                  <c:v>5.8244632106061511E-2</c:v>
                </c:pt>
                <c:pt idx="108">
                  <c:v>5.8858991688204437E-2</c:v>
                </c:pt>
                <c:pt idx="109">
                  <c:v>5.9466446004126455E-2</c:v>
                </c:pt>
                <c:pt idx="110">
                  <c:v>6.0066875063223835E-2</c:v>
                </c:pt>
                <c:pt idx="111">
                  <c:v>6.0660163812959272E-2</c:v>
                </c:pt>
                <c:pt idx="112">
                  <c:v>6.1246202068859251E-2</c:v>
                </c:pt>
                <c:pt idx="113">
                  <c:v>6.1824884439633021E-2</c:v>
                </c:pt>
                <c:pt idx="114">
                  <c:v>6.239611024768929E-2</c:v>
                </c:pt>
                <c:pt idx="115">
                  <c:v>6.295978344533143E-2</c:v>
                </c:pt>
                <c:pt idx="116">
                  <c:v>6.3515812526914656E-2</c:v>
                </c:pt>
                <c:pt idx="117">
                  <c:v>6.4064110437250382E-2</c:v>
                </c:pt>
                <c:pt idx="118">
                  <c:v>6.4604594476544153E-2</c:v>
                </c:pt>
                <c:pt idx="119">
                  <c:v>6.5137186202152669E-2</c:v>
                </c:pt>
                <c:pt idx="120">
                  <c:v>6.5661811327445085E-2</c:v>
                </c:pt>
                <c:pt idx="121">
                  <c:v>6.6178399618050887E-2</c:v>
                </c:pt>
                <c:pt idx="122">
                  <c:v>6.6686884785774364E-2</c:v>
                </c:pt>
                <c:pt idx="123">
                  <c:v>6.7187204380450977E-2</c:v>
                </c:pt>
                <c:pt idx="124">
                  <c:v>6.7679299680017541E-2</c:v>
                </c:pt>
                <c:pt idx="125">
                  <c:v>6.816311557906124E-2</c:v>
                </c:pt>
                <c:pt idx="126">
                  <c:v>6.8638600476108036E-2</c:v>
                </c:pt>
                <c:pt idx="127">
                  <c:v>6.9105706159903663E-2</c:v>
                </c:pt>
                <c:pt idx="128">
                  <c:v>6.9564387694933033E-2</c:v>
                </c:pt>
                <c:pt idx="129">
                  <c:v>7.0014603306416734E-2</c:v>
                </c:pt>
                <c:pt idx="130">
                  <c:v>7.0456314265015196E-2</c:v>
                </c:pt>
                <c:pt idx="131">
                  <c:v>7.0889484771462452E-2</c:v>
                </c:pt>
                <c:pt idx="132">
                  <c:v>7.1314081841342691E-2</c:v>
                </c:pt>
                <c:pt idx="133">
                  <c:v>7.1730075190214126E-2</c:v>
                </c:pt>
                <c:pt idx="134">
                  <c:v>7.2137437119275366E-2</c:v>
                </c:pt>
                <c:pt idx="135">
                  <c:v>7.2536142401759596E-2</c:v>
                </c:pt>
                <c:pt idx="136">
                  <c:v>7.2926168170234118E-2</c:v>
                </c:pt>
                <c:pt idx="137">
                  <c:v>7.3307493804970841E-2</c:v>
                </c:pt>
                <c:pt idx="138">
                  <c:v>7.3680100823546535E-2</c:v>
                </c:pt>
                <c:pt idx="139">
                  <c:v>7.4043972771820399E-2</c:v>
                </c:pt>
                <c:pt idx="140">
                  <c:v>7.4399095116427616E-2</c:v>
                </c:pt>
                <c:pt idx="141">
                  <c:v>7.474545513891942E-2</c:v>
                </c:pt>
                <c:pt idx="142">
                  <c:v>7.5083041831669584E-2</c:v>
                </c:pt>
                <c:pt idx="143">
                  <c:v>7.5411845795659516E-2</c:v>
                </c:pt>
                <c:pt idx="144">
                  <c:v>7.5731859140245605E-2</c:v>
                </c:pt>
                <c:pt idx="145">
                  <c:v>7.6043075385003128E-2</c:v>
                </c:pt>
                <c:pt idx="146">
                  <c:v>7.634548936373417E-2</c:v>
                </c:pt>
                <c:pt idx="147">
                  <c:v>7.6639097130718536E-2</c:v>
                </c:pt>
                <c:pt idx="148">
                  <c:v>7.6923895869279252E-2</c:v>
                </c:pt>
                <c:pt idx="149">
                  <c:v>7.7199883802727298E-2</c:v>
                </c:pt>
                <c:pt idx="150">
                  <c:v>7.7467060107743124E-2</c:v>
                </c:pt>
                <c:pt idx="151">
                  <c:v>7.7725424830246581E-2</c:v>
                </c:pt>
                <c:pt idx="152">
                  <c:v>7.7974978803799805E-2</c:v>
                </c:pt>
                <c:pt idx="153">
                  <c:v>7.8215723570583373E-2</c:v>
                </c:pt>
                <c:pt idx="154">
                  <c:v>7.8447661304978739E-2</c:v>
                </c:pt>
                <c:pt idx="155">
                  <c:v>7.8670794739786554E-2</c:v>
                </c:pt>
                <c:pt idx="156">
                  <c:v>7.888512709510534E-2</c:v>
                </c:pt>
                <c:pt idx="157">
                  <c:v>7.9090662009889651E-2</c:v>
                </c:pt>
                <c:pt idx="158">
                  <c:v>7.9287403476204749E-2</c:v>
                </c:pt>
                <c:pt idx="159">
                  <c:v>7.947535577618961E-2</c:v>
                </c:pt>
                <c:pt idx="160">
                  <c:v>7.9654523421737289E-2</c:v>
                </c:pt>
                <c:pt idx="161">
                  <c:v>7.9824911096899348E-2</c:v>
                </c:pt>
                <c:pt idx="162">
                  <c:v>7.9986523603017418E-2</c:v>
                </c:pt>
                <c:pt idx="163">
                  <c:v>8.0139365806583013E-2</c:v>
                </c:pt>
                <c:pt idx="164">
                  <c:v>8.0283442589825477E-2</c:v>
                </c:pt>
                <c:pt idx="165">
                  <c:v>8.0418758804024409E-2</c:v>
                </c:pt>
                <c:pt idx="166">
                  <c:v>8.0545319225543838E-2</c:v>
                </c:pt>
                <c:pt idx="167">
                  <c:v>8.0663128514581711E-2</c:v>
                </c:pt>
                <c:pt idx="168">
                  <c:v>8.077219117662951E-2</c:v>
                </c:pt>
                <c:pt idx="169">
                  <c:v>8.0872511526634494E-2</c:v>
                </c:pt>
                <c:pt idx="170">
                  <c:v>8.0964093655857466E-2</c:v>
                </c:pt>
                <c:pt idx="171">
                  <c:v>8.1046941401418438E-2</c:v>
                </c:pt>
                <c:pt idx="172">
                  <c:v>8.1121058318522427E-2</c:v>
                </c:pt>
                <c:pt idx="173">
                  <c:v>8.118644765535743E-2</c:v>
                </c:pt>
                <c:pt idx="174">
                  <c:v>8.1243112330657619E-2</c:v>
                </c:pt>
                <c:pt idx="175">
                  <c:v>8.1291054913924382E-2</c:v>
                </c:pt>
                <c:pt idx="176">
                  <c:v>8.1330277608299001E-2</c:v>
                </c:pt>
                <c:pt idx="177">
                  <c:v>8.1360782236080453E-2</c:v>
                </c:pt>
                <c:pt idx="178">
                  <c:v>8.1382570226884055E-2</c:v>
                </c:pt>
                <c:pt idx="179">
                  <c:v>8.1395642608435848E-2</c:v>
                </c:pt>
                <c:pt idx="180">
                  <c:v>8.1400000000000028E-2</c:v>
                </c:pt>
                <c:pt idx="181">
                  <c:v>8.1395642608435848E-2</c:v>
                </c:pt>
                <c:pt idx="182">
                  <c:v>8.1382570226884055E-2</c:v>
                </c:pt>
                <c:pt idx="183">
                  <c:v>8.1360782236080453E-2</c:v>
                </c:pt>
                <c:pt idx="184">
                  <c:v>8.1330277608299001E-2</c:v>
                </c:pt>
                <c:pt idx="185">
                  <c:v>8.1291054913924382E-2</c:v>
                </c:pt>
                <c:pt idx="186">
                  <c:v>8.1243112330657619E-2</c:v>
                </c:pt>
                <c:pt idx="187">
                  <c:v>8.118644765535743E-2</c:v>
                </c:pt>
                <c:pt idx="188">
                  <c:v>8.1121058318522427E-2</c:v>
                </c:pt>
                <c:pt idx="189">
                  <c:v>8.1046941401418438E-2</c:v>
                </c:pt>
                <c:pt idx="190">
                  <c:v>8.0964093655857466E-2</c:v>
                </c:pt>
                <c:pt idx="191">
                  <c:v>8.0872511526634494E-2</c:v>
                </c:pt>
                <c:pt idx="192">
                  <c:v>8.077219117662951E-2</c:v>
                </c:pt>
                <c:pt idx="193">
                  <c:v>8.0663128514581711E-2</c:v>
                </c:pt>
                <c:pt idx="194">
                  <c:v>8.0545319225543838E-2</c:v>
                </c:pt>
                <c:pt idx="195">
                  <c:v>8.0418758804024409E-2</c:v>
                </c:pt>
                <c:pt idx="196">
                  <c:v>8.0283442589825477E-2</c:v>
                </c:pt>
                <c:pt idx="197">
                  <c:v>8.0139365806583041E-2</c:v>
                </c:pt>
                <c:pt idx="198">
                  <c:v>7.9986523603017418E-2</c:v>
                </c:pt>
                <c:pt idx="199">
                  <c:v>7.9824911096899348E-2</c:v>
                </c:pt>
                <c:pt idx="200">
                  <c:v>7.9654523421737261E-2</c:v>
                </c:pt>
                <c:pt idx="201">
                  <c:v>7.947535577618961E-2</c:v>
                </c:pt>
                <c:pt idx="202">
                  <c:v>7.9287403476204776E-2</c:v>
                </c:pt>
                <c:pt idx="203">
                  <c:v>7.9090662009889651E-2</c:v>
                </c:pt>
                <c:pt idx="204">
                  <c:v>7.888512709510534E-2</c:v>
                </c:pt>
                <c:pt idx="205">
                  <c:v>7.8670794739786554E-2</c:v>
                </c:pt>
                <c:pt idx="206">
                  <c:v>7.8447661304978711E-2</c:v>
                </c:pt>
                <c:pt idx="207">
                  <c:v>7.8215723570583373E-2</c:v>
                </c:pt>
                <c:pt idx="208">
                  <c:v>7.7974978803799833E-2</c:v>
                </c:pt>
                <c:pt idx="209">
                  <c:v>7.7725424830246581E-2</c:v>
                </c:pt>
                <c:pt idx="210">
                  <c:v>7.7467060107743124E-2</c:v>
                </c:pt>
                <c:pt idx="211">
                  <c:v>7.7199883802727298E-2</c:v>
                </c:pt>
                <c:pt idx="212">
                  <c:v>7.6923895869279252E-2</c:v>
                </c:pt>
                <c:pt idx="213">
                  <c:v>7.6639097130718536E-2</c:v>
                </c:pt>
                <c:pt idx="214">
                  <c:v>7.6345489363734143E-2</c:v>
                </c:pt>
                <c:pt idx="215">
                  <c:v>7.6043075385003128E-2</c:v>
                </c:pt>
                <c:pt idx="216">
                  <c:v>7.5731859140245605E-2</c:v>
                </c:pt>
                <c:pt idx="217">
                  <c:v>7.5411845795659516E-2</c:v>
                </c:pt>
                <c:pt idx="218">
                  <c:v>7.5083041831669584E-2</c:v>
                </c:pt>
                <c:pt idx="219">
                  <c:v>7.474545513891942E-2</c:v>
                </c:pt>
                <c:pt idx="220">
                  <c:v>7.4399095116427616E-2</c:v>
                </c:pt>
                <c:pt idx="221">
                  <c:v>7.4043972771820427E-2</c:v>
                </c:pt>
                <c:pt idx="222">
                  <c:v>7.3680100823546563E-2</c:v>
                </c:pt>
                <c:pt idx="223">
                  <c:v>7.3307493804970841E-2</c:v>
                </c:pt>
                <c:pt idx="224">
                  <c:v>7.2926168170234118E-2</c:v>
                </c:pt>
                <c:pt idx="225">
                  <c:v>7.2536142401759596E-2</c:v>
                </c:pt>
                <c:pt idx="226">
                  <c:v>7.2137437119275366E-2</c:v>
                </c:pt>
                <c:pt idx="227">
                  <c:v>7.1730075190214126E-2</c:v>
                </c:pt>
                <c:pt idx="228">
                  <c:v>7.1314081841342691E-2</c:v>
                </c:pt>
                <c:pt idx="229">
                  <c:v>7.0889484771462452E-2</c:v>
                </c:pt>
                <c:pt idx="230">
                  <c:v>7.0456314265015224E-2</c:v>
                </c:pt>
                <c:pt idx="231">
                  <c:v>7.0014603306416734E-2</c:v>
                </c:pt>
                <c:pt idx="232">
                  <c:v>6.9564387694933033E-2</c:v>
                </c:pt>
                <c:pt idx="233">
                  <c:v>6.9105706159903663E-2</c:v>
                </c:pt>
                <c:pt idx="234">
                  <c:v>6.8638600476108036E-2</c:v>
                </c:pt>
                <c:pt idx="235">
                  <c:v>6.816311557906124E-2</c:v>
                </c:pt>
                <c:pt idx="236">
                  <c:v>6.7679299680017568E-2</c:v>
                </c:pt>
                <c:pt idx="237">
                  <c:v>6.7187204380450977E-2</c:v>
                </c:pt>
                <c:pt idx="238">
                  <c:v>6.6686884785774336E-2</c:v>
                </c:pt>
                <c:pt idx="239">
                  <c:v>6.6178399618050915E-2</c:v>
                </c:pt>
                <c:pt idx="240">
                  <c:v>6.5661811327445058E-2</c:v>
                </c:pt>
                <c:pt idx="241">
                  <c:v>6.5137186202152697E-2</c:v>
                </c:pt>
                <c:pt idx="242">
                  <c:v>6.4604594476544153E-2</c:v>
                </c:pt>
                <c:pt idx="243">
                  <c:v>6.4064110437250382E-2</c:v>
                </c:pt>
                <c:pt idx="244">
                  <c:v>6.3515812526914628E-2</c:v>
                </c:pt>
                <c:pt idx="245">
                  <c:v>6.295978344533143E-2</c:v>
                </c:pt>
                <c:pt idx="246">
                  <c:v>6.239611024768929E-2</c:v>
                </c:pt>
                <c:pt idx="247">
                  <c:v>6.1824884439632993E-2</c:v>
                </c:pt>
                <c:pt idx="248">
                  <c:v>6.1246202068859251E-2</c:v>
                </c:pt>
                <c:pt idx="249">
                  <c:v>6.0660163812959272E-2</c:v>
                </c:pt>
                <c:pt idx="250">
                  <c:v>6.0066875063223862E-2</c:v>
                </c:pt>
                <c:pt idx="251">
                  <c:v>5.9466446004126455E-2</c:v>
                </c:pt>
                <c:pt idx="252">
                  <c:v>5.8858991688204437E-2</c:v>
                </c:pt>
                <c:pt idx="253">
                  <c:v>5.8244632106061511E-2</c:v>
                </c:pt>
                <c:pt idx="254">
                  <c:v>5.7623492251220487E-2</c:v>
                </c:pt>
                <c:pt idx="255">
                  <c:v>5.6995702179561236E-2</c:v>
                </c:pt>
                <c:pt idx="256">
                  <c:v>5.6361397063085406E-2</c:v>
                </c:pt>
                <c:pt idx="257">
                  <c:v>5.5720717237760453E-2</c:v>
                </c:pt>
                <c:pt idx="258">
                  <c:v>5.5073808245201694E-2</c:v>
                </c:pt>
                <c:pt idx="259">
                  <c:v>5.442082086796543E-2</c:v>
                </c:pt>
                <c:pt idx="260">
                  <c:v>5.3761911158235226E-2</c:v>
                </c:pt>
                <c:pt idx="261">
                  <c:v>5.3097240459697742E-2</c:v>
                </c:pt>
                <c:pt idx="262">
                  <c:v>5.242697542241842E-2</c:v>
                </c:pt>
                <c:pt idx="263">
                  <c:v>5.1751288010541296E-2</c:v>
                </c:pt>
                <c:pt idx="264">
                  <c:v>5.1070355502653986E-2</c:v>
                </c:pt>
                <c:pt idx="265">
                  <c:v>5.0384360484674151E-2</c:v>
                </c:pt>
                <c:pt idx="266">
                  <c:v>4.9693490835132859E-2</c:v>
                </c:pt>
                <c:pt idx="267">
                  <c:v>4.8997939702746157E-2</c:v>
                </c:pt>
                <c:pt idx="268">
                  <c:v>4.8297905476186481E-2</c:v>
                </c:pt>
                <c:pt idx="269">
                  <c:v>4.7593591745983793E-2</c:v>
                </c:pt>
                <c:pt idx="270">
                  <c:v>4.6885207258506145E-2</c:v>
                </c:pt>
                <c:pt idx="271">
                  <c:v>4.6172965861988907E-2</c:v>
                </c:pt>
                <c:pt idx="272">
                  <c:v>4.5457086444602918E-2</c:v>
                </c:pt>
                <c:pt idx="273">
                  <c:v>4.4737792864570525E-2</c:v>
                </c:pt>
                <c:pt idx="274">
                  <c:v>4.4015313872361073E-2</c:v>
                </c:pt>
                <c:pt idx="275">
                  <c:v>4.3289883025014797E-2</c:v>
                </c:pt>
                <c:pt idx="276">
                  <c:v>4.2561738592666987E-2</c:v>
                </c:pt>
                <c:pt idx="277">
                  <c:v>4.1831123457362285E-2</c:v>
                </c:pt>
                <c:pt idx="278">
                  <c:v>4.1098285004269097E-2</c:v>
                </c:pt>
                <c:pt idx="279">
                  <c:v>4.036347500542295E-2</c:v>
                </c:pt>
                <c:pt idx="280">
                  <c:v>3.962694949614709E-2</c:v>
                </c:pt>
                <c:pt idx="281">
                  <c:v>3.8888968644314681E-2</c:v>
                </c:pt>
                <c:pt idx="282">
                  <c:v>3.8149796612636039E-2</c:v>
                </c:pt>
                <c:pt idx="283">
                  <c:v>3.7409701414169827E-2</c:v>
                </c:pt>
                <c:pt idx="284">
                  <c:v>3.6668954761272465E-2</c:v>
                </c:pt>
                <c:pt idx="285">
                  <c:v>3.5927831908216024E-2</c:v>
                </c:pt>
                <c:pt idx="286">
                  <c:v>3.5186611487716762E-2</c:v>
                </c:pt>
                <c:pt idx="287">
                  <c:v>3.444557534163073E-2</c:v>
                </c:pt>
                <c:pt idx="288">
                  <c:v>3.3705008346083726E-2</c:v>
                </c:pt>
                <c:pt idx="289">
                  <c:v>3.2965198231313914E-2</c:v>
                </c:pt>
                <c:pt idx="290">
                  <c:v>3.2226435396514402E-2</c:v>
                </c:pt>
                <c:pt idx="291">
                  <c:v>3.1489012719971815E-2</c:v>
                </c:pt>
                <c:pt idx="292">
                  <c:v>3.0753225364804015E-2</c:v>
                </c:pt>
                <c:pt idx="293">
                  <c:v>3.0019370580606136E-2</c:v>
                </c:pt>
                <c:pt idx="294">
                  <c:v>2.9287747501319156E-2</c:v>
                </c:pt>
                <c:pt idx="295">
                  <c:v>2.8558656939638494E-2</c:v>
                </c:pt>
                <c:pt idx="296">
                  <c:v>2.7832401178283728E-2</c:v>
                </c:pt>
                <c:pt idx="297">
                  <c:v>2.7109283758451258E-2</c:v>
                </c:pt>
                <c:pt idx="298">
                  <c:v>2.6389609265772662E-2</c:v>
                </c:pt>
                <c:pt idx="299">
                  <c:v>2.5673683114100843E-2</c:v>
                </c:pt>
                <c:pt idx="300">
                  <c:v>2.4961811327445071E-2</c:v>
                </c:pt>
                <c:pt idx="301">
                  <c:v>2.4254300320372485E-2</c:v>
                </c:pt>
                <c:pt idx="302">
                  <c:v>2.3551456677191468E-2</c:v>
                </c:pt>
                <c:pt idx="303">
                  <c:v>2.2853586930227793E-2</c:v>
                </c:pt>
                <c:pt idx="304">
                  <c:v>2.2160997337498767E-2</c:v>
                </c:pt>
                <c:pt idx="305">
                  <c:v>2.1473993660086066E-2</c:v>
                </c:pt>
                <c:pt idx="306">
                  <c:v>2.0792880939500713E-2</c:v>
                </c:pt>
                <c:pt idx="307">
                  <c:v>2.0117963275326917E-2</c:v>
                </c:pt>
                <c:pt idx="308">
                  <c:v>1.9449543603424463E-2</c:v>
                </c:pt>
                <c:pt idx="309">
                  <c:v>1.8787923474959972E-2</c:v>
                </c:pt>
                <c:pt idx="310">
                  <c:v>1.8133402836530893E-2</c:v>
                </c:pt>
                <c:pt idx="311">
                  <c:v>1.7486279811635141E-2</c:v>
                </c:pt>
                <c:pt idx="312">
                  <c:v>1.6846850483731635E-2</c:v>
                </c:pt>
                <c:pt idx="313">
                  <c:v>1.6215408681126753E-2</c:v>
                </c:pt>
                <c:pt idx="314">
                  <c:v>1.5592245763912965E-2</c:v>
                </c:pt>
                <c:pt idx="315">
                  <c:v>1.4977650413174615E-2</c:v>
                </c:pt>
                <c:pt idx="316">
                  <c:v>1.4371908422667889E-2</c:v>
                </c:pt>
                <c:pt idx="317">
                  <c:v>1.3775302493170355E-2</c:v>
                </c:pt>
                <c:pt idx="318">
                  <c:v>1.3188112029686672E-2</c:v>
                </c:pt>
                <c:pt idx="319">
                  <c:v>1.2610612941686777E-2</c:v>
                </c:pt>
                <c:pt idx="320">
                  <c:v>1.2043077446542816E-2</c:v>
                </c:pt>
                <c:pt idx="321">
                  <c:v>1.148577387632202E-2</c:v>
                </c:pt>
                <c:pt idx="322">
                  <c:v>1.0938966488082402E-2</c:v>
                </c:pt>
                <c:pt idx="323">
                  <c:v>1.0402915277809899E-2</c:v>
                </c:pt>
                <c:pt idx="324">
                  <c:v>9.8778757981248799E-3</c:v>
                </c:pt>
                <c:pt idx="325">
                  <c:v>9.3640989798791929E-3</c:v>
                </c:pt>
                <c:pt idx="326">
                  <c:v>8.8618309577537802E-3</c:v>
                </c:pt>
                <c:pt idx="327">
                  <c:v>8.3713128999610142E-3</c:v>
                </c:pt>
                <c:pt idx="328">
                  <c:v>7.8927808421461465E-3</c:v>
                </c:pt>
                <c:pt idx="329">
                  <c:v>7.4264655255753542E-3</c:v>
                </c:pt>
                <c:pt idx="330">
                  <c:v>6.9725922396898232E-3</c:v>
                </c:pt>
                <c:pt idx="331">
                  <c:v>6.5313806690997511E-3</c:v>
                </c:pt>
                <c:pt idx="332">
                  <c:v>6.1030447450831637E-3</c:v>
                </c:pt>
                <c:pt idx="333">
                  <c:v>5.6877925016502462E-3</c:v>
                </c:pt>
                <c:pt idx="334">
                  <c:v>5.2858259362265347E-3</c:v>
                </c:pt>
                <c:pt idx="335">
                  <c:v>4.8973408750032643E-3</c:v>
                </c:pt>
                <c:pt idx="336">
                  <c:v>4.5225268429976151E-3</c:v>
                </c:pt>
                <c:pt idx="337">
                  <c:v>4.1615669388610221E-3</c:v>
                </c:pt>
                <c:pt idx="338">
                  <c:v>3.8146377144682442E-3</c:v>
                </c:pt>
                <c:pt idx="339">
                  <c:v>3.4819090593173618E-3</c:v>
                </c:pt>
                <c:pt idx="340">
                  <c:v>3.1635440897643252E-3</c:v>
                </c:pt>
                <c:pt idx="341">
                  <c:v>2.8596990431149771E-3</c:v>
                </c:pt>
                <c:pt idx="342">
                  <c:v>2.5705231765919268E-3</c:v>
                </c:pt>
                <c:pt idx="343">
                  <c:v>2.2961586711919557E-3</c:v>
                </c:pt>
                <c:pt idx="344">
                  <c:v>2.0367405404463079E-3</c:v>
                </c:pt>
                <c:pt idx="345">
                  <c:v>1.7923965440942713E-3</c:v>
                </c:pt>
                <c:pt idx="346">
                  <c:v>1.5632471066777398E-3</c:v>
                </c:pt>
                <c:pt idx="347">
                  <c:v>1.349405241063556E-3</c:v>
                </c:pt>
                <c:pt idx="348">
                  <c:v>1.1509764768977415E-3</c:v>
                </c:pt>
                <c:pt idx="349">
                  <c:v>9.6805879399464168E-4</c:v>
                </c:pt>
                <c:pt idx="350">
                  <c:v>8.0074256066373084E-4</c:v>
                </c:pt>
                <c:pt idx="351">
                  <c:v>6.4911047697424618E-4</c:v>
                </c:pt>
                <c:pt idx="352">
                  <c:v>5.1323752295859282E-4</c:v>
                </c:pt>
                <c:pt idx="353">
                  <c:v>3.9319091175382681E-4</c:v>
                </c:pt>
                <c:pt idx="354">
                  <c:v>2.8903004768016105E-4</c:v>
                </c:pt>
                <c:pt idx="355">
                  <c:v>2.0080648925632771E-4</c:v>
                </c:pt>
                <c:pt idx="356">
                  <c:v>1.2856391714929916E-4</c:v>
                </c:pt>
                <c:pt idx="357">
                  <c:v>7.2338107058145251E-5</c:v>
                </c:pt>
                <c:pt idx="358">
                  <c:v>3.2156907529667933E-5</c:v>
                </c:pt>
                <c:pt idx="359">
                  <c:v>8.0402227056186604E-6</c:v>
                </c:pt>
                <c:pt idx="360">
                  <c:v>0</c:v>
                </c:pt>
                <c:pt idx="361">
                  <c:v>8.0402227056186604E-6</c:v>
                </c:pt>
                <c:pt idx="362">
                  <c:v>3.2156907529667933E-5</c:v>
                </c:pt>
                <c:pt idx="363">
                  <c:v>7.2338107058145251E-5</c:v>
                </c:pt>
                <c:pt idx="364">
                  <c:v>1.2856391714929916E-4</c:v>
                </c:pt>
                <c:pt idx="365">
                  <c:v>2.0080648925632771E-4</c:v>
                </c:pt>
                <c:pt idx="366">
                  <c:v>2.8903004768016105E-4</c:v>
                </c:pt>
                <c:pt idx="367">
                  <c:v>3.9319091175382681E-4</c:v>
                </c:pt>
                <c:pt idx="368">
                  <c:v>5.1323752295859282E-4</c:v>
                </c:pt>
                <c:pt idx="369">
                  <c:v>6.4911047697424618E-4</c:v>
                </c:pt>
                <c:pt idx="370">
                  <c:v>8.0074256066373084E-4</c:v>
                </c:pt>
                <c:pt idx="371">
                  <c:v>9.6805879399464168E-4</c:v>
                </c:pt>
                <c:pt idx="372">
                  <c:v>1.1509764768977415E-3</c:v>
                </c:pt>
                <c:pt idx="373">
                  <c:v>1.349405241063556E-3</c:v>
                </c:pt>
                <c:pt idx="374">
                  <c:v>1.5632471066777398E-3</c:v>
                </c:pt>
                <c:pt idx="375">
                  <c:v>1.7923965440942713E-3</c:v>
                </c:pt>
                <c:pt idx="376">
                  <c:v>2.0367405404463079E-3</c:v>
                </c:pt>
                <c:pt idx="377">
                  <c:v>2.2961586711919557E-3</c:v>
                </c:pt>
                <c:pt idx="378">
                  <c:v>2.5705231765919268E-3</c:v>
                </c:pt>
                <c:pt idx="379">
                  <c:v>2.8596990431149771E-3</c:v>
                </c:pt>
                <c:pt idx="380">
                  <c:v>3.1635440897643252E-3</c:v>
                </c:pt>
                <c:pt idx="381">
                  <c:v>3.4819090593173618E-3</c:v>
                </c:pt>
                <c:pt idx="382">
                  <c:v>3.8146377144682442E-3</c:v>
                </c:pt>
                <c:pt idx="383">
                  <c:v>4.1615669388610221E-3</c:v>
                </c:pt>
                <c:pt idx="384">
                  <c:v>4.5225268429976151E-3</c:v>
                </c:pt>
                <c:pt idx="385">
                  <c:v>4.8973408750032643E-3</c:v>
                </c:pt>
                <c:pt idx="386">
                  <c:v>5.2858259362265347E-3</c:v>
                </c:pt>
                <c:pt idx="387">
                  <c:v>5.6877925016502462E-3</c:v>
                </c:pt>
                <c:pt idx="388">
                  <c:v>6.1030447450831637E-3</c:v>
                </c:pt>
                <c:pt idx="389">
                  <c:v>6.5313806690997511E-3</c:v>
                </c:pt>
                <c:pt idx="390">
                  <c:v>6.9725922396898232E-3</c:v>
                </c:pt>
                <c:pt idx="391">
                  <c:v>7.4264655255753542E-3</c:v>
                </c:pt>
                <c:pt idx="392">
                  <c:v>7.8927808421461465E-3</c:v>
                </c:pt>
                <c:pt idx="393">
                  <c:v>8.3713128999610142E-3</c:v>
                </c:pt>
                <c:pt idx="394">
                  <c:v>8.8618309577537802E-3</c:v>
                </c:pt>
                <c:pt idx="395">
                  <c:v>9.3640989798791929E-3</c:v>
                </c:pt>
                <c:pt idx="396">
                  <c:v>9.8778757981248799E-3</c:v>
                </c:pt>
                <c:pt idx="397">
                  <c:v>1.0402915277809899E-2</c:v>
                </c:pt>
                <c:pt idx="398">
                  <c:v>1.0938966488082402E-2</c:v>
                </c:pt>
                <c:pt idx="399">
                  <c:v>1.148577387632202E-2</c:v>
                </c:pt>
                <c:pt idx="400">
                  <c:v>1.2043077446542816E-2</c:v>
                </c:pt>
                <c:pt idx="401">
                  <c:v>1.2610612941686777E-2</c:v>
                </c:pt>
                <c:pt idx="402">
                  <c:v>1.3188112029686672E-2</c:v>
                </c:pt>
                <c:pt idx="403">
                  <c:v>1.3775302493170355E-2</c:v>
                </c:pt>
                <c:pt idx="404">
                  <c:v>1.4371908422667889E-2</c:v>
                </c:pt>
                <c:pt idx="405">
                  <c:v>1.4977650413174615E-2</c:v>
                </c:pt>
                <c:pt idx="406">
                  <c:v>1.5592245763912965E-2</c:v>
                </c:pt>
                <c:pt idx="407">
                  <c:v>1.6215408681126753E-2</c:v>
                </c:pt>
                <c:pt idx="408">
                  <c:v>1.6846850483731635E-2</c:v>
                </c:pt>
                <c:pt idx="409">
                  <c:v>1.7486279811635141E-2</c:v>
                </c:pt>
                <c:pt idx="410">
                  <c:v>1.8133402836530893E-2</c:v>
                </c:pt>
                <c:pt idx="411">
                  <c:v>1.8787923474959972E-2</c:v>
                </c:pt>
                <c:pt idx="412">
                  <c:v>1.9449543603424463E-2</c:v>
                </c:pt>
                <c:pt idx="413">
                  <c:v>2.0117963275326917E-2</c:v>
                </c:pt>
                <c:pt idx="414">
                  <c:v>2.0792880939500713E-2</c:v>
                </c:pt>
                <c:pt idx="415">
                  <c:v>2.1473993660086066E-2</c:v>
                </c:pt>
                <c:pt idx="416">
                  <c:v>2.2160997337498767E-2</c:v>
                </c:pt>
                <c:pt idx="417">
                  <c:v>2.2853586930227793E-2</c:v>
                </c:pt>
                <c:pt idx="418">
                  <c:v>2.3551456677191468E-2</c:v>
                </c:pt>
                <c:pt idx="419">
                  <c:v>2.4254300320372485E-2</c:v>
                </c:pt>
                <c:pt idx="420">
                  <c:v>2.4961811327445071E-2</c:v>
                </c:pt>
                <c:pt idx="421">
                  <c:v>2.5673683114100843E-2</c:v>
                </c:pt>
                <c:pt idx="422">
                  <c:v>2.6389609265772662E-2</c:v>
                </c:pt>
                <c:pt idx="423">
                  <c:v>2.7109283758451258E-2</c:v>
                </c:pt>
                <c:pt idx="424">
                  <c:v>2.7832401178283728E-2</c:v>
                </c:pt>
                <c:pt idx="425">
                  <c:v>2.8558656939638494E-2</c:v>
                </c:pt>
                <c:pt idx="426">
                  <c:v>2.9287747501319156E-2</c:v>
                </c:pt>
                <c:pt idx="427">
                  <c:v>3.0019370580606136E-2</c:v>
                </c:pt>
                <c:pt idx="428">
                  <c:v>3.0753225364804015E-2</c:v>
                </c:pt>
                <c:pt idx="429">
                  <c:v>3.1489012719971815E-2</c:v>
                </c:pt>
                <c:pt idx="430">
                  <c:v>3.2226435396514402E-2</c:v>
                </c:pt>
                <c:pt idx="431">
                  <c:v>3.2965198231313914E-2</c:v>
                </c:pt>
                <c:pt idx="432">
                  <c:v>3.3705008346083726E-2</c:v>
                </c:pt>
                <c:pt idx="433">
                  <c:v>3.444557534163073E-2</c:v>
                </c:pt>
                <c:pt idx="434">
                  <c:v>3.5186611487716762E-2</c:v>
                </c:pt>
                <c:pt idx="435">
                  <c:v>3.5927831908216024E-2</c:v>
                </c:pt>
                <c:pt idx="436">
                  <c:v>3.6668954761272465E-2</c:v>
                </c:pt>
                <c:pt idx="437">
                  <c:v>3.7409701414169827E-2</c:v>
                </c:pt>
                <c:pt idx="438">
                  <c:v>3.8149796612636039E-2</c:v>
                </c:pt>
                <c:pt idx="439">
                  <c:v>3.8888968644314681E-2</c:v>
                </c:pt>
                <c:pt idx="440">
                  <c:v>3.962694949614709E-2</c:v>
                </c:pt>
                <c:pt idx="441">
                  <c:v>4.036347500542295E-2</c:v>
                </c:pt>
                <c:pt idx="442">
                  <c:v>4.1098285004269097E-2</c:v>
                </c:pt>
                <c:pt idx="443">
                  <c:v>4.1831123457362285E-2</c:v>
                </c:pt>
                <c:pt idx="444">
                  <c:v>4.2561738592666987E-2</c:v>
                </c:pt>
                <c:pt idx="445">
                  <c:v>4.3289883025014797E-2</c:v>
                </c:pt>
                <c:pt idx="446">
                  <c:v>4.4015313872361073E-2</c:v>
                </c:pt>
                <c:pt idx="447">
                  <c:v>4.4737792864570525E-2</c:v>
                </c:pt>
                <c:pt idx="448">
                  <c:v>4.5457086444602918E-2</c:v>
                </c:pt>
                <c:pt idx="449">
                  <c:v>4.6172965861988907E-2</c:v>
                </c:pt>
                <c:pt idx="450">
                  <c:v>4.6885207258506145E-2</c:v>
                </c:pt>
                <c:pt idx="451">
                  <c:v>4.7593591745983793E-2</c:v>
                </c:pt>
                <c:pt idx="452">
                  <c:v>4.8297905476186481E-2</c:v>
                </c:pt>
                <c:pt idx="453">
                  <c:v>4.8997939702746157E-2</c:v>
                </c:pt>
                <c:pt idx="454">
                  <c:v>4.9693490835132859E-2</c:v>
                </c:pt>
                <c:pt idx="455">
                  <c:v>5.0384360484674151E-2</c:v>
                </c:pt>
                <c:pt idx="456">
                  <c:v>5.1070355502653986E-2</c:v>
                </c:pt>
                <c:pt idx="457">
                  <c:v>5.1751288010541296E-2</c:v>
                </c:pt>
                <c:pt idx="458">
                  <c:v>5.242697542241842E-2</c:v>
                </c:pt>
                <c:pt idx="459">
                  <c:v>5.3097240459697742E-2</c:v>
                </c:pt>
                <c:pt idx="460">
                  <c:v>5.3761911158235226E-2</c:v>
                </c:pt>
                <c:pt idx="461">
                  <c:v>5.442082086796543E-2</c:v>
                </c:pt>
                <c:pt idx="462">
                  <c:v>5.5073808245201694E-2</c:v>
                </c:pt>
                <c:pt idx="463">
                  <c:v>5.5720717237760453E-2</c:v>
                </c:pt>
                <c:pt idx="464">
                  <c:v>5.6361397063085406E-2</c:v>
                </c:pt>
                <c:pt idx="465">
                  <c:v>5.6995702179561236E-2</c:v>
                </c:pt>
                <c:pt idx="466">
                  <c:v>5.7623492251220487E-2</c:v>
                </c:pt>
                <c:pt idx="467">
                  <c:v>5.8244632106061511E-2</c:v>
                </c:pt>
                <c:pt idx="468">
                  <c:v>5.8858991688204437E-2</c:v>
                </c:pt>
                <c:pt idx="469">
                  <c:v>5.9466446004126455E-2</c:v>
                </c:pt>
                <c:pt idx="470">
                  <c:v>6.0066875063223862E-2</c:v>
                </c:pt>
                <c:pt idx="471">
                  <c:v>6.0660163812959272E-2</c:v>
                </c:pt>
                <c:pt idx="472">
                  <c:v>6.1246202068859251E-2</c:v>
                </c:pt>
                <c:pt idx="473">
                  <c:v>6.1824884439632993E-2</c:v>
                </c:pt>
                <c:pt idx="474">
                  <c:v>6.239611024768929E-2</c:v>
                </c:pt>
                <c:pt idx="475">
                  <c:v>6.295978344533143E-2</c:v>
                </c:pt>
                <c:pt idx="476">
                  <c:v>6.3515812526914628E-2</c:v>
                </c:pt>
                <c:pt idx="477">
                  <c:v>6.4064110437250382E-2</c:v>
                </c:pt>
                <c:pt idx="478">
                  <c:v>6.4604594476544153E-2</c:v>
                </c:pt>
                <c:pt idx="479">
                  <c:v>6.5137186202152697E-2</c:v>
                </c:pt>
                <c:pt idx="480">
                  <c:v>6.5661811327445058E-2</c:v>
                </c:pt>
                <c:pt idx="481">
                  <c:v>6.6178399618050915E-2</c:v>
                </c:pt>
                <c:pt idx="482">
                  <c:v>6.6686884785774336E-2</c:v>
                </c:pt>
                <c:pt idx="483">
                  <c:v>6.7187204380450977E-2</c:v>
                </c:pt>
                <c:pt idx="484">
                  <c:v>6.7679299680017568E-2</c:v>
                </c:pt>
                <c:pt idx="485">
                  <c:v>6.816311557906124E-2</c:v>
                </c:pt>
                <c:pt idx="486">
                  <c:v>6.8638600476108036E-2</c:v>
                </c:pt>
                <c:pt idx="487">
                  <c:v>6.9105706159903663E-2</c:v>
                </c:pt>
                <c:pt idx="488">
                  <c:v>6.9564387694933033E-2</c:v>
                </c:pt>
                <c:pt idx="489">
                  <c:v>7.0014603306416734E-2</c:v>
                </c:pt>
                <c:pt idx="490">
                  <c:v>7.0456314265015224E-2</c:v>
                </c:pt>
                <c:pt idx="491">
                  <c:v>7.0889484771462452E-2</c:v>
                </c:pt>
                <c:pt idx="492">
                  <c:v>7.1314081841342691E-2</c:v>
                </c:pt>
                <c:pt idx="493">
                  <c:v>7.1730075190214126E-2</c:v>
                </c:pt>
                <c:pt idx="494">
                  <c:v>7.2137437119275366E-2</c:v>
                </c:pt>
                <c:pt idx="495">
                  <c:v>7.2536142401759596E-2</c:v>
                </c:pt>
                <c:pt idx="496">
                  <c:v>7.2926168170234118E-2</c:v>
                </c:pt>
                <c:pt idx="497">
                  <c:v>7.3307493804970841E-2</c:v>
                </c:pt>
                <c:pt idx="498">
                  <c:v>7.3680100823546563E-2</c:v>
                </c:pt>
                <c:pt idx="499">
                  <c:v>7.4043972771820427E-2</c:v>
                </c:pt>
                <c:pt idx="500">
                  <c:v>7.4399095116427616E-2</c:v>
                </c:pt>
                <c:pt idx="501">
                  <c:v>7.474545513891942E-2</c:v>
                </c:pt>
                <c:pt idx="502">
                  <c:v>7.5083041831669584E-2</c:v>
                </c:pt>
                <c:pt idx="503">
                  <c:v>7.5411845795659516E-2</c:v>
                </c:pt>
                <c:pt idx="504">
                  <c:v>7.5731859140245605E-2</c:v>
                </c:pt>
                <c:pt idx="505">
                  <c:v>7.6043075385003128E-2</c:v>
                </c:pt>
                <c:pt idx="506">
                  <c:v>7.6345489363734143E-2</c:v>
                </c:pt>
                <c:pt idx="507">
                  <c:v>7.6639097130718536E-2</c:v>
                </c:pt>
                <c:pt idx="508">
                  <c:v>7.6923895869279252E-2</c:v>
                </c:pt>
                <c:pt idx="509">
                  <c:v>7.7199883802727298E-2</c:v>
                </c:pt>
                <c:pt idx="510">
                  <c:v>7.7467060107743124E-2</c:v>
                </c:pt>
                <c:pt idx="511">
                  <c:v>7.7725424830246581E-2</c:v>
                </c:pt>
                <c:pt idx="512">
                  <c:v>7.7974978803799833E-2</c:v>
                </c:pt>
                <c:pt idx="513">
                  <c:v>7.8215723570583373E-2</c:v>
                </c:pt>
                <c:pt idx="514">
                  <c:v>7.8447661304978711E-2</c:v>
                </c:pt>
                <c:pt idx="515">
                  <c:v>7.8670794739786554E-2</c:v>
                </c:pt>
                <c:pt idx="516">
                  <c:v>7.888512709510534E-2</c:v>
                </c:pt>
                <c:pt idx="517">
                  <c:v>7.9090662009889651E-2</c:v>
                </c:pt>
                <c:pt idx="518">
                  <c:v>7.9287403476204776E-2</c:v>
                </c:pt>
                <c:pt idx="519">
                  <c:v>7.947535577618961E-2</c:v>
                </c:pt>
                <c:pt idx="520">
                  <c:v>7.9654523421737261E-2</c:v>
                </c:pt>
                <c:pt idx="521">
                  <c:v>7.9824911096899348E-2</c:v>
                </c:pt>
                <c:pt idx="522">
                  <c:v>7.9986523603017418E-2</c:v>
                </c:pt>
                <c:pt idx="523">
                  <c:v>8.0139365806583041E-2</c:v>
                </c:pt>
                <c:pt idx="524">
                  <c:v>8.0283442589825477E-2</c:v>
                </c:pt>
                <c:pt idx="525">
                  <c:v>8.0418758804024409E-2</c:v>
                </c:pt>
                <c:pt idx="526">
                  <c:v>8.0545319225543838E-2</c:v>
                </c:pt>
                <c:pt idx="527">
                  <c:v>8.0663128514581711E-2</c:v>
                </c:pt>
                <c:pt idx="528">
                  <c:v>8.077219117662951E-2</c:v>
                </c:pt>
                <c:pt idx="529">
                  <c:v>8.0872511526634494E-2</c:v>
                </c:pt>
                <c:pt idx="530">
                  <c:v>8.0964093655857466E-2</c:v>
                </c:pt>
                <c:pt idx="531">
                  <c:v>8.1046941401418438E-2</c:v>
                </c:pt>
                <c:pt idx="532">
                  <c:v>8.1121058318522427E-2</c:v>
                </c:pt>
                <c:pt idx="533">
                  <c:v>8.118644765535743E-2</c:v>
                </c:pt>
                <c:pt idx="534">
                  <c:v>8.1243112330657619E-2</c:v>
                </c:pt>
                <c:pt idx="535">
                  <c:v>8.1291054913924382E-2</c:v>
                </c:pt>
                <c:pt idx="536">
                  <c:v>8.1330277608299001E-2</c:v>
                </c:pt>
                <c:pt idx="537">
                  <c:v>8.1360782236080453E-2</c:v>
                </c:pt>
                <c:pt idx="538">
                  <c:v>8.1382570226884055E-2</c:v>
                </c:pt>
                <c:pt idx="539">
                  <c:v>8.1395642608435848E-2</c:v>
                </c:pt>
                <c:pt idx="540">
                  <c:v>8.1400000000000028E-2</c:v>
                </c:pt>
                <c:pt idx="541">
                  <c:v>8.1395642608435848E-2</c:v>
                </c:pt>
                <c:pt idx="542">
                  <c:v>8.1382570226884055E-2</c:v>
                </c:pt>
                <c:pt idx="543">
                  <c:v>8.1360782236080453E-2</c:v>
                </c:pt>
                <c:pt idx="544">
                  <c:v>8.1330277608299001E-2</c:v>
                </c:pt>
                <c:pt idx="545">
                  <c:v>8.1291054913924382E-2</c:v>
                </c:pt>
                <c:pt idx="546">
                  <c:v>8.1243112330657619E-2</c:v>
                </c:pt>
                <c:pt idx="547">
                  <c:v>8.118644765535743E-2</c:v>
                </c:pt>
                <c:pt idx="548">
                  <c:v>8.1121058318522427E-2</c:v>
                </c:pt>
                <c:pt idx="549">
                  <c:v>8.1046941401418438E-2</c:v>
                </c:pt>
                <c:pt idx="550">
                  <c:v>8.0964093655857466E-2</c:v>
                </c:pt>
                <c:pt idx="551">
                  <c:v>8.0872511526634494E-2</c:v>
                </c:pt>
                <c:pt idx="552">
                  <c:v>8.077219117662951E-2</c:v>
                </c:pt>
                <c:pt idx="553">
                  <c:v>8.0663128514581711E-2</c:v>
                </c:pt>
                <c:pt idx="554">
                  <c:v>8.0545319225543838E-2</c:v>
                </c:pt>
                <c:pt idx="555">
                  <c:v>8.0418758804024409E-2</c:v>
                </c:pt>
                <c:pt idx="556">
                  <c:v>8.0283442589825477E-2</c:v>
                </c:pt>
                <c:pt idx="557">
                  <c:v>8.0139365806583013E-2</c:v>
                </c:pt>
                <c:pt idx="558">
                  <c:v>7.9986523603017418E-2</c:v>
                </c:pt>
                <c:pt idx="559">
                  <c:v>7.9824911096899348E-2</c:v>
                </c:pt>
                <c:pt idx="560">
                  <c:v>7.9654523421737289E-2</c:v>
                </c:pt>
                <c:pt idx="561">
                  <c:v>7.947535577618961E-2</c:v>
                </c:pt>
                <c:pt idx="562">
                  <c:v>7.9287403476204749E-2</c:v>
                </c:pt>
                <c:pt idx="563">
                  <c:v>7.9090662009889651E-2</c:v>
                </c:pt>
                <c:pt idx="564">
                  <c:v>7.888512709510534E-2</c:v>
                </c:pt>
                <c:pt idx="565">
                  <c:v>7.8670794739786554E-2</c:v>
                </c:pt>
                <c:pt idx="566">
                  <c:v>7.8447661304978739E-2</c:v>
                </c:pt>
                <c:pt idx="567">
                  <c:v>7.8215723570583373E-2</c:v>
                </c:pt>
                <c:pt idx="568">
                  <c:v>7.7974978803799805E-2</c:v>
                </c:pt>
                <c:pt idx="569">
                  <c:v>7.7725424830246581E-2</c:v>
                </c:pt>
                <c:pt idx="570">
                  <c:v>7.7467060107743124E-2</c:v>
                </c:pt>
                <c:pt idx="571">
                  <c:v>7.7199883802727298E-2</c:v>
                </c:pt>
                <c:pt idx="572">
                  <c:v>7.6923895869279252E-2</c:v>
                </c:pt>
                <c:pt idx="573">
                  <c:v>7.6639097130718536E-2</c:v>
                </c:pt>
                <c:pt idx="574">
                  <c:v>7.634548936373417E-2</c:v>
                </c:pt>
                <c:pt idx="575">
                  <c:v>7.6043075385003128E-2</c:v>
                </c:pt>
                <c:pt idx="576">
                  <c:v>7.5731859140245605E-2</c:v>
                </c:pt>
                <c:pt idx="577">
                  <c:v>7.5411845795659516E-2</c:v>
                </c:pt>
                <c:pt idx="578">
                  <c:v>7.5083041831669584E-2</c:v>
                </c:pt>
                <c:pt idx="579">
                  <c:v>7.474545513891942E-2</c:v>
                </c:pt>
                <c:pt idx="580">
                  <c:v>7.4399095116427616E-2</c:v>
                </c:pt>
                <c:pt idx="581">
                  <c:v>7.4043972771820399E-2</c:v>
                </c:pt>
                <c:pt idx="582">
                  <c:v>7.3680100823546535E-2</c:v>
                </c:pt>
                <c:pt idx="583">
                  <c:v>7.3307493804970841E-2</c:v>
                </c:pt>
                <c:pt idx="584">
                  <c:v>7.2926168170234118E-2</c:v>
                </c:pt>
                <c:pt idx="585">
                  <c:v>7.2536142401759596E-2</c:v>
                </c:pt>
                <c:pt idx="586">
                  <c:v>7.2137437119275366E-2</c:v>
                </c:pt>
                <c:pt idx="587">
                  <c:v>7.1730075190214126E-2</c:v>
                </c:pt>
                <c:pt idx="588">
                  <c:v>7.1314081841342691E-2</c:v>
                </c:pt>
                <c:pt idx="589">
                  <c:v>7.0889484771462452E-2</c:v>
                </c:pt>
                <c:pt idx="590">
                  <c:v>7.0456314265015196E-2</c:v>
                </c:pt>
                <c:pt idx="591">
                  <c:v>7.0014603306416734E-2</c:v>
                </c:pt>
                <c:pt idx="592">
                  <c:v>6.9564387694933033E-2</c:v>
                </c:pt>
                <c:pt idx="593">
                  <c:v>6.9105706159903663E-2</c:v>
                </c:pt>
                <c:pt idx="594">
                  <c:v>6.8638600476108036E-2</c:v>
                </c:pt>
                <c:pt idx="595">
                  <c:v>6.816311557906124E-2</c:v>
                </c:pt>
                <c:pt idx="596">
                  <c:v>6.7679299680017541E-2</c:v>
                </c:pt>
                <c:pt idx="597">
                  <c:v>6.7187204380450977E-2</c:v>
                </c:pt>
                <c:pt idx="598">
                  <c:v>6.6686884785774364E-2</c:v>
                </c:pt>
                <c:pt idx="599">
                  <c:v>6.6178399618050887E-2</c:v>
                </c:pt>
                <c:pt idx="600">
                  <c:v>6.5661811327445085E-2</c:v>
                </c:pt>
                <c:pt idx="601">
                  <c:v>6.5137186202152669E-2</c:v>
                </c:pt>
                <c:pt idx="602">
                  <c:v>6.4604594476544153E-2</c:v>
                </c:pt>
                <c:pt idx="603">
                  <c:v>6.4064110437250382E-2</c:v>
                </c:pt>
                <c:pt idx="604">
                  <c:v>6.3515812526914656E-2</c:v>
                </c:pt>
                <c:pt idx="605">
                  <c:v>6.295978344533143E-2</c:v>
                </c:pt>
                <c:pt idx="606">
                  <c:v>6.239611024768929E-2</c:v>
                </c:pt>
                <c:pt idx="607">
                  <c:v>6.1824884439633021E-2</c:v>
                </c:pt>
                <c:pt idx="608">
                  <c:v>6.1246202068859251E-2</c:v>
                </c:pt>
                <c:pt idx="609">
                  <c:v>6.0660163812959272E-2</c:v>
                </c:pt>
                <c:pt idx="610">
                  <c:v>6.0066875063223835E-2</c:v>
                </c:pt>
                <c:pt idx="611">
                  <c:v>5.9466446004126455E-2</c:v>
                </c:pt>
                <c:pt idx="612">
                  <c:v>5.8858991688204437E-2</c:v>
                </c:pt>
                <c:pt idx="613">
                  <c:v>5.8244632106061511E-2</c:v>
                </c:pt>
                <c:pt idx="614">
                  <c:v>5.7623492251220487E-2</c:v>
                </c:pt>
                <c:pt idx="615">
                  <c:v>5.6995702179561208E-2</c:v>
                </c:pt>
                <c:pt idx="616">
                  <c:v>5.6361397063085406E-2</c:v>
                </c:pt>
                <c:pt idx="617">
                  <c:v>5.5720717237760453E-2</c:v>
                </c:pt>
                <c:pt idx="618">
                  <c:v>5.5073808245201666E-2</c:v>
                </c:pt>
                <c:pt idx="619">
                  <c:v>5.442082086796543E-2</c:v>
                </c:pt>
                <c:pt idx="620">
                  <c:v>5.3761911158235226E-2</c:v>
                </c:pt>
                <c:pt idx="621">
                  <c:v>5.3097240459697714E-2</c:v>
                </c:pt>
                <c:pt idx="622">
                  <c:v>5.242697542241842E-2</c:v>
                </c:pt>
                <c:pt idx="623">
                  <c:v>5.1751288010541269E-2</c:v>
                </c:pt>
                <c:pt idx="624">
                  <c:v>5.1070355502653986E-2</c:v>
                </c:pt>
                <c:pt idx="625">
                  <c:v>5.0384360484674179E-2</c:v>
                </c:pt>
                <c:pt idx="626">
                  <c:v>4.9693490835132886E-2</c:v>
                </c:pt>
                <c:pt idx="627">
                  <c:v>4.8997939702746185E-2</c:v>
                </c:pt>
                <c:pt idx="628">
                  <c:v>4.8297905476186481E-2</c:v>
                </c:pt>
                <c:pt idx="629">
                  <c:v>4.7593591745983793E-2</c:v>
                </c:pt>
                <c:pt idx="630">
                  <c:v>4.6885207258506145E-2</c:v>
                </c:pt>
                <c:pt idx="631">
                  <c:v>4.6172965861988935E-2</c:v>
                </c:pt>
                <c:pt idx="632">
                  <c:v>4.545708644460289E-2</c:v>
                </c:pt>
                <c:pt idx="633">
                  <c:v>4.4737792864570525E-2</c:v>
                </c:pt>
                <c:pt idx="634">
                  <c:v>4.4015313872361073E-2</c:v>
                </c:pt>
                <c:pt idx="635">
                  <c:v>4.3289883025014797E-2</c:v>
                </c:pt>
                <c:pt idx="636">
                  <c:v>4.2561738592667014E-2</c:v>
                </c:pt>
                <c:pt idx="637">
                  <c:v>4.1831123457362285E-2</c:v>
                </c:pt>
                <c:pt idx="638">
                  <c:v>4.1098285004269097E-2</c:v>
                </c:pt>
                <c:pt idx="639">
                  <c:v>4.036347500542295E-2</c:v>
                </c:pt>
                <c:pt idx="640">
                  <c:v>3.9626949496147118E-2</c:v>
                </c:pt>
                <c:pt idx="641">
                  <c:v>3.8888968644314681E-2</c:v>
                </c:pt>
                <c:pt idx="642">
                  <c:v>3.8149796612636039E-2</c:v>
                </c:pt>
                <c:pt idx="643">
                  <c:v>3.7409701414169827E-2</c:v>
                </c:pt>
                <c:pt idx="644">
                  <c:v>3.6668954761272465E-2</c:v>
                </c:pt>
                <c:pt idx="645">
                  <c:v>3.5927831908216051E-2</c:v>
                </c:pt>
                <c:pt idx="646">
                  <c:v>3.5186611487716762E-2</c:v>
                </c:pt>
                <c:pt idx="647">
                  <c:v>3.444557534163073E-2</c:v>
                </c:pt>
                <c:pt idx="648">
                  <c:v>3.3705008346083726E-2</c:v>
                </c:pt>
                <c:pt idx="649">
                  <c:v>3.2965198231313914E-2</c:v>
                </c:pt>
                <c:pt idx="650">
                  <c:v>3.2226435396514402E-2</c:v>
                </c:pt>
                <c:pt idx="651">
                  <c:v>3.1489012719971815E-2</c:v>
                </c:pt>
                <c:pt idx="652">
                  <c:v>3.0753225364804015E-2</c:v>
                </c:pt>
                <c:pt idx="653">
                  <c:v>3.0019370580606136E-2</c:v>
                </c:pt>
                <c:pt idx="654">
                  <c:v>2.9287747501319183E-2</c:v>
                </c:pt>
                <c:pt idx="655">
                  <c:v>2.8558656939638494E-2</c:v>
                </c:pt>
                <c:pt idx="656">
                  <c:v>2.7832401178283728E-2</c:v>
                </c:pt>
                <c:pt idx="657">
                  <c:v>2.7109283758451258E-2</c:v>
                </c:pt>
                <c:pt idx="658">
                  <c:v>2.6389609265772662E-2</c:v>
                </c:pt>
                <c:pt idx="659">
                  <c:v>2.5673683114100843E-2</c:v>
                </c:pt>
                <c:pt idx="660">
                  <c:v>2.4961811327445071E-2</c:v>
                </c:pt>
                <c:pt idx="661">
                  <c:v>2.4254300320372485E-2</c:v>
                </c:pt>
                <c:pt idx="662">
                  <c:v>2.3551456677191496E-2</c:v>
                </c:pt>
                <c:pt idx="663">
                  <c:v>2.2853586930227821E-2</c:v>
                </c:pt>
                <c:pt idx="664">
                  <c:v>2.2160997337498767E-2</c:v>
                </c:pt>
                <c:pt idx="665">
                  <c:v>2.1473993660086094E-2</c:v>
                </c:pt>
                <c:pt idx="666">
                  <c:v>2.0792880939500713E-2</c:v>
                </c:pt>
                <c:pt idx="667">
                  <c:v>2.0117963275326972E-2</c:v>
                </c:pt>
                <c:pt idx="668">
                  <c:v>1.9449543603424435E-2</c:v>
                </c:pt>
                <c:pt idx="669">
                  <c:v>1.8787923474959972E-2</c:v>
                </c:pt>
                <c:pt idx="670">
                  <c:v>1.8133402836530921E-2</c:v>
                </c:pt>
                <c:pt idx="671">
                  <c:v>1.7486279811635169E-2</c:v>
                </c:pt>
                <c:pt idx="672">
                  <c:v>1.6846850483731662E-2</c:v>
                </c:pt>
                <c:pt idx="673">
                  <c:v>1.6215408681126753E-2</c:v>
                </c:pt>
                <c:pt idx="674">
                  <c:v>1.5592245763912965E-2</c:v>
                </c:pt>
                <c:pt idx="675">
                  <c:v>1.4977650413174615E-2</c:v>
                </c:pt>
                <c:pt idx="676">
                  <c:v>1.4371908422667917E-2</c:v>
                </c:pt>
                <c:pt idx="677">
                  <c:v>1.3775302493170355E-2</c:v>
                </c:pt>
                <c:pt idx="678">
                  <c:v>1.3188112029686672E-2</c:v>
                </c:pt>
                <c:pt idx="679">
                  <c:v>1.2610612941686777E-2</c:v>
                </c:pt>
                <c:pt idx="680">
                  <c:v>1.2043077446542816E-2</c:v>
                </c:pt>
                <c:pt idx="681">
                  <c:v>1.148577387632202E-2</c:v>
                </c:pt>
                <c:pt idx="682">
                  <c:v>1.0938966488082402E-2</c:v>
                </c:pt>
                <c:pt idx="683">
                  <c:v>1.0402915277809899E-2</c:v>
                </c:pt>
                <c:pt idx="684">
                  <c:v>9.8778757981248799E-3</c:v>
                </c:pt>
                <c:pt idx="685">
                  <c:v>9.3640989798792207E-3</c:v>
                </c:pt>
                <c:pt idx="686">
                  <c:v>8.8618309577537524E-3</c:v>
                </c:pt>
                <c:pt idx="687">
                  <c:v>8.3713128999610142E-3</c:v>
                </c:pt>
                <c:pt idx="688">
                  <c:v>7.8927808421461465E-3</c:v>
                </c:pt>
                <c:pt idx="689">
                  <c:v>7.4264655255753542E-3</c:v>
                </c:pt>
                <c:pt idx="690">
                  <c:v>6.972592239689851E-3</c:v>
                </c:pt>
                <c:pt idx="691">
                  <c:v>6.5313806690997511E-3</c:v>
                </c:pt>
                <c:pt idx="692">
                  <c:v>6.1030447450831915E-3</c:v>
                </c:pt>
                <c:pt idx="693">
                  <c:v>5.6877925016502462E-3</c:v>
                </c:pt>
                <c:pt idx="694">
                  <c:v>5.2858259362265347E-3</c:v>
                </c:pt>
                <c:pt idx="695">
                  <c:v>4.8973408750032643E-3</c:v>
                </c:pt>
                <c:pt idx="696">
                  <c:v>4.5225268429976151E-3</c:v>
                </c:pt>
                <c:pt idx="697">
                  <c:v>4.1615669388610221E-3</c:v>
                </c:pt>
                <c:pt idx="698">
                  <c:v>3.8146377144682719E-3</c:v>
                </c:pt>
                <c:pt idx="699">
                  <c:v>3.4819090593173896E-3</c:v>
                </c:pt>
                <c:pt idx="700">
                  <c:v>3.1635440897643252E-3</c:v>
                </c:pt>
                <c:pt idx="701">
                  <c:v>2.8596990431149771E-3</c:v>
                </c:pt>
                <c:pt idx="702">
                  <c:v>2.5705231765919268E-3</c:v>
                </c:pt>
                <c:pt idx="703">
                  <c:v>2.2961586711919557E-3</c:v>
                </c:pt>
                <c:pt idx="704">
                  <c:v>2.0367405404463079E-3</c:v>
                </c:pt>
                <c:pt idx="705">
                  <c:v>1.7923965440942435E-3</c:v>
                </c:pt>
                <c:pt idx="706">
                  <c:v>1.5632471066777398E-3</c:v>
                </c:pt>
                <c:pt idx="707">
                  <c:v>1.349405241063556E-3</c:v>
                </c:pt>
                <c:pt idx="708">
                  <c:v>1.1509764768977415E-3</c:v>
                </c:pt>
                <c:pt idx="709">
                  <c:v>9.6805879399464168E-4</c:v>
                </c:pt>
                <c:pt idx="710">
                  <c:v>8.0074256066373084E-4</c:v>
                </c:pt>
                <c:pt idx="711">
                  <c:v>6.4911047697424618E-4</c:v>
                </c:pt>
                <c:pt idx="712">
                  <c:v>5.1323752295862057E-4</c:v>
                </c:pt>
                <c:pt idx="713">
                  <c:v>3.9319091175382681E-4</c:v>
                </c:pt>
                <c:pt idx="714">
                  <c:v>2.8903004768016105E-4</c:v>
                </c:pt>
                <c:pt idx="715">
                  <c:v>2.0080648925632771E-4</c:v>
                </c:pt>
                <c:pt idx="716">
                  <c:v>1.2856391714929916E-4</c:v>
                </c:pt>
                <c:pt idx="717">
                  <c:v>7.2338107058145251E-5</c:v>
                </c:pt>
                <c:pt idx="718">
                  <c:v>3.2156907529667933E-5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C82-4668-A0A7-0AC3E92B8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9757848"/>
        <c:axId val="719754896"/>
      </c:scatterChart>
      <c:valAx>
        <c:axId val="7214690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471664"/>
        <c:crosses val="autoZero"/>
        <c:crossBetween val="midCat"/>
      </c:valAx>
      <c:valAx>
        <c:axId val="72147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21469040"/>
        <c:crosses val="autoZero"/>
        <c:crossBetween val="midCat"/>
      </c:valAx>
      <c:valAx>
        <c:axId val="7197548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757848"/>
        <c:crosses val="max"/>
        <c:crossBetween val="midCat"/>
      </c:valAx>
      <c:valAx>
        <c:axId val="719757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9754896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&amp; Velocity </a:t>
            </a:r>
          </a:p>
        </c:rich>
      </c:tx>
      <c:layout>
        <c:manualLayout>
          <c:xMode val="edge"/>
          <c:yMode val="edge"/>
          <c:x val="0.31585028909784407"/>
          <c:y val="1.14575998761340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46367106626663E-2"/>
          <c:y val="9.9011936559538299E-2"/>
          <c:w val="0.8275570637470101"/>
          <c:h val="0.88120722789547279"/>
        </c:manualLayout>
      </c:layout>
      <c:scatterChart>
        <c:scatterStyle val="smoothMarker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'6000'!$O$14:$O$732</c:f>
              <c:numCache>
                <c:formatCode>General</c:formatCode>
                <c:ptCount val="719"/>
                <c:pt idx="0">
                  <c:v>0.86820065366577381</c:v>
                </c:pt>
                <c:pt idx="1">
                  <c:v>1.4465231830251835</c:v>
                </c:pt>
                <c:pt idx="2">
                  <c:v>2.0241291632815406</c:v>
                </c:pt>
                <c:pt idx="3">
                  <c:v>2.6007325958530281</c:v>
                </c:pt>
                <c:pt idx="4">
                  <c:v>3.1760481032580001</c:v>
                </c:pt>
                <c:pt idx="5">
                  <c:v>3.7497911066519674</c:v>
                </c:pt>
                <c:pt idx="6">
                  <c:v>4.3216780033725755</c:v>
                </c:pt>
                <c:pt idx="7">
                  <c:v>4.8914263445625217</c:v>
                </c:pt>
                <c:pt idx="8">
                  <c:v>5.4587550128214479</c:v>
                </c:pt>
                <c:pt idx="9">
                  <c:v>6.0233843999127901</c:v>
                </c:pt>
                <c:pt idx="10">
                  <c:v>6.5850365845115943</c:v>
                </c:pt>
                <c:pt idx="11">
                  <c:v>7.1434355099693203</c:v>
                </c:pt>
                <c:pt idx="12">
                  <c:v>7.6983071621106181</c:v>
                </c:pt>
                <c:pt idx="13">
                  <c:v>8.2493797469941335</c:v>
                </c:pt>
                <c:pt idx="14">
                  <c:v>8.796383868674317</c:v>
                </c:pt>
                <c:pt idx="15">
                  <c:v>9.3390527068433205</c:v>
                </c:pt>
                <c:pt idx="16">
                  <c:v>9.8771221943989573</c:v>
                </c:pt>
                <c:pt idx="17">
                  <c:v>10.410331194829814</c:v>
                </c:pt>
                <c:pt idx="18">
                  <c:v>10.93842167937653</c:v>
                </c:pt>
                <c:pt idx="19">
                  <c:v>11.461138903910317</c:v>
                </c:pt>
                <c:pt idx="20">
                  <c:v>11.978231585431764</c:v>
                </c:pt>
                <c:pt idx="21">
                  <c:v>12.489452078139006</c:v>
                </c:pt>
                <c:pt idx="22">
                  <c:v>12.994556548917346</c:v>
                </c:pt>
                <c:pt idx="23">
                  <c:v>13.493305152203371</c:v>
                </c:pt>
                <c:pt idx="24">
                  <c:v>13.985462204037734</c:v>
                </c:pt>
                <c:pt idx="25">
                  <c:v>14.470796355253611</c:v>
                </c:pt>
                <c:pt idx="26">
                  <c:v>14.94908076358603</c:v>
                </c:pt>
                <c:pt idx="27">
                  <c:v>15.420093264596145</c:v>
                </c:pt>
                <c:pt idx="28">
                  <c:v>15.883616541243594</c:v>
                </c:pt>
                <c:pt idx="29">
                  <c:v>16.339438291878118</c:v>
                </c:pt>
                <c:pt idx="30">
                  <c:v>16.787351396548523</c:v>
                </c:pt>
                <c:pt idx="31">
                  <c:v>17.22715408133524</c:v>
                </c:pt>
                <c:pt idx="32">
                  <c:v>17.658650080538575</c:v>
                </c:pt>
                <c:pt idx="33">
                  <c:v>18.081648796516859</c:v>
                </c:pt>
                <c:pt idx="34">
                  <c:v>18.495965456843731</c:v>
                </c:pt>
                <c:pt idx="35">
                  <c:v>18.901421268660677</c:v>
                </c:pt>
                <c:pt idx="36">
                  <c:v>19.297843569810123</c:v>
                </c:pt>
                <c:pt idx="37">
                  <c:v>19.685065976626223</c:v>
                </c:pt>
                <c:pt idx="38">
                  <c:v>20.062928527948664</c:v>
                </c:pt>
                <c:pt idx="39">
                  <c:v>20.431277825182612</c:v>
                </c:pt>
                <c:pt idx="40">
                  <c:v>20.789967167996192</c:v>
                </c:pt>
                <c:pt idx="41">
                  <c:v>21.138856685412598</c:v>
                </c:pt>
                <c:pt idx="42">
                  <c:v>21.477813461912241</c:v>
                </c:pt>
                <c:pt idx="43">
                  <c:v>21.806711658241106</c:v>
                </c:pt>
                <c:pt idx="44">
                  <c:v>22.125432626580618</c:v>
                </c:pt>
                <c:pt idx="45">
                  <c:v>22.433865019696352</c:v>
                </c:pt>
                <c:pt idx="46">
                  <c:v>22.731904893776743</c:v>
                </c:pt>
                <c:pt idx="47">
                  <c:v>23.019455804526245</c:v>
                </c:pt>
                <c:pt idx="48">
                  <c:v>23.296428896247054</c:v>
                </c:pt>
                <c:pt idx="49">
                  <c:v>23.562742983445847</c:v>
                </c:pt>
                <c:pt idx="50">
                  <c:v>23.818324624720663</c:v>
                </c:pt>
                <c:pt idx="51">
                  <c:v>24.063108188491331</c:v>
                </c:pt>
                <c:pt idx="52">
                  <c:v>24.297035910254671</c:v>
                </c:pt>
                <c:pt idx="53">
                  <c:v>24.520057941073702</c:v>
                </c:pt>
                <c:pt idx="54">
                  <c:v>24.732132386856229</c:v>
                </c:pt>
                <c:pt idx="55">
                  <c:v>24.933225338245933</c:v>
                </c:pt>
                <c:pt idx="56">
                  <c:v>25.123310890692306</c:v>
                </c:pt>
                <c:pt idx="57">
                  <c:v>25.302371154515612</c:v>
                </c:pt>
                <c:pt idx="58">
                  <c:v>25.470396254613114</c:v>
                </c:pt>
                <c:pt idx="59">
                  <c:v>25.62738431960776</c:v>
                </c:pt>
                <c:pt idx="60">
                  <c:v>25.773341460185506</c:v>
                </c:pt>
                <c:pt idx="61">
                  <c:v>25.908281736429448</c:v>
                </c:pt>
                <c:pt idx="62">
                  <c:v>26.032227113968908</c:v>
                </c:pt>
                <c:pt idx="63">
                  <c:v>26.145207408771576</c:v>
                </c:pt>
                <c:pt idx="64">
                  <c:v>26.247260220504831</c:v>
                </c:pt>
                <c:pt idx="65">
                  <c:v>26.338430854330294</c:v>
                </c:pt>
                <c:pt idx="66">
                  <c:v>26.418772231123654</c:v>
                </c:pt>
                <c:pt idx="67">
                  <c:v>26.488344786040784</c:v>
                </c:pt>
                <c:pt idx="68">
                  <c:v>26.547216355533141</c:v>
                </c:pt>
                <c:pt idx="69">
                  <c:v>26.5954620527834</c:v>
                </c:pt>
                <c:pt idx="70">
                  <c:v>26.633164131712238</c:v>
                </c:pt>
                <c:pt idx="71">
                  <c:v>26.660411839692141</c:v>
                </c:pt>
                <c:pt idx="72">
                  <c:v>26.677301259097174</c:v>
                </c:pt>
                <c:pt idx="73">
                  <c:v>26.683935137974402</c:v>
                </c:pt>
                <c:pt idx="74">
                  <c:v>26.680422710030903</c:v>
                </c:pt>
                <c:pt idx="75">
                  <c:v>26.666879504305019</c:v>
                </c:pt>
                <c:pt idx="76">
                  <c:v>26.643427144783626</c:v>
                </c:pt>
                <c:pt idx="77">
                  <c:v>26.610193140431115</c:v>
                </c:pt>
                <c:pt idx="78">
                  <c:v>26.567310665967735</c:v>
                </c:pt>
                <c:pt idx="79">
                  <c:v>26.514918333929938</c:v>
                </c:pt>
                <c:pt idx="80">
                  <c:v>26.453159958461313</c:v>
                </c:pt>
                <c:pt idx="81">
                  <c:v>26.382184311354749</c:v>
                </c:pt>
                <c:pt idx="82">
                  <c:v>26.302144870970267</c:v>
                </c:pt>
                <c:pt idx="83">
                  <c:v>26.213199564520171</c:v>
                </c:pt>
                <c:pt idx="84">
                  <c:v>26.11551050446592</c:v>
                </c:pt>
                <c:pt idx="85">
                  <c:v>26.009243719540276</c:v>
                </c:pt>
                <c:pt idx="86">
                  <c:v>25.894568881165146</c:v>
                </c:pt>
                <c:pt idx="87">
                  <c:v>25.77165902589762</c:v>
                </c:pt>
                <c:pt idx="88">
                  <c:v>25.640690274619569</c:v>
                </c:pt>
                <c:pt idx="89">
                  <c:v>25.501841549195323</c:v>
                </c:pt>
                <c:pt idx="90">
                  <c:v>25.355294287296768</c:v>
                </c:pt>
                <c:pt idx="91">
                  <c:v>25.201232156149331</c:v>
                </c:pt>
                <c:pt idx="92">
                  <c:v>25.039840765921248</c:v>
                </c:pt>
                <c:pt idx="93">
                  <c:v>24.871307383486528</c:v>
                </c:pt>
                <c:pt idx="94">
                  <c:v>24.695820647273045</c:v>
                </c:pt>
                <c:pt idx="95">
                  <c:v>24.513570283942187</c:v>
                </c:pt>
                <c:pt idx="96">
                  <c:v>24.324746827577457</c:v>
                </c:pt>
                <c:pt idx="97">
                  <c:v>24.129541342054583</c:v>
                </c:pt>
                <c:pt idx="98">
                  <c:v>23.928145147350421</c:v>
                </c:pt>
                <c:pt idx="99">
                  <c:v>23.720749550287355</c:v>
                </c:pt>
                <c:pt idx="100">
                  <c:v>23.507545580504495</c:v>
                </c:pt>
                <c:pt idx="101">
                  <c:v>23.288723732116321</c:v>
                </c:pt>
                <c:pt idx="102">
                  <c:v>23.064473711698284</c:v>
                </c:pt>
                <c:pt idx="103">
                  <c:v>22.834984193128903</c:v>
                </c:pt>
                <c:pt idx="104">
                  <c:v>22.600442579734036</c:v>
                </c:pt>
                <c:pt idx="105">
                  <c:v>22.361034774276867</c:v>
                </c:pt>
                <c:pt idx="106">
                  <c:v>22.116944957145332</c:v>
                </c:pt>
                <c:pt idx="107">
                  <c:v>21.868355373192649</c:v>
                </c:pt>
                <c:pt idx="108">
                  <c:v>21.615446127505653</c:v>
                </c:pt>
                <c:pt idx="109">
                  <c:v>21.358394990475759</c:v>
                </c:pt>
                <c:pt idx="110">
                  <c:v>21.097377212399238</c:v>
                </c:pt>
                <c:pt idx="111">
                  <c:v>20.832565347855713</c:v>
                </c:pt>
                <c:pt idx="112">
                  <c:v>20.564129090025695</c:v>
                </c:pt>
                <c:pt idx="113">
                  <c:v>20.292235115117016</c:v>
                </c:pt>
                <c:pt idx="114">
                  <c:v>20.017046936996127</c:v>
                </c:pt>
                <c:pt idx="115">
                  <c:v>19.738724772086158</c:v>
                </c:pt>
                <c:pt idx="116">
                  <c:v>19.457425414575734</c:v>
                </c:pt>
                <c:pt idx="117">
                  <c:v>19.173302121906598</c:v>
                </c:pt>
                <c:pt idx="118">
                  <c:v>18.886504510526979</c:v>
                </c:pt>
                <c:pt idx="119">
                  <c:v>18.597178461808859</c:v>
                </c:pt>
                <c:pt idx="120">
                  <c:v>18.305466038045171</c:v>
                </c:pt>
                <c:pt idx="121">
                  <c:v>18.011505408358051</c:v>
                </c:pt>
                <c:pt idx="122">
                  <c:v>17.7154307843963</c:v>
                </c:pt>
                <c:pt idx="123">
                  <c:v>17.417372365573168</c:v>
                </c:pt>
                <c:pt idx="124">
                  <c:v>17.117456293684661</c:v>
                </c:pt>
                <c:pt idx="125">
                  <c:v>16.815804616642559</c:v>
                </c:pt>
                <c:pt idx="126">
                  <c:v>16.512535261057337</c:v>
                </c:pt>
                <c:pt idx="127">
                  <c:v>16.20776201341323</c:v>
                </c:pt>
                <c:pt idx="128">
                  <c:v>15.901594509544648</c:v>
                </c:pt>
                <c:pt idx="129">
                  <c:v>15.594138232101207</c:v>
                </c:pt>
                <c:pt idx="130">
                  <c:v>15.285494515688614</c:v>
                </c:pt>
                <c:pt idx="131">
                  <c:v>14.975760559371665</c:v>
                </c:pt>
                <c:pt idx="132">
                  <c:v>14.665029446204624</c:v>
                </c:pt>
                <c:pt idx="133">
                  <c:v>14.353390169432267</c:v>
                </c:pt>
                <c:pt idx="134">
                  <c:v>14.040927665082803</c:v>
                </c:pt>
                <c:pt idx="135">
                  <c:v>13.727722850522039</c:v>
                </c:pt>
                <c:pt idx="136">
                  <c:v>13.413852668724967</c:v>
                </c:pt>
                <c:pt idx="137">
                  <c:v>13.099390137859102</c:v>
                </c:pt>
                <c:pt idx="138">
                  <c:v>12.784404405859817</c:v>
                </c:pt>
                <c:pt idx="139">
                  <c:v>12.468960809704942</c:v>
                </c:pt>
                <c:pt idx="140">
                  <c:v>12.153120939005889</c:v>
                </c:pt>
                <c:pt idx="141">
                  <c:v>11.836942703637554</c:v>
                </c:pt>
                <c:pt idx="142">
                  <c:v>11.520480405099232</c:v>
                </c:pt>
                <c:pt idx="143">
                  <c:v>11.203784811270822</c:v>
                </c:pt>
                <c:pt idx="144">
                  <c:v>10.886903234317513</c:v>
                </c:pt>
                <c:pt idx="145">
                  <c:v>10.569879611437182</c:v>
                </c:pt>
                <c:pt idx="146">
                  <c:v>10.252754588185752</c:v>
                </c:pt>
                <c:pt idx="147">
                  <c:v>9.9355656041296694</c:v>
                </c:pt>
                <c:pt idx="148">
                  <c:v>9.6183469805697364</c:v>
                </c:pt>
                <c:pt idx="149">
                  <c:v>9.3011300101244476</c:v>
                </c:pt>
                <c:pt idx="150">
                  <c:v>8.9839430479160534</c:v>
                </c:pt>
                <c:pt idx="151">
                  <c:v>8.6668116042084566</c:v>
                </c:pt>
                <c:pt idx="152">
                  <c:v>8.349758438233156</c:v>
                </c:pt>
                <c:pt idx="153">
                  <c:v>8.0328036530813431</c:v>
                </c:pt>
                <c:pt idx="154">
                  <c:v>7.715964791476293</c:v>
                </c:pt>
                <c:pt idx="155">
                  <c:v>7.3992569322351986</c:v>
                </c:pt>
                <c:pt idx="156">
                  <c:v>7.0826927873435253</c:v>
                </c:pt>
                <c:pt idx="157">
                  <c:v>6.7662827994550145</c:v>
                </c:pt>
                <c:pt idx="158">
                  <c:v>6.450035239716434</c:v>
                </c:pt>
                <c:pt idx="159">
                  <c:v>6.1339563058341318</c:v>
                </c:pt>
                <c:pt idx="160">
                  <c:v>5.8180502202505036</c:v>
                </c:pt>
                <c:pt idx="161">
                  <c:v>5.5023193283614269</c:v>
                </c:pt>
                <c:pt idx="162">
                  <c:v>5.1867641967286993</c:v>
                </c:pt>
                <c:pt idx="163">
                  <c:v>4.871383711161581</c:v>
                </c:pt>
                <c:pt idx="164">
                  <c:v>4.5561751746994172</c:v>
                </c:pt>
                <c:pt idx="165">
                  <c:v>4.2411344053634448</c:v>
                </c:pt>
                <c:pt idx="166">
                  <c:v>3.9262558337207487</c:v>
                </c:pt>
                <c:pt idx="167">
                  <c:v>3.6115326001794346</c:v>
                </c:pt>
                <c:pt idx="168">
                  <c:v>3.2969566520270055</c:v>
                </c:pt>
                <c:pt idx="169">
                  <c:v>2.9825188401949587</c:v>
                </c:pt>
                <c:pt idx="170">
                  <c:v>2.6682090157436056</c:v>
                </c:pt>
                <c:pt idx="171">
                  <c:v>2.3540161260601211</c:v>
                </c:pt>
                <c:pt idx="172">
                  <c:v>2.0399283108067934</c:v>
                </c:pt>
                <c:pt idx="173">
                  <c:v>1.7259329976034854</c:v>
                </c:pt>
                <c:pt idx="174">
                  <c:v>1.4120169974862762</c:v>
                </c:pt>
                <c:pt idx="175">
                  <c:v>1.0981666001322887</c:v>
                </c:pt>
                <c:pt idx="176">
                  <c:v>0.78436766892964194</c:v>
                </c:pt>
                <c:pt idx="177">
                  <c:v>0.47060573586454879</c:v>
                </c:pt>
                <c:pt idx="178">
                  <c:v>0.15686609631049286</c:v>
                </c:pt>
                <c:pt idx="179">
                  <c:v>-0.15686609631049286</c:v>
                </c:pt>
                <c:pt idx="180">
                  <c:v>-0.47060573586454879</c:v>
                </c:pt>
                <c:pt idx="181">
                  <c:v>-0.78436766892964194</c:v>
                </c:pt>
                <c:pt idx="182">
                  <c:v>-1.0981666001322887</c:v>
                </c:pt>
                <c:pt idx="183">
                  <c:v>-1.4120169974862762</c:v>
                </c:pt>
                <c:pt idx="184">
                  <c:v>-1.7259329976034854</c:v>
                </c:pt>
                <c:pt idx="185">
                  <c:v>-2.0399283108067934</c:v>
                </c:pt>
                <c:pt idx="186">
                  <c:v>-2.3540161260601211</c:v>
                </c:pt>
                <c:pt idx="187">
                  <c:v>-2.6682090157436056</c:v>
                </c:pt>
                <c:pt idx="188">
                  <c:v>-2.9825188401949587</c:v>
                </c:pt>
                <c:pt idx="189">
                  <c:v>-3.2969566520270055</c:v>
                </c:pt>
                <c:pt idx="190">
                  <c:v>-3.6115326001794346</c:v>
                </c:pt>
                <c:pt idx="191">
                  <c:v>-3.9262558337207487</c:v>
                </c:pt>
                <c:pt idx="192">
                  <c:v>-4.2411344053634448</c:v>
                </c:pt>
                <c:pt idx="193">
                  <c:v>-4.5561751746994172</c:v>
                </c:pt>
                <c:pt idx="194">
                  <c:v>-4.871383711161581</c:v>
                </c:pt>
                <c:pt idx="195">
                  <c:v>-5.1867641967277001</c:v>
                </c:pt>
                <c:pt idx="196">
                  <c:v>-5.5023193283624261</c:v>
                </c:pt>
                <c:pt idx="197">
                  <c:v>-5.8180502202505036</c:v>
                </c:pt>
                <c:pt idx="198">
                  <c:v>-6.133956305835131</c:v>
                </c:pt>
                <c:pt idx="199">
                  <c:v>-6.4500352397154348</c:v>
                </c:pt>
                <c:pt idx="200">
                  <c:v>-6.7662827994540153</c:v>
                </c:pt>
                <c:pt idx="201">
                  <c:v>-7.0826927873445245</c:v>
                </c:pt>
                <c:pt idx="202">
                  <c:v>-7.3992569322351986</c:v>
                </c:pt>
                <c:pt idx="203">
                  <c:v>-7.715964791476293</c:v>
                </c:pt>
                <c:pt idx="204">
                  <c:v>-8.0328036530823432</c:v>
                </c:pt>
                <c:pt idx="205">
                  <c:v>-8.3497584382321577</c:v>
                </c:pt>
                <c:pt idx="206">
                  <c:v>-8.6668116042074583</c:v>
                </c:pt>
                <c:pt idx="207">
                  <c:v>-8.9839430479170534</c:v>
                </c:pt>
                <c:pt idx="208">
                  <c:v>-9.3011300101244476</c:v>
                </c:pt>
                <c:pt idx="209">
                  <c:v>-9.6183469805697364</c:v>
                </c:pt>
                <c:pt idx="210">
                  <c:v>-9.9355656041296694</c:v>
                </c:pt>
                <c:pt idx="211">
                  <c:v>-10.252754588185752</c:v>
                </c:pt>
                <c:pt idx="212">
                  <c:v>-10.569879611438182</c:v>
                </c:pt>
                <c:pt idx="213">
                  <c:v>-10.886903234316513</c:v>
                </c:pt>
                <c:pt idx="214">
                  <c:v>-11.203784811270822</c:v>
                </c:pt>
                <c:pt idx="215">
                  <c:v>-11.520480405099232</c:v>
                </c:pt>
                <c:pt idx="216">
                  <c:v>-11.836942703637554</c:v>
                </c:pt>
                <c:pt idx="217">
                  <c:v>-12.153120939005889</c:v>
                </c:pt>
                <c:pt idx="218">
                  <c:v>-12.468960809704942</c:v>
                </c:pt>
                <c:pt idx="219">
                  <c:v>-12.784404405858817</c:v>
                </c:pt>
                <c:pt idx="220">
                  <c:v>-13.099390137859102</c:v>
                </c:pt>
                <c:pt idx="221">
                  <c:v>-13.413852668725967</c:v>
                </c:pt>
                <c:pt idx="222">
                  <c:v>-13.727722850522039</c:v>
                </c:pt>
                <c:pt idx="223">
                  <c:v>-14.040927665082803</c:v>
                </c:pt>
                <c:pt idx="224">
                  <c:v>-14.353390169432267</c:v>
                </c:pt>
                <c:pt idx="225">
                  <c:v>-14.665029446204624</c:v>
                </c:pt>
                <c:pt idx="226">
                  <c:v>-14.975760559371665</c:v>
                </c:pt>
                <c:pt idx="227">
                  <c:v>-15.285494515688614</c:v>
                </c:pt>
                <c:pt idx="228">
                  <c:v>-15.594138232100207</c:v>
                </c:pt>
                <c:pt idx="229">
                  <c:v>-15.901594509545646</c:v>
                </c:pt>
                <c:pt idx="230">
                  <c:v>-16.20776201341323</c:v>
                </c:pt>
                <c:pt idx="231">
                  <c:v>-16.512535261057337</c:v>
                </c:pt>
                <c:pt idx="232">
                  <c:v>-16.815804616642559</c:v>
                </c:pt>
                <c:pt idx="233">
                  <c:v>-17.117456293684661</c:v>
                </c:pt>
                <c:pt idx="234">
                  <c:v>-17.41737236557217</c:v>
                </c:pt>
                <c:pt idx="235">
                  <c:v>-17.715430784397302</c:v>
                </c:pt>
                <c:pt idx="236">
                  <c:v>-18.011505408359053</c:v>
                </c:pt>
                <c:pt idx="237">
                  <c:v>-18.305466038043171</c:v>
                </c:pt>
                <c:pt idx="238">
                  <c:v>-18.597178461810859</c:v>
                </c:pt>
                <c:pt idx="239">
                  <c:v>-18.886504510524979</c:v>
                </c:pt>
                <c:pt idx="240">
                  <c:v>-19.173302121907597</c:v>
                </c:pt>
                <c:pt idx="241">
                  <c:v>-19.457425414575734</c:v>
                </c:pt>
                <c:pt idx="242">
                  <c:v>-19.738724772087156</c:v>
                </c:pt>
                <c:pt idx="243">
                  <c:v>-20.017046936995129</c:v>
                </c:pt>
                <c:pt idx="244">
                  <c:v>-20.292235115117016</c:v>
                </c:pt>
                <c:pt idx="245">
                  <c:v>-20.564129090026693</c:v>
                </c:pt>
                <c:pt idx="246">
                  <c:v>-20.832565347854715</c:v>
                </c:pt>
                <c:pt idx="247">
                  <c:v>-21.097377212399238</c:v>
                </c:pt>
                <c:pt idx="248">
                  <c:v>-21.358394990474761</c:v>
                </c:pt>
                <c:pt idx="249">
                  <c:v>-21.615446127506655</c:v>
                </c:pt>
                <c:pt idx="250">
                  <c:v>-21.868355373192649</c:v>
                </c:pt>
                <c:pt idx="251">
                  <c:v>-22.116944957145332</c:v>
                </c:pt>
                <c:pt idx="252">
                  <c:v>-22.361034774276867</c:v>
                </c:pt>
                <c:pt idx="253">
                  <c:v>-22.600442579733038</c:v>
                </c:pt>
                <c:pt idx="254">
                  <c:v>-22.834984193129902</c:v>
                </c:pt>
                <c:pt idx="255">
                  <c:v>-23.064473711698284</c:v>
                </c:pt>
                <c:pt idx="256">
                  <c:v>-23.288723732115322</c:v>
                </c:pt>
                <c:pt idx="257">
                  <c:v>-23.507545580505493</c:v>
                </c:pt>
                <c:pt idx="258">
                  <c:v>-23.720749550287355</c:v>
                </c:pt>
                <c:pt idx="259">
                  <c:v>-23.928145147349422</c:v>
                </c:pt>
                <c:pt idx="260">
                  <c:v>-24.129541342055582</c:v>
                </c:pt>
                <c:pt idx="261">
                  <c:v>-24.324746827576458</c:v>
                </c:pt>
                <c:pt idx="262">
                  <c:v>-24.513570283943185</c:v>
                </c:pt>
                <c:pt idx="263">
                  <c:v>-24.695820647274047</c:v>
                </c:pt>
                <c:pt idx="264">
                  <c:v>-24.871307383486528</c:v>
                </c:pt>
                <c:pt idx="265">
                  <c:v>-25.039840765921248</c:v>
                </c:pt>
                <c:pt idx="266">
                  <c:v>-25.201232156148333</c:v>
                </c:pt>
                <c:pt idx="267">
                  <c:v>-25.355294287296768</c:v>
                </c:pt>
                <c:pt idx="268">
                  <c:v>-25.501841549195323</c:v>
                </c:pt>
                <c:pt idx="269">
                  <c:v>-25.640690274620567</c:v>
                </c:pt>
                <c:pt idx="270">
                  <c:v>-25.77165902589562</c:v>
                </c:pt>
                <c:pt idx="271">
                  <c:v>-25.894568881166144</c:v>
                </c:pt>
                <c:pt idx="272">
                  <c:v>-26.009243719540276</c:v>
                </c:pt>
                <c:pt idx="273">
                  <c:v>-26.11551050446592</c:v>
                </c:pt>
                <c:pt idx="274">
                  <c:v>-26.213199564521172</c:v>
                </c:pt>
                <c:pt idx="275">
                  <c:v>-26.302144870969268</c:v>
                </c:pt>
                <c:pt idx="276">
                  <c:v>-26.382184311354749</c:v>
                </c:pt>
                <c:pt idx="277">
                  <c:v>-26.453159958461313</c:v>
                </c:pt>
                <c:pt idx="278">
                  <c:v>-26.514918333930936</c:v>
                </c:pt>
                <c:pt idx="279">
                  <c:v>-26.567310665966737</c:v>
                </c:pt>
                <c:pt idx="280">
                  <c:v>-26.610193140431115</c:v>
                </c:pt>
                <c:pt idx="281">
                  <c:v>-26.643427144783626</c:v>
                </c:pt>
                <c:pt idx="282">
                  <c:v>-26.666879504305019</c:v>
                </c:pt>
                <c:pt idx="283">
                  <c:v>-26.680422710031902</c:v>
                </c:pt>
                <c:pt idx="284">
                  <c:v>-26.6839351379734</c:v>
                </c:pt>
                <c:pt idx="285">
                  <c:v>-26.677301259097174</c:v>
                </c:pt>
                <c:pt idx="286">
                  <c:v>-26.660411839692141</c:v>
                </c:pt>
                <c:pt idx="287">
                  <c:v>-26.633164131713237</c:v>
                </c:pt>
                <c:pt idx="288">
                  <c:v>-26.595462052782402</c:v>
                </c:pt>
                <c:pt idx="289">
                  <c:v>-26.547216355533141</c:v>
                </c:pt>
                <c:pt idx="290">
                  <c:v>-26.488344786040784</c:v>
                </c:pt>
                <c:pt idx="291">
                  <c:v>-26.418772231123654</c:v>
                </c:pt>
                <c:pt idx="292">
                  <c:v>-26.338430854331296</c:v>
                </c:pt>
                <c:pt idx="293">
                  <c:v>-26.247260220503829</c:v>
                </c:pt>
                <c:pt idx="294">
                  <c:v>-26.145207408771576</c:v>
                </c:pt>
                <c:pt idx="295">
                  <c:v>-26.032227113968908</c:v>
                </c:pt>
                <c:pt idx="296">
                  <c:v>-25.908281736429448</c:v>
                </c:pt>
                <c:pt idx="297">
                  <c:v>-25.773341460185506</c:v>
                </c:pt>
                <c:pt idx="298">
                  <c:v>-25.62738431960776</c:v>
                </c:pt>
                <c:pt idx="299">
                  <c:v>-25.470396254613114</c:v>
                </c:pt>
                <c:pt idx="300">
                  <c:v>-25.30237115451661</c:v>
                </c:pt>
                <c:pt idx="301">
                  <c:v>-25.123310890692306</c:v>
                </c:pt>
                <c:pt idx="302">
                  <c:v>-24.933225338244934</c:v>
                </c:pt>
                <c:pt idx="303">
                  <c:v>-24.732132386857231</c:v>
                </c:pt>
                <c:pt idx="304">
                  <c:v>-24.520057941072704</c:v>
                </c:pt>
                <c:pt idx="305">
                  <c:v>-24.297035910256668</c:v>
                </c:pt>
                <c:pt idx="306">
                  <c:v>-24.063108188488336</c:v>
                </c:pt>
                <c:pt idx="307">
                  <c:v>-23.818324624721665</c:v>
                </c:pt>
                <c:pt idx="308">
                  <c:v>-23.562742983446849</c:v>
                </c:pt>
                <c:pt idx="309">
                  <c:v>-23.296428896247054</c:v>
                </c:pt>
                <c:pt idx="310">
                  <c:v>-23.019455804526245</c:v>
                </c:pt>
                <c:pt idx="311">
                  <c:v>-22.731904893775745</c:v>
                </c:pt>
                <c:pt idx="312">
                  <c:v>-22.433865019696352</c:v>
                </c:pt>
                <c:pt idx="313">
                  <c:v>-22.125432626580618</c:v>
                </c:pt>
                <c:pt idx="314">
                  <c:v>-21.806711658242104</c:v>
                </c:pt>
                <c:pt idx="315">
                  <c:v>-21.477813461911243</c:v>
                </c:pt>
                <c:pt idx="316">
                  <c:v>-21.138856685412598</c:v>
                </c:pt>
                <c:pt idx="317">
                  <c:v>-20.789967167996192</c:v>
                </c:pt>
                <c:pt idx="318">
                  <c:v>-20.431277825182612</c:v>
                </c:pt>
                <c:pt idx="319">
                  <c:v>-20.062928527948664</c:v>
                </c:pt>
                <c:pt idx="320">
                  <c:v>-19.685065976626223</c:v>
                </c:pt>
                <c:pt idx="321">
                  <c:v>-19.297843569810123</c:v>
                </c:pt>
                <c:pt idx="322">
                  <c:v>-18.901421268660677</c:v>
                </c:pt>
                <c:pt idx="323">
                  <c:v>-18.495965456844733</c:v>
                </c:pt>
                <c:pt idx="324">
                  <c:v>-18.081648796514859</c:v>
                </c:pt>
                <c:pt idx="325">
                  <c:v>-17.658650080539573</c:v>
                </c:pt>
                <c:pt idx="326">
                  <c:v>-17.22715408133524</c:v>
                </c:pt>
                <c:pt idx="327">
                  <c:v>-16.787351396548523</c:v>
                </c:pt>
                <c:pt idx="328">
                  <c:v>-16.339438291879116</c:v>
                </c:pt>
                <c:pt idx="329">
                  <c:v>-15.883616541242596</c:v>
                </c:pt>
                <c:pt idx="330">
                  <c:v>-15.420093264597146</c:v>
                </c:pt>
                <c:pt idx="331">
                  <c:v>-14.949080763585032</c:v>
                </c:pt>
                <c:pt idx="332">
                  <c:v>-14.470796355253611</c:v>
                </c:pt>
                <c:pt idx="333">
                  <c:v>-13.985462204037734</c:v>
                </c:pt>
                <c:pt idx="334">
                  <c:v>-13.493305152203371</c:v>
                </c:pt>
                <c:pt idx="335">
                  <c:v>-12.994556548917346</c:v>
                </c:pt>
                <c:pt idx="336">
                  <c:v>-12.489452078140006</c:v>
                </c:pt>
                <c:pt idx="337">
                  <c:v>-11.978231585431764</c:v>
                </c:pt>
                <c:pt idx="338">
                  <c:v>-11.461138903909317</c:v>
                </c:pt>
                <c:pt idx="339">
                  <c:v>-10.93842167937653</c:v>
                </c:pt>
                <c:pt idx="340">
                  <c:v>-10.410331194829814</c:v>
                </c:pt>
                <c:pt idx="341">
                  <c:v>-9.8771221943989573</c:v>
                </c:pt>
                <c:pt idx="342">
                  <c:v>-9.3390527068433205</c:v>
                </c:pt>
                <c:pt idx="343">
                  <c:v>-8.7963838686733187</c:v>
                </c:pt>
                <c:pt idx="344">
                  <c:v>-8.2493797469951335</c:v>
                </c:pt>
                <c:pt idx="345">
                  <c:v>-7.6983071621106181</c:v>
                </c:pt>
                <c:pt idx="346">
                  <c:v>-7.1434355099693203</c:v>
                </c:pt>
                <c:pt idx="347">
                  <c:v>-6.5850365845115943</c:v>
                </c:pt>
                <c:pt idx="348">
                  <c:v>-6.0233843999127901</c:v>
                </c:pt>
                <c:pt idx="349">
                  <c:v>-5.4587550128214479</c:v>
                </c:pt>
                <c:pt idx="350">
                  <c:v>-4.8914263445635209</c:v>
                </c:pt>
                <c:pt idx="351">
                  <c:v>-4.3216780033715763</c:v>
                </c:pt>
                <c:pt idx="352">
                  <c:v>-3.7497911066519674</c:v>
                </c:pt>
                <c:pt idx="353">
                  <c:v>-3.1760481032580001</c:v>
                </c:pt>
                <c:pt idx="354">
                  <c:v>-2.6007325958530281</c:v>
                </c:pt>
                <c:pt idx="355">
                  <c:v>-2.0241291632815406</c:v>
                </c:pt>
                <c:pt idx="356">
                  <c:v>-1.4465231830251835</c:v>
                </c:pt>
                <c:pt idx="357">
                  <c:v>-0.86820065366577381</c:v>
                </c:pt>
                <c:pt idx="358">
                  <c:v>-0.28944801740227177</c:v>
                </c:pt>
                <c:pt idx="359">
                  <c:v>0.28944801740227177</c:v>
                </c:pt>
                <c:pt idx="360">
                  <c:v>0.86820065366577381</c:v>
                </c:pt>
                <c:pt idx="361">
                  <c:v>1.4465231830251835</c:v>
                </c:pt>
                <c:pt idx="362">
                  <c:v>2.0241291632815406</c:v>
                </c:pt>
                <c:pt idx="363">
                  <c:v>2.6007325958530281</c:v>
                </c:pt>
                <c:pt idx="364">
                  <c:v>3.1760481032580001</c:v>
                </c:pt>
                <c:pt idx="365">
                  <c:v>3.7497911066519674</c:v>
                </c:pt>
                <c:pt idx="366">
                  <c:v>4.3216780033715763</c:v>
                </c:pt>
                <c:pt idx="367">
                  <c:v>4.8914263445635209</c:v>
                </c:pt>
                <c:pt idx="368">
                  <c:v>5.4587550128214479</c:v>
                </c:pt>
                <c:pt idx="369">
                  <c:v>6.0233843999127901</c:v>
                </c:pt>
                <c:pt idx="370">
                  <c:v>6.5850365845115943</c:v>
                </c:pt>
                <c:pt idx="371">
                  <c:v>7.1434355099693203</c:v>
                </c:pt>
                <c:pt idx="372">
                  <c:v>7.6983071621106181</c:v>
                </c:pt>
                <c:pt idx="373">
                  <c:v>8.2493797469951335</c:v>
                </c:pt>
                <c:pt idx="374">
                  <c:v>8.7963838686733187</c:v>
                </c:pt>
                <c:pt idx="375">
                  <c:v>9.3390527068433205</c:v>
                </c:pt>
                <c:pt idx="376">
                  <c:v>9.8771221943989573</c:v>
                </c:pt>
                <c:pt idx="377">
                  <c:v>10.410331194829814</c:v>
                </c:pt>
                <c:pt idx="378">
                  <c:v>10.93842167937653</c:v>
                </c:pt>
                <c:pt idx="379">
                  <c:v>11.461138903909317</c:v>
                </c:pt>
                <c:pt idx="380">
                  <c:v>11.978231585431764</c:v>
                </c:pt>
                <c:pt idx="381">
                  <c:v>12.489452078140006</c:v>
                </c:pt>
                <c:pt idx="382">
                  <c:v>12.994556548917346</c:v>
                </c:pt>
                <c:pt idx="383">
                  <c:v>13.493305152203371</c:v>
                </c:pt>
                <c:pt idx="384">
                  <c:v>13.985462204037734</c:v>
                </c:pt>
                <c:pt idx="385">
                  <c:v>14.470796355253611</c:v>
                </c:pt>
                <c:pt idx="386">
                  <c:v>14.949080763585032</c:v>
                </c:pt>
                <c:pt idx="387">
                  <c:v>15.420093264597146</c:v>
                </c:pt>
                <c:pt idx="388">
                  <c:v>15.883616541242596</c:v>
                </c:pt>
                <c:pt idx="389">
                  <c:v>16.339438291879116</c:v>
                </c:pt>
                <c:pt idx="390">
                  <c:v>16.787351396548523</c:v>
                </c:pt>
                <c:pt idx="391">
                  <c:v>17.22715408133524</c:v>
                </c:pt>
                <c:pt idx="392">
                  <c:v>17.658650080539573</c:v>
                </c:pt>
                <c:pt idx="393">
                  <c:v>18.081648796514859</c:v>
                </c:pt>
                <c:pt idx="394">
                  <c:v>18.495965456844733</c:v>
                </c:pt>
                <c:pt idx="395">
                  <c:v>18.901421268660677</c:v>
                </c:pt>
                <c:pt idx="396">
                  <c:v>19.297843569810123</c:v>
                </c:pt>
                <c:pt idx="397">
                  <c:v>19.685065976626223</c:v>
                </c:pt>
                <c:pt idx="398">
                  <c:v>20.062928527948664</c:v>
                </c:pt>
                <c:pt idx="399">
                  <c:v>20.431277825182612</c:v>
                </c:pt>
                <c:pt idx="400">
                  <c:v>20.789967167996192</c:v>
                </c:pt>
                <c:pt idx="401">
                  <c:v>21.138856685412598</c:v>
                </c:pt>
                <c:pt idx="402">
                  <c:v>21.477813461911243</c:v>
                </c:pt>
                <c:pt idx="403">
                  <c:v>21.806711658242104</c:v>
                </c:pt>
                <c:pt idx="404">
                  <c:v>22.125432626580618</c:v>
                </c:pt>
                <c:pt idx="405">
                  <c:v>22.433865019696352</c:v>
                </c:pt>
                <c:pt idx="406">
                  <c:v>22.731904893775745</c:v>
                </c:pt>
                <c:pt idx="407">
                  <c:v>23.019455804526245</c:v>
                </c:pt>
                <c:pt idx="408">
                  <c:v>23.296428896247054</c:v>
                </c:pt>
                <c:pt idx="409">
                  <c:v>23.562742983446849</c:v>
                </c:pt>
                <c:pt idx="410">
                  <c:v>23.818324624721665</c:v>
                </c:pt>
                <c:pt idx="411">
                  <c:v>24.063108188488336</c:v>
                </c:pt>
                <c:pt idx="412">
                  <c:v>24.297035910256668</c:v>
                </c:pt>
                <c:pt idx="413">
                  <c:v>24.520057941072704</c:v>
                </c:pt>
                <c:pt idx="414">
                  <c:v>24.732132386857231</c:v>
                </c:pt>
                <c:pt idx="415">
                  <c:v>24.933225338244934</c:v>
                </c:pt>
                <c:pt idx="416">
                  <c:v>25.123310890692306</c:v>
                </c:pt>
                <c:pt idx="417">
                  <c:v>25.30237115451661</c:v>
                </c:pt>
                <c:pt idx="418">
                  <c:v>25.470396254613114</c:v>
                </c:pt>
                <c:pt idx="419">
                  <c:v>25.62738431960776</c:v>
                </c:pt>
                <c:pt idx="420">
                  <c:v>25.773341460185506</c:v>
                </c:pt>
                <c:pt idx="421">
                  <c:v>25.908281736429448</c:v>
                </c:pt>
                <c:pt idx="422">
                  <c:v>26.032227113968908</c:v>
                </c:pt>
                <c:pt idx="423">
                  <c:v>26.145207408771576</c:v>
                </c:pt>
                <c:pt idx="424">
                  <c:v>26.247260220503829</c:v>
                </c:pt>
                <c:pt idx="425">
                  <c:v>26.338430854331296</c:v>
                </c:pt>
                <c:pt idx="426">
                  <c:v>26.418772231123654</c:v>
                </c:pt>
                <c:pt idx="427">
                  <c:v>26.488344786040784</c:v>
                </c:pt>
                <c:pt idx="428">
                  <c:v>26.547216355533141</c:v>
                </c:pt>
                <c:pt idx="429">
                  <c:v>26.595462052782402</c:v>
                </c:pt>
                <c:pt idx="430">
                  <c:v>26.633164131713237</c:v>
                </c:pt>
                <c:pt idx="431">
                  <c:v>26.660411839692141</c:v>
                </c:pt>
                <c:pt idx="432">
                  <c:v>26.677301259097174</c:v>
                </c:pt>
                <c:pt idx="433">
                  <c:v>26.6839351379734</c:v>
                </c:pt>
                <c:pt idx="434">
                  <c:v>26.680422710031902</c:v>
                </c:pt>
                <c:pt idx="435">
                  <c:v>26.666879504305019</c:v>
                </c:pt>
                <c:pt idx="436">
                  <c:v>26.643427144783626</c:v>
                </c:pt>
                <c:pt idx="437">
                  <c:v>26.610193140431115</c:v>
                </c:pt>
                <c:pt idx="438">
                  <c:v>26.567310665966737</c:v>
                </c:pt>
                <c:pt idx="439">
                  <c:v>26.514918333930936</c:v>
                </c:pt>
                <c:pt idx="440">
                  <c:v>26.453159958461313</c:v>
                </c:pt>
                <c:pt idx="441">
                  <c:v>26.382184311354749</c:v>
                </c:pt>
                <c:pt idx="442">
                  <c:v>26.302144870969268</c:v>
                </c:pt>
                <c:pt idx="443">
                  <c:v>26.213199564521172</c:v>
                </c:pt>
                <c:pt idx="444">
                  <c:v>26.11551050446592</c:v>
                </c:pt>
                <c:pt idx="445">
                  <c:v>26.009243719540276</c:v>
                </c:pt>
                <c:pt idx="446">
                  <c:v>25.894568881166144</c:v>
                </c:pt>
                <c:pt idx="447">
                  <c:v>25.77165902589562</c:v>
                </c:pt>
                <c:pt idx="448">
                  <c:v>25.640690274620567</c:v>
                </c:pt>
                <c:pt idx="449">
                  <c:v>25.501841549195323</c:v>
                </c:pt>
                <c:pt idx="450">
                  <c:v>25.355294287296768</c:v>
                </c:pt>
                <c:pt idx="451">
                  <c:v>25.201232156148333</c:v>
                </c:pt>
                <c:pt idx="452">
                  <c:v>25.039840765921248</c:v>
                </c:pt>
                <c:pt idx="453">
                  <c:v>24.871307383486528</c:v>
                </c:pt>
                <c:pt idx="454">
                  <c:v>24.695820647274047</c:v>
                </c:pt>
                <c:pt idx="455">
                  <c:v>24.513570283943185</c:v>
                </c:pt>
                <c:pt idx="456">
                  <c:v>24.324746827576458</c:v>
                </c:pt>
                <c:pt idx="457">
                  <c:v>24.129541342055582</c:v>
                </c:pt>
                <c:pt idx="458">
                  <c:v>23.928145147349422</c:v>
                </c:pt>
                <c:pt idx="459">
                  <c:v>23.720749550287355</c:v>
                </c:pt>
                <c:pt idx="460">
                  <c:v>23.507545580505493</c:v>
                </c:pt>
                <c:pt idx="461">
                  <c:v>23.288723732115322</c:v>
                </c:pt>
                <c:pt idx="462">
                  <c:v>23.064473711698284</c:v>
                </c:pt>
                <c:pt idx="463">
                  <c:v>22.834984193129902</c:v>
                </c:pt>
                <c:pt idx="464">
                  <c:v>22.600442579733038</c:v>
                </c:pt>
                <c:pt idx="465">
                  <c:v>22.361034774276867</c:v>
                </c:pt>
                <c:pt idx="466">
                  <c:v>22.116944957145332</c:v>
                </c:pt>
                <c:pt idx="467">
                  <c:v>21.868355373192649</c:v>
                </c:pt>
                <c:pt idx="468">
                  <c:v>21.615446127506655</c:v>
                </c:pt>
                <c:pt idx="469">
                  <c:v>21.358394990474761</c:v>
                </c:pt>
                <c:pt idx="470">
                  <c:v>21.097377212399238</c:v>
                </c:pt>
                <c:pt idx="471">
                  <c:v>20.832565347854715</c:v>
                </c:pt>
                <c:pt idx="472">
                  <c:v>20.564129090026693</c:v>
                </c:pt>
                <c:pt idx="473">
                  <c:v>20.292235115117016</c:v>
                </c:pt>
                <c:pt idx="474">
                  <c:v>20.017046936995129</c:v>
                </c:pt>
                <c:pt idx="475">
                  <c:v>19.738724772087156</c:v>
                </c:pt>
                <c:pt idx="476">
                  <c:v>19.457425414575734</c:v>
                </c:pt>
                <c:pt idx="477">
                  <c:v>19.173302121907597</c:v>
                </c:pt>
                <c:pt idx="478">
                  <c:v>18.886504510524979</c:v>
                </c:pt>
                <c:pt idx="479">
                  <c:v>18.597178461810859</c:v>
                </c:pt>
                <c:pt idx="480">
                  <c:v>18.305466038043171</c:v>
                </c:pt>
                <c:pt idx="481">
                  <c:v>18.011505408359053</c:v>
                </c:pt>
                <c:pt idx="482">
                  <c:v>17.715430784397302</c:v>
                </c:pt>
                <c:pt idx="483">
                  <c:v>17.41737236557217</c:v>
                </c:pt>
                <c:pt idx="484">
                  <c:v>17.117456293684661</c:v>
                </c:pt>
                <c:pt idx="485">
                  <c:v>16.815804616642559</c:v>
                </c:pt>
                <c:pt idx="486">
                  <c:v>16.512535261057337</c:v>
                </c:pt>
                <c:pt idx="487">
                  <c:v>16.20776201341323</c:v>
                </c:pt>
                <c:pt idx="488">
                  <c:v>15.901594509545646</c:v>
                </c:pt>
                <c:pt idx="489">
                  <c:v>15.594138232100207</c:v>
                </c:pt>
                <c:pt idx="490">
                  <c:v>15.285494515688614</c:v>
                </c:pt>
                <c:pt idx="491">
                  <c:v>14.975760559371665</c:v>
                </c:pt>
                <c:pt idx="492">
                  <c:v>14.665029446204624</c:v>
                </c:pt>
                <c:pt idx="493">
                  <c:v>14.353390169432267</c:v>
                </c:pt>
                <c:pt idx="494">
                  <c:v>14.040927665082803</c:v>
                </c:pt>
                <c:pt idx="495">
                  <c:v>13.727722850522039</c:v>
                </c:pt>
                <c:pt idx="496">
                  <c:v>13.413852668725967</c:v>
                </c:pt>
                <c:pt idx="497">
                  <c:v>13.099390137859102</c:v>
                </c:pt>
                <c:pt idx="498">
                  <c:v>12.784404405858817</c:v>
                </c:pt>
                <c:pt idx="499">
                  <c:v>12.468960809704942</c:v>
                </c:pt>
                <c:pt idx="500">
                  <c:v>12.153120939005889</c:v>
                </c:pt>
                <c:pt idx="501">
                  <c:v>11.836942703637554</c:v>
                </c:pt>
                <c:pt idx="502">
                  <c:v>11.520480405099232</c:v>
                </c:pt>
                <c:pt idx="503">
                  <c:v>11.203784811270822</c:v>
                </c:pt>
                <c:pt idx="504">
                  <c:v>10.886903234316513</c:v>
                </c:pt>
                <c:pt idx="505">
                  <c:v>10.569879611438182</c:v>
                </c:pt>
                <c:pt idx="506">
                  <c:v>10.252754588185752</c:v>
                </c:pt>
                <c:pt idx="507">
                  <c:v>9.9355656041296694</c:v>
                </c:pt>
                <c:pt idx="508">
                  <c:v>9.6183469805697364</c:v>
                </c:pt>
                <c:pt idx="509">
                  <c:v>9.3011300101244476</c:v>
                </c:pt>
                <c:pt idx="510">
                  <c:v>8.9839430479170534</c:v>
                </c:pt>
                <c:pt idx="511">
                  <c:v>8.6668116042074583</c:v>
                </c:pt>
                <c:pt idx="512">
                  <c:v>8.3497584382321577</c:v>
                </c:pt>
                <c:pt idx="513">
                  <c:v>8.0328036530823432</c:v>
                </c:pt>
                <c:pt idx="514">
                  <c:v>7.715964791476293</c:v>
                </c:pt>
                <c:pt idx="515">
                  <c:v>7.3992569322351986</c:v>
                </c:pt>
                <c:pt idx="516">
                  <c:v>7.0826927873445245</c:v>
                </c:pt>
                <c:pt idx="517">
                  <c:v>6.7662827994540153</c:v>
                </c:pt>
                <c:pt idx="518">
                  <c:v>6.4500352397154348</c:v>
                </c:pt>
                <c:pt idx="519">
                  <c:v>6.133956305835131</c:v>
                </c:pt>
                <c:pt idx="520">
                  <c:v>5.8180502202505036</c:v>
                </c:pt>
                <c:pt idx="521">
                  <c:v>5.5023193283624261</c:v>
                </c:pt>
                <c:pt idx="522">
                  <c:v>5.1867641967277001</c:v>
                </c:pt>
                <c:pt idx="523">
                  <c:v>4.871383711161581</c:v>
                </c:pt>
                <c:pt idx="524">
                  <c:v>4.5561751746994172</c:v>
                </c:pt>
                <c:pt idx="525">
                  <c:v>4.2411344053634448</c:v>
                </c:pt>
                <c:pt idx="526">
                  <c:v>3.9262558337207487</c:v>
                </c:pt>
                <c:pt idx="527">
                  <c:v>3.6115326001794346</c:v>
                </c:pt>
                <c:pt idx="528">
                  <c:v>3.2969566520270055</c:v>
                </c:pt>
                <c:pt idx="529">
                  <c:v>2.9825188401949587</c:v>
                </c:pt>
                <c:pt idx="530">
                  <c:v>2.6682090157436056</c:v>
                </c:pt>
                <c:pt idx="531">
                  <c:v>2.3540161260601211</c:v>
                </c:pt>
                <c:pt idx="532">
                  <c:v>2.0399283108067934</c:v>
                </c:pt>
                <c:pt idx="533">
                  <c:v>1.7259329976034854</c:v>
                </c:pt>
                <c:pt idx="534">
                  <c:v>1.4120169974862762</c:v>
                </c:pt>
                <c:pt idx="535">
                  <c:v>1.0981666001322887</c:v>
                </c:pt>
                <c:pt idx="536">
                  <c:v>0.78436766892964194</c:v>
                </c:pt>
                <c:pt idx="537">
                  <c:v>0.47060573586454879</c:v>
                </c:pt>
                <c:pt idx="538">
                  <c:v>0.15686609631049286</c:v>
                </c:pt>
                <c:pt idx="539">
                  <c:v>-0.15686609631049286</c:v>
                </c:pt>
                <c:pt idx="540">
                  <c:v>-0.47060573586454879</c:v>
                </c:pt>
                <c:pt idx="541">
                  <c:v>-0.78436766892964194</c:v>
                </c:pt>
                <c:pt idx="542">
                  <c:v>-1.0981666001322887</c:v>
                </c:pt>
                <c:pt idx="543">
                  <c:v>-1.4120169974862762</c:v>
                </c:pt>
                <c:pt idx="544">
                  <c:v>-1.7259329976034854</c:v>
                </c:pt>
                <c:pt idx="545">
                  <c:v>-2.0399283108067934</c:v>
                </c:pt>
                <c:pt idx="546">
                  <c:v>-2.3540161260601211</c:v>
                </c:pt>
                <c:pt idx="547">
                  <c:v>-2.6682090157436056</c:v>
                </c:pt>
                <c:pt idx="548">
                  <c:v>-2.9825188401949587</c:v>
                </c:pt>
                <c:pt idx="549">
                  <c:v>-3.2969566520270055</c:v>
                </c:pt>
                <c:pt idx="550">
                  <c:v>-3.6115326001794346</c:v>
                </c:pt>
                <c:pt idx="551">
                  <c:v>-3.9262558337207487</c:v>
                </c:pt>
                <c:pt idx="552">
                  <c:v>-4.2411344053634448</c:v>
                </c:pt>
                <c:pt idx="553">
                  <c:v>-4.5561751746994172</c:v>
                </c:pt>
                <c:pt idx="554">
                  <c:v>-4.871383711161581</c:v>
                </c:pt>
                <c:pt idx="555">
                  <c:v>-5.1867641967286993</c:v>
                </c:pt>
                <c:pt idx="556">
                  <c:v>-5.5023193283614269</c:v>
                </c:pt>
                <c:pt idx="557">
                  <c:v>-5.8180502202505036</c:v>
                </c:pt>
                <c:pt idx="558">
                  <c:v>-6.1339563058341318</c:v>
                </c:pt>
                <c:pt idx="559">
                  <c:v>-6.450035239716434</c:v>
                </c:pt>
                <c:pt idx="560">
                  <c:v>-6.7662827994550145</c:v>
                </c:pt>
                <c:pt idx="561">
                  <c:v>-7.0826927873435253</c:v>
                </c:pt>
                <c:pt idx="562">
                  <c:v>-7.3992569322351986</c:v>
                </c:pt>
                <c:pt idx="563">
                  <c:v>-7.715964791476293</c:v>
                </c:pt>
                <c:pt idx="564">
                  <c:v>-8.0328036530813431</c:v>
                </c:pt>
                <c:pt idx="565">
                  <c:v>-8.349758438233156</c:v>
                </c:pt>
                <c:pt idx="566">
                  <c:v>-8.6668116042084566</c:v>
                </c:pt>
                <c:pt idx="567">
                  <c:v>-8.9839430479160534</c:v>
                </c:pt>
                <c:pt idx="568">
                  <c:v>-9.3011300101244476</c:v>
                </c:pt>
                <c:pt idx="569">
                  <c:v>-9.6183469805697364</c:v>
                </c:pt>
                <c:pt idx="570">
                  <c:v>-9.9355656041296694</c:v>
                </c:pt>
                <c:pt idx="571">
                  <c:v>-10.252754588185752</c:v>
                </c:pt>
                <c:pt idx="572">
                  <c:v>-10.569879611437182</c:v>
                </c:pt>
                <c:pt idx="573">
                  <c:v>-10.886903234317513</c:v>
                </c:pt>
                <c:pt idx="574">
                  <c:v>-11.203784811270822</c:v>
                </c:pt>
                <c:pt idx="575">
                  <c:v>-11.520480405099232</c:v>
                </c:pt>
                <c:pt idx="576">
                  <c:v>-11.836942703637554</c:v>
                </c:pt>
                <c:pt idx="577">
                  <c:v>-12.153120939005889</c:v>
                </c:pt>
                <c:pt idx="578">
                  <c:v>-12.468960809704942</c:v>
                </c:pt>
                <c:pt idx="579">
                  <c:v>-12.784404405859817</c:v>
                </c:pt>
                <c:pt idx="580">
                  <c:v>-13.099390137859102</c:v>
                </c:pt>
                <c:pt idx="581">
                  <c:v>-13.413852668724967</c:v>
                </c:pt>
                <c:pt idx="582">
                  <c:v>-13.727722850522039</c:v>
                </c:pt>
                <c:pt idx="583">
                  <c:v>-14.040927665082803</c:v>
                </c:pt>
                <c:pt idx="584">
                  <c:v>-14.353390169432267</c:v>
                </c:pt>
                <c:pt idx="585">
                  <c:v>-14.665029446204624</c:v>
                </c:pt>
                <c:pt idx="586">
                  <c:v>-14.975760559371665</c:v>
                </c:pt>
                <c:pt idx="587">
                  <c:v>-15.285494515688614</c:v>
                </c:pt>
                <c:pt idx="588">
                  <c:v>-15.594138232101207</c:v>
                </c:pt>
                <c:pt idx="589">
                  <c:v>-15.901594509544648</c:v>
                </c:pt>
                <c:pt idx="590">
                  <c:v>-16.20776201341323</c:v>
                </c:pt>
                <c:pt idx="591">
                  <c:v>-16.512535261057337</c:v>
                </c:pt>
                <c:pt idx="592">
                  <c:v>-16.815804616642559</c:v>
                </c:pt>
                <c:pt idx="593">
                  <c:v>-17.117456293684661</c:v>
                </c:pt>
                <c:pt idx="594">
                  <c:v>-17.417372365573168</c:v>
                </c:pt>
                <c:pt idx="595">
                  <c:v>-17.7154307843963</c:v>
                </c:pt>
                <c:pt idx="596">
                  <c:v>-18.011505408358051</c:v>
                </c:pt>
                <c:pt idx="597">
                  <c:v>-18.305466038045171</c:v>
                </c:pt>
                <c:pt idx="598">
                  <c:v>-18.597178461808859</c:v>
                </c:pt>
                <c:pt idx="599">
                  <c:v>-18.886504510526979</c:v>
                </c:pt>
                <c:pt idx="600">
                  <c:v>-19.173302121906598</c:v>
                </c:pt>
                <c:pt idx="601">
                  <c:v>-19.457425414575734</c:v>
                </c:pt>
                <c:pt idx="602">
                  <c:v>-19.738724772086158</c:v>
                </c:pt>
                <c:pt idx="603">
                  <c:v>-20.017046936996127</c:v>
                </c:pt>
                <c:pt idx="604">
                  <c:v>-20.292235115117016</c:v>
                </c:pt>
                <c:pt idx="605">
                  <c:v>-20.564129090025695</c:v>
                </c:pt>
                <c:pt idx="606">
                  <c:v>-20.832565347855713</c:v>
                </c:pt>
                <c:pt idx="607">
                  <c:v>-21.097377212399238</c:v>
                </c:pt>
                <c:pt idx="608">
                  <c:v>-21.358394990475759</c:v>
                </c:pt>
                <c:pt idx="609">
                  <c:v>-21.615446127505653</c:v>
                </c:pt>
                <c:pt idx="610">
                  <c:v>-21.868355373192649</c:v>
                </c:pt>
                <c:pt idx="611">
                  <c:v>-22.116944957145332</c:v>
                </c:pt>
                <c:pt idx="612">
                  <c:v>-22.361034774276867</c:v>
                </c:pt>
                <c:pt idx="613">
                  <c:v>-22.600442579734036</c:v>
                </c:pt>
                <c:pt idx="614">
                  <c:v>-22.834984193128903</c:v>
                </c:pt>
                <c:pt idx="615">
                  <c:v>-23.064473711698284</c:v>
                </c:pt>
                <c:pt idx="616">
                  <c:v>-23.288723732116321</c:v>
                </c:pt>
                <c:pt idx="617">
                  <c:v>-23.507545580504495</c:v>
                </c:pt>
                <c:pt idx="618">
                  <c:v>-23.720749550287355</c:v>
                </c:pt>
                <c:pt idx="619">
                  <c:v>-23.928145147350421</c:v>
                </c:pt>
                <c:pt idx="620">
                  <c:v>-24.129541342054583</c:v>
                </c:pt>
                <c:pt idx="621">
                  <c:v>-24.324746827577457</c:v>
                </c:pt>
                <c:pt idx="622">
                  <c:v>-24.513570283942187</c:v>
                </c:pt>
                <c:pt idx="623">
                  <c:v>-24.695820647273045</c:v>
                </c:pt>
                <c:pt idx="624">
                  <c:v>-24.871307383486528</c:v>
                </c:pt>
                <c:pt idx="625">
                  <c:v>-25.039840765921248</c:v>
                </c:pt>
                <c:pt idx="626">
                  <c:v>-25.201232156149331</c:v>
                </c:pt>
                <c:pt idx="627">
                  <c:v>-25.355294287296768</c:v>
                </c:pt>
                <c:pt idx="628">
                  <c:v>-25.501841549195323</c:v>
                </c:pt>
                <c:pt idx="629">
                  <c:v>-25.640690274619569</c:v>
                </c:pt>
                <c:pt idx="630">
                  <c:v>-25.77165902589762</c:v>
                </c:pt>
                <c:pt idx="631">
                  <c:v>-25.894568881165146</c:v>
                </c:pt>
                <c:pt idx="632">
                  <c:v>-26.009243719540276</c:v>
                </c:pt>
                <c:pt idx="633">
                  <c:v>-26.11551050446592</c:v>
                </c:pt>
                <c:pt idx="634">
                  <c:v>-26.213199564520171</c:v>
                </c:pt>
                <c:pt idx="635">
                  <c:v>-26.302144870970267</c:v>
                </c:pt>
                <c:pt idx="636">
                  <c:v>-26.382184311354749</c:v>
                </c:pt>
                <c:pt idx="637">
                  <c:v>-26.453159958461313</c:v>
                </c:pt>
                <c:pt idx="638">
                  <c:v>-26.514918333929938</c:v>
                </c:pt>
                <c:pt idx="639">
                  <c:v>-26.567310665967735</c:v>
                </c:pt>
                <c:pt idx="640">
                  <c:v>-26.610193140431115</c:v>
                </c:pt>
                <c:pt idx="641">
                  <c:v>-26.643427144783626</c:v>
                </c:pt>
                <c:pt idx="642">
                  <c:v>-26.666879504305019</c:v>
                </c:pt>
                <c:pt idx="643">
                  <c:v>-26.680422710030903</c:v>
                </c:pt>
                <c:pt idx="644">
                  <c:v>-26.683935137974402</c:v>
                </c:pt>
                <c:pt idx="645">
                  <c:v>-26.677301259097174</c:v>
                </c:pt>
                <c:pt idx="646">
                  <c:v>-26.660411839692141</c:v>
                </c:pt>
                <c:pt idx="647">
                  <c:v>-26.633164131713237</c:v>
                </c:pt>
                <c:pt idx="648">
                  <c:v>-26.595462052782402</c:v>
                </c:pt>
                <c:pt idx="649">
                  <c:v>-26.547216355533141</c:v>
                </c:pt>
                <c:pt idx="650">
                  <c:v>-26.488344786040784</c:v>
                </c:pt>
                <c:pt idx="651">
                  <c:v>-26.418772231123654</c:v>
                </c:pt>
                <c:pt idx="652">
                  <c:v>-26.338430854330294</c:v>
                </c:pt>
                <c:pt idx="653">
                  <c:v>-26.247260220504831</c:v>
                </c:pt>
                <c:pt idx="654">
                  <c:v>-26.145207408771576</c:v>
                </c:pt>
                <c:pt idx="655">
                  <c:v>-26.032227113968908</c:v>
                </c:pt>
                <c:pt idx="656">
                  <c:v>-25.908281736429448</c:v>
                </c:pt>
                <c:pt idx="657">
                  <c:v>-25.773341460185506</c:v>
                </c:pt>
                <c:pt idx="658">
                  <c:v>-25.62738431960776</c:v>
                </c:pt>
                <c:pt idx="659">
                  <c:v>-25.470396254613114</c:v>
                </c:pt>
                <c:pt idx="660">
                  <c:v>-25.302371154515612</c:v>
                </c:pt>
                <c:pt idx="661">
                  <c:v>-25.123310890692306</c:v>
                </c:pt>
                <c:pt idx="662">
                  <c:v>-24.933225338245933</c:v>
                </c:pt>
                <c:pt idx="663">
                  <c:v>-24.732132386856229</c:v>
                </c:pt>
                <c:pt idx="664">
                  <c:v>-24.520057941073702</c:v>
                </c:pt>
                <c:pt idx="665">
                  <c:v>-24.297035910254671</c:v>
                </c:pt>
                <c:pt idx="666">
                  <c:v>-24.063108188491331</c:v>
                </c:pt>
                <c:pt idx="667">
                  <c:v>-23.818324624720663</c:v>
                </c:pt>
                <c:pt idx="668">
                  <c:v>-23.562742983445847</c:v>
                </c:pt>
                <c:pt idx="669">
                  <c:v>-23.296428896247054</c:v>
                </c:pt>
                <c:pt idx="670">
                  <c:v>-23.019455804526245</c:v>
                </c:pt>
                <c:pt idx="671">
                  <c:v>-22.731904893776743</c:v>
                </c:pt>
                <c:pt idx="672">
                  <c:v>-22.433865019696352</c:v>
                </c:pt>
                <c:pt idx="673">
                  <c:v>-22.125432626580618</c:v>
                </c:pt>
                <c:pt idx="674">
                  <c:v>-21.806711658241106</c:v>
                </c:pt>
                <c:pt idx="675">
                  <c:v>-21.477813461912241</c:v>
                </c:pt>
                <c:pt idx="676">
                  <c:v>-21.138856685412598</c:v>
                </c:pt>
                <c:pt idx="677">
                  <c:v>-20.789967167996192</c:v>
                </c:pt>
                <c:pt idx="678">
                  <c:v>-20.431277825182612</c:v>
                </c:pt>
                <c:pt idx="679">
                  <c:v>-20.062928527948664</c:v>
                </c:pt>
                <c:pt idx="680">
                  <c:v>-19.685065976626223</c:v>
                </c:pt>
                <c:pt idx="681">
                  <c:v>-19.297843569810123</c:v>
                </c:pt>
                <c:pt idx="682">
                  <c:v>-18.901421268660677</c:v>
                </c:pt>
                <c:pt idx="683">
                  <c:v>-18.495965456843731</c:v>
                </c:pt>
                <c:pt idx="684">
                  <c:v>-18.081648796516859</c:v>
                </c:pt>
                <c:pt idx="685">
                  <c:v>-17.658650080538575</c:v>
                </c:pt>
                <c:pt idx="686">
                  <c:v>-17.22715408133524</c:v>
                </c:pt>
                <c:pt idx="687">
                  <c:v>-16.787351396548523</c:v>
                </c:pt>
                <c:pt idx="688">
                  <c:v>-16.339438291878118</c:v>
                </c:pt>
                <c:pt idx="689">
                  <c:v>-15.883616541243594</c:v>
                </c:pt>
                <c:pt idx="690">
                  <c:v>-15.420093264596145</c:v>
                </c:pt>
                <c:pt idx="691">
                  <c:v>-14.94908076358603</c:v>
                </c:pt>
                <c:pt idx="692">
                  <c:v>-14.470796355253611</c:v>
                </c:pt>
                <c:pt idx="693">
                  <c:v>-13.985462204037734</c:v>
                </c:pt>
                <c:pt idx="694">
                  <c:v>-13.493305152203371</c:v>
                </c:pt>
                <c:pt idx="695">
                  <c:v>-12.994556548917346</c:v>
                </c:pt>
                <c:pt idx="696">
                  <c:v>-12.489452078139006</c:v>
                </c:pt>
                <c:pt idx="697">
                  <c:v>-11.978231585431764</c:v>
                </c:pt>
                <c:pt idx="698">
                  <c:v>-11.461138903910317</c:v>
                </c:pt>
                <c:pt idx="699">
                  <c:v>-10.93842167937653</c:v>
                </c:pt>
                <c:pt idx="700">
                  <c:v>-10.410331194829814</c:v>
                </c:pt>
                <c:pt idx="701">
                  <c:v>-9.8771221943989573</c:v>
                </c:pt>
                <c:pt idx="702">
                  <c:v>-9.3390527068433205</c:v>
                </c:pt>
                <c:pt idx="703">
                  <c:v>-8.796383868674317</c:v>
                </c:pt>
                <c:pt idx="704">
                  <c:v>-8.2493797469941335</c:v>
                </c:pt>
                <c:pt idx="705">
                  <c:v>-7.6983071621106181</c:v>
                </c:pt>
                <c:pt idx="706">
                  <c:v>-7.1434355099693203</c:v>
                </c:pt>
                <c:pt idx="707">
                  <c:v>-6.5850365845115943</c:v>
                </c:pt>
                <c:pt idx="708">
                  <c:v>-6.0233843999127901</c:v>
                </c:pt>
                <c:pt idx="709">
                  <c:v>-5.4587550128214479</c:v>
                </c:pt>
                <c:pt idx="710">
                  <c:v>-4.8914263445625217</c:v>
                </c:pt>
                <c:pt idx="711">
                  <c:v>-4.3216780033725755</c:v>
                </c:pt>
                <c:pt idx="712">
                  <c:v>-3.7497911066519674</c:v>
                </c:pt>
                <c:pt idx="713">
                  <c:v>-3.1760481032580001</c:v>
                </c:pt>
                <c:pt idx="714">
                  <c:v>-2.6007325958530281</c:v>
                </c:pt>
                <c:pt idx="715">
                  <c:v>-2.0241291632815406</c:v>
                </c:pt>
                <c:pt idx="716">
                  <c:v>-1.4465231830251835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63-401F-86B2-54B9EA639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88824"/>
        <c:axId val="729488496"/>
      </c:scatterChart>
      <c:scatterChart>
        <c:scatterStyle val="lineMarker"/>
        <c:varyColors val="0"/>
        <c:ser>
          <c:idx val="0"/>
          <c:order val="0"/>
          <c:tx>
            <c:v>Acceleration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'6000'!$P$14:$P$732</c:f>
              <c:numCache>
                <c:formatCode>General</c:formatCode>
                <c:ptCount val="719"/>
                <c:pt idx="0">
                  <c:v>20819.611056938746</c:v>
                </c:pt>
                <c:pt idx="1">
                  <c:v>20793.815289228856</c:v>
                </c:pt>
                <c:pt idx="2">
                  <c:v>20757.723572573548</c:v>
                </c:pt>
                <c:pt idx="3">
                  <c:v>20711.358266578995</c:v>
                </c:pt>
                <c:pt idx="4">
                  <c:v>20654.74812218282</c:v>
                </c:pt>
                <c:pt idx="5">
                  <c:v>20587.928281941891</c:v>
                </c:pt>
                <c:pt idx="6">
                  <c:v>20510.940282838063</c:v>
                </c:pt>
                <c:pt idx="7">
                  <c:v>20423.832057321342</c:v>
                </c:pt>
                <c:pt idx="8">
                  <c:v>20326.657935288316</c:v>
                </c:pt>
                <c:pt idx="9">
                  <c:v>20219.478645556952</c:v>
                </c:pt>
                <c:pt idx="10">
                  <c:v>20102.361316478135</c:v>
                </c:pt>
                <c:pt idx="11">
                  <c:v>19975.379477086717</c:v>
                </c:pt>
                <c:pt idx="12">
                  <c:v>19838.613055806552</c:v>
                </c:pt>
                <c:pt idx="13">
                  <c:v>19692.148380486607</c:v>
                </c:pt>
                <c:pt idx="14">
                  <c:v>19536.078174084123</c:v>
                </c:pt>
                <c:pt idx="15">
                  <c:v>19370.501552002926</c:v>
                </c:pt>
                <c:pt idx="16">
                  <c:v>19195.524015510833</c:v>
                </c:pt>
                <c:pt idx="17">
                  <c:v>19011.257443681785</c:v>
                </c:pt>
                <c:pt idx="18">
                  <c:v>18817.820083216338</c:v>
                </c:pt>
                <c:pt idx="19">
                  <c:v>18615.336534772097</c:v>
                </c:pt>
                <c:pt idx="20">
                  <c:v>18403.937737460707</c:v>
                </c:pt>
                <c:pt idx="21">
                  <c:v>18183.760948020241</c:v>
                </c:pt>
                <c:pt idx="22">
                  <c:v>17954.949718296888</c:v>
                </c:pt>
                <c:pt idx="23">
                  <c:v>17717.653866037075</c:v>
                </c:pt>
                <c:pt idx="24">
                  <c:v>17472.029443771575</c:v>
                </c:pt>
                <c:pt idx="25">
                  <c:v>17218.238699967082</c:v>
                </c:pt>
                <c:pt idx="26">
                  <c:v>16956.450036364145</c:v>
                </c:pt>
                <c:pt idx="27">
                  <c:v>16686.837959308141</c:v>
                </c:pt>
                <c:pt idx="28">
                  <c:v>16409.583022842853</c:v>
                </c:pt>
                <c:pt idx="29">
                  <c:v>16124.871768134595</c:v>
                </c:pt>
                <c:pt idx="30">
                  <c:v>15832.896652321791</c:v>
                </c:pt>
                <c:pt idx="31">
                  <c:v>15533.855971320065</c:v>
                </c:pt>
                <c:pt idx="32">
                  <c:v>15227.953775218239</c:v>
                </c:pt>
                <c:pt idx="33">
                  <c:v>14915.399771767383</c:v>
                </c:pt>
                <c:pt idx="34">
                  <c:v>14596.409225410056</c:v>
                </c:pt>
                <c:pt idx="35">
                  <c:v>14271.202841380058</c:v>
                </c:pt>
                <c:pt idx="36">
                  <c:v>13940.006645379612</c:v>
                </c:pt>
                <c:pt idx="37">
                  <c:v>13603.051847607858</c:v>
                </c:pt>
                <c:pt idx="38">
                  <c:v>13260.574700422125</c:v>
                </c:pt>
                <c:pt idx="39">
                  <c:v>12912.816341288888</c:v>
                </c:pt>
                <c:pt idx="40">
                  <c:v>12560.022626990629</c:v>
                </c:pt>
                <c:pt idx="41">
                  <c:v>12202.443953987142</c:v>
                </c:pt>
                <c:pt idx="42">
                  <c:v>11840.335067839134</c:v>
                </c:pt>
                <c:pt idx="43">
                  <c:v>11473.954860222448</c:v>
                </c:pt>
                <c:pt idx="44">
                  <c:v>11103.566152166408</c:v>
                </c:pt>
                <c:pt idx="45">
                  <c:v>10729.435466894089</c:v>
                </c:pt>
                <c:pt idx="46">
                  <c:v>10351.832786982071</c:v>
                </c:pt>
                <c:pt idx="47">
                  <c:v>9971.0313019491114</c:v>
                </c:pt>
                <c:pt idx="48">
                  <c:v>9587.3071391565645</c:v>
                </c:pt>
                <c:pt idx="49">
                  <c:v>9200.9390858933675</c:v>
                </c:pt>
                <c:pt idx="50">
                  <c:v>8812.2082957440289</c:v>
                </c:pt>
                <c:pt idx="51">
                  <c:v>8421.3979834802467</c:v>
                </c:pt>
                <c:pt idx="52">
                  <c:v>8028.793109485121</c:v>
                </c:pt>
                <c:pt idx="53">
                  <c:v>7634.6800481709633</c:v>
                </c:pt>
                <c:pt idx="54">
                  <c:v>7239.3462500293417</c:v>
                </c:pt>
                <c:pt idx="55">
                  <c:v>6843.0798880694256</c:v>
                </c:pt>
                <c:pt idx="56">
                  <c:v>6446.169497639019</c:v>
                </c:pt>
                <c:pt idx="57">
                  <c:v>6048.9036035100689</c:v>
                </c:pt>
                <c:pt idx="58">
                  <c:v>5651.5703398072646</c:v>
                </c:pt>
                <c:pt idx="59">
                  <c:v>5254.4570607988562</c:v>
                </c:pt>
                <c:pt idx="60">
                  <c:v>4857.849944781904</c:v>
                </c:pt>
                <c:pt idx="61">
                  <c:v>4462.0335914205634</c:v>
                </c:pt>
                <c:pt idx="62">
                  <c:v>4067.2906128960449</c:v>
                </c:pt>
                <c:pt idx="63">
                  <c:v>3673.9012223971908</c:v>
                </c:pt>
                <c:pt idx="64">
                  <c:v>3282.1428177166749</c:v>
                </c:pt>
                <c:pt idx="65">
                  <c:v>2892.2895645609542</c:v>
                </c:pt>
                <c:pt idx="66">
                  <c:v>2504.6119770166797</c:v>
                </c:pt>
                <c:pt idx="67">
                  <c:v>2119.3765017248579</c:v>
                </c:pt>
                <c:pt idx="68">
                  <c:v>1736.8451010093224</c:v>
                </c:pt>
                <c:pt idx="69">
                  <c:v>1357.2748414381692</c:v>
                </c:pt>
                <c:pt idx="70">
                  <c:v>980.91748727651407</c:v>
                </c:pt>
                <c:pt idx="71">
                  <c:v>608.01909858116687</c:v>
                </c:pt>
                <c:pt idx="72">
                  <c:v>238.81963958019981</c:v>
                </c:pt>
                <c:pt idx="73">
                  <c:v>-126.44740596593351</c:v>
                </c:pt>
                <c:pt idx="74">
                  <c:v>-487.55540613184678</c:v>
                </c:pt>
                <c:pt idx="75">
                  <c:v>-844.28494277014465</c:v>
                </c:pt>
                <c:pt idx="76">
                  <c:v>-1196.424156690412</c:v>
                </c:pt>
                <c:pt idx="77">
                  <c:v>-1543.7690806816561</c:v>
                </c:pt>
                <c:pt idx="78">
                  <c:v>-1886.123953360709</c:v>
                </c:pt>
                <c:pt idx="79">
                  <c:v>-2223.3015168704783</c:v>
                </c:pt>
                <c:pt idx="80">
                  <c:v>-2555.1232958363244</c:v>
                </c:pt>
                <c:pt idx="81">
                  <c:v>-2881.4198538413507</c:v>
                </c:pt>
                <c:pt idx="82">
                  <c:v>-3202.0310322034643</c:v>
                </c:pt>
                <c:pt idx="83">
                  <c:v>-3516.8061619530135</c:v>
                </c:pt>
                <c:pt idx="84">
                  <c:v>-3825.6042573231921</c:v>
                </c:pt>
                <c:pt idx="85">
                  <c:v>-4128.2941815046852</c:v>
                </c:pt>
                <c:pt idx="86">
                  <c:v>-4424.7547896309379</c:v>
                </c:pt>
                <c:pt idx="87">
                  <c:v>-4714.8750460098227</c:v>
                </c:pt>
                <c:pt idx="88">
                  <c:v>-4998.5541152728665</c:v>
                </c:pt>
                <c:pt idx="89">
                  <c:v>-5275.7014283479575</c:v>
                </c:pt>
                <c:pt idx="90">
                  <c:v>-5546.2367213077496</c:v>
                </c:pt>
                <c:pt idx="91">
                  <c:v>-5810.0900482109801</c:v>
                </c:pt>
                <c:pt idx="92">
                  <c:v>-6067.2017676499336</c:v>
                </c:pt>
                <c:pt idx="93">
                  <c:v>-6317.5225036853672</c:v>
                </c:pt>
                <c:pt idx="94">
                  <c:v>-6561.0130799109065</c:v>
                </c:pt>
                <c:pt idx="95">
                  <c:v>-6797.6444291302869</c:v>
                </c:pt>
                <c:pt idx="96">
                  <c:v>-7027.3974788234309</c:v>
                </c:pt>
                <c:pt idx="97">
                  <c:v>-7250.2630093498647</c:v>
                </c:pt>
                <c:pt idx="98">
                  <c:v>-7466.2414942703626</c:v>
                </c:pt>
                <c:pt idx="99">
                  <c:v>-7675.3429121829695</c:v>
                </c:pt>
                <c:pt idx="100">
                  <c:v>-7877.5865419742668</c:v>
                </c:pt>
                <c:pt idx="101">
                  <c:v>-8073.0007350493188</c:v>
                </c:pt>
                <c:pt idx="102">
                  <c:v>-8261.6226684976937</c:v>
                </c:pt>
                <c:pt idx="103">
                  <c:v>-8443.4980822152284</c:v>
                </c:pt>
                <c:pt idx="104">
                  <c:v>-8618.6809964580953</c:v>
                </c:pt>
                <c:pt idx="105">
                  <c:v>-8787.2334167352474</c:v>
                </c:pt>
                <c:pt idx="106">
                  <c:v>-8949.225022296574</c:v>
                </c:pt>
                <c:pt idx="107">
                  <c:v>-9104.7328447318851</c:v>
                </c:pt>
                <c:pt idx="108">
                  <c:v>-9253.840933076177</c:v>
                </c:pt>
                <c:pt idx="109">
                  <c:v>-9396.6400107547652</c:v>
                </c:pt>
                <c:pt idx="110">
                  <c:v>-9533.2271235668886</c:v>
                </c:pt>
                <c:pt idx="111">
                  <c:v>-9663.7052818806515</c:v>
                </c:pt>
                <c:pt idx="112">
                  <c:v>-9788.1830967124297</c:v>
                </c:pt>
                <c:pt idx="113">
                  <c:v>-9906.7744123519933</c:v>
                </c:pt>
                <c:pt idx="114">
                  <c:v>-10019.597936758899</c:v>
                </c:pt>
                <c:pt idx="115">
                  <c:v>-10126.776870375252</c:v>
                </c:pt>
                <c:pt idx="116">
                  <c:v>-10228.438536088901</c:v>
                </c:pt>
                <c:pt idx="117">
                  <c:v>-10324.714009666281</c:v>
                </c:pt>
                <c:pt idx="118">
                  <c:v>-10415.737753852325</c:v>
                </c:pt>
                <c:pt idx="119">
                  <c:v>-10501.647255492755</c:v>
                </c:pt>
                <c:pt idx="120">
                  <c:v>-10582.582668736335</c:v>
                </c:pt>
                <c:pt idx="121">
                  <c:v>-10658.686462623024</c:v>
                </c:pt>
                <c:pt idx="122">
                  <c:v>-10730.103077632748</c:v>
                </c:pt>
                <c:pt idx="123">
                  <c:v>-10796.978587986259</c:v>
                </c:pt>
                <c:pt idx="124">
                  <c:v>-10859.460373515672</c:v>
                </c:pt>
                <c:pt idx="125">
                  <c:v>-10917.69680106799</c:v>
                </c:pt>
                <c:pt idx="126">
                  <c:v>-10971.836915187851</c:v>
                </c:pt>
                <c:pt idx="127">
                  <c:v>-11022.030139268978</c:v>
                </c:pt>
                <c:pt idx="128">
                  <c:v>-11068.42598796387</c:v>
                </c:pt>
                <c:pt idx="129">
                  <c:v>-11111.173790853356</c:v>
                </c:pt>
                <c:pt idx="130">
                  <c:v>-11150.422427410156</c:v>
                </c:pt>
                <c:pt idx="131">
                  <c:v>-11186.320074013465</c:v>
                </c:pt>
                <c:pt idx="132">
                  <c:v>-11219.013963804869</c:v>
                </c:pt>
                <c:pt idx="133">
                  <c:v>-11248.650156580687</c:v>
                </c:pt>
                <c:pt idx="134">
                  <c:v>-11275.37332418752</c:v>
                </c:pt>
                <c:pt idx="135">
                  <c:v>-11299.326544694564</c:v>
                </c:pt>
                <c:pt idx="136">
                  <c:v>-11320.651111171166</c:v>
                </c:pt>
                <c:pt idx="137">
                  <c:v>-11339.486351974238</c:v>
                </c:pt>
                <c:pt idx="138">
                  <c:v>-11355.969461575498</c:v>
                </c:pt>
                <c:pt idx="139">
                  <c:v>-11370.235345165902</c:v>
                </c:pt>
                <c:pt idx="140">
                  <c:v>-11382.416473260071</c:v>
                </c:pt>
                <c:pt idx="141">
                  <c:v>-11392.64274737961</c:v>
                </c:pt>
                <c:pt idx="142">
                  <c:v>-11401.04137782275</c:v>
                </c:pt>
                <c:pt idx="143">
                  <c:v>-11407.73677031911</c:v>
                </c:pt>
                <c:pt idx="144">
                  <c:v>-11412.850423691922</c:v>
                </c:pt>
                <c:pt idx="145">
                  <c:v>-11416.500837051479</c:v>
                </c:pt>
                <c:pt idx="146">
                  <c:v>-11418.803426018974</c:v>
                </c:pt>
                <c:pt idx="147">
                  <c:v>-11419.870448157588</c:v>
                </c:pt>
                <c:pt idx="148">
                  <c:v>-11419.810936030393</c:v>
                </c:pt>
                <c:pt idx="149">
                  <c:v>-11418.730639502193</c:v>
                </c:pt>
                <c:pt idx="150">
                  <c:v>-11416.731973473481</c:v>
                </c:pt>
                <c:pt idx="151">
                  <c:v>-11413.913975110823</c:v>
                </c:pt>
                <c:pt idx="152">
                  <c:v>-11410.372265465263</c:v>
                </c:pt>
                <c:pt idx="153">
                  <c:v>-11406.199017781804</c:v>
                </c:pt>
                <c:pt idx="154">
                  <c:v>-11401.482932679395</c:v>
                </c:pt>
                <c:pt idx="155">
                  <c:v>-11396.309216100242</c:v>
                </c:pt>
                <c:pt idx="156">
                  <c:v>-11390.759563986385</c:v>
                </c:pt>
                <c:pt idx="157">
                  <c:v>-11384.9121505889</c:v>
                </c:pt>
                <c:pt idx="158">
                  <c:v>-11378.841619762879</c:v>
                </c:pt>
                <c:pt idx="159">
                  <c:v>-11372.619081010615</c:v>
                </c:pt>
                <c:pt idx="160">
                  <c:v>-11366.312108006759</c:v>
                </c:pt>
                <c:pt idx="161">
                  <c:v>-11359.984738778194</c:v>
                </c:pt>
                <c:pt idx="162">
                  <c:v>-11353.697480416258</c:v>
                </c:pt>
                <c:pt idx="163">
                  <c:v>-11347.507312637894</c:v>
                </c:pt>
                <c:pt idx="164">
                  <c:v>-11341.467696095009</c:v>
                </c:pt>
                <c:pt idx="165">
                  <c:v>-11335.628579137057</c:v>
                </c:pt>
                <c:pt idx="166">
                  <c:v>-11330.036407487309</c:v>
                </c:pt>
                <c:pt idx="167">
                  <c:v>-11324.734133487445</c:v>
                </c:pt>
                <c:pt idx="168">
                  <c:v>-11319.761225953684</c:v>
                </c:pt>
                <c:pt idx="169">
                  <c:v>-11315.153680248712</c:v>
                </c:pt>
                <c:pt idx="170">
                  <c:v>-11310.94402860544</c:v>
                </c:pt>
                <c:pt idx="171">
                  <c:v>-11307.161349119799</c:v>
                </c:pt>
                <c:pt idx="172">
                  <c:v>-11303.831275319088</c:v>
                </c:pt>
                <c:pt idx="173">
                  <c:v>-11300.97600421953</c:v>
                </c:pt>
                <c:pt idx="174">
                  <c:v>-11298.614304743547</c:v>
                </c:pt>
                <c:pt idx="175">
                  <c:v>-11296.761523295283</c:v>
                </c:pt>
                <c:pt idx="176">
                  <c:v>-11295.429590343352</c:v>
                </c:pt>
                <c:pt idx="177">
                  <c:v>-11294.627023946014</c:v>
                </c:pt>
                <c:pt idx="178">
                  <c:v>-11294.358934355485</c:v>
                </c:pt>
                <c:pt idx="179">
                  <c:v>-11294.627023946014</c:v>
                </c:pt>
                <c:pt idx="180">
                  <c:v>-11295.429590343352</c:v>
                </c:pt>
                <c:pt idx="181">
                  <c:v>-11296.761523295283</c:v>
                </c:pt>
                <c:pt idx="182">
                  <c:v>-11298.614304743547</c:v>
                </c:pt>
                <c:pt idx="183">
                  <c:v>-11300.97600421953</c:v>
                </c:pt>
                <c:pt idx="184">
                  <c:v>-11303.831275319088</c:v>
                </c:pt>
                <c:pt idx="185">
                  <c:v>-11307.161349119799</c:v>
                </c:pt>
                <c:pt idx="186">
                  <c:v>-11310.94402860544</c:v>
                </c:pt>
                <c:pt idx="187">
                  <c:v>-11315.153680248712</c:v>
                </c:pt>
                <c:pt idx="188">
                  <c:v>-11319.761225953684</c:v>
                </c:pt>
                <c:pt idx="189">
                  <c:v>-11324.734133487445</c:v>
                </c:pt>
                <c:pt idx="190">
                  <c:v>-11330.036407487309</c:v>
                </c:pt>
                <c:pt idx="191">
                  <c:v>-11335.628579137057</c:v>
                </c:pt>
                <c:pt idx="192">
                  <c:v>-11341.467696095009</c:v>
                </c:pt>
                <c:pt idx="193">
                  <c:v>-11347.507312637894</c:v>
                </c:pt>
                <c:pt idx="194">
                  <c:v>-11353.697480380286</c:v>
                </c:pt>
                <c:pt idx="195">
                  <c:v>-11359.984738850137</c:v>
                </c:pt>
                <c:pt idx="196">
                  <c:v>-11366.312107970787</c:v>
                </c:pt>
                <c:pt idx="197">
                  <c:v>-11372.619081046587</c:v>
                </c:pt>
                <c:pt idx="198">
                  <c:v>-11378.841619690938</c:v>
                </c:pt>
                <c:pt idx="199">
                  <c:v>-11384.9121505889</c:v>
                </c:pt>
                <c:pt idx="200">
                  <c:v>-11390.759564058328</c:v>
                </c:pt>
                <c:pt idx="201">
                  <c:v>-11396.30921606427</c:v>
                </c:pt>
                <c:pt idx="202">
                  <c:v>-11401.482932679395</c:v>
                </c:pt>
                <c:pt idx="203">
                  <c:v>-11406.199017817808</c:v>
                </c:pt>
                <c:pt idx="204">
                  <c:v>-11410.37226539332</c:v>
                </c:pt>
                <c:pt idx="205">
                  <c:v>-11413.913975110823</c:v>
                </c:pt>
                <c:pt idx="206">
                  <c:v>-11416.731973545424</c:v>
                </c:pt>
                <c:pt idx="207">
                  <c:v>-11418.73063946619</c:v>
                </c:pt>
                <c:pt idx="208">
                  <c:v>-11419.810936030393</c:v>
                </c:pt>
                <c:pt idx="209">
                  <c:v>-11419.870448157588</c:v>
                </c:pt>
                <c:pt idx="210">
                  <c:v>-11418.803426018974</c:v>
                </c:pt>
                <c:pt idx="211">
                  <c:v>-11416.500837087482</c:v>
                </c:pt>
                <c:pt idx="212">
                  <c:v>-11412.850423619915</c:v>
                </c:pt>
                <c:pt idx="213">
                  <c:v>-11407.736770355114</c:v>
                </c:pt>
                <c:pt idx="214">
                  <c:v>-11401.04137782275</c:v>
                </c:pt>
                <c:pt idx="215">
                  <c:v>-11392.64274737961</c:v>
                </c:pt>
                <c:pt idx="216">
                  <c:v>-11382.416473260071</c:v>
                </c:pt>
                <c:pt idx="217">
                  <c:v>-11370.235345165902</c:v>
                </c:pt>
                <c:pt idx="218">
                  <c:v>-11355.969461539495</c:v>
                </c:pt>
                <c:pt idx="219">
                  <c:v>-11339.486352010241</c:v>
                </c:pt>
                <c:pt idx="220">
                  <c:v>-11320.651111207169</c:v>
                </c:pt>
                <c:pt idx="221">
                  <c:v>-11299.326544658561</c:v>
                </c:pt>
                <c:pt idx="222">
                  <c:v>-11275.37332418752</c:v>
                </c:pt>
                <c:pt idx="223">
                  <c:v>-11248.650156580687</c:v>
                </c:pt>
                <c:pt idx="224">
                  <c:v>-11219.013963804869</c:v>
                </c:pt>
                <c:pt idx="225">
                  <c:v>-11186.320074013465</c:v>
                </c:pt>
                <c:pt idx="226">
                  <c:v>-11150.422427410156</c:v>
                </c:pt>
                <c:pt idx="227">
                  <c:v>-11111.173790817353</c:v>
                </c:pt>
                <c:pt idx="228">
                  <c:v>-11068.425988035811</c:v>
                </c:pt>
                <c:pt idx="229">
                  <c:v>-11022.030139233038</c:v>
                </c:pt>
                <c:pt idx="230">
                  <c:v>-10971.836915187851</c:v>
                </c:pt>
                <c:pt idx="231">
                  <c:v>-10917.69680106799</c:v>
                </c:pt>
                <c:pt idx="232">
                  <c:v>-10859.460373515672</c:v>
                </c:pt>
                <c:pt idx="233">
                  <c:v>-10796.97858795032</c:v>
                </c:pt>
                <c:pt idx="234">
                  <c:v>-10730.103077704754</c:v>
                </c:pt>
                <c:pt idx="235">
                  <c:v>-10658.686462623024</c:v>
                </c:pt>
                <c:pt idx="236">
                  <c:v>-10582.582668628262</c:v>
                </c:pt>
                <c:pt idx="237">
                  <c:v>-10501.647255636768</c:v>
                </c:pt>
                <c:pt idx="238">
                  <c:v>-10415.737753708314</c:v>
                </c:pt>
                <c:pt idx="239">
                  <c:v>-10324.714009774225</c:v>
                </c:pt>
                <c:pt idx="240">
                  <c:v>-10228.438536052961</c:v>
                </c:pt>
                <c:pt idx="241">
                  <c:v>-10126.776870411191</c:v>
                </c:pt>
                <c:pt idx="242">
                  <c:v>-10019.59793668702</c:v>
                </c:pt>
                <c:pt idx="243">
                  <c:v>-9906.7744123879311</c:v>
                </c:pt>
                <c:pt idx="244">
                  <c:v>-9788.1830967483693</c:v>
                </c:pt>
                <c:pt idx="245">
                  <c:v>-9663.7052818087741</c:v>
                </c:pt>
                <c:pt idx="246">
                  <c:v>-9533.2271236028264</c:v>
                </c:pt>
                <c:pt idx="247">
                  <c:v>-9396.6400107188256</c:v>
                </c:pt>
                <c:pt idx="248">
                  <c:v>-9253.8409331481835</c:v>
                </c:pt>
                <c:pt idx="249">
                  <c:v>-9104.7328446958163</c:v>
                </c:pt>
                <c:pt idx="250">
                  <c:v>-8949.225022296574</c:v>
                </c:pt>
                <c:pt idx="251">
                  <c:v>-8787.2334167352474</c:v>
                </c:pt>
                <c:pt idx="252">
                  <c:v>-8618.6809964221557</c:v>
                </c:pt>
                <c:pt idx="253">
                  <c:v>-8443.4980822871057</c:v>
                </c:pt>
                <c:pt idx="254">
                  <c:v>-8261.6226684617541</c:v>
                </c:pt>
                <c:pt idx="255">
                  <c:v>-8073.0007350133801</c:v>
                </c:pt>
                <c:pt idx="256">
                  <c:v>-7877.586542046145</c:v>
                </c:pt>
                <c:pt idx="257">
                  <c:v>-7675.3429121470299</c:v>
                </c:pt>
                <c:pt idx="258">
                  <c:v>-7466.241494234424</c:v>
                </c:pt>
                <c:pt idx="259">
                  <c:v>-7250.2630094217429</c:v>
                </c:pt>
                <c:pt idx="260">
                  <c:v>-7027.3974787515526</c:v>
                </c:pt>
                <c:pt idx="261">
                  <c:v>-6797.6444292021652</c:v>
                </c:pt>
                <c:pt idx="262">
                  <c:v>-6561.0130799110348</c:v>
                </c:pt>
                <c:pt idx="263">
                  <c:v>-6317.5225036493002</c:v>
                </c:pt>
                <c:pt idx="264">
                  <c:v>-6067.2017676499336</c:v>
                </c:pt>
                <c:pt idx="265">
                  <c:v>-5810.0900481750414</c:v>
                </c:pt>
                <c:pt idx="266">
                  <c:v>-5546.2367213436892</c:v>
                </c:pt>
                <c:pt idx="267">
                  <c:v>-5275.7014283479575</c:v>
                </c:pt>
                <c:pt idx="268">
                  <c:v>-4998.5541153088061</c:v>
                </c:pt>
                <c:pt idx="269">
                  <c:v>-4714.8750459018765</c:v>
                </c:pt>
                <c:pt idx="270">
                  <c:v>-4424.754789738884</c:v>
                </c:pt>
                <c:pt idx="271">
                  <c:v>-4128.2941814687456</c:v>
                </c:pt>
                <c:pt idx="272">
                  <c:v>-3825.6042573231921</c:v>
                </c:pt>
                <c:pt idx="273">
                  <c:v>-3516.8061619890805</c:v>
                </c:pt>
                <c:pt idx="274">
                  <c:v>-3202.0310321314582</c:v>
                </c:pt>
                <c:pt idx="275">
                  <c:v>-2881.4198538772898</c:v>
                </c:pt>
                <c:pt idx="276">
                  <c:v>-2555.1232958363244</c:v>
                </c:pt>
                <c:pt idx="277">
                  <c:v>-2223.3015169064174</c:v>
                </c:pt>
                <c:pt idx="278">
                  <c:v>-1886.1239532888305</c:v>
                </c:pt>
                <c:pt idx="279">
                  <c:v>-1543.7690807175954</c:v>
                </c:pt>
                <c:pt idx="280">
                  <c:v>-1196.424156690412</c:v>
                </c:pt>
                <c:pt idx="281">
                  <c:v>-844.28494277014465</c:v>
                </c:pt>
                <c:pt idx="282">
                  <c:v>-487.55540616778603</c:v>
                </c:pt>
                <c:pt idx="283">
                  <c:v>-126.44740589392711</c:v>
                </c:pt>
                <c:pt idx="284">
                  <c:v>238.81963954413266</c:v>
                </c:pt>
                <c:pt idx="285">
                  <c:v>608.01909858116687</c:v>
                </c:pt>
                <c:pt idx="286">
                  <c:v>980.91748724057481</c:v>
                </c:pt>
                <c:pt idx="287">
                  <c:v>1357.2748415100477</c:v>
                </c:pt>
                <c:pt idx="288">
                  <c:v>1736.8451009733831</c:v>
                </c:pt>
                <c:pt idx="289">
                  <c:v>2119.3765017248579</c:v>
                </c:pt>
                <c:pt idx="290">
                  <c:v>2504.6119770166797</c:v>
                </c:pt>
                <c:pt idx="291">
                  <c:v>2892.2895645248868</c:v>
                </c:pt>
                <c:pt idx="292">
                  <c:v>3282.1428177888092</c:v>
                </c:pt>
                <c:pt idx="293">
                  <c:v>3673.9012223611239</c:v>
                </c:pt>
                <c:pt idx="294">
                  <c:v>4067.2906128960449</c:v>
                </c:pt>
                <c:pt idx="295">
                  <c:v>4462.0335914205634</c:v>
                </c:pt>
                <c:pt idx="296">
                  <c:v>4857.849944781904</c:v>
                </c:pt>
                <c:pt idx="297">
                  <c:v>5254.4570607988562</c:v>
                </c:pt>
                <c:pt idx="298">
                  <c:v>5651.5703398072646</c:v>
                </c:pt>
                <c:pt idx="299">
                  <c:v>6048.9036034741303</c:v>
                </c:pt>
                <c:pt idx="300">
                  <c:v>6446.1694976749577</c:v>
                </c:pt>
                <c:pt idx="301">
                  <c:v>6843.0798881053643</c:v>
                </c:pt>
                <c:pt idx="302">
                  <c:v>7239.3462499573352</c:v>
                </c:pt>
                <c:pt idx="303">
                  <c:v>7634.6800482429699</c:v>
                </c:pt>
                <c:pt idx="304">
                  <c:v>8028.7931093773032</c:v>
                </c:pt>
                <c:pt idx="305">
                  <c:v>8421.3979836599428</c:v>
                </c:pt>
                <c:pt idx="306">
                  <c:v>8812.2082956001432</c:v>
                </c:pt>
                <c:pt idx="307">
                  <c:v>9200.9390858933675</c:v>
                </c:pt>
                <c:pt idx="308">
                  <c:v>9587.3071391926314</c:v>
                </c:pt>
                <c:pt idx="309">
                  <c:v>9971.0313019491114</c:v>
                </c:pt>
                <c:pt idx="310">
                  <c:v>10351.832787018011</c:v>
                </c:pt>
                <c:pt idx="311">
                  <c:v>10729.435466858149</c:v>
                </c:pt>
                <c:pt idx="312">
                  <c:v>11103.566152166408</c:v>
                </c:pt>
                <c:pt idx="313">
                  <c:v>11473.95486018651</c:v>
                </c:pt>
                <c:pt idx="314">
                  <c:v>11840.335067911014</c:v>
                </c:pt>
                <c:pt idx="315">
                  <c:v>12202.443953951202</c:v>
                </c:pt>
                <c:pt idx="316">
                  <c:v>12560.022626990629</c:v>
                </c:pt>
                <c:pt idx="317">
                  <c:v>12912.816341288888</c:v>
                </c:pt>
                <c:pt idx="318">
                  <c:v>13260.574700422125</c:v>
                </c:pt>
                <c:pt idx="319">
                  <c:v>13603.051847607858</c:v>
                </c:pt>
                <c:pt idx="320">
                  <c:v>13940.006645379612</c:v>
                </c:pt>
                <c:pt idx="321">
                  <c:v>14271.202841380058</c:v>
                </c:pt>
                <c:pt idx="322">
                  <c:v>14596.409225373989</c:v>
                </c:pt>
                <c:pt idx="323">
                  <c:v>14915.399771875456</c:v>
                </c:pt>
                <c:pt idx="324">
                  <c:v>15227.953775110293</c:v>
                </c:pt>
                <c:pt idx="325">
                  <c:v>15533.855971356004</c:v>
                </c:pt>
                <c:pt idx="326">
                  <c:v>15832.896652321791</c:v>
                </c:pt>
                <c:pt idx="327">
                  <c:v>16124.871768098657</c:v>
                </c:pt>
                <c:pt idx="328">
                  <c:v>16409.583022914729</c:v>
                </c:pt>
                <c:pt idx="329">
                  <c:v>16686.8379592362</c:v>
                </c:pt>
                <c:pt idx="330">
                  <c:v>16956.450036436087</c:v>
                </c:pt>
                <c:pt idx="331">
                  <c:v>17218.238699931142</c:v>
                </c:pt>
                <c:pt idx="332">
                  <c:v>17472.029443771575</c:v>
                </c:pt>
                <c:pt idx="333">
                  <c:v>17717.653866037075</c:v>
                </c:pt>
                <c:pt idx="334">
                  <c:v>17954.949718296888</c:v>
                </c:pt>
                <c:pt idx="335">
                  <c:v>18183.760947984239</c:v>
                </c:pt>
                <c:pt idx="336">
                  <c:v>18403.937737496712</c:v>
                </c:pt>
                <c:pt idx="337">
                  <c:v>18615.336534808099</c:v>
                </c:pt>
                <c:pt idx="338">
                  <c:v>18817.820083180337</c:v>
                </c:pt>
                <c:pt idx="339">
                  <c:v>19011.257443681785</c:v>
                </c:pt>
                <c:pt idx="340">
                  <c:v>19195.524015510833</c:v>
                </c:pt>
                <c:pt idx="341">
                  <c:v>19370.501552002926</c:v>
                </c:pt>
                <c:pt idx="342">
                  <c:v>19536.078174120063</c:v>
                </c:pt>
                <c:pt idx="343">
                  <c:v>19692.148380414663</c:v>
                </c:pt>
                <c:pt idx="344">
                  <c:v>19838.613055842558</c:v>
                </c:pt>
                <c:pt idx="345">
                  <c:v>19975.379477086717</c:v>
                </c:pt>
                <c:pt idx="346">
                  <c:v>20102.361316478135</c:v>
                </c:pt>
                <c:pt idx="347">
                  <c:v>20219.478645556952</c:v>
                </c:pt>
                <c:pt idx="348">
                  <c:v>20326.657935288316</c:v>
                </c:pt>
                <c:pt idx="349">
                  <c:v>20423.832057285374</c:v>
                </c:pt>
                <c:pt idx="350">
                  <c:v>20510.940282910004</c:v>
                </c:pt>
                <c:pt idx="351">
                  <c:v>20587.928281905919</c:v>
                </c:pt>
                <c:pt idx="352">
                  <c:v>20654.74812218282</c:v>
                </c:pt>
                <c:pt idx="353">
                  <c:v>20711.358266578995</c:v>
                </c:pt>
                <c:pt idx="354">
                  <c:v>20757.723572573548</c:v>
                </c:pt>
                <c:pt idx="355">
                  <c:v>20793.815289228856</c:v>
                </c:pt>
                <c:pt idx="356">
                  <c:v>20819.611056938746</c:v>
                </c:pt>
                <c:pt idx="357">
                  <c:v>20835.094905486072</c:v>
                </c:pt>
                <c:pt idx="358">
                  <c:v>20840.257252963565</c:v>
                </c:pt>
                <c:pt idx="359">
                  <c:v>20835.094905486072</c:v>
                </c:pt>
                <c:pt idx="360">
                  <c:v>20819.611056938746</c:v>
                </c:pt>
                <c:pt idx="361">
                  <c:v>20793.815289228856</c:v>
                </c:pt>
                <c:pt idx="362">
                  <c:v>20757.723572573548</c:v>
                </c:pt>
                <c:pt idx="363">
                  <c:v>20711.358266578995</c:v>
                </c:pt>
                <c:pt idx="364">
                  <c:v>20654.74812218282</c:v>
                </c:pt>
                <c:pt idx="365">
                  <c:v>20587.928281905919</c:v>
                </c:pt>
                <c:pt idx="366">
                  <c:v>20510.940282910004</c:v>
                </c:pt>
                <c:pt idx="367">
                  <c:v>20423.832057285374</c:v>
                </c:pt>
                <c:pt idx="368">
                  <c:v>20326.657935288316</c:v>
                </c:pt>
                <c:pt idx="369">
                  <c:v>20219.478645556952</c:v>
                </c:pt>
                <c:pt idx="370">
                  <c:v>20102.361316478135</c:v>
                </c:pt>
                <c:pt idx="371">
                  <c:v>19975.379477086717</c:v>
                </c:pt>
                <c:pt idx="372">
                  <c:v>19838.613055842558</c:v>
                </c:pt>
                <c:pt idx="373">
                  <c:v>19692.148380414663</c:v>
                </c:pt>
                <c:pt idx="374">
                  <c:v>19536.078174120063</c:v>
                </c:pt>
                <c:pt idx="375">
                  <c:v>19370.501552002926</c:v>
                </c:pt>
                <c:pt idx="376">
                  <c:v>19195.524015510833</c:v>
                </c:pt>
                <c:pt idx="377">
                  <c:v>19011.257443681785</c:v>
                </c:pt>
                <c:pt idx="378">
                  <c:v>18817.820083180337</c:v>
                </c:pt>
                <c:pt idx="379">
                  <c:v>18615.336534808099</c:v>
                </c:pt>
                <c:pt idx="380">
                  <c:v>18403.937737496712</c:v>
                </c:pt>
                <c:pt idx="381">
                  <c:v>18183.760947984239</c:v>
                </c:pt>
                <c:pt idx="382">
                  <c:v>17954.949718296888</c:v>
                </c:pt>
                <c:pt idx="383">
                  <c:v>17717.653866037075</c:v>
                </c:pt>
                <c:pt idx="384">
                  <c:v>17472.029443771575</c:v>
                </c:pt>
                <c:pt idx="385">
                  <c:v>17218.238699931142</c:v>
                </c:pt>
                <c:pt idx="386">
                  <c:v>16956.450036436087</c:v>
                </c:pt>
                <c:pt idx="387">
                  <c:v>16686.8379592362</c:v>
                </c:pt>
                <c:pt idx="388">
                  <c:v>16409.583022914729</c:v>
                </c:pt>
                <c:pt idx="389">
                  <c:v>16124.871768098657</c:v>
                </c:pt>
                <c:pt idx="390">
                  <c:v>15832.896652321791</c:v>
                </c:pt>
                <c:pt idx="391">
                  <c:v>15533.855971356004</c:v>
                </c:pt>
                <c:pt idx="392">
                  <c:v>15227.953775110293</c:v>
                </c:pt>
                <c:pt idx="393">
                  <c:v>14915.399771875456</c:v>
                </c:pt>
                <c:pt idx="394">
                  <c:v>14596.409225373989</c:v>
                </c:pt>
                <c:pt idx="395">
                  <c:v>14271.202841380058</c:v>
                </c:pt>
                <c:pt idx="396">
                  <c:v>13940.006645379612</c:v>
                </c:pt>
                <c:pt idx="397">
                  <c:v>13603.051847607858</c:v>
                </c:pt>
                <c:pt idx="398">
                  <c:v>13260.574700422125</c:v>
                </c:pt>
                <c:pt idx="399">
                  <c:v>12912.816341288888</c:v>
                </c:pt>
                <c:pt idx="400">
                  <c:v>12560.022626990629</c:v>
                </c:pt>
                <c:pt idx="401">
                  <c:v>12202.443953951202</c:v>
                </c:pt>
                <c:pt idx="402">
                  <c:v>11840.335067911014</c:v>
                </c:pt>
                <c:pt idx="403">
                  <c:v>11473.95486018651</c:v>
                </c:pt>
                <c:pt idx="404">
                  <c:v>11103.566152166408</c:v>
                </c:pt>
                <c:pt idx="405">
                  <c:v>10729.435466858149</c:v>
                </c:pt>
                <c:pt idx="406">
                  <c:v>10351.832787018011</c:v>
                </c:pt>
                <c:pt idx="407">
                  <c:v>9971.0313019491114</c:v>
                </c:pt>
                <c:pt idx="408">
                  <c:v>9587.3071391926314</c:v>
                </c:pt>
                <c:pt idx="409">
                  <c:v>9200.9390858933675</c:v>
                </c:pt>
                <c:pt idx="410">
                  <c:v>8812.2082956001432</c:v>
                </c:pt>
                <c:pt idx="411">
                  <c:v>8421.3979836599428</c:v>
                </c:pt>
                <c:pt idx="412">
                  <c:v>8028.7931093773032</c:v>
                </c:pt>
                <c:pt idx="413">
                  <c:v>7634.6800482429699</c:v>
                </c:pt>
                <c:pt idx="414">
                  <c:v>7239.3462499573352</c:v>
                </c:pt>
                <c:pt idx="415">
                  <c:v>6843.0798881053643</c:v>
                </c:pt>
                <c:pt idx="416">
                  <c:v>6446.1694976749577</c:v>
                </c:pt>
                <c:pt idx="417">
                  <c:v>6048.9036034741303</c:v>
                </c:pt>
                <c:pt idx="418">
                  <c:v>5651.5703398072646</c:v>
                </c:pt>
                <c:pt idx="419">
                  <c:v>5254.4570607988562</c:v>
                </c:pt>
                <c:pt idx="420">
                  <c:v>4857.849944781904</c:v>
                </c:pt>
                <c:pt idx="421">
                  <c:v>4462.0335914205634</c:v>
                </c:pt>
                <c:pt idx="422">
                  <c:v>4067.2906128960449</c:v>
                </c:pt>
                <c:pt idx="423">
                  <c:v>3673.9012223611239</c:v>
                </c:pt>
                <c:pt idx="424">
                  <c:v>3282.1428177888092</c:v>
                </c:pt>
                <c:pt idx="425">
                  <c:v>2892.2895645248868</c:v>
                </c:pt>
                <c:pt idx="426">
                  <c:v>2504.6119770166797</c:v>
                </c:pt>
                <c:pt idx="427">
                  <c:v>2119.3765017248579</c:v>
                </c:pt>
                <c:pt idx="428">
                  <c:v>1736.8451009733831</c:v>
                </c:pt>
                <c:pt idx="429">
                  <c:v>1357.2748415100477</c:v>
                </c:pt>
                <c:pt idx="430">
                  <c:v>980.91748724057481</c:v>
                </c:pt>
                <c:pt idx="431">
                  <c:v>608.01909858116687</c:v>
                </c:pt>
                <c:pt idx="432">
                  <c:v>238.81963954413266</c:v>
                </c:pt>
                <c:pt idx="433">
                  <c:v>-126.44740589392711</c:v>
                </c:pt>
                <c:pt idx="434">
                  <c:v>-487.55540616778603</c:v>
                </c:pt>
                <c:pt idx="435">
                  <c:v>-844.28494277014465</c:v>
                </c:pt>
                <c:pt idx="436">
                  <c:v>-1196.424156690412</c:v>
                </c:pt>
                <c:pt idx="437">
                  <c:v>-1543.7690807175954</c:v>
                </c:pt>
                <c:pt idx="438">
                  <c:v>-1886.1239532888305</c:v>
                </c:pt>
                <c:pt idx="439">
                  <c:v>-2223.3015169064174</c:v>
                </c:pt>
                <c:pt idx="440">
                  <c:v>-2555.1232958363244</c:v>
                </c:pt>
                <c:pt idx="441">
                  <c:v>-2881.4198538772898</c:v>
                </c:pt>
                <c:pt idx="442">
                  <c:v>-3202.0310321314582</c:v>
                </c:pt>
                <c:pt idx="443">
                  <c:v>-3516.8061619890805</c:v>
                </c:pt>
                <c:pt idx="444">
                  <c:v>-3825.6042573231921</c:v>
                </c:pt>
                <c:pt idx="445">
                  <c:v>-4128.2941814687456</c:v>
                </c:pt>
                <c:pt idx="446">
                  <c:v>-4424.754789738884</c:v>
                </c:pt>
                <c:pt idx="447">
                  <c:v>-4714.8750459018765</c:v>
                </c:pt>
                <c:pt idx="448">
                  <c:v>-4998.5541153088061</c:v>
                </c:pt>
                <c:pt idx="449">
                  <c:v>-5275.7014283479575</c:v>
                </c:pt>
                <c:pt idx="450">
                  <c:v>-5546.2367213436892</c:v>
                </c:pt>
                <c:pt idx="451">
                  <c:v>-5810.0900481750414</c:v>
                </c:pt>
                <c:pt idx="452">
                  <c:v>-6067.2017676499336</c:v>
                </c:pt>
                <c:pt idx="453">
                  <c:v>-6317.5225036493002</c:v>
                </c:pt>
                <c:pt idx="454">
                  <c:v>-6561.0130799110348</c:v>
                </c:pt>
                <c:pt idx="455">
                  <c:v>-6797.6444292021652</c:v>
                </c:pt>
                <c:pt idx="456">
                  <c:v>-7027.3974787515526</c:v>
                </c:pt>
                <c:pt idx="457">
                  <c:v>-7250.2630094217429</c:v>
                </c:pt>
                <c:pt idx="458">
                  <c:v>-7466.241494234424</c:v>
                </c:pt>
                <c:pt idx="459">
                  <c:v>-7675.3429121470299</c:v>
                </c:pt>
                <c:pt idx="460">
                  <c:v>-7877.586542046145</c:v>
                </c:pt>
                <c:pt idx="461">
                  <c:v>-8073.0007350133801</c:v>
                </c:pt>
                <c:pt idx="462">
                  <c:v>-8261.6226684617541</c:v>
                </c:pt>
                <c:pt idx="463">
                  <c:v>-8443.4980822871057</c:v>
                </c:pt>
                <c:pt idx="464">
                  <c:v>-8618.6809964221557</c:v>
                </c:pt>
                <c:pt idx="465">
                  <c:v>-8787.2334167352474</c:v>
                </c:pt>
                <c:pt idx="466">
                  <c:v>-8949.225022296574</c:v>
                </c:pt>
                <c:pt idx="467">
                  <c:v>-9104.7328446958163</c:v>
                </c:pt>
                <c:pt idx="468">
                  <c:v>-9253.8409331481835</c:v>
                </c:pt>
                <c:pt idx="469">
                  <c:v>-9396.6400107188256</c:v>
                </c:pt>
                <c:pt idx="470">
                  <c:v>-9533.2271236028264</c:v>
                </c:pt>
                <c:pt idx="471">
                  <c:v>-9663.7052818087741</c:v>
                </c:pt>
                <c:pt idx="472">
                  <c:v>-9788.1830967483693</c:v>
                </c:pt>
                <c:pt idx="473">
                  <c:v>-9906.7744123879311</c:v>
                </c:pt>
                <c:pt idx="474">
                  <c:v>-10019.59793668702</c:v>
                </c:pt>
                <c:pt idx="475">
                  <c:v>-10126.776870411191</c:v>
                </c:pt>
                <c:pt idx="476">
                  <c:v>-10228.438536052961</c:v>
                </c:pt>
                <c:pt idx="477">
                  <c:v>-10324.714009774225</c:v>
                </c:pt>
                <c:pt idx="478">
                  <c:v>-10415.737753708314</c:v>
                </c:pt>
                <c:pt idx="479">
                  <c:v>-10501.647255636768</c:v>
                </c:pt>
                <c:pt idx="480">
                  <c:v>-10582.582668628262</c:v>
                </c:pt>
                <c:pt idx="481">
                  <c:v>-10658.686462623024</c:v>
                </c:pt>
                <c:pt idx="482">
                  <c:v>-10730.103077704754</c:v>
                </c:pt>
                <c:pt idx="483">
                  <c:v>-10796.97858795032</c:v>
                </c:pt>
                <c:pt idx="484">
                  <c:v>-10859.460373515672</c:v>
                </c:pt>
                <c:pt idx="485">
                  <c:v>-10917.69680106799</c:v>
                </c:pt>
                <c:pt idx="486">
                  <c:v>-10971.836915187851</c:v>
                </c:pt>
                <c:pt idx="487">
                  <c:v>-11022.030139233038</c:v>
                </c:pt>
                <c:pt idx="488">
                  <c:v>-11068.425988035811</c:v>
                </c:pt>
                <c:pt idx="489">
                  <c:v>-11111.173790817353</c:v>
                </c:pt>
                <c:pt idx="490">
                  <c:v>-11150.422427410156</c:v>
                </c:pt>
                <c:pt idx="491">
                  <c:v>-11186.320074013465</c:v>
                </c:pt>
                <c:pt idx="492">
                  <c:v>-11219.013963804869</c:v>
                </c:pt>
                <c:pt idx="493">
                  <c:v>-11248.650156580687</c:v>
                </c:pt>
                <c:pt idx="494">
                  <c:v>-11275.37332418752</c:v>
                </c:pt>
                <c:pt idx="495">
                  <c:v>-11299.326544658561</c:v>
                </c:pt>
                <c:pt idx="496">
                  <c:v>-11320.651111207169</c:v>
                </c:pt>
                <c:pt idx="497">
                  <c:v>-11339.486352010241</c:v>
                </c:pt>
                <c:pt idx="498">
                  <c:v>-11355.969461539495</c:v>
                </c:pt>
                <c:pt idx="499">
                  <c:v>-11370.235345165902</c:v>
                </c:pt>
                <c:pt idx="500">
                  <c:v>-11382.416473260071</c:v>
                </c:pt>
                <c:pt idx="501">
                  <c:v>-11392.64274737961</c:v>
                </c:pt>
                <c:pt idx="502">
                  <c:v>-11401.04137782275</c:v>
                </c:pt>
                <c:pt idx="503">
                  <c:v>-11407.736770355114</c:v>
                </c:pt>
                <c:pt idx="504">
                  <c:v>-11412.850423619915</c:v>
                </c:pt>
                <c:pt idx="505">
                  <c:v>-11416.500837087482</c:v>
                </c:pt>
                <c:pt idx="506">
                  <c:v>-11418.803426018974</c:v>
                </c:pt>
                <c:pt idx="507">
                  <c:v>-11419.870448157588</c:v>
                </c:pt>
                <c:pt idx="508">
                  <c:v>-11419.810936030393</c:v>
                </c:pt>
                <c:pt idx="509">
                  <c:v>-11418.73063946619</c:v>
                </c:pt>
                <c:pt idx="510">
                  <c:v>-11416.731973545424</c:v>
                </c:pt>
                <c:pt idx="511">
                  <c:v>-11413.913975110823</c:v>
                </c:pt>
                <c:pt idx="512">
                  <c:v>-11410.37226539332</c:v>
                </c:pt>
                <c:pt idx="513">
                  <c:v>-11406.199017817808</c:v>
                </c:pt>
                <c:pt idx="514">
                  <c:v>-11401.482932679395</c:v>
                </c:pt>
                <c:pt idx="515">
                  <c:v>-11396.30921606427</c:v>
                </c:pt>
                <c:pt idx="516">
                  <c:v>-11390.759564058328</c:v>
                </c:pt>
                <c:pt idx="517">
                  <c:v>-11384.9121505889</c:v>
                </c:pt>
                <c:pt idx="518">
                  <c:v>-11378.841619690938</c:v>
                </c:pt>
                <c:pt idx="519">
                  <c:v>-11372.619081046587</c:v>
                </c:pt>
                <c:pt idx="520">
                  <c:v>-11366.312107970787</c:v>
                </c:pt>
                <c:pt idx="521">
                  <c:v>-11359.984738850137</c:v>
                </c:pt>
                <c:pt idx="522">
                  <c:v>-11353.697480380286</c:v>
                </c:pt>
                <c:pt idx="523">
                  <c:v>-11347.507312637894</c:v>
                </c:pt>
                <c:pt idx="524">
                  <c:v>-11341.467696095009</c:v>
                </c:pt>
                <c:pt idx="525">
                  <c:v>-11335.628579137057</c:v>
                </c:pt>
                <c:pt idx="526">
                  <c:v>-11330.036407487309</c:v>
                </c:pt>
                <c:pt idx="527">
                  <c:v>-11324.734133487445</c:v>
                </c:pt>
                <c:pt idx="528">
                  <c:v>-11319.761225953684</c:v>
                </c:pt>
                <c:pt idx="529">
                  <c:v>-11315.153680248712</c:v>
                </c:pt>
                <c:pt idx="530">
                  <c:v>-11310.94402860544</c:v>
                </c:pt>
                <c:pt idx="531">
                  <c:v>-11307.161349119799</c:v>
                </c:pt>
                <c:pt idx="532">
                  <c:v>-11303.831275319088</c:v>
                </c:pt>
                <c:pt idx="533">
                  <c:v>-11300.97600421953</c:v>
                </c:pt>
                <c:pt idx="534">
                  <c:v>-11298.614304743547</c:v>
                </c:pt>
                <c:pt idx="535">
                  <c:v>-11296.761523295283</c:v>
                </c:pt>
                <c:pt idx="536">
                  <c:v>-11295.429590343352</c:v>
                </c:pt>
                <c:pt idx="537">
                  <c:v>-11294.627023946014</c:v>
                </c:pt>
                <c:pt idx="538">
                  <c:v>-11294.358934355485</c:v>
                </c:pt>
                <c:pt idx="539">
                  <c:v>-11294.627023946014</c:v>
                </c:pt>
                <c:pt idx="540">
                  <c:v>-11295.429590343352</c:v>
                </c:pt>
                <c:pt idx="541">
                  <c:v>-11296.761523295283</c:v>
                </c:pt>
                <c:pt idx="542">
                  <c:v>-11298.614304743547</c:v>
                </c:pt>
                <c:pt idx="543">
                  <c:v>-11300.97600421953</c:v>
                </c:pt>
                <c:pt idx="544">
                  <c:v>-11303.831275319088</c:v>
                </c:pt>
                <c:pt idx="545">
                  <c:v>-11307.161349119799</c:v>
                </c:pt>
                <c:pt idx="546">
                  <c:v>-11310.94402860544</c:v>
                </c:pt>
                <c:pt idx="547">
                  <c:v>-11315.153680248712</c:v>
                </c:pt>
                <c:pt idx="548">
                  <c:v>-11319.761225953684</c:v>
                </c:pt>
                <c:pt idx="549">
                  <c:v>-11324.734133487445</c:v>
                </c:pt>
                <c:pt idx="550">
                  <c:v>-11330.036407487309</c:v>
                </c:pt>
                <c:pt idx="551">
                  <c:v>-11335.628579137057</c:v>
                </c:pt>
                <c:pt idx="552">
                  <c:v>-11341.467696095009</c:v>
                </c:pt>
                <c:pt idx="553">
                  <c:v>-11347.507312637894</c:v>
                </c:pt>
                <c:pt idx="554">
                  <c:v>-11353.697480416258</c:v>
                </c:pt>
                <c:pt idx="555">
                  <c:v>-11359.984738778194</c:v>
                </c:pt>
                <c:pt idx="556">
                  <c:v>-11366.312108006759</c:v>
                </c:pt>
                <c:pt idx="557">
                  <c:v>-11372.619081010615</c:v>
                </c:pt>
                <c:pt idx="558">
                  <c:v>-11378.841619762879</c:v>
                </c:pt>
                <c:pt idx="559">
                  <c:v>-11384.9121505889</c:v>
                </c:pt>
                <c:pt idx="560">
                  <c:v>-11390.759563986385</c:v>
                </c:pt>
                <c:pt idx="561">
                  <c:v>-11396.309216100242</c:v>
                </c:pt>
                <c:pt idx="562">
                  <c:v>-11401.482932679395</c:v>
                </c:pt>
                <c:pt idx="563">
                  <c:v>-11406.199017781804</c:v>
                </c:pt>
                <c:pt idx="564">
                  <c:v>-11410.372265465263</c:v>
                </c:pt>
                <c:pt idx="565">
                  <c:v>-11413.913975110823</c:v>
                </c:pt>
                <c:pt idx="566">
                  <c:v>-11416.731973473481</c:v>
                </c:pt>
                <c:pt idx="567">
                  <c:v>-11418.730639502193</c:v>
                </c:pt>
                <c:pt idx="568">
                  <c:v>-11419.810936030393</c:v>
                </c:pt>
                <c:pt idx="569">
                  <c:v>-11419.870448157588</c:v>
                </c:pt>
                <c:pt idx="570">
                  <c:v>-11418.803426018974</c:v>
                </c:pt>
                <c:pt idx="571">
                  <c:v>-11416.500837051479</c:v>
                </c:pt>
                <c:pt idx="572">
                  <c:v>-11412.850423691922</c:v>
                </c:pt>
                <c:pt idx="573">
                  <c:v>-11407.73677031911</c:v>
                </c:pt>
                <c:pt idx="574">
                  <c:v>-11401.04137782275</c:v>
                </c:pt>
                <c:pt idx="575">
                  <c:v>-11392.64274737961</c:v>
                </c:pt>
                <c:pt idx="576">
                  <c:v>-11382.416473260071</c:v>
                </c:pt>
                <c:pt idx="577">
                  <c:v>-11370.235345165902</c:v>
                </c:pt>
                <c:pt idx="578">
                  <c:v>-11355.969461575498</c:v>
                </c:pt>
                <c:pt idx="579">
                  <c:v>-11339.486351974238</c:v>
                </c:pt>
                <c:pt idx="580">
                  <c:v>-11320.651111171166</c:v>
                </c:pt>
                <c:pt idx="581">
                  <c:v>-11299.326544694564</c:v>
                </c:pt>
                <c:pt idx="582">
                  <c:v>-11275.37332418752</c:v>
                </c:pt>
                <c:pt idx="583">
                  <c:v>-11248.650156580687</c:v>
                </c:pt>
                <c:pt idx="584">
                  <c:v>-11219.013963804869</c:v>
                </c:pt>
                <c:pt idx="585">
                  <c:v>-11186.320074013465</c:v>
                </c:pt>
                <c:pt idx="586">
                  <c:v>-11150.422427410156</c:v>
                </c:pt>
                <c:pt idx="587">
                  <c:v>-11111.173790853356</c:v>
                </c:pt>
                <c:pt idx="588">
                  <c:v>-11068.42598796387</c:v>
                </c:pt>
                <c:pt idx="589">
                  <c:v>-11022.030139268978</c:v>
                </c:pt>
                <c:pt idx="590">
                  <c:v>-10971.836915187851</c:v>
                </c:pt>
                <c:pt idx="591">
                  <c:v>-10917.69680106799</c:v>
                </c:pt>
                <c:pt idx="592">
                  <c:v>-10859.460373515672</c:v>
                </c:pt>
                <c:pt idx="593">
                  <c:v>-10796.978587986259</c:v>
                </c:pt>
                <c:pt idx="594">
                  <c:v>-10730.103077632748</c:v>
                </c:pt>
                <c:pt idx="595">
                  <c:v>-10658.686462623024</c:v>
                </c:pt>
                <c:pt idx="596">
                  <c:v>-10582.582668736335</c:v>
                </c:pt>
                <c:pt idx="597">
                  <c:v>-10501.647255492755</c:v>
                </c:pt>
                <c:pt idx="598">
                  <c:v>-10415.737753852325</c:v>
                </c:pt>
                <c:pt idx="599">
                  <c:v>-10324.714009666281</c:v>
                </c:pt>
                <c:pt idx="600">
                  <c:v>-10228.438536088901</c:v>
                </c:pt>
                <c:pt idx="601">
                  <c:v>-10126.776870375252</c:v>
                </c:pt>
                <c:pt idx="602">
                  <c:v>-10019.597936758899</c:v>
                </c:pt>
                <c:pt idx="603">
                  <c:v>-9906.7744123519933</c:v>
                </c:pt>
                <c:pt idx="604">
                  <c:v>-9788.1830967124297</c:v>
                </c:pt>
                <c:pt idx="605">
                  <c:v>-9663.7052818806515</c:v>
                </c:pt>
                <c:pt idx="606">
                  <c:v>-9533.2271235668886</c:v>
                </c:pt>
                <c:pt idx="607">
                  <c:v>-9396.6400107547652</c:v>
                </c:pt>
                <c:pt idx="608">
                  <c:v>-9253.840933076177</c:v>
                </c:pt>
                <c:pt idx="609">
                  <c:v>-9104.7328447318851</c:v>
                </c:pt>
                <c:pt idx="610">
                  <c:v>-8949.225022296574</c:v>
                </c:pt>
                <c:pt idx="611">
                  <c:v>-8787.2334167352474</c:v>
                </c:pt>
                <c:pt idx="612">
                  <c:v>-8618.6809964580953</c:v>
                </c:pt>
                <c:pt idx="613">
                  <c:v>-8443.4980822152284</c:v>
                </c:pt>
                <c:pt idx="614">
                  <c:v>-8261.6226684976937</c:v>
                </c:pt>
                <c:pt idx="615">
                  <c:v>-8073.0007350493188</c:v>
                </c:pt>
                <c:pt idx="616">
                  <c:v>-7877.5865419742668</c:v>
                </c:pt>
                <c:pt idx="617">
                  <c:v>-7675.3429121829695</c:v>
                </c:pt>
                <c:pt idx="618">
                  <c:v>-7466.2414942703626</c:v>
                </c:pt>
                <c:pt idx="619">
                  <c:v>-7250.2630093498647</c:v>
                </c:pt>
                <c:pt idx="620">
                  <c:v>-7027.3974788234309</c:v>
                </c:pt>
                <c:pt idx="621">
                  <c:v>-6797.6444291302869</c:v>
                </c:pt>
                <c:pt idx="622">
                  <c:v>-6561.0130799109065</c:v>
                </c:pt>
                <c:pt idx="623">
                  <c:v>-6317.5225036853672</c:v>
                </c:pt>
                <c:pt idx="624">
                  <c:v>-6067.2017676499336</c:v>
                </c:pt>
                <c:pt idx="625">
                  <c:v>-5810.0900482109801</c:v>
                </c:pt>
                <c:pt idx="626">
                  <c:v>-5546.2367213077496</c:v>
                </c:pt>
                <c:pt idx="627">
                  <c:v>-5275.7014283479575</c:v>
                </c:pt>
                <c:pt idx="628">
                  <c:v>-4998.5541152728665</c:v>
                </c:pt>
                <c:pt idx="629">
                  <c:v>-4714.8750460098227</c:v>
                </c:pt>
                <c:pt idx="630">
                  <c:v>-4424.7547896309379</c:v>
                </c:pt>
                <c:pt idx="631">
                  <c:v>-4128.2941815046852</c:v>
                </c:pt>
                <c:pt idx="632">
                  <c:v>-3825.6042573231921</c:v>
                </c:pt>
                <c:pt idx="633">
                  <c:v>-3516.8061619530135</c:v>
                </c:pt>
                <c:pt idx="634">
                  <c:v>-3202.0310322034643</c:v>
                </c:pt>
                <c:pt idx="635">
                  <c:v>-2881.4198538413507</c:v>
                </c:pt>
                <c:pt idx="636">
                  <c:v>-2555.1232958363244</c:v>
                </c:pt>
                <c:pt idx="637">
                  <c:v>-2223.3015168704783</c:v>
                </c:pt>
                <c:pt idx="638">
                  <c:v>-1886.123953360709</c:v>
                </c:pt>
                <c:pt idx="639">
                  <c:v>-1543.7690806816561</c:v>
                </c:pt>
                <c:pt idx="640">
                  <c:v>-1196.424156690412</c:v>
                </c:pt>
                <c:pt idx="641">
                  <c:v>-844.28494277014465</c:v>
                </c:pt>
                <c:pt idx="642">
                  <c:v>-487.55540613184678</c:v>
                </c:pt>
                <c:pt idx="643">
                  <c:v>-126.44740596593351</c:v>
                </c:pt>
                <c:pt idx="644">
                  <c:v>238.81963958019981</c:v>
                </c:pt>
                <c:pt idx="645">
                  <c:v>608.01909858116687</c:v>
                </c:pt>
                <c:pt idx="646">
                  <c:v>980.91748724057481</c:v>
                </c:pt>
                <c:pt idx="647">
                  <c:v>1357.2748415100477</c:v>
                </c:pt>
                <c:pt idx="648">
                  <c:v>1736.8451009733831</c:v>
                </c:pt>
                <c:pt idx="649">
                  <c:v>2119.3765017248579</c:v>
                </c:pt>
                <c:pt idx="650">
                  <c:v>2504.6119770166797</c:v>
                </c:pt>
                <c:pt idx="651">
                  <c:v>2892.2895645609542</c:v>
                </c:pt>
                <c:pt idx="652">
                  <c:v>3282.1428177166749</c:v>
                </c:pt>
                <c:pt idx="653">
                  <c:v>3673.9012223971908</c:v>
                </c:pt>
                <c:pt idx="654">
                  <c:v>4067.2906128960449</c:v>
                </c:pt>
                <c:pt idx="655">
                  <c:v>4462.0335914205634</c:v>
                </c:pt>
                <c:pt idx="656">
                  <c:v>4857.849944781904</c:v>
                </c:pt>
                <c:pt idx="657">
                  <c:v>5254.4570607988562</c:v>
                </c:pt>
                <c:pt idx="658">
                  <c:v>5651.5703398072646</c:v>
                </c:pt>
                <c:pt idx="659">
                  <c:v>6048.9036035100689</c:v>
                </c:pt>
                <c:pt idx="660">
                  <c:v>6446.169497639019</c:v>
                </c:pt>
                <c:pt idx="661">
                  <c:v>6843.0798880694256</c:v>
                </c:pt>
                <c:pt idx="662">
                  <c:v>7239.3462500293417</c:v>
                </c:pt>
                <c:pt idx="663">
                  <c:v>7634.6800481709633</c:v>
                </c:pt>
                <c:pt idx="664">
                  <c:v>8028.793109485121</c:v>
                </c:pt>
                <c:pt idx="665">
                  <c:v>8421.3979834802467</c:v>
                </c:pt>
                <c:pt idx="666">
                  <c:v>8812.2082957440289</c:v>
                </c:pt>
                <c:pt idx="667">
                  <c:v>9200.9390858933675</c:v>
                </c:pt>
                <c:pt idx="668">
                  <c:v>9587.3071391565645</c:v>
                </c:pt>
                <c:pt idx="669">
                  <c:v>9971.0313019491114</c:v>
                </c:pt>
                <c:pt idx="670">
                  <c:v>10351.832786982071</c:v>
                </c:pt>
                <c:pt idx="671">
                  <c:v>10729.435466894089</c:v>
                </c:pt>
                <c:pt idx="672">
                  <c:v>11103.566152166408</c:v>
                </c:pt>
                <c:pt idx="673">
                  <c:v>11473.954860222448</c:v>
                </c:pt>
                <c:pt idx="674">
                  <c:v>11840.335067839134</c:v>
                </c:pt>
                <c:pt idx="675">
                  <c:v>12202.443953987142</c:v>
                </c:pt>
                <c:pt idx="676">
                  <c:v>12560.022626990629</c:v>
                </c:pt>
                <c:pt idx="677">
                  <c:v>12912.816341288888</c:v>
                </c:pt>
                <c:pt idx="678">
                  <c:v>13260.574700422125</c:v>
                </c:pt>
                <c:pt idx="679">
                  <c:v>13603.051847607858</c:v>
                </c:pt>
                <c:pt idx="680">
                  <c:v>13940.006645379612</c:v>
                </c:pt>
                <c:pt idx="681">
                  <c:v>14271.202841380058</c:v>
                </c:pt>
                <c:pt idx="682">
                  <c:v>14596.409225410056</c:v>
                </c:pt>
                <c:pt idx="683">
                  <c:v>14915.399771767383</c:v>
                </c:pt>
                <c:pt idx="684">
                  <c:v>15227.953775218239</c:v>
                </c:pt>
                <c:pt idx="685">
                  <c:v>15533.855971320065</c:v>
                </c:pt>
                <c:pt idx="686">
                  <c:v>15832.896652321791</c:v>
                </c:pt>
                <c:pt idx="687">
                  <c:v>16124.871768134595</c:v>
                </c:pt>
                <c:pt idx="688">
                  <c:v>16409.583022842853</c:v>
                </c:pt>
                <c:pt idx="689">
                  <c:v>16686.837959308141</c:v>
                </c:pt>
                <c:pt idx="690">
                  <c:v>16956.450036364145</c:v>
                </c:pt>
                <c:pt idx="691">
                  <c:v>17218.238699967082</c:v>
                </c:pt>
                <c:pt idx="692">
                  <c:v>17472.029443771575</c:v>
                </c:pt>
                <c:pt idx="693">
                  <c:v>17717.653866037075</c:v>
                </c:pt>
                <c:pt idx="694">
                  <c:v>17954.949718296888</c:v>
                </c:pt>
                <c:pt idx="695">
                  <c:v>18183.760948020241</c:v>
                </c:pt>
                <c:pt idx="696">
                  <c:v>18403.937737460707</c:v>
                </c:pt>
                <c:pt idx="697">
                  <c:v>18615.336534772097</c:v>
                </c:pt>
                <c:pt idx="698">
                  <c:v>18817.820083216338</c:v>
                </c:pt>
                <c:pt idx="699">
                  <c:v>19011.257443681785</c:v>
                </c:pt>
                <c:pt idx="700">
                  <c:v>19195.524015510833</c:v>
                </c:pt>
                <c:pt idx="701">
                  <c:v>19370.501552002926</c:v>
                </c:pt>
                <c:pt idx="702">
                  <c:v>19536.078174084123</c:v>
                </c:pt>
                <c:pt idx="703">
                  <c:v>19692.148380486607</c:v>
                </c:pt>
                <c:pt idx="704">
                  <c:v>19838.613055806552</c:v>
                </c:pt>
                <c:pt idx="705">
                  <c:v>19975.379477086717</c:v>
                </c:pt>
                <c:pt idx="706">
                  <c:v>20102.361316478135</c:v>
                </c:pt>
                <c:pt idx="707">
                  <c:v>20219.478645556952</c:v>
                </c:pt>
                <c:pt idx="708">
                  <c:v>20326.657935288316</c:v>
                </c:pt>
                <c:pt idx="709">
                  <c:v>20423.832057321342</c:v>
                </c:pt>
                <c:pt idx="710">
                  <c:v>20510.940282838063</c:v>
                </c:pt>
                <c:pt idx="711">
                  <c:v>20587.928281941891</c:v>
                </c:pt>
                <c:pt idx="712">
                  <c:v>20654.74812218282</c:v>
                </c:pt>
                <c:pt idx="713">
                  <c:v>20711.358266578995</c:v>
                </c:pt>
                <c:pt idx="714">
                  <c:v>20757.723572573548</c:v>
                </c:pt>
                <c:pt idx="715">
                  <c:v>20793.815289228856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063-401F-86B2-54B9EA639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2144424"/>
        <c:axId val="729482592"/>
      </c:scatterChart>
      <c:valAx>
        <c:axId val="72948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88824"/>
        <c:crosses val="autoZero"/>
        <c:crossBetween val="midCat"/>
      </c:valAx>
      <c:valAx>
        <c:axId val="72948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88496"/>
        <c:crosses val="autoZero"/>
        <c:crossBetween val="midCat"/>
      </c:valAx>
      <c:valAx>
        <c:axId val="729482592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2144424"/>
        <c:crosses val="max"/>
        <c:crossBetween val="midCat"/>
      </c:valAx>
      <c:valAx>
        <c:axId val="692144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82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4873449456840515E-2"/>
          <c:y val="0.78159780591884664"/>
          <c:w val="0.27771785733232374"/>
          <c:h val="0.152523338413158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vs Volume</a:t>
            </a:r>
          </a:p>
        </c:rich>
      </c:tx>
      <c:layout>
        <c:manualLayout>
          <c:xMode val="edge"/>
          <c:yMode val="edge"/>
          <c:x val="0.32780190337051091"/>
          <c:y val="2.6515143606793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2873734130873"/>
          <c:y val="0.11340292487831886"/>
          <c:w val="0.81280710894831221"/>
          <c:h val="0.78106872432929964"/>
        </c:manualLayout>
      </c:layout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'6000'!$B$13:$B$732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'6000'!$C$13:$C$732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6E-40FB-953D-7C03DC9B5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730640"/>
        <c:axId val="1"/>
      </c:scatterChart>
      <c:valAx>
        <c:axId val="1486730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cc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Bar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30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Mass Fraction</a:t>
            </a:r>
            <a:r>
              <a:rPr lang="en-US" baseline="0"/>
              <a:t> </a:t>
            </a:r>
            <a:r>
              <a:rPr lang="en-US"/>
              <a:t>Burnt VS The</a:t>
            </a:r>
            <a:r>
              <a:rPr lang="en-US" baseline="0"/>
              <a:t> Burn Rate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2218032408414271E-2"/>
          <c:y val="0.1034654564447044"/>
          <c:w val="0.89872370538656887"/>
          <c:h val="0.6355015961550835"/>
        </c:manualLayout>
      </c:layout>
      <c:scatterChart>
        <c:scatterStyle val="smoothMarker"/>
        <c:varyColors val="0"/>
        <c:ser>
          <c:idx val="1"/>
          <c:order val="1"/>
          <c:tx>
            <c:v>Burn rate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'6000'!$W$14:$W$63</c:f>
              <c:numCache>
                <c:formatCode>General</c:formatCode>
                <c:ptCount val="50"/>
                <c:pt idx="0">
                  <c:v>-16</c:v>
                </c:pt>
                <c:pt idx="1">
                  <c:v>-15</c:v>
                </c:pt>
                <c:pt idx="2">
                  <c:v>-14</c:v>
                </c:pt>
                <c:pt idx="3">
                  <c:v>-13</c:v>
                </c:pt>
                <c:pt idx="4">
                  <c:v>-12</c:v>
                </c:pt>
                <c:pt idx="5">
                  <c:v>-11</c:v>
                </c:pt>
                <c:pt idx="6">
                  <c:v>-10</c:v>
                </c:pt>
                <c:pt idx="7">
                  <c:v>-9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-5</c:v>
                </c:pt>
                <c:pt idx="12">
                  <c:v>-4</c:v>
                </c:pt>
                <c:pt idx="13">
                  <c:v>-3</c:v>
                </c:pt>
                <c:pt idx="14">
                  <c:v>-2</c:v>
                </c:pt>
                <c:pt idx="15">
                  <c:v>-1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  <c:pt idx="25">
                  <c:v>9</c:v>
                </c:pt>
                <c:pt idx="26">
                  <c:v>10</c:v>
                </c:pt>
                <c:pt idx="27">
                  <c:v>11</c:v>
                </c:pt>
                <c:pt idx="28">
                  <c:v>12</c:v>
                </c:pt>
                <c:pt idx="29">
                  <c:v>13</c:v>
                </c:pt>
                <c:pt idx="30">
                  <c:v>14</c:v>
                </c:pt>
                <c:pt idx="31">
                  <c:v>15</c:v>
                </c:pt>
                <c:pt idx="32">
                  <c:v>16</c:v>
                </c:pt>
                <c:pt idx="33">
                  <c:v>17</c:v>
                </c:pt>
                <c:pt idx="34">
                  <c:v>18</c:v>
                </c:pt>
                <c:pt idx="35">
                  <c:v>19</c:v>
                </c:pt>
                <c:pt idx="36">
                  <c:v>20</c:v>
                </c:pt>
                <c:pt idx="37">
                  <c:v>21</c:v>
                </c:pt>
                <c:pt idx="38">
                  <c:v>22</c:v>
                </c:pt>
                <c:pt idx="39">
                  <c:v>23</c:v>
                </c:pt>
                <c:pt idx="40">
                  <c:v>24</c:v>
                </c:pt>
                <c:pt idx="41">
                  <c:v>25</c:v>
                </c:pt>
                <c:pt idx="42">
                  <c:v>26</c:v>
                </c:pt>
                <c:pt idx="43">
                  <c:v>27</c:v>
                </c:pt>
                <c:pt idx="44">
                  <c:v>28</c:v>
                </c:pt>
                <c:pt idx="45">
                  <c:v>29</c:v>
                </c:pt>
                <c:pt idx="46">
                  <c:v>30</c:v>
                </c:pt>
                <c:pt idx="47">
                  <c:v>31</c:v>
                </c:pt>
                <c:pt idx="48">
                  <c:v>32</c:v>
                </c:pt>
                <c:pt idx="49">
                  <c:v>33</c:v>
                </c:pt>
              </c:numCache>
            </c:numRef>
          </c:xVal>
          <c:yVal>
            <c:numRef>
              <c:f>'6000'!$Y$14:$Y$63</c:f>
              <c:numCache>
                <c:formatCode>General</c:formatCode>
                <c:ptCount val="50"/>
                <c:pt idx="0">
                  <c:v>4.8157726175501736E-5</c:v>
                </c:pt>
                <c:pt idx="1">
                  <c:v>3.3703915281790842E-4</c:v>
                </c:pt>
                <c:pt idx="2">
                  <c:v>9.1424802685824424E-4</c:v>
                </c:pt>
                <c:pt idx="3">
                  <c:v>1.7779787793950064E-3</c:v>
                </c:pt>
                <c:pt idx="4">
                  <c:v>2.9243539817094266E-3</c:v>
                </c:pt>
                <c:pt idx="5">
                  <c:v>4.3466246571700617E-3</c:v>
                </c:pt>
                <c:pt idx="6">
                  <c:v>6.0344132350137469E-3</c:v>
                </c:pt>
                <c:pt idx="7">
                  <c:v>7.9730247486071715E-3</c:v>
                </c:pt>
                <c:pt idx="8">
                  <c:v>1.014285687630867E-2</c:v>
                </c:pt>
                <c:pt idx="9">
                  <c:v>1.2518943128761895E-2</c:v>
                </c:pt>
                <c:pt idx="10">
                  <c:v>1.5070665433691177E-2</c:v>
                </c:pt>
                <c:pt idx="11">
                  <c:v>1.776167208209567E-2</c:v>
                </c:pt>
                <c:pt idx="12">
                  <c:v>2.0550034043304799E-2</c:v>
                </c:pt>
                <c:pt idx="13">
                  <c:v>2.338866669396833E-2</c:v>
                </c:pt>
                <c:pt idx="14">
                  <c:v>2.6226034860995506E-2</c:v>
                </c:pt>
                <c:pt idx="15">
                  <c:v>2.9007146795224759E-2</c:v>
                </c:pt>
                <c:pt idx="16">
                  <c:v>3.1674827590364218E-2</c:v>
                </c:pt>
                <c:pt idx="17">
                  <c:v>3.4171245271205408E-2</c:v>
                </c:pt>
                <c:pt idx="18">
                  <c:v>3.6439644250617742E-2</c:v>
                </c:pt>
                <c:pt idx="19">
                  <c:v>3.8426222352640815E-2</c:v>
                </c:pt>
                <c:pt idx="20">
                  <c:v>4.0082070617095678E-2</c:v>
                </c:pt>
                <c:pt idx="21">
                  <c:v>4.1365081277189963E-2</c:v>
                </c:pt>
                <c:pt idx="22">
                  <c:v>4.2241720273118788E-2</c:v>
                </c:pt>
                <c:pt idx="23">
                  <c:v>4.2688557899489443E-2</c:v>
                </c:pt>
                <c:pt idx="24">
                  <c:v>4.2693455797056856E-2</c:v>
                </c:pt>
                <c:pt idx="25">
                  <c:v>4.2256321073822711E-2</c:v>
                </c:pt>
                <c:pt idx="26">
                  <c:v>4.1389358783780583E-2</c:v>
                </c:pt>
                <c:pt idx="27">
                  <c:v>4.011678144172004E-2</c:v>
                </c:pt>
                <c:pt idx="28">
                  <c:v>3.8473967065117853E-2</c:v>
                </c:pt>
                <c:pt idx="29">
                  <c:v>3.6506093059942235E-2</c:v>
                </c:pt>
                <c:pt idx="30">
                  <c:v>3.4266309225988945E-2</c:v>
                </c:pt>
                <c:pt idx="31">
                  <c:v>3.1813546098378387E-2</c:v>
                </c:pt>
                <c:pt idx="32">
                  <c:v>2.9210081667592314E-2</c:v>
                </c:pt>
                <c:pt idx="33">
                  <c:v>2.6519007537363914E-2</c:v>
                </c:pt>
                <c:pt idx="34">
                  <c:v>2.3801742831488504E-2</c:v>
                </c:pt>
                <c:pt idx="35">
                  <c:v>2.1115739696079716E-2</c:v>
                </c:pt>
                <c:pt idx="36">
                  <c:v>1.851250827746509E-2</c:v>
                </c:pt>
                <c:pt idx="37">
                  <c:v>1.6036062990500199E-2</c:v>
                </c:pt>
                <c:pt idx="38">
                  <c:v>1.3721858190772762E-2</c:v>
                </c:pt>
                <c:pt idx="39">
                  <c:v>1.1596243283637175E-2</c:v>
                </c:pt>
                <c:pt idx="40">
                  <c:v>9.676428518159641E-3</c:v>
                </c:pt>
                <c:pt idx="41">
                  <c:v>7.9709168856049173E-3</c:v>
                </c:pt>
                <c:pt idx="42">
                  <c:v>6.4803278867433534E-3</c:v>
                </c:pt>
                <c:pt idx="43">
                  <c:v>5.1985178570841395E-3</c:v>
                </c:pt>
                <c:pt idx="44">
                  <c:v>4.1138903916223546E-3</c:v>
                </c:pt>
                <c:pt idx="45">
                  <c:v>3.2107893777090224E-3</c:v>
                </c:pt>
                <c:pt idx="46">
                  <c:v>2.4708753094638825E-3</c:v>
                </c:pt>
                <c:pt idx="47">
                  <c:v>1.8744010986074811E-3</c:v>
                </c:pt>
                <c:pt idx="48">
                  <c:v>1.4013240926835646E-3</c:v>
                </c:pt>
                <c:pt idx="49">
                  <c:v>1.0322137957616828E-3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40E-4788-AA2F-920E960137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8645048"/>
        <c:axId val="998642752"/>
      </c:scatterChart>
      <c:scatterChart>
        <c:scatterStyle val="smoothMarker"/>
        <c:varyColors val="0"/>
        <c:ser>
          <c:idx val="0"/>
          <c:order val="0"/>
          <c:tx>
            <c:v>MFb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'6000'!$W$14:$W$63</c:f>
              <c:numCache>
                <c:formatCode>General</c:formatCode>
                <c:ptCount val="50"/>
                <c:pt idx="0">
                  <c:v>-16</c:v>
                </c:pt>
                <c:pt idx="1">
                  <c:v>-15</c:v>
                </c:pt>
                <c:pt idx="2">
                  <c:v>-14</c:v>
                </c:pt>
                <c:pt idx="3">
                  <c:v>-13</c:v>
                </c:pt>
                <c:pt idx="4">
                  <c:v>-12</c:v>
                </c:pt>
                <c:pt idx="5">
                  <c:v>-11</c:v>
                </c:pt>
                <c:pt idx="6">
                  <c:v>-10</c:v>
                </c:pt>
                <c:pt idx="7">
                  <c:v>-9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-5</c:v>
                </c:pt>
                <c:pt idx="12">
                  <c:v>-4</c:v>
                </c:pt>
                <c:pt idx="13">
                  <c:v>-3</c:v>
                </c:pt>
                <c:pt idx="14">
                  <c:v>-2</c:v>
                </c:pt>
                <c:pt idx="15">
                  <c:v>-1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  <c:pt idx="25">
                  <c:v>9</c:v>
                </c:pt>
                <c:pt idx="26">
                  <c:v>10</c:v>
                </c:pt>
                <c:pt idx="27">
                  <c:v>11</c:v>
                </c:pt>
                <c:pt idx="28">
                  <c:v>12</c:v>
                </c:pt>
                <c:pt idx="29">
                  <c:v>13</c:v>
                </c:pt>
                <c:pt idx="30">
                  <c:v>14</c:v>
                </c:pt>
                <c:pt idx="31">
                  <c:v>15</c:v>
                </c:pt>
                <c:pt idx="32">
                  <c:v>16</c:v>
                </c:pt>
                <c:pt idx="33">
                  <c:v>17</c:v>
                </c:pt>
                <c:pt idx="34">
                  <c:v>18</c:v>
                </c:pt>
                <c:pt idx="35">
                  <c:v>19</c:v>
                </c:pt>
                <c:pt idx="36">
                  <c:v>20</c:v>
                </c:pt>
                <c:pt idx="37">
                  <c:v>21</c:v>
                </c:pt>
                <c:pt idx="38">
                  <c:v>22</c:v>
                </c:pt>
                <c:pt idx="39">
                  <c:v>23</c:v>
                </c:pt>
                <c:pt idx="40">
                  <c:v>24</c:v>
                </c:pt>
                <c:pt idx="41">
                  <c:v>25</c:v>
                </c:pt>
                <c:pt idx="42">
                  <c:v>26</c:v>
                </c:pt>
                <c:pt idx="43">
                  <c:v>27</c:v>
                </c:pt>
                <c:pt idx="44">
                  <c:v>28</c:v>
                </c:pt>
                <c:pt idx="45">
                  <c:v>29</c:v>
                </c:pt>
                <c:pt idx="46">
                  <c:v>30</c:v>
                </c:pt>
                <c:pt idx="47">
                  <c:v>31</c:v>
                </c:pt>
                <c:pt idx="48">
                  <c:v>32</c:v>
                </c:pt>
                <c:pt idx="49">
                  <c:v>33</c:v>
                </c:pt>
              </c:numCache>
            </c:numRef>
          </c:xVal>
          <c:yVal>
            <c:numRef>
              <c:f>'6000'!$X$14:$X$63</c:f>
              <c:numCache>
                <c:formatCode>General</c:formatCode>
                <c:ptCount val="50"/>
                <c:pt idx="1">
                  <c:v>4.8157726175501736E-5</c:v>
                </c:pt>
                <c:pt idx="2">
                  <c:v>3.8519687899341015E-4</c:v>
                </c:pt>
                <c:pt idx="3">
                  <c:v>1.2994449058516544E-3</c:v>
                </c:pt>
                <c:pt idx="4">
                  <c:v>3.0774236852466608E-3</c:v>
                </c:pt>
                <c:pt idx="5">
                  <c:v>6.0017776669560874E-3</c:v>
                </c:pt>
                <c:pt idx="6">
                  <c:v>1.0348402324126149E-2</c:v>
                </c:pt>
                <c:pt idx="7">
                  <c:v>1.6382815559139896E-2</c:v>
                </c:pt>
                <c:pt idx="8">
                  <c:v>2.4355840307747068E-2</c:v>
                </c:pt>
                <c:pt idx="9">
                  <c:v>3.4498697184055738E-2</c:v>
                </c:pt>
                <c:pt idx="10">
                  <c:v>4.7017640312817632E-2</c:v>
                </c:pt>
                <c:pt idx="11">
                  <c:v>6.208830574650881E-2</c:v>
                </c:pt>
                <c:pt idx="12">
                  <c:v>7.9849977828604479E-2</c:v>
                </c:pt>
                <c:pt idx="13">
                  <c:v>0.10040001187190928</c:v>
                </c:pt>
                <c:pt idx="14">
                  <c:v>0.12378867856587761</c:v>
                </c:pt>
                <c:pt idx="15">
                  <c:v>0.15001471342687311</c:v>
                </c:pt>
                <c:pt idx="16">
                  <c:v>0.17902186022209787</c:v>
                </c:pt>
                <c:pt idx="17">
                  <c:v>0.21069668781246209</c:v>
                </c:pt>
                <c:pt idx="18">
                  <c:v>0.2448679330836675</c:v>
                </c:pt>
                <c:pt idx="19">
                  <c:v>0.28130757733428524</c:v>
                </c:pt>
                <c:pt idx="20">
                  <c:v>0.31973379968692606</c:v>
                </c:pt>
                <c:pt idx="21">
                  <c:v>0.35981587030402173</c:v>
                </c:pt>
                <c:pt idx="22">
                  <c:v>0.4011809515812117</c:v>
                </c:pt>
                <c:pt idx="23">
                  <c:v>0.44342267185433049</c:v>
                </c:pt>
                <c:pt idx="24">
                  <c:v>0.48611122975381993</c:v>
                </c:pt>
                <c:pt idx="25">
                  <c:v>0.52880468555087679</c:v>
                </c:pt>
                <c:pt idx="26">
                  <c:v>0.5710610066246995</c:v>
                </c:pt>
                <c:pt idx="27">
                  <c:v>0.61245036540848008</c:v>
                </c:pt>
                <c:pt idx="28">
                  <c:v>0.65256714685020012</c:v>
                </c:pt>
                <c:pt idx="29">
                  <c:v>0.69104111391531797</c:v>
                </c:pt>
                <c:pt idx="30">
                  <c:v>0.72754720697526021</c:v>
                </c:pt>
                <c:pt idx="31">
                  <c:v>0.76181351620124915</c:v>
                </c:pt>
                <c:pt idx="32">
                  <c:v>0.79362706229962754</c:v>
                </c:pt>
                <c:pt idx="33">
                  <c:v>0.82283714396721985</c:v>
                </c:pt>
                <c:pt idx="34">
                  <c:v>0.84935615150458377</c:v>
                </c:pt>
                <c:pt idx="35">
                  <c:v>0.87315789433607227</c:v>
                </c:pt>
                <c:pt idx="36">
                  <c:v>0.89427363403215199</c:v>
                </c:pt>
                <c:pt idx="37">
                  <c:v>0.91278614230961708</c:v>
                </c:pt>
                <c:pt idx="38">
                  <c:v>0.92882220530011728</c:v>
                </c:pt>
                <c:pt idx="39">
                  <c:v>0.94254406349089004</c:v>
                </c:pt>
                <c:pt idx="40">
                  <c:v>0.95414030677452721</c:v>
                </c:pt>
                <c:pt idx="41">
                  <c:v>0.96381673529268685</c:v>
                </c:pt>
                <c:pt idx="42">
                  <c:v>0.97178765217829177</c:v>
                </c:pt>
                <c:pt idx="43">
                  <c:v>0.97826798006503513</c:v>
                </c:pt>
                <c:pt idx="44">
                  <c:v>0.98346649792211926</c:v>
                </c:pt>
                <c:pt idx="45">
                  <c:v>0.98758038831374162</c:v>
                </c:pt>
                <c:pt idx="46">
                  <c:v>0.99079117769145064</c:v>
                </c:pt>
                <c:pt idx="47">
                  <c:v>0.99326205300091452</c:v>
                </c:pt>
                <c:pt idx="48">
                  <c:v>0.99513645409952201</c:v>
                </c:pt>
                <c:pt idx="49">
                  <c:v>0.99653777819220557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0E-4788-AA2F-920E960137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8616184"/>
        <c:axId val="998618480"/>
      </c:scatterChart>
      <c:valAx>
        <c:axId val="9986427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8645048"/>
        <c:crossBetween val="midCat"/>
      </c:valAx>
      <c:valAx>
        <c:axId val="998645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98642752"/>
        <c:crossBetween val="midCat"/>
      </c:valAx>
      <c:valAx>
        <c:axId val="9986184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8616184"/>
        <c:crosses val="max"/>
        <c:crossBetween val="midCat"/>
      </c:valAx>
      <c:valAx>
        <c:axId val="998616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98618480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Work done </a:t>
            </a:r>
          </a:p>
        </c:rich>
      </c:tx>
      <c:layout>
        <c:manualLayout>
          <c:xMode val="edge"/>
          <c:yMode val="edge"/>
          <c:x val="0.3749478808938077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'6000'!$Q$13:$Q$732</c:f>
              <c:numCache>
                <c:formatCode>General</c:formatCode>
                <c:ptCount val="720"/>
                <c:pt idx="0">
                  <c:v>4.3159999999999076E-3</c:v>
                </c:pt>
                <c:pt idx="1">
                  <c:v>1.271999999999973E-2</c:v>
                </c:pt>
                <c:pt idx="2">
                  <c:v>2.0500000000000289E-2</c:v>
                </c:pt>
                <c:pt idx="3">
                  <c:v>2.6378999999999615E-2</c:v>
                </c:pt>
                <c:pt idx="4">
                  <c:v>3.3695999999999948E-2</c:v>
                </c:pt>
                <c:pt idx="5">
                  <c:v>3.955999999999997E-2</c:v>
                </c:pt>
                <c:pt idx="6">
                  <c:v>4.7124000000000471E-2</c:v>
                </c:pt>
                <c:pt idx="7">
                  <c:v>5.3689999999999662E-2</c:v>
                </c:pt>
                <c:pt idx="8">
                  <c:v>5.7684000000000325E-2</c:v>
                </c:pt>
                <c:pt idx="9">
                  <c:v>6.2774999999999997E-2</c:v>
                </c:pt>
                <c:pt idx="10">
                  <c:v>6.6502000000000019E-2</c:v>
                </c:pt>
                <c:pt idx="11">
                  <c:v>7.0576999999999487E-2</c:v>
                </c:pt>
                <c:pt idx="12">
                  <c:v>7.7224000000000306E-2</c:v>
                </c:pt>
                <c:pt idx="13">
                  <c:v>8.3823999999999926E-2</c:v>
                </c:pt>
                <c:pt idx="14">
                  <c:v>9.4468000000000205E-2</c:v>
                </c:pt>
                <c:pt idx="15">
                  <c:v>0.10391999999999962</c:v>
                </c:pt>
                <c:pt idx="16">
                  <c:v>0.11137900000000027</c:v>
                </c:pt>
                <c:pt idx="17">
                  <c:v>0.11738399999999967</c:v>
                </c:pt>
                <c:pt idx="18">
                  <c:v>0.12382400000000014</c:v>
                </c:pt>
                <c:pt idx="19">
                  <c:v>0.12754400000000019</c:v>
                </c:pt>
                <c:pt idx="20">
                  <c:v>0.12994800000000017</c:v>
                </c:pt>
                <c:pt idx="21">
                  <c:v>0.13088899999999964</c:v>
                </c:pt>
                <c:pt idx="22">
                  <c:v>0.12937000000000021</c:v>
                </c:pt>
                <c:pt idx="23">
                  <c:v>0.12885599999999969</c:v>
                </c:pt>
                <c:pt idx="24">
                  <c:v>0.12880000000000025</c:v>
                </c:pt>
                <c:pt idx="25">
                  <c:v>0.1292000000000004</c:v>
                </c:pt>
                <c:pt idx="26">
                  <c:v>0.13120199999999993</c:v>
                </c:pt>
                <c:pt idx="27">
                  <c:v>0.13402799999999948</c:v>
                </c:pt>
                <c:pt idx="28">
                  <c:v>0.13797000000000056</c:v>
                </c:pt>
                <c:pt idx="29">
                  <c:v>0.14234399999999978</c:v>
                </c:pt>
                <c:pt idx="30">
                  <c:v>0.14962799999999993</c:v>
                </c:pt>
                <c:pt idx="31">
                  <c:v>0.15411699999999948</c:v>
                </c:pt>
                <c:pt idx="32">
                  <c:v>0.15862500000000057</c:v>
                </c:pt>
                <c:pt idx="33">
                  <c:v>0.16223999999999941</c:v>
                </c:pt>
                <c:pt idx="34">
                  <c:v>0.16629600000000053</c:v>
                </c:pt>
                <c:pt idx="35">
                  <c:v>0.16732799999999975</c:v>
                </c:pt>
                <c:pt idx="36">
                  <c:v>0.1678210000000005</c:v>
                </c:pt>
                <c:pt idx="37">
                  <c:v>0.16753099999999971</c:v>
                </c:pt>
                <c:pt idx="38">
                  <c:v>0.16910799999999954</c:v>
                </c:pt>
                <c:pt idx="39">
                  <c:v>0.17035200000000025</c:v>
                </c:pt>
                <c:pt idx="40">
                  <c:v>0.1699110000000004</c:v>
                </c:pt>
                <c:pt idx="41">
                  <c:v>0.17178099999999991</c:v>
                </c:pt>
                <c:pt idx="42">
                  <c:v>0.1650239999999997</c:v>
                </c:pt>
                <c:pt idx="43">
                  <c:v>0.1594320000000001</c:v>
                </c:pt>
                <c:pt idx="44">
                  <c:v>0.15117299999999992</c:v>
                </c:pt>
                <c:pt idx="45">
                  <c:v>0.15080100000000024</c:v>
                </c:pt>
                <c:pt idx="46">
                  <c:v>0.14443200000000012</c:v>
                </c:pt>
                <c:pt idx="47">
                  <c:v>0.13688699999999951</c:v>
                </c:pt>
                <c:pt idx="48">
                  <c:v>0.13062400000000002</c:v>
                </c:pt>
                <c:pt idx="49">
                  <c:v>0.13060400000000008</c:v>
                </c:pt>
                <c:pt idx="50">
                  <c:v>0.13417800000000032</c:v>
                </c:pt>
                <c:pt idx="51">
                  <c:v>0.13381200000000038</c:v>
                </c:pt>
                <c:pt idx="52">
                  <c:v>0.13513599999999887</c:v>
                </c:pt>
                <c:pt idx="53">
                  <c:v>0.13794000000000048</c:v>
                </c:pt>
                <c:pt idx="54">
                  <c:v>0.13894400000000015</c:v>
                </c:pt>
                <c:pt idx="55">
                  <c:v>0.14052900000000018</c:v>
                </c:pt>
                <c:pt idx="56">
                  <c:v>0.13906000000000024</c:v>
                </c:pt>
                <c:pt idx="57">
                  <c:v>0.13611599999999952</c:v>
                </c:pt>
                <c:pt idx="58">
                  <c:v>0.1317519999999999</c:v>
                </c:pt>
                <c:pt idx="59">
                  <c:v>0.13047199999999995</c:v>
                </c:pt>
                <c:pt idx="60">
                  <c:v>0.12878100000000034</c:v>
                </c:pt>
                <c:pt idx="61">
                  <c:v>0.12916799999999967</c:v>
                </c:pt>
                <c:pt idx="62">
                  <c:v>0.13096300000000002</c:v>
                </c:pt>
                <c:pt idx="63">
                  <c:v>0.13062599999999971</c:v>
                </c:pt>
                <c:pt idx="64">
                  <c:v>0.13207600000000008</c:v>
                </c:pt>
                <c:pt idx="65">
                  <c:v>0.13280400000000081</c:v>
                </c:pt>
                <c:pt idx="66">
                  <c:v>0.13641999999999904</c:v>
                </c:pt>
                <c:pt idx="67">
                  <c:v>0.13860000000000086</c:v>
                </c:pt>
                <c:pt idx="68">
                  <c:v>0.14039999999999977</c:v>
                </c:pt>
                <c:pt idx="69">
                  <c:v>0.14407600000000018</c:v>
                </c:pt>
                <c:pt idx="70">
                  <c:v>0.14407600000000018</c:v>
                </c:pt>
                <c:pt idx="71">
                  <c:v>0.14447399999999982</c:v>
                </c:pt>
                <c:pt idx="72">
                  <c:v>0.1455629999999998</c:v>
                </c:pt>
                <c:pt idx="73">
                  <c:v>0.1451999999999998</c:v>
                </c:pt>
                <c:pt idx="74">
                  <c:v>0.14229599999999981</c:v>
                </c:pt>
                <c:pt idx="75">
                  <c:v>0.13759200000000055</c:v>
                </c:pt>
                <c:pt idx="76">
                  <c:v>0.13176899999999983</c:v>
                </c:pt>
                <c:pt idx="77">
                  <c:v>0.12814800000000018</c:v>
                </c:pt>
                <c:pt idx="78">
                  <c:v>0.12813899999999984</c:v>
                </c:pt>
                <c:pt idx="79">
                  <c:v>0.12851599999999949</c:v>
                </c:pt>
                <c:pt idx="80">
                  <c:v>0.12779400000000049</c:v>
                </c:pt>
                <c:pt idx="81">
                  <c:v>0.12743299999999949</c:v>
                </c:pt>
                <c:pt idx="82">
                  <c:v>0.12600900000000012</c:v>
                </c:pt>
                <c:pt idx="83">
                  <c:v>0.12816400000000044</c:v>
                </c:pt>
                <c:pt idx="84">
                  <c:v>0.13137599999999974</c:v>
                </c:pt>
                <c:pt idx="85">
                  <c:v>0.1367040000000001</c:v>
                </c:pt>
                <c:pt idx="86">
                  <c:v>0.14124599999999968</c:v>
                </c:pt>
                <c:pt idx="87">
                  <c:v>0.14607999999999924</c:v>
                </c:pt>
                <c:pt idx="88">
                  <c:v>0.15093000000000206</c:v>
                </c:pt>
                <c:pt idx="89">
                  <c:v>0.15495599999999787</c:v>
                </c:pt>
                <c:pt idx="90">
                  <c:v>0.15868800000000083</c:v>
                </c:pt>
                <c:pt idx="91">
                  <c:v>0.16042499999999946</c:v>
                </c:pt>
                <c:pt idx="92">
                  <c:v>0.16498300000000032</c:v>
                </c:pt>
                <c:pt idx="93">
                  <c:v>0.16674900000000123</c:v>
                </c:pt>
                <c:pt idx="94">
                  <c:v>0.16426799999999978</c:v>
                </c:pt>
                <c:pt idx="95">
                  <c:v>0.16176000000000021</c:v>
                </c:pt>
                <c:pt idx="96">
                  <c:v>0.15798199999999882</c:v>
                </c:pt>
                <c:pt idx="97">
                  <c:v>0.15656300000000009</c:v>
                </c:pt>
                <c:pt idx="98">
                  <c:v>0.1564560000000014</c:v>
                </c:pt>
                <c:pt idx="99">
                  <c:v>0.15647999999999956</c:v>
                </c:pt>
                <c:pt idx="100">
                  <c:v>0.15826999999999811</c:v>
                </c:pt>
                <c:pt idx="101">
                  <c:v>0.15968000000000226</c:v>
                </c:pt>
                <c:pt idx="102">
                  <c:v>0.15881699999999796</c:v>
                </c:pt>
                <c:pt idx="103">
                  <c:v>0.15637200000000215</c:v>
                </c:pt>
                <c:pt idx="104">
                  <c:v>0.15487799999999785</c:v>
                </c:pt>
                <c:pt idx="105">
                  <c:v>0.1589280000000021</c:v>
                </c:pt>
                <c:pt idx="106">
                  <c:v>0.16233599999999807</c:v>
                </c:pt>
                <c:pt idx="107">
                  <c:v>0.16670400000000216</c:v>
                </c:pt>
                <c:pt idx="108">
                  <c:v>0.16869599999999829</c:v>
                </c:pt>
                <c:pt idx="109">
                  <c:v>0.17286999999999933</c:v>
                </c:pt>
                <c:pt idx="110">
                  <c:v>0.17487000000000205</c:v>
                </c:pt>
                <c:pt idx="111">
                  <c:v>0.17769599999999972</c:v>
                </c:pt>
                <c:pt idx="112">
                  <c:v>0.17545999999999901</c:v>
                </c:pt>
                <c:pt idx="113">
                  <c:v>0.17276000000000069</c:v>
                </c:pt>
                <c:pt idx="114">
                  <c:v>0.1681389999999989</c:v>
                </c:pt>
                <c:pt idx="115">
                  <c:v>0.16292800000000163</c:v>
                </c:pt>
                <c:pt idx="116">
                  <c:v>0.16005499999999986</c:v>
                </c:pt>
                <c:pt idx="117">
                  <c:v>0.15846999999999864</c:v>
                </c:pt>
                <c:pt idx="118">
                  <c:v>0.1560780000000008</c:v>
                </c:pt>
                <c:pt idx="119">
                  <c:v>0.15419999999999959</c:v>
                </c:pt>
                <c:pt idx="120">
                  <c:v>0.15306500000000178</c:v>
                </c:pt>
                <c:pt idx="121">
                  <c:v>0.15325000000000003</c:v>
                </c:pt>
                <c:pt idx="122">
                  <c:v>0.15214499999999931</c:v>
                </c:pt>
                <c:pt idx="123">
                  <c:v>0.15231199999999798</c:v>
                </c:pt>
                <c:pt idx="124">
                  <c:v>0.15286500000000028</c:v>
                </c:pt>
                <c:pt idx="125">
                  <c:v>0.15308100000000269</c:v>
                </c:pt>
                <c:pt idx="126">
                  <c:v>0.15297199999999758</c:v>
                </c:pt>
                <c:pt idx="127">
                  <c:v>0.15412500000000001</c:v>
                </c:pt>
                <c:pt idx="128">
                  <c:v>0.15536300000000255</c:v>
                </c:pt>
                <c:pt idx="129">
                  <c:v>0.15659999999999771</c:v>
                </c:pt>
                <c:pt idx="130">
                  <c:v>0.15783299999999964</c:v>
                </c:pt>
                <c:pt idx="131">
                  <c:v>0.15579199999999879</c:v>
                </c:pt>
                <c:pt idx="132">
                  <c:v>0.15483600000000153</c:v>
                </c:pt>
                <c:pt idx="133">
                  <c:v>0.15163800000000069</c:v>
                </c:pt>
                <c:pt idx="134">
                  <c:v>0.14797999999999845</c:v>
                </c:pt>
                <c:pt idx="135">
                  <c:v>0.14153100000000185</c:v>
                </c:pt>
                <c:pt idx="136">
                  <c:v>0.13669700000000032</c:v>
                </c:pt>
                <c:pt idx="137">
                  <c:v>0.13231399999999952</c:v>
                </c:pt>
                <c:pt idx="138">
                  <c:v>0.13031200000000151</c:v>
                </c:pt>
                <c:pt idx="139">
                  <c:v>0.1277159999999965</c:v>
                </c:pt>
                <c:pt idx="140">
                  <c:v>0.1268200000000034</c:v>
                </c:pt>
                <c:pt idx="141">
                  <c:v>0.12622499999999826</c:v>
                </c:pt>
                <c:pt idx="142">
                  <c:v>0.12622400000000106</c:v>
                </c:pt>
                <c:pt idx="143">
                  <c:v>0.12591399999999944</c:v>
                </c:pt>
                <c:pt idx="144">
                  <c:v>0.12561299999999775</c:v>
                </c:pt>
                <c:pt idx="145">
                  <c:v>0.12491200000000154</c:v>
                </c:pt>
                <c:pt idx="146">
                  <c:v>0.1234079999999998</c:v>
                </c:pt>
                <c:pt idx="147">
                  <c:v>0.12037399999999882</c:v>
                </c:pt>
                <c:pt idx="148">
                  <c:v>0.11832000000000119</c:v>
                </c:pt>
                <c:pt idx="149">
                  <c:v>0.1152800000000002</c:v>
                </c:pt>
                <c:pt idx="150">
                  <c:v>0.1110059999999992</c:v>
                </c:pt>
                <c:pt idx="151">
                  <c:v>0.10897800000000162</c:v>
                </c:pt>
                <c:pt idx="152">
                  <c:v>0.10478400000000061</c:v>
                </c:pt>
                <c:pt idx="153">
                  <c:v>0.10079599999999961</c:v>
                </c:pt>
                <c:pt idx="154">
                  <c:v>9.8449999999996957E-2</c:v>
                </c:pt>
                <c:pt idx="155">
                  <c:v>9.3450000000001004E-2</c:v>
                </c:pt>
                <c:pt idx="156">
                  <c:v>8.9485999999999205E-2</c:v>
                </c:pt>
                <c:pt idx="157">
                  <c:v>8.4960000000003214E-2</c:v>
                </c:pt>
                <c:pt idx="158">
                  <c:v>8.1327999999996389E-2</c:v>
                </c:pt>
                <c:pt idx="159">
                  <c:v>7.7616000000004612E-2</c:v>
                </c:pt>
                <c:pt idx="160">
                  <c:v>7.2790999999998607E-2</c:v>
                </c:pt>
                <c:pt idx="161">
                  <c:v>7.0320000000001007E-2</c:v>
                </c:pt>
                <c:pt idx="162">
                  <c:v>6.6750000000000004E-2</c:v>
                </c:pt>
                <c:pt idx="163">
                  <c:v>6.3209999999998975E-2</c:v>
                </c:pt>
                <c:pt idx="164">
                  <c:v>6.1238000000001458E-2</c:v>
                </c:pt>
                <c:pt idx="165">
                  <c:v>5.7473999999995154E-2</c:v>
                </c:pt>
                <c:pt idx="166">
                  <c:v>5.335200000000468E-2</c:v>
                </c:pt>
                <c:pt idx="167">
                  <c:v>5.1245999999996544E-2</c:v>
                </c:pt>
                <c:pt idx="168">
                  <c:v>4.6942000000000872E-2</c:v>
                </c:pt>
                <c:pt idx="169">
                  <c:v>4.3559999999998898E-2</c:v>
                </c:pt>
                <c:pt idx="170">
                  <c:v>3.9000000000003331E-2</c:v>
                </c:pt>
                <c:pt idx="171">
                  <c:v>3.6223000000000449E-2</c:v>
                </c:pt>
                <c:pt idx="172">
                  <c:v>3.1519999999999326E-2</c:v>
                </c:pt>
                <c:pt idx="173">
                  <c:v>2.7803999999997289E-2</c:v>
                </c:pt>
                <c:pt idx="174">
                  <c:v>2.3023000000001816E-2</c:v>
                </c:pt>
                <c:pt idx="175">
                  <c:v>1.9132999999999768E-2</c:v>
                </c:pt>
                <c:pt idx="176">
                  <c:v>1.5254999999997685E-2</c:v>
                </c:pt>
                <c:pt idx="177">
                  <c:v>1.1308000000001402E-2</c:v>
                </c:pt>
                <c:pt idx="178">
                  <c:v>6.2820000000002379E-3</c:v>
                </c:pt>
                <c:pt idx="179">
                  <c:v>3.2039999999970859E-3</c:v>
                </c:pt>
                <c:pt idx="180">
                  <c:v>-3.2849999999970121E-3</c:v>
                </c:pt>
                <c:pt idx="181">
                  <c:v>-6.7200000000002553E-3</c:v>
                </c:pt>
                <c:pt idx="182">
                  <c:v>-1.250700000000155E-2</c:v>
                </c:pt>
                <c:pt idx="183">
                  <c:v>-1.7294999999997378E-2</c:v>
                </c:pt>
                <c:pt idx="184">
                  <c:v>-2.2134999999999735E-2</c:v>
                </c:pt>
                <c:pt idx="185">
                  <c:v>-2.7094000000002141E-2</c:v>
                </c:pt>
                <c:pt idx="186">
                  <c:v>-3.3319999999996755E-2</c:v>
                </c:pt>
                <c:pt idx="187">
                  <c:v>-3.8143999999999186E-2</c:v>
                </c:pt>
                <c:pt idx="188">
                  <c:v>-4.4178000000000543E-2</c:v>
                </c:pt>
                <c:pt idx="189">
                  <c:v>-4.7800000000004075E-2</c:v>
                </c:pt>
                <c:pt idx="190">
                  <c:v>-5.4314999999998635E-2</c:v>
                </c:pt>
                <c:pt idx="191">
                  <c:v>-5.9535000000001108E-2</c:v>
                </c:pt>
                <c:pt idx="192">
                  <c:v>-6.5555999999995576E-2</c:v>
                </c:pt>
                <c:pt idx="193">
                  <c:v>-6.9198000000006074E-2</c:v>
                </c:pt>
                <c:pt idx="194">
                  <c:v>-7.5205999999993667E-2</c:v>
                </c:pt>
                <c:pt idx="195">
                  <c:v>-8.1070000000001932E-2</c:v>
                </c:pt>
                <c:pt idx="196">
                  <c:v>-8.4699999999998624E-2</c:v>
                </c:pt>
                <c:pt idx="197">
                  <c:v>-9.1350000000000001E-2</c:v>
                </c:pt>
                <c:pt idx="198">
                  <c:v>-9.7840000000001412E-2</c:v>
                </c:pt>
                <c:pt idx="199">
                  <c:v>-0.10109399999999806</c:v>
                </c:pt>
                <c:pt idx="200">
                  <c:v>-0.10630400000000631</c:v>
                </c:pt>
                <c:pt idx="201">
                  <c:v>-0.11095199999999507</c:v>
                </c:pt>
                <c:pt idx="202">
                  <c:v>-0.11558400000000438</c:v>
                </c:pt>
                <c:pt idx="203">
                  <c:v>-0.12180599999999892</c:v>
                </c:pt>
                <c:pt idx="204">
                  <c:v>-0.12631500000000137</c:v>
                </c:pt>
                <c:pt idx="205">
                  <c:v>-0.1322199999999959</c:v>
                </c:pt>
                <c:pt idx="206">
                  <c:v>-0.13661699999999949</c:v>
                </c:pt>
                <c:pt idx="207">
                  <c:v>-0.14384200000000086</c:v>
                </c:pt>
                <c:pt idx="208">
                  <c:v>-0.15227400000000227</c:v>
                </c:pt>
                <c:pt idx="209">
                  <c:v>-0.15863399999999883</c:v>
                </c:pt>
                <c:pt idx="210">
                  <c:v>-0.16846600000000028</c:v>
                </c:pt>
                <c:pt idx="211">
                  <c:v>-0.17829600000000179</c:v>
                </c:pt>
                <c:pt idx="212">
                  <c:v>-0.18625999999999815</c:v>
                </c:pt>
                <c:pt idx="213">
                  <c:v>-0.19699199999999967</c:v>
                </c:pt>
                <c:pt idx="214">
                  <c:v>-0.20616400000000254</c:v>
                </c:pt>
                <c:pt idx="215">
                  <c:v>-0.21634199999999612</c:v>
                </c:pt>
                <c:pt idx="216">
                  <c:v>-0.22450999999999904</c:v>
                </c:pt>
                <c:pt idx="217">
                  <c:v>-0.23200100000000196</c:v>
                </c:pt>
                <c:pt idx="218">
                  <c:v>-0.24073499999999667</c:v>
                </c:pt>
                <c:pt idx="219">
                  <c:v>-0.25245000000000678</c:v>
                </c:pt>
                <c:pt idx="220">
                  <c:v>-0.26308799999999277</c:v>
                </c:pt>
                <c:pt idx="221">
                  <c:v>-0.27512300000000317</c:v>
                </c:pt>
                <c:pt idx="222">
                  <c:v>-0.28355599999999892</c:v>
                </c:pt>
                <c:pt idx="223">
                  <c:v>-0.29359000000000074</c:v>
                </c:pt>
                <c:pt idx="224">
                  <c:v>-0.30235300000000392</c:v>
                </c:pt>
                <c:pt idx="225">
                  <c:v>-0.31163999999999675</c:v>
                </c:pt>
                <c:pt idx="226">
                  <c:v>-0.31720600000000143</c:v>
                </c:pt>
                <c:pt idx="227">
                  <c:v>-0.32476800000000322</c:v>
                </c:pt>
                <c:pt idx="228">
                  <c:v>-0.33030399999999743</c:v>
                </c:pt>
                <c:pt idx="229">
                  <c:v>-0.33824399999999927</c:v>
                </c:pt>
                <c:pt idx="230">
                  <c:v>-0.342575999999995</c:v>
                </c:pt>
                <c:pt idx="231">
                  <c:v>-0.34918000000000576</c:v>
                </c:pt>
                <c:pt idx="232">
                  <c:v>-0.35617500000000002</c:v>
                </c:pt>
                <c:pt idx="233">
                  <c:v>-0.36181999999999426</c:v>
                </c:pt>
                <c:pt idx="234">
                  <c:v>-0.36767400000000644</c:v>
                </c:pt>
                <c:pt idx="235">
                  <c:v>-0.37351200000000068</c:v>
                </c:pt>
                <c:pt idx="236">
                  <c:v>-0.38005699999999498</c:v>
                </c:pt>
                <c:pt idx="237">
                  <c:v>-0.38758999999999821</c:v>
                </c:pt>
                <c:pt idx="238">
                  <c:v>-0.40175000000000005</c:v>
                </c:pt>
                <c:pt idx="239">
                  <c:v>-0.41542600000000485</c:v>
                </c:pt>
                <c:pt idx="240">
                  <c:v>-0.42559199999999886</c:v>
                </c:pt>
                <c:pt idx="241">
                  <c:v>-0.4382190000000023</c:v>
                </c:pt>
                <c:pt idx="242">
                  <c:v>-0.44069499999999623</c:v>
                </c:pt>
                <c:pt idx="243">
                  <c:v>-0.4527269999999996</c:v>
                </c:pt>
                <c:pt idx="244">
                  <c:v>-0.46675200000000466</c:v>
                </c:pt>
                <c:pt idx="245">
                  <c:v>-0.48114899999999688</c:v>
                </c:pt>
                <c:pt idx="246">
                  <c:v>-0.497560000000002</c:v>
                </c:pt>
                <c:pt idx="247">
                  <c:v>-0.50968299999999711</c:v>
                </c:pt>
                <c:pt idx="248">
                  <c:v>-0.52271999999999919</c:v>
                </c:pt>
                <c:pt idx="249">
                  <c:v>-0.52693000000000623</c:v>
                </c:pt>
                <c:pt idx="250">
                  <c:v>-0.54279999999999795</c:v>
                </c:pt>
                <c:pt idx="251">
                  <c:v>-0.55628099999999447</c:v>
                </c:pt>
                <c:pt idx="252">
                  <c:v>-0.57380000000000742</c:v>
                </c:pt>
                <c:pt idx="253">
                  <c:v>-0.58854399999999296</c:v>
                </c:pt>
                <c:pt idx="254">
                  <c:v>-0.60614400000000801</c:v>
                </c:pt>
                <c:pt idx="255">
                  <c:v>-0.61982299999999135</c:v>
                </c:pt>
                <c:pt idx="256">
                  <c:v>-0.61920800000000853</c:v>
                </c:pt>
                <c:pt idx="257">
                  <c:v>-0.62956199999999185</c:v>
                </c:pt>
                <c:pt idx="258">
                  <c:v>-0.65632000000000945</c:v>
                </c:pt>
                <c:pt idx="259">
                  <c:v>-0.68282199999999182</c:v>
                </c:pt>
                <c:pt idx="260">
                  <c:v>-0.70578999999999803</c:v>
                </c:pt>
                <c:pt idx="261">
                  <c:v>-0.7261920000000065</c:v>
                </c:pt>
                <c:pt idx="262">
                  <c:v>-0.74706700000000048</c:v>
                </c:pt>
                <c:pt idx="263">
                  <c:v>-0.7655279999999941</c:v>
                </c:pt>
                <c:pt idx="264">
                  <c:v>-0.78150300000000106</c:v>
                </c:pt>
                <c:pt idx="265">
                  <c:v>-0.79632799999999893</c:v>
                </c:pt>
                <c:pt idx="266">
                  <c:v>-0.82010500000000586</c:v>
                </c:pt>
                <c:pt idx="267">
                  <c:v>-0.84035000000000182</c:v>
                </c:pt>
                <c:pt idx="268">
                  <c:v>-0.86180999999999719</c:v>
                </c:pt>
                <c:pt idx="269">
                  <c:v>-0.88322400000000456</c:v>
                </c:pt>
                <c:pt idx="270">
                  <c:v>-0.89727899999998784</c:v>
                </c:pt>
                <c:pt idx="271">
                  <c:v>-0.91084500000001245</c:v>
                </c:pt>
                <c:pt idx="272">
                  <c:v>-0.92329599999999523</c:v>
                </c:pt>
                <c:pt idx="273">
                  <c:v>-0.9405779999999978</c:v>
                </c:pt>
                <c:pt idx="274">
                  <c:v>-0.96048800000000067</c:v>
                </c:pt>
                <c:pt idx="275">
                  <c:v>-0.98246399999999812</c:v>
                </c:pt>
                <c:pt idx="276">
                  <c:v>-1.0034740000000035</c:v>
                </c:pt>
                <c:pt idx="277">
                  <c:v>-1.0238680000000009</c:v>
                </c:pt>
                <c:pt idx="278">
                  <c:v>-1.0487049999999958</c:v>
                </c:pt>
                <c:pt idx="279">
                  <c:v>-1.068921000000004</c:v>
                </c:pt>
                <c:pt idx="280">
                  <c:v>-1.0952739999999956</c:v>
                </c:pt>
                <c:pt idx="281">
                  <c:v>-1.1263889999999985</c:v>
                </c:pt>
                <c:pt idx="282">
                  <c:v>-1.1482640000000015</c:v>
                </c:pt>
                <c:pt idx="283">
                  <c:v>-1.1753939999999985</c:v>
                </c:pt>
                <c:pt idx="284">
                  <c:v>-1.2037480000000049</c:v>
                </c:pt>
                <c:pt idx="285">
                  <c:v>-1.2280289999999985</c:v>
                </c:pt>
                <c:pt idx="286">
                  <c:v>-1.2596099999999983</c:v>
                </c:pt>
                <c:pt idx="287">
                  <c:v>-1.2919169999999984</c:v>
                </c:pt>
                <c:pt idx="288">
                  <c:v>-1.3249499999999983</c:v>
                </c:pt>
                <c:pt idx="289">
                  <c:v>-1.3495360000000018</c:v>
                </c:pt>
                <c:pt idx="290">
                  <c:v>-1.3788580000000017</c:v>
                </c:pt>
                <c:pt idx="291">
                  <c:v>-1.4025599999999978</c:v>
                </c:pt>
                <c:pt idx="292">
                  <c:v>-1.4385600000000092</c:v>
                </c:pt>
                <c:pt idx="293">
                  <c:v>-1.4718999999999896</c:v>
                </c:pt>
                <c:pt idx="294">
                  <c:v>-1.5022560000000091</c:v>
                </c:pt>
                <c:pt idx="295">
                  <c:v>-1.5354280000000009</c:v>
                </c:pt>
                <c:pt idx="296">
                  <c:v>-1.5678659999999964</c:v>
                </c:pt>
                <c:pt idx="297">
                  <c:v>-1.6072090000000003</c:v>
                </c:pt>
                <c:pt idx="298">
                  <c:v>-1.6419779999999957</c:v>
                </c:pt>
                <c:pt idx="299">
                  <c:v>-1.6738040000000043</c:v>
                </c:pt>
                <c:pt idx="300">
                  <c:v>-1.7023819999999994</c:v>
                </c:pt>
                <c:pt idx="301">
                  <c:v>-1.7265359999999987</c:v>
                </c:pt>
                <c:pt idx="302">
                  <c:v>-1.7630099999999935</c:v>
                </c:pt>
                <c:pt idx="303">
                  <c:v>-1.806080000000003</c:v>
                </c:pt>
                <c:pt idx="304">
                  <c:v>-1.8481080000000025</c:v>
                </c:pt>
                <c:pt idx="305">
                  <c:v>-1.8854300000000019</c:v>
                </c:pt>
                <c:pt idx="306">
                  <c:v>-1.9179600000000065</c:v>
                </c:pt>
                <c:pt idx="307">
                  <c:v>-1.9620959999999839</c:v>
                </c:pt>
                <c:pt idx="308">
                  <c:v>-1.9977840000000058</c:v>
                </c:pt>
                <c:pt idx="309">
                  <c:v>-2.0450910000000051</c:v>
                </c:pt>
                <c:pt idx="310">
                  <c:v>-2.0887130000000012</c:v>
                </c:pt>
                <c:pt idx="311">
                  <c:v>-2.1402240000000003</c:v>
                </c:pt>
                <c:pt idx="312">
                  <c:v>-2.1793769999999921</c:v>
                </c:pt>
                <c:pt idx="313">
                  <c:v>-2.2344120000000016</c:v>
                </c:pt>
                <c:pt idx="314">
                  <c:v>-2.274356000000004</c:v>
                </c:pt>
                <c:pt idx="315">
                  <c:v>-2.3195699999999988</c:v>
                </c:pt>
                <c:pt idx="316">
                  <c:v>-2.3570240000000009</c:v>
                </c:pt>
                <c:pt idx="317">
                  <c:v>-2.4068159999999956</c:v>
                </c:pt>
                <c:pt idx="318">
                  <c:v>-2.4420069999999985</c:v>
                </c:pt>
                <c:pt idx="319">
                  <c:v>-2.4889590000000053</c:v>
                </c:pt>
                <c:pt idx="320">
                  <c:v>-2.5274340000000035</c:v>
                </c:pt>
                <c:pt idx="321">
                  <c:v>-2.569315999999993</c:v>
                </c:pt>
                <c:pt idx="322">
                  <c:v>-2.6110639999999958</c:v>
                </c:pt>
                <c:pt idx="323">
                  <c:v>-2.6501840000000074</c:v>
                </c:pt>
                <c:pt idx="324">
                  <c:v>-2.7039599999999959</c:v>
                </c:pt>
                <c:pt idx="325">
                  <c:v>-2.7436380000000087</c:v>
                </c:pt>
                <c:pt idx="326">
                  <c:v>-2.78975999999999</c:v>
                </c:pt>
                <c:pt idx="327">
                  <c:v>-2.8392700000000102</c:v>
                </c:pt>
                <c:pt idx="328">
                  <c:v>-2.8730339999999899</c:v>
                </c:pt>
                <c:pt idx="329">
                  <c:v>-2.9024279999999987</c:v>
                </c:pt>
                <c:pt idx="330">
                  <c:v>-2.9408399999999957</c:v>
                </c:pt>
                <c:pt idx="331">
                  <c:v>-2.9719200000000123</c:v>
                </c:pt>
                <c:pt idx="332">
                  <c:v>-3.006347999999988</c:v>
                </c:pt>
                <c:pt idx="333">
                  <c:v>-3.0133119999999982</c:v>
                </c:pt>
                <c:pt idx="334">
                  <c:v>-3.0168200000000089</c:v>
                </c:pt>
                <c:pt idx="335">
                  <c:v>-3.0409680000000057</c:v>
                </c:pt>
                <c:pt idx="336">
                  <c:v>-3.0359039999999933</c:v>
                </c:pt>
                <c:pt idx="337">
                  <c:v>-3.0277000000000047</c:v>
                </c:pt>
                <c:pt idx="338">
                  <c:v>-3.0120769999999917</c:v>
                </c:pt>
                <c:pt idx="339">
                  <c:v>-2.9923920000000037</c:v>
                </c:pt>
                <c:pt idx="340">
                  <c:v>-2.9636100000000041</c:v>
                </c:pt>
                <c:pt idx="341">
                  <c:v>-2.9290340000000032</c:v>
                </c:pt>
                <c:pt idx="342">
                  <c:v>-2.8591579999999919</c:v>
                </c:pt>
                <c:pt idx="343">
                  <c:v>-2.8075890000000068</c:v>
                </c:pt>
                <c:pt idx="344">
                  <c:v>-2.7409199999999903</c:v>
                </c:pt>
                <c:pt idx="345">
                  <c:v>-2.6705290000000059</c:v>
                </c:pt>
                <c:pt idx="346">
                  <c:v>-2.5332319999999977</c:v>
                </c:pt>
                <c:pt idx="347">
                  <c:v>-2.4598980000000101</c:v>
                </c:pt>
                <c:pt idx="348">
                  <c:v>-2.2993149999999831</c:v>
                </c:pt>
                <c:pt idx="349">
                  <c:v>-2.1808720000000008</c:v>
                </c:pt>
                <c:pt idx="350">
                  <c:v>-2.0498250000000002</c:v>
                </c:pt>
                <c:pt idx="351">
                  <c:v>-1.8535440000000105</c:v>
                </c:pt>
                <c:pt idx="352">
                  <c:v>-1.6994949999999893</c:v>
                </c:pt>
                <c:pt idx="353">
                  <c:v>-1.5105180000000151</c:v>
                </c:pt>
                <c:pt idx="354">
                  <c:v>-1.3091779999999991</c:v>
                </c:pt>
                <c:pt idx="355">
                  <c:v>-1.1274479999999982</c:v>
                </c:pt>
                <c:pt idx="356">
                  <c:v>-0.87093899999998725</c:v>
                </c:pt>
                <c:pt idx="357">
                  <c:v>-0.66562000000000954</c:v>
                </c:pt>
                <c:pt idx="358">
                  <c:v>-0.41291999999999118</c:v>
                </c:pt>
                <c:pt idx="359">
                  <c:v>-0.14261999999999697</c:v>
                </c:pt>
                <c:pt idx="360">
                  <c:v>0.14807999999999685</c:v>
                </c:pt>
                <c:pt idx="361">
                  <c:v>0.46221599999999019</c:v>
                </c:pt>
                <c:pt idx="362">
                  <c:v>0.80306000000001143</c:v>
                </c:pt>
                <c:pt idx="363">
                  <c:v>1.1310839999999835</c:v>
                </c:pt>
                <c:pt idx="364">
                  <c:v>1.5737759999999974</c:v>
                </c:pt>
                <c:pt idx="365">
                  <c:v>1.9605419999999987</c:v>
                </c:pt>
                <c:pt idx="366">
                  <c:v>2.4234180000000243</c:v>
                </c:pt>
                <c:pt idx="367">
                  <c:v>2.9158389999999814</c:v>
                </c:pt>
                <c:pt idx="368">
                  <c:v>3.3859980000000194</c:v>
                </c:pt>
                <c:pt idx="369">
                  <c:v>3.9858000000000002</c:v>
                </c:pt>
                <c:pt idx="370">
                  <c:v>4.5010620000000019</c:v>
                </c:pt>
                <c:pt idx="371">
                  <c:v>5.030101999999963</c:v>
                </c:pt>
                <c:pt idx="372">
                  <c:v>5.6856660000000225</c:v>
                </c:pt>
                <c:pt idx="373">
                  <c:v>6.1721919999999946</c:v>
                </c:pt>
                <c:pt idx="374">
                  <c:v>6.8354830000000151</c:v>
                </c:pt>
                <c:pt idx="375">
                  <c:v>7.3684799999999733</c:v>
                </c:pt>
                <c:pt idx="376">
                  <c:v>7.8886050000000187</c:v>
                </c:pt>
                <c:pt idx="377">
                  <c:v>8.3851839999999775</c:v>
                </c:pt>
                <c:pt idx="378">
                  <c:v>8.9150440000000106</c:v>
                </c:pt>
                <c:pt idx="379">
                  <c:v>9.3522830000000123</c:v>
                </c:pt>
                <c:pt idx="380">
                  <c:v>9.7506240000000144</c:v>
                </c:pt>
                <c:pt idx="381">
                  <c:v>10.112030999999972</c:v>
                </c:pt>
                <c:pt idx="382">
                  <c:v>10.433920000000017</c:v>
                </c:pt>
                <c:pt idx="383">
                  <c:v>10.712039999999975</c:v>
                </c:pt>
                <c:pt idx="384">
                  <c:v>10.952048000000019</c:v>
                </c:pt>
                <c:pt idx="385">
                  <c:v>11.090490000000033</c:v>
                </c:pt>
                <c:pt idx="386">
                  <c:v>11.246532999999994</c:v>
                </c:pt>
                <c:pt idx="387">
                  <c:v>11.368103999999954</c:v>
                </c:pt>
                <c:pt idx="388">
                  <c:v>11.409090000000047</c:v>
                </c:pt>
                <c:pt idx="389">
                  <c:v>11.418407999999982</c:v>
                </c:pt>
                <c:pt idx="390">
                  <c:v>11.401697999999996</c:v>
                </c:pt>
                <c:pt idx="391">
                  <c:v>11.421145999999961</c:v>
                </c:pt>
                <c:pt idx="392">
                  <c:v>11.37071000000004</c:v>
                </c:pt>
                <c:pt idx="393">
                  <c:v>11.25143999999996</c:v>
                </c:pt>
                <c:pt idx="394">
                  <c:v>11.172090000000034</c:v>
                </c:pt>
                <c:pt idx="395">
                  <c:v>11.078423999999984</c:v>
                </c:pt>
                <c:pt idx="396">
                  <c:v>10.928925000000032</c:v>
                </c:pt>
                <c:pt idx="397">
                  <c:v>10.818504999999982</c:v>
                </c:pt>
                <c:pt idx="398">
                  <c:v>10.655143999999972</c:v>
                </c:pt>
                <c:pt idx="399">
                  <c:v>10.491390000000015</c:v>
                </c:pt>
                <c:pt idx="400">
                  <c:v>10.362618000000024</c:v>
                </c:pt>
                <c:pt idx="401">
                  <c:v>10.158284999999996</c:v>
                </c:pt>
                <c:pt idx="402">
                  <c:v>9.9930239999999841</c:v>
                </c:pt>
                <c:pt idx="403">
                  <c:v>9.7942640000000054</c:v>
                </c:pt>
                <c:pt idx="404">
                  <c:v>9.6358679999999968</c:v>
                </c:pt>
                <c:pt idx="405">
                  <c:v>9.4453800000000161</c:v>
                </c:pt>
                <c:pt idx="406">
                  <c:v>9.2929140000000068</c:v>
                </c:pt>
                <c:pt idx="407">
                  <c:v>9.0812009999999681</c:v>
                </c:pt>
                <c:pt idx="408">
                  <c:v>8.9320440000000012</c:v>
                </c:pt>
                <c:pt idx="409">
                  <c:v>8.7298630000000053</c:v>
                </c:pt>
                <c:pt idx="410">
                  <c:v>8.5617120000000213</c:v>
                </c:pt>
                <c:pt idx="411">
                  <c:v>8.3673000000000233</c:v>
                </c:pt>
                <c:pt idx="412">
                  <c:v>8.2075439999999329</c:v>
                </c:pt>
                <c:pt idx="413">
                  <c:v>7.9985400000000269</c:v>
                </c:pt>
                <c:pt idx="414">
                  <c:v>7.8443240000000083</c:v>
                </c:pt>
                <c:pt idx="415">
                  <c:v>7.6718050000000106</c:v>
                </c:pt>
                <c:pt idx="416">
                  <c:v>7.5051600000000125</c:v>
                </c:pt>
                <c:pt idx="417">
                  <c:v>7.3232459999999735</c:v>
                </c:pt>
                <c:pt idx="418">
                  <c:v>7.1486639999999939</c:v>
                </c:pt>
                <c:pt idx="419">
                  <c:v>7.0048889999999986</c:v>
                </c:pt>
                <c:pt idx="420">
                  <c:v>6.8480780000000179</c:v>
                </c:pt>
                <c:pt idx="421">
                  <c:v>6.6970799999999819</c:v>
                </c:pt>
                <c:pt idx="422">
                  <c:v>6.5580340000000019</c:v>
                </c:pt>
                <c:pt idx="423">
                  <c:v>6.4070459999999851</c:v>
                </c:pt>
                <c:pt idx="424">
                  <c:v>6.2794840000000045</c:v>
                </c:pt>
                <c:pt idx="425">
                  <c:v>6.1393290000000373</c:v>
                </c:pt>
                <c:pt idx="426">
                  <c:v>6.0243789999999571</c:v>
                </c:pt>
                <c:pt idx="427">
                  <c:v>5.8982400000000368</c:v>
                </c:pt>
                <c:pt idx="428">
                  <c:v>5.7603599999999915</c:v>
                </c:pt>
                <c:pt idx="429">
                  <c:v>5.6548020000000072</c:v>
                </c:pt>
                <c:pt idx="430">
                  <c:v>5.5205000000000073</c:v>
                </c:pt>
                <c:pt idx="431">
                  <c:v>5.4028919999999934</c:v>
                </c:pt>
                <c:pt idx="432">
                  <c:v>5.2769309999999932</c:v>
                </c:pt>
                <c:pt idx="433">
                  <c:v>5.1545999999999932</c:v>
                </c:pt>
                <c:pt idx="434">
                  <c:v>5.0358989999999935</c:v>
                </c:pt>
                <c:pt idx="435">
                  <c:v>4.9314720000000198</c:v>
                </c:pt>
                <c:pt idx="436">
                  <c:v>4.809749999999994</c:v>
                </c:pt>
                <c:pt idx="437">
                  <c:v>4.6918820000000059</c:v>
                </c:pt>
                <c:pt idx="438">
                  <c:v>4.6039289999999937</c:v>
                </c:pt>
                <c:pt idx="439">
                  <c:v>4.4843419999999821</c:v>
                </c:pt>
                <c:pt idx="440">
                  <c:v>4.3933700000000169</c:v>
                </c:pt>
                <c:pt idx="441">
                  <c:v>4.3063689999999823</c:v>
                </c:pt>
                <c:pt idx="442">
                  <c:v>4.1970690000000035</c:v>
                </c:pt>
                <c:pt idx="443">
                  <c:v>4.1019640000000139</c:v>
                </c:pt>
                <c:pt idx="444">
                  <c:v>4.0091099999999926</c:v>
                </c:pt>
                <c:pt idx="445">
                  <c:v>3.9170680000000027</c:v>
                </c:pt>
                <c:pt idx="446">
                  <c:v>3.8168279999999912</c:v>
                </c:pt>
                <c:pt idx="447">
                  <c:v>3.7157119999999808</c:v>
                </c:pt>
                <c:pt idx="448">
                  <c:v>3.6303930000000495</c:v>
                </c:pt>
                <c:pt idx="449">
                  <c:v>3.5392089999999516</c:v>
                </c:pt>
                <c:pt idx="450">
                  <c:v>3.4636440000000177</c:v>
                </c:pt>
                <c:pt idx="451">
                  <c:v>3.373754999999989</c:v>
                </c:pt>
                <c:pt idx="452">
                  <c:v>3.2945150000000067</c:v>
                </c:pt>
                <c:pt idx="453">
                  <c:v>3.2204040000000238</c:v>
                </c:pt>
                <c:pt idx="454">
                  <c:v>3.1390059999999962</c:v>
                </c:pt>
                <c:pt idx="455">
                  <c:v>3.0778210000000037</c:v>
                </c:pt>
                <c:pt idx="456">
                  <c:v>3.0019919999999773</c:v>
                </c:pt>
                <c:pt idx="457">
                  <c:v>2.9243850000000022</c:v>
                </c:pt>
                <c:pt idx="458">
                  <c:v>2.8473680000000252</c:v>
                </c:pt>
                <c:pt idx="459">
                  <c:v>2.7814319999999921</c:v>
                </c:pt>
                <c:pt idx="460">
                  <c:v>2.7138459999999673</c:v>
                </c:pt>
                <c:pt idx="461">
                  <c:v>2.6553600000000377</c:v>
                </c:pt>
                <c:pt idx="462">
                  <c:v>2.5959129999999666</c:v>
                </c:pt>
                <c:pt idx="463">
                  <c:v>2.5364920000000346</c:v>
                </c:pt>
                <c:pt idx="464">
                  <c:v>2.4811579999999656</c:v>
                </c:pt>
                <c:pt idx="465">
                  <c:v>2.4319680000000323</c:v>
                </c:pt>
                <c:pt idx="466">
                  <c:v>2.3778879999999716</c:v>
                </c:pt>
                <c:pt idx="467">
                  <c:v>2.3389900000000301</c:v>
                </c:pt>
                <c:pt idx="468">
                  <c:v>2.2776929999999771</c:v>
                </c:pt>
                <c:pt idx="469">
                  <c:v>2.2411149999999913</c:v>
                </c:pt>
                <c:pt idx="470">
                  <c:v>2.1810900000000255</c:v>
                </c:pt>
                <c:pt idx="471">
                  <c:v>2.1438719999999964</c:v>
                </c:pt>
                <c:pt idx="472">
                  <c:v>2.0865589999999883</c:v>
                </c:pt>
                <c:pt idx="473">
                  <c:v>2.0448400000000082</c:v>
                </c:pt>
                <c:pt idx="474">
                  <c:v>2.0013249999999871</c:v>
                </c:pt>
                <c:pt idx="475">
                  <c:v>1.9412640000000194</c:v>
                </c:pt>
                <c:pt idx="476">
                  <c:v>1.8977949999999983</c:v>
                </c:pt>
                <c:pt idx="477">
                  <c:v>1.8494349999999842</c:v>
                </c:pt>
                <c:pt idx="478">
                  <c:v>1.8029880000000094</c:v>
                </c:pt>
                <c:pt idx="479">
                  <c:v>1.7565949999999952</c:v>
                </c:pt>
                <c:pt idx="480">
                  <c:v>1.7105330000000201</c:v>
                </c:pt>
                <c:pt idx="481">
                  <c:v>1.6725000000000001</c:v>
                </c:pt>
                <c:pt idx="482">
                  <c:v>1.6236149999999927</c:v>
                </c:pt>
                <c:pt idx="483">
                  <c:v>1.582646999999979</c:v>
                </c:pt>
                <c:pt idx="484">
                  <c:v>1.5431070000000029</c:v>
                </c:pt>
                <c:pt idx="485">
                  <c:v>1.5049470000000265</c:v>
                </c:pt>
                <c:pt idx="486">
                  <c:v>1.4688059999999767</c:v>
                </c:pt>
                <c:pt idx="487">
                  <c:v>1.4325749999999999</c:v>
                </c:pt>
                <c:pt idx="488">
                  <c:v>1.3971620000000231</c:v>
                </c:pt>
                <c:pt idx="489">
                  <c:v>1.3564799999999801</c:v>
                </c:pt>
                <c:pt idx="490">
                  <c:v>1.329119999999997</c:v>
                </c:pt>
                <c:pt idx="491">
                  <c:v>1.28751999999999</c:v>
                </c:pt>
                <c:pt idx="492">
                  <c:v>1.2507240000000124</c:v>
                </c:pt>
                <c:pt idx="493">
                  <c:v>1.2071340000000055</c:v>
                </c:pt>
                <c:pt idx="494">
                  <c:v>1.1756079999999878</c:v>
                </c:pt>
                <c:pt idx="495">
                  <c:v>1.1318660000000147</c:v>
                </c:pt>
                <c:pt idx="496">
                  <c:v>1.0943240000000027</c:v>
                </c:pt>
                <c:pt idx="497">
                  <c:v>1.0517779999999961</c:v>
                </c:pt>
                <c:pt idx="498">
                  <c:v>1.0213740000000118</c:v>
                </c:pt>
                <c:pt idx="499">
                  <c:v>0.97979399999997308</c:v>
                </c:pt>
                <c:pt idx="500">
                  <c:v>0.94452000000002534</c:v>
                </c:pt>
                <c:pt idx="501">
                  <c:v>0.90601499999998747</c:v>
                </c:pt>
                <c:pt idx="502">
                  <c:v>0.87584000000000739</c:v>
                </c:pt>
                <c:pt idx="503">
                  <c:v>0.84638699999999634</c:v>
                </c:pt>
                <c:pt idx="504">
                  <c:v>0.81701999999998542</c:v>
                </c:pt>
                <c:pt idx="505">
                  <c:v>0.78306800000000965</c:v>
                </c:pt>
                <c:pt idx="506">
                  <c:v>0.75614399999999882</c:v>
                </c:pt>
                <c:pt idx="507">
                  <c:v>0.7254409999999929</c:v>
                </c:pt>
                <c:pt idx="508">
                  <c:v>0.70393600000000711</c:v>
                </c:pt>
                <c:pt idx="509">
                  <c:v>0.67124400000000106</c:v>
                </c:pt>
                <c:pt idx="510">
                  <c:v>0.63818999999999548</c:v>
                </c:pt>
                <c:pt idx="511">
                  <c:v>0.61561500000000913</c:v>
                </c:pt>
                <c:pt idx="512">
                  <c:v>0.58292000000000344</c:v>
                </c:pt>
                <c:pt idx="513">
                  <c:v>0.54974499999999782</c:v>
                </c:pt>
                <c:pt idx="514">
                  <c:v>0.52711999999998371</c:v>
                </c:pt>
                <c:pt idx="515">
                  <c:v>0.49591500000000538</c:v>
                </c:pt>
                <c:pt idx="516">
                  <c:v>0.47005399999999581</c:v>
                </c:pt>
                <c:pt idx="517">
                  <c:v>0.44035200000001667</c:v>
                </c:pt>
                <c:pt idx="518">
                  <c:v>0.41657599999998141</c:v>
                </c:pt>
                <c:pt idx="519">
                  <c:v>0.39397600000002342</c:v>
                </c:pt>
                <c:pt idx="520">
                  <c:v>0.36677699999999291</c:v>
                </c:pt>
                <c:pt idx="521">
                  <c:v>0.34736000000000489</c:v>
                </c:pt>
                <c:pt idx="522">
                  <c:v>0.31927499999999998</c:v>
                </c:pt>
                <c:pt idx="523">
                  <c:v>0.29287999999999526</c:v>
                </c:pt>
                <c:pt idx="524">
                  <c:v>0.27704500000000659</c:v>
                </c:pt>
                <c:pt idx="525">
                  <c:v>0.2535799999999786</c:v>
                </c:pt>
                <c:pt idx="526">
                  <c:v>0.23033700000002025</c:v>
                </c:pt>
                <c:pt idx="527">
                  <c:v>0.21508199999998551</c:v>
                </c:pt>
                <c:pt idx="528">
                  <c:v>0.19232500000000355</c:v>
                </c:pt>
                <c:pt idx="529">
                  <c:v>0.17405999999999561</c:v>
                </c:pt>
                <c:pt idx="530">
                  <c:v>0.152320000000013</c:v>
                </c:pt>
                <c:pt idx="531">
                  <c:v>0.1382690000000017</c:v>
                </c:pt>
                <c:pt idx="532">
                  <c:v>0.1173119999999975</c:v>
                </c:pt>
                <c:pt idx="533">
                  <c:v>0.10088399999999016</c:v>
                </c:pt>
                <c:pt idx="534">
                  <c:v>8.1213000000006419E-2</c:v>
                </c:pt>
                <c:pt idx="535">
                  <c:v>6.5568999999999211E-2</c:v>
                </c:pt>
                <c:pt idx="536">
                  <c:v>5.0729999999992309E-2</c:v>
                </c:pt>
                <c:pt idx="537">
                  <c:v>3.656400000000453E-2</c:v>
                </c:pt>
                <c:pt idx="538">
                  <c:v>1.9728000000000748E-2</c:v>
                </c:pt>
                <c:pt idx="539">
                  <c:v>9.7739999999911092E-3</c:v>
                </c:pt>
                <c:pt idx="540">
                  <c:v>-9.6749999999911993E-3</c:v>
                </c:pt>
                <c:pt idx="541">
                  <c:v>-1.9116000000000723E-2</c:v>
                </c:pt>
                <c:pt idx="542">
                  <c:v>-3.4507000000004277E-2</c:v>
                </c:pt>
                <c:pt idx="543">
                  <c:v>-4.6064999999993014E-2</c:v>
                </c:pt>
                <c:pt idx="544">
                  <c:v>-5.6904999999999317E-2</c:v>
                </c:pt>
                <c:pt idx="545">
                  <c:v>-6.7367000000005325E-2</c:v>
                </c:pt>
                <c:pt idx="546">
                  <c:v>-8.0499999999992147E-2</c:v>
                </c:pt>
                <c:pt idx="547">
                  <c:v>-9.0111999999998083E-2</c:v>
                </c:pt>
                <c:pt idx="548">
                  <c:v>-0.10163900000000126</c:v>
                </c:pt>
                <c:pt idx="549">
                  <c:v>-0.10712000000000914</c:v>
                </c:pt>
                <c:pt idx="550">
                  <c:v>-0.11834999999999701</c:v>
                </c:pt>
                <c:pt idx="551">
                  <c:v>-0.12705700000000236</c:v>
                </c:pt>
                <c:pt idx="552">
                  <c:v>-0.13867199999999066</c:v>
                </c:pt>
                <c:pt idx="553">
                  <c:v>-0.14517900000001277</c:v>
                </c:pt>
                <c:pt idx="554">
                  <c:v>-0.15754199999998672</c:v>
                </c:pt>
                <c:pt idx="555">
                  <c:v>-0.16991200000000403</c:v>
                </c:pt>
                <c:pt idx="556">
                  <c:v>-0.17695999999999712</c:v>
                </c:pt>
                <c:pt idx="557">
                  <c:v>-0.189</c:v>
                </c:pt>
                <c:pt idx="558">
                  <c:v>-0.19960000000000283</c:v>
                </c:pt>
                <c:pt idx="559">
                  <c:v>-0.20334999999999614</c:v>
                </c:pt>
                <c:pt idx="560">
                  <c:v>-0.21005600000001248</c:v>
                </c:pt>
                <c:pt idx="561">
                  <c:v>-0.21288799999999053</c:v>
                </c:pt>
                <c:pt idx="562">
                  <c:v>-0.21446400000000812</c:v>
                </c:pt>
                <c:pt idx="563">
                  <c:v>-0.21694799999999806</c:v>
                </c:pt>
                <c:pt idx="564">
                  <c:v>-0.21651000000000231</c:v>
                </c:pt>
                <c:pt idx="565">
                  <c:v>-0.21900999999999321</c:v>
                </c:pt>
                <c:pt idx="566">
                  <c:v>-0.21910699999999914</c:v>
                </c:pt>
                <c:pt idx="567">
                  <c:v>-0.22490800000000133</c:v>
                </c:pt>
                <c:pt idx="568">
                  <c:v>-0.23222400000000346</c:v>
                </c:pt>
                <c:pt idx="569">
                  <c:v>-0.23637599999999828</c:v>
                </c:pt>
                <c:pt idx="570">
                  <c:v>-0.24497000000000044</c:v>
                </c:pt>
                <c:pt idx="571">
                  <c:v>-0.25459200000000254</c:v>
                </c:pt>
                <c:pt idx="572">
                  <c:v>-0.25923499999999744</c:v>
                </c:pt>
                <c:pt idx="573">
                  <c:v>-0.26812799999999959</c:v>
                </c:pt>
                <c:pt idx="574">
                  <c:v>-0.27616800000000341</c:v>
                </c:pt>
                <c:pt idx="575">
                  <c:v>-0.28733399999999487</c:v>
                </c:pt>
                <c:pt idx="576">
                  <c:v>-0.29672999999999872</c:v>
                </c:pt>
                <c:pt idx="577">
                  <c:v>-0.30461200000000255</c:v>
                </c:pt>
                <c:pt idx="578">
                  <c:v>-0.3133349999999957</c:v>
                </c:pt>
                <c:pt idx="579">
                  <c:v>-0.3245300000000087</c:v>
                </c:pt>
                <c:pt idx="580">
                  <c:v>-0.33320999999999085</c:v>
                </c:pt>
                <c:pt idx="581">
                  <c:v>-0.34099500000000393</c:v>
                </c:pt>
                <c:pt idx="582">
                  <c:v>-0.34397999999999873</c:v>
                </c:pt>
                <c:pt idx="583">
                  <c:v>-0.34969000000000083</c:v>
                </c:pt>
                <c:pt idx="584">
                  <c:v>-0.35182200000000458</c:v>
                </c:pt>
                <c:pt idx="585">
                  <c:v>-0.35573999999999628</c:v>
                </c:pt>
                <c:pt idx="586">
                  <c:v>-0.35422000000000159</c:v>
                </c:pt>
                <c:pt idx="587">
                  <c:v>-0.35536800000000351</c:v>
                </c:pt>
                <c:pt idx="588">
                  <c:v>-0.35443199999999725</c:v>
                </c:pt>
                <c:pt idx="589">
                  <c:v>-0.35570999999999919</c:v>
                </c:pt>
                <c:pt idx="590">
                  <c:v>-0.35380799999999479</c:v>
                </c:pt>
                <c:pt idx="591">
                  <c:v>-0.35470500000000582</c:v>
                </c:pt>
                <c:pt idx="592">
                  <c:v>-0.35212500000000002</c:v>
                </c:pt>
                <c:pt idx="593">
                  <c:v>-0.35059899999999444</c:v>
                </c:pt>
                <c:pt idx="594">
                  <c:v>-0.35136400000000617</c:v>
                </c:pt>
                <c:pt idx="595">
                  <c:v>-0.35431500000000066</c:v>
                </c:pt>
                <c:pt idx="596">
                  <c:v>-0.35667999999999528</c:v>
                </c:pt>
                <c:pt idx="597">
                  <c:v>-0.36112999999999834</c:v>
                </c:pt>
                <c:pt idx="598">
                  <c:v>-0.36825000000000002</c:v>
                </c:pt>
                <c:pt idx="599">
                  <c:v>-0.37317500000000436</c:v>
                </c:pt>
                <c:pt idx="600">
                  <c:v>-0.37856099999999898</c:v>
                </c:pt>
                <c:pt idx="601">
                  <c:v>-0.38367000000000201</c:v>
                </c:pt>
                <c:pt idx="602">
                  <c:v>-0.38716499999999665</c:v>
                </c:pt>
                <c:pt idx="603">
                  <c:v>-0.39085699999999962</c:v>
                </c:pt>
                <c:pt idx="604">
                  <c:v>-0.39440000000000397</c:v>
                </c:pt>
                <c:pt idx="605">
                  <c:v>-0.3999879999999974</c:v>
                </c:pt>
                <c:pt idx="606">
                  <c:v>-0.4015200000000016</c:v>
                </c:pt>
                <c:pt idx="607">
                  <c:v>-0.40299199999999769</c:v>
                </c:pt>
                <c:pt idx="608">
                  <c:v>-0.40723199999999932</c:v>
                </c:pt>
                <c:pt idx="609">
                  <c:v>-0.40774000000000477</c:v>
                </c:pt>
                <c:pt idx="610">
                  <c:v>-0.41240999999999844</c:v>
                </c:pt>
                <c:pt idx="611">
                  <c:v>-0.41579999999999584</c:v>
                </c:pt>
                <c:pt idx="612">
                  <c:v>-0.42672600000000549</c:v>
                </c:pt>
                <c:pt idx="613">
                  <c:v>-0.43380799999999481</c:v>
                </c:pt>
                <c:pt idx="614">
                  <c:v>-0.4456760000000059</c:v>
                </c:pt>
                <c:pt idx="615">
                  <c:v>-0.45623699999999362</c:v>
                </c:pt>
                <c:pt idx="616">
                  <c:v>-0.46629000000000642</c:v>
                </c:pt>
                <c:pt idx="617">
                  <c:v>-0.47771899999999384</c:v>
                </c:pt>
                <c:pt idx="618">
                  <c:v>-0.48864000000000696</c:v>
                </c:pt>
                <c:pt idx="619">
                  <c:v>-0.49935799999999403</c:v>
                </c:pt>
                <c:pt idx="620">
                  <c:v>-0.50823399999999852</c:v>
                </c:pt>
                <c:pt idx="621">
                  <c:v>-0.51069600000000459</c:v>
                </c:pt>
                <c:pt idx="622">
                  <c:v>-0.51327199999999895</c:v>
                </c:pt>
                <c:pt idx="623">
                  <c:v>-0.51581699999999753</c:v>
                </c:pt>
                <c:pt idx="624">
                  <c:v>-0.51898000000000066</c:v>
                </c:pt>
                <c:pt idx="625">
                  <c:v>-0.51308399999999932</c:v>
                </c:pt>
                <c:pt idx="626">
                  <c:v>-0.51388700000000376</c:v>
                </c:pt>
                <c:pt idx="627">
                  <c:v>-0.51209900000000108</c:v>
                </c:pt>
                <c:pt idx="628">
                  <c:v>-0.51277199999999701</c:v>
                </c:pt>
                <c:pt idx="629">
                  <c:v>-0.51598900000000403</c:v>
                </c:pt>
                <c:pt idx="630">
                  <c:v>-0.52035899999999291</c:v>
                </c:pt>
                <c:pt idx="631">
                  <c:v>-0.5254470000000071</c:v>
                </c:pt>
                <c:pt idx="632">
                  <c:v>-0.5350399999999973</c:v>
                </c:pt>
                <c:pt idx="633">
                  <c:v>-0.54409799999999875</c:v>
                </c:pt>
                <c:pt idx="634">
                  <c:v>-0.55144400000000038</c:v>
                </c:pt>
                <c:pt idx="635">
                  <c:v>-0.55620599999999898</c:v>
                </c:pt>
                <c:pt idx="636">
                  <c:v>-0.55883800000000194</c:v>
                </c:pt>
                <c:pt idx="637">
                  <c:v>-0.56004000000000054</c:v>
                </c:pt>
                <c:pt idx="638">
                  <c:v>-0.56676999999999766</c:v>
                </c:pt>
                <c:pt idx="639">
                  <c:v>-0.56965800000000222</c:v>
                </c:pt>
                <c:pt idx="640">
                  <c:v>-0.57579499999999761</c:v>
                </c:pt>
                <c:pt idx="641">
                  <c:v>-0.58769699999999925</c:v>
                </c:pt>
                <c:pt idx="642">
                  <c:v>-0.59259400000000073</c:v>
                </c:pt>
                <c:pt idx="643">
                  <c:v>-0.60278400000000243</c:v>
                </c:pt>
                <c:pt idx="644">
                  <c:v>-0.60729899999999926</c:v>
                </c:pt>
                <c:pt idx="645">
                  <c:v>-0.61383299999999918</c:v>
                </c:pt>
                <c:pt idx="646">
                  <c:v>-0.62036699999999922</c:v>
                </c:pt>
                <c:pt idx="647">
                  <c:v>-0.62690099999999915</c:v>
                </c:pt>
                <c:pt idx="648">
                  <c:v>-0.63234599999999919</c:v>
                </c:pt>
                <c:pt idx="649">
                  <c:v>-0.63567200000000079</c:v>
                </c:pt>
                <c:pt idx="650">
                  <c:v>-0.64110200000000084</c:v>
                </c:pt>
                <c:pt idx="651">
                  <c:v>-0.64007999999999898</c:v>
                </c:pt>
                <c:pt idx="652">
                  <c:v>-0.64044000000000401</c:v>
                </c:pt>
                <c:pt idx="653">
                  <c:v>-0.6368659999999956</c:v>
                </c:pt>
                <c:pt idx="654">
                  <c:v>-0.62796300000000382</c:v>
                </c:pt>
                <c:pt idx="655">
                  <c:v>-0.6222880000000004</c:v>
                </c:pt>
                <c:pt idx="656">
                  <c:v>-0.61525199999999858</c:v>
                </c:pt>
                <c:pt idx="657">
                  <c:v>-0.60751300000000019</c:v>
                </c:pt>
                <c:pt idx="658">
                  <c:v>-0.60196499999999842</c:v>
                </c:pt>
                <c:pt idx="659">
                  <c:v>-0.59993100000000155</c:v>
                </c:pt>
                <c:pt idx="660">
                  <c:v>-0.59822799999999987</c:v>
                </c:pt>
                <c:pt idx="661">
                  <c:v>-0.59236799999999956</c:v>
                </c:pt>
                <c:pt idx="662">
                  <c:v>-0.58823999999999788</c:v>
                </c:pt>
                <c:pt idx="663">
                  <c:v>-0.585480000000001</c:v>
                </c:pt>
                <c:pt idx="664">
                  <c:v>-0.58031400000000077</c:v>
                </c:pt>
                <c:pt idx="665">
                  <c:v>-0.5741460000000006</c:v>
                </c:pt>
                <c:pt idx="666">
                  <c:v>-0.56694000000000189</c:v>
                </c:pt>
                <c:pt idx="667">
                  <c:v>-0.5664559999999953</c:v>
                </c:pt>
                <c:pt idx="668">
                  <c:v>-0.56246400000000163</c:v>
                </c:pt>
                <c:pt idx="669">
                  <c:v>-0.55500900000000131</c:v>
                </c:pt>
                <c:pt idx="670">
                  <c:v>-0.54397200000000034</c:v>
                </c:pt>
                <c:pt idx="671">
                  <c:v>-0.53411400000000009</c:v>
                </c:pt>
                <c:pt idx="672">
                  <c:v>-0.51911999999999814</c:v>
                </c:pt>
                <c:pt idx="673">
                  <c:v>-0.50918400000000041</c:v>
                </c:pt>
                <c:pt idx="674">
                  <c:v>-0.49484400000000084</c:v>
                </c:pt>
                <c:pt idx="675">
                  <c:v>-0.4829219999999998</c:v>
                </c:pt>
                <c:pt idx="676">
                  <c:v>-0.47041200000000027</c:v>
                </c:pt>
                <c:pt idx="677">
                  <c:v>-0.45907199999999926</c:v>
                </c:pt>
                <c:pt idx="678">
                  <c:v>-0.44657399999999975</c:v>
                </c:pt>
                <c:pt idx="679">
                  <c:v>-0.43524000000000096</c:v>
                </c:pt>
                <c:pt idx="680">
                  <c:v>-0.42178500000000063</c:v>
                </c:pt>
                <c:pt idx="681">
                  <c:v>-0.40923599999999888</c:v>
                </c:pt>
                <c:pt idx="682">
                  <c:v>-0.39449999999999935</c:v>
                </c:pt>
                <c:pt idx="683">
                  <c:v>-0.3770190000000011</c:v>
                </c:pt>
                <c:pt idx="684">
                  <c:v>-0.36262799999999945</c:v>
                </c:pt>
                <c:pt idx="685">
                  <c:v>-0.34907400000000111</c:v>
                </c:pt>
                <c:pt idx="686">
                  <c:v>-0.33407999999999882</c:v>
                </c:pt>
                <c:pt idx="687">
                  <c:v>-0.32124500000000117</c:v>
                </c:pt>
                <c:pt idx="688">
                  <c:v>-0.31098199999999893</c:v>
                </c:pt>
                <c:pt idx="689">
                  <c:v>-0.29925599999999986</c:v>
                </c:pt>
                <c:pt idx="690">
                  <c:v>-0.28771199999999958</c:v>
                </c:pt>
                <c:pt idx="691">
                  <c:v>-0.27867000000000114</c:v>
                </c:pt>
                <c:pt idx="692">
                  <c:v>-0.26846399999999893</c:v>
                </c:pt>
                <c:pt idx="693">
                  <c:v>-0.25767599999999985</c:v>
                </c:pt>
                <c:pt idx="694">
                  <c:v>-0.24586000000000074</c:v>
                </c:pt>
                <c:pt idx="695">
                  <c:v>-0.23441600000000043</c:v>
                </c:pt>
                <c:pt idx="696">
                  <c:v>-0.22284299999999946</c:v>
                </c:pt>
                <c:pt idx="697">
                  <c:v>-0.21216000000000035</c:v>
                </c:pt>
                <c:pt idx="698">
                  <c:v>-0.20081599999999944</c:v>
                </c:pt>
                <c:pt idx="699">
                  <c:v>-0.1886040000000003</c:v>
                </c:pt>
                <c:pt idx="700">
                  <c:v>-0.17760800000000024</c:v>
                </c:pt>
                <c:pt idx="701">
                  <c:v>-0.16784400000000019</c:v>
                </c:pt>
                <c:pt idx="702">
                  <c:v>-0.15664599999999956</c:v>
                </c:pt>
                <c:pt idx="703">
                  <c:v>-0.14706600000000034</c:v>
                </c:pt>
                <c:pt idx="704">
                  <c:v>-0.13739999999999952</c:v>
                </c:pt>
                <c:pt idx="705">
                  <c:v>-0.12836800000000026</c:v>
                </c:pt>
                <c:pt idx="706">
                  <c:v>-0.11616799999999991</c:v>
                </c:pt>
                <c:pt idx="707">
                  <c:v>-0.10780000000000045</c:v>
                </c:pt>
                <c:pt idx="708">
                  <c:v>-9.7098999999999283E-2</c:v>
                </c:pt>
                <c:pt idx="709">
                  <c:v>-8.888800000000005E-2</c:v>
                </c:pt>
                <c:pt idx="710">
                  <c:v>-8.0325000000000008E-2</c:v>
                </c:pt>
                <c:pt idx="711">
                  <c:v>-6.9564000000000389E-2</c:v>
                </c:pt>
                <c:pt idx="712">
                  <c:v>-6.1300999999999606E-2</c:v>
                </c:pt>
                <c:pt idx="713">
                  <c:v>-5.2632000000000526E-2</c:v>
                </c:pt>
                <c:pt idx="714">
                  <c:v>-4.4375999999999971E-2</c:v>
                </c:pt>
                <c:pt idx="715">
                  <c:v>-3.7187999999999936E-2</c:v>
                </c:pt>
                <c:pt idx="716">
                  <c:v>-2.7782999999999589E-2</c:v>
                </c:pt>
                <c:pt idx="717">
                  <c:v>-2.0680000000000295E-2</c:v>
                </c:pt>
                <c:pt idx="718">
                  <c:v>-1.267199999999973E-2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2A5-40A5-8568-7E0E9F2BD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7561104"/>
        <c:axId val="967554216"/>
      </c:scatterChart>
      <c:valAx>
        <c:axId val="967561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7554216"/>
        <c:crosses val="autoZero"/>
        <c:crossBetween val="midCat"/>
      </c:valAx>
      <c:valAx>
        <c:axId val="967554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7561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with and without combustion</a:t>
            </a:r>
          </a:p>
        </c:rich>
      </c:tx>
      <c:layout>
        <c:manualLayout>
          <c:xMode val="edge"/>
          <c:yMode val="edge"/>
          <c:x val="0.21127601515971844"/>
          <c:y val="2.67163689299147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Without combustion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'6000'!$A$273:$A$473</c:f>
              <c:numCache>
                <c:formatCode>General</c:formatCode>
                <c:ptCount val="201"/>
                <c:pt idx="0">
                  <c:v>-100</c:v>
                </c:pt>
                <c:pt idx="1">
                  <c:v>-99</c:v>
                </c:pt>
                <c:pt idx="2">
                  <c:v>-98</c:v>
                </c:pt>
                <c:pt idx="3">
                  <c:v>-97</c:v>
                </c:pt>
                <c:pt idx="4">
                  <c:v>-96</c:v>
                </c:pt>
                <c:pt idx="5">
                  <c:v>-95</c:v>
                </c:pt>
                <c:pt idx="6">
                  <c:v>-94</c:v>
                </c:pt>
                <c:pt idx="7">
                  <c:v>-93</c:v>
                </c:pt>
                <c:pt idx="8">
                  <c:v>-92</c:v>
                </c:pt>
                <c:pt idx="9">
                  <c:v>-91</c:v>
                </c:pt>
                <c:pt idx="10">
                  <c:v>-90</c:v>
                </c:pt>
                <c:pt idx="11">
                  <c:v>-89</c:v>
                </c:pt>
                <c:pt idx="12">
                  <c:v>-88</c:v>
                </c:pt>
                <c:pt idx="13">
                  <c:v>-87</c:v>
                </c:pt>
                <c:pt idx="14">
                  <c:v>-86</c:v>
                </c:pt>
                <c:pt idx="15">
                  <c:v>-85</c:v>
                </c:pt>
                <c:pt idx="16">
                  <c:v>-84</c:v>
                </c:pt>
                <c:pt idx="17">
                  <c:v>-83</c:v>
                </c:pt>
                <c:pt idx="18">
                  <c:v>-82</c:v>
                </c:pt>
                <c:pt idx="19">
                  <c:v>-81</c:v>
                </c:pt>
                <c:pt idx="20">
                  <c:v>-80</c:v>
                </c:pt>
                <c:pt idx="21">
                  <c:v>-79</c:v>
                </c:pt>
                <c:pt idx="22">
                  <c:v>-78</c:v>
                </c:pt>
                <c:pt idx="23">
                  <c:v>-77</c:v>
                </c:pt>
                <c:pt idx="24">
                  <c:v>-76</c:v>
                </c:pt>
                <c:pt idx="25">
                  <c:v>-75</c:v>
                </c:pt>
                <c:pt idx="26">
                  <c:v>-74</c:v>
                </c:pt>
                <c:pt idx="27">
                  <c:v>-73</c:v>
                </c:pt>
                <c:pt idx="28">
                  <c:v>-72</c:v>
                </c:pt>
                <c:pt idx="29">
                  <c:v>-71</c:v>
                </c:pt>
                <c:pt idx="30">
                  <c:v>-70</c:v>
                </c:pt>
                <c:pt idx="31">
                  <c:v>-69</c:v>
                </c:pt>
                <c:pt idx="32">
                  <c:v>-68</c:v>
                </c:pt>
                <c:pt idx="33">
                  <c:v>-67</c:v>
                </c:pt>
                <c:pt idx="34">
                  <c:v>-66</c:v>
                </c:pt>
                <c:pt idx="35">
                  <c:v>-65</c:v>
                </c:pt>
                <c:pt idx="36">
                  <c:v>-64</c:v>
                </c:pt>
                <c:pt idx="37">
                  <c:v>-63</c:v>
                </c:pt>
                <c:pt idx="38">
                  <c:v>-62</c:v>
                </c:pt>
                <c:pt idx="39">
                  <c:v>-61</c:v>
                </c:pt>
                <c:pt idx="40">
                  <c:v>-60</c:v>
                </c:pt>
                <c:pt idx="41">
                  <c:v>-59</c:v>
                </c:pt>
                <c:pt idx="42">
                  <c:v>-58</c:v>
                </c:pt>
                <c:pt idx="43">
                  <c:v>-57</c:v>
                </c:pt>
                <c:pt idx="44">
                  <c:v>-56</c:v>
                </c:pt>
                <c:pt idx="45">
                  <c:v>-55</c:v>
                </c:pt>
                <c:pt idx="46">
                  <c:v>-54</c:v>
                </c:pt>
                <c:pt idx="47">
                  <c:v>-53</c:v>
                </c:pt>
                <c:pt idx="48">
                  <c:v>-52</c:v>
                </c:pt>
                <c:pt idx="49">
                  <c:v>-51</c:v>
                </c:pt>
                <c:pt idx="50">
                  <c:v>-50</c:v>
                </c:pt>
                <c:pt idx="51">
                  <c:v>-49</c:v>
                </c:pt>
                <c:pt idx="52">
                  <c:v>-48</c:v>
                </c:pt>
                <c:pt idx="53">
                  <c:v>-47</c:v>
                </c:pt>
                <c:pt idx="54">
                  <c:v>-46</c:v>
                </c:pt>
                <c:pt idx="55">
                  <c:v>-45</c:v>
                </c:pt>
                <c:pt idx="56">
                  <c:v>-44</c:v>
                </c:pt>
                <c:pt idx="57">
                  <c:v>-43</c:v>
                </c:pt>
                <c:pt idx="58">
                  <c:v>-42</c:v>
                </c:pt>
                <c:pt idx="59">
                  <c:v>-41</c:v>
                </c:pt>
                <c:pt idx="60">
                  <c:v>-40</c:v>
                </c:pt>
                <c:pt idx="61">
                  <c:v>-39</c:v>
                </c:pt>
                <c:pt idx="62">
                  <c:v>-38</c:v>
                </c:pt>
                <c:pt idx="63">
                  <c:v>-37</c:v>
                </c:pt>
                <c:pt idx="64">
                  <c:v>-36</c:v>
                </c:pt>
                <c:pt idx="65">
                  <c:v>-35</c:v>
                </c:pt>
                <c:pt idx="66">
                  <c:v>-34</c:v>
                </c:pt>
                <c:pt idx="67">
                  <c:v>-33</c:v>
                </c:pt>
                <c:pt idx="68">
                  <c:v>-32</c:v>
                </c:pt>
                <c:pt idx="69">
                  <c:v>-31</c:v>
                </c:pt>
                <c:pt idx="70">
                  <c:v>-30</c:v>
                </c:pt>
                <c:pt idx="71">
                  <c:v>-29</c:v>
                </c:pt>
                <c:pt idx="72">
                  <c:v>-28</c:v>
                </c:pt>
                <c:pt idx="73">
                  <c:v>-27</c:v>
                </c:pt>
                <c:pt idx="74">
                  <c:v>-26</c:v>
                </c:pt>
                <c:pt idx="75">
                  <c:v>-25</c:v>
                </c:pt>
                <c:pt idx="76">
                  <c:v>-24</c:v>
                </c:pt>
                <c:pt idx="77">
                  <c:v>-23</c:v>
                </c:pt>
                <c:pt idx="78">
                  <c:v>-22</c:v>
                </c:pt>
                <c:pt idx="79">
                  <c:v>-21</c:v>
                </c:pt>
                <c:pt idx="80">
                  <c:v>-20</c:v>
                </c:pt>
                <c:pt idx="81">
                  <c:v>-19</c:v>
                </c:pt>
                <c:pt idx="82">
                  <c:v>-18</c:v>
                </c:pt>
                <c:pt idx="83">
                  <c:v>-17</c:v>
                </c:pt>
                <c:pt idx="84">
                  <c:v>-16</c:v>
                </c:pt>
                <c:pt idx="85">
                  <c:v>-15</c:v>
                </c:pt>
                <c:pt idx="86">
                  <c:v>-14</c:v>
                </c:pt>
                <c:pt idx="87">
                  <c:v>-13</c:v>
                </c:pt>
                <c:pt idx="88">
                  <c:v>-12</c:v>
                </c:pt>
                <c:pt idx="89">
                  <c:v>-11</c:v>
                </c:pt>
                <c:pt idx="90">
                  <c:v>-10</c:v>
                </c:pt>
                <c:pt idx="91">
                  <c:v>-9</c:v>
                </c:pt>
                <c:pt idx="92">
                  <c:v>-8</c:v>
                </c:pt>
                <c:pt idx="93">
                  <c:v>-7</c:v>
                </c:pt>
                <c:pt idx="94">
                  <c:v>-6</c:v>
                </c:pt>
                <c:pt idx="95">
                  <c:v>-5</c:v>
                </c:pt>
                <c:pt idx="96">
                  <c:v>-4</c:v>
                </c:pt>
                <c:pt idx="97">
                  <c:v>-3</c:v>
                </c:pt>
                <c:pt idx="98">
                  <c:v>-2</c:v>
                </c:pt>
                <c:pt idx="99">
                  <c:v>-1</c:v>
                </c:pt>
                <c:pt idx="100">
                  <c:v>0</c:v>
                </c:pt>
                <c:pt idx="101">
                  <c:v>1</c:v>
                </c:pt>
                <c:pt idx="102">
                  <c:v>2</c:v>
                </c:pt>
                <c:pt idx="103">
                  <c:v>3</c:v>
                </c:pt>
                <c:pt idx="104">
                  <c:v>4</c:v>
                </c:pt>
                <c:pt idx="105">
                  <c:v>5</c:v>
                </c:pt>
                <c:pt idx="106">
                  <c:v>6</c:v>
                </c:pt>
                <c:pt idx="107">
                  <c:v>7</c:v>
                </c:pt>
                <c:pt idx="108">
                  <c:v>8</c:v>
                </c:pt>
                <c:pt idx="109">
                  <c:v>9</c:v>
                </c:pt>
                <c:pt idx="110">
                  <c:v>10</c:v>
                </c:pt>
                <c:pt idx="111">
                  <c:v>11</c:v>
                </c:pt>
                <c:pt idx="112">
                  <c:v>12</c:v>
                </c:pt>
                <c:pt idx="113">
                  <c:v>13</c:v>
                </c:pt>
                <c:pt idx="114">
                  <c:v>14</c:v>
                </c:pt>
                <c:pt idx="115">
                  <c:v>15</c:v>
                </c:pt>
                <c:pt idx="116">
                  <c:v>16</c:v>
                </c:pt>
                <c:pt idx="117">
                  <c:v>17</c:v>
                </c:pt>
                <c:pt idx="118">
                  <c:v>18</c:v>
                </c:pt>
                <c:pt idx="119">
                  <c:v>19</c:v>
                </c:pt>
                <c:pt idx="120">
                  <c:v>20</c:v>
                </c:pt>
                <c:pt idx="121">
                  <c:v>21</c:v>
                </c:pt>
                <c:pt idx="122">
                  <c:v>22</c:v>
                </c:pt>
                <c:pt idx="123">
                  <c:v>23</c:v>
                </c:pt>
                <c:pt idx="124">
                  <c:v>24</c:v>
                </c:pt>
                <c:pt idx="125">
                  <c:v>25</c:v>
                </c:pt>
                <c:pt idx="126">
                  <c:v>26</c:v>
                </c:pt>
                <c:pt idx="127">
                  <c:v>27</c:v>
                </c:pt>
                <c:pt idx="128">
                  <c:v>28</c:v>
                </c:pt>
                <c:pt idx="129">
                  <c:v>29</c:v>
                </c:pt>
                <c:pt idx="130">
                  <c:v>30</c:v>
                </c:pt>
                <c:pt idx="131">
                  <c:v>31</c:v>
                </c:pt>
                <c:pt idx="132">
                  <c:v>32</c:v>
                </c:pt>
                <c:pt idx="133">
                  <c:v>33</c:v>
                </c:pt>
                <c:pt idx="134">
                  <c:v>34</c:v>
                </c:pt>
                <c:pt idx="135">
                  <c:v>35</c:v>
                </c:pt>
                <c:pt idx="136">
                  <c:v>36</c:v>
                </c:pt>
                <c:pt idx="137">
                  <c:v>37</c:v>
                </c:pt>
                <c:pt idx="138">
                  <c:v>38</c:v>
                </c:pt>
                <c:pt idx="139">
                  <c:v>39</c:v>
                </c:pt>
                <c:pt idx="140">
                  <c:v>40</c:v>
                </c:pt>
                <c:pt idx="141">
                  <c:v>41</c:v>
                </c:pt>
                <c:pt idx="142">
                  <c:v>42</c:v>
                </c:pt>
                <c:pt idx="143">
                  <c:v>43</c:v>
                </c:pt>
                <c:pt idx="144">
                  <c:v>44</c:v>
                </c:pt>
                <c:pt idx="145">
                  <c:v>45</c:v>
                </c:pt>
                <c:pt idx="146">
                  <c:v>46</c:v>
                </c:pt>
                <c:pt idx="147">
                  <c:v>47</c:v>
                </c:pt>
                <c:pt idx="148">
                  <c:v>48</c:v>
                </c:pt>
                <c:pt idx="149">
                  <c:v>49</c:v>
                </c:pt>
                <c:pt idx="150">
                  <c:v>50</c:v>
                </c:pt>
                <c:pt idx="151">
                  <c:v>51</c:v>
                </c:pt>
                <c:pt idx="152">
                  <c:v>52</c:v>
                </c:pt>
                <c:pt idx="153">
                  <c:v>53</c:v>
                </c:pt>
                <c:pt idx="154">
                  <c:v>54</c:v>
                </c:pt>
                <c:pt idx="155">
                  <c:v>55</c:v>
                </c:pt>
                <c:pt idx="156">
                  <c:v>56</c:v>
                </c:pt>
                <c:pt idx="157">
                  <c:v>57</c:v>
                </c:pt>
                <c:pt idx="158">
                  <c:v>58</c:v>
                </c:pt>
                <c:pt idx="159">
                  <c:v>59</c:v>
                </c:pt>
                <c:pt idx="160">
                  <c:v>60</c:v>
                </c:pt>
                <c:pt idx="161">
                  <c:v>61</c:v>
                </c:pt>
                <c:pt idx="162">
                  <c:v>62</c:v>
                </c:pt>
                <c:pt idx="163">
                  <c:v>63</c:v>
                </c:pt>
                <c:pt idx="164">
                  <c:v>64</c:v>
                </c:pt>
                <c:pt idx="165">
                  <c:v>65</c:v>
                </c:pt>
                <c:pt idx="166">
                  <c:v>66</c:v>
                </c:pt>
                <c:pt idx="167">
                  <c:v>67</c:v>
                </c:pt>
                <c:pt idx="168">
                  <c:v>68</c:v>
                </c:pt>
                <c:pt idx="169">
                  <c:v>69</c:v>
                </c:pt>
                <c:pt idx="170">
                  <c:v>70</c:v>
                </c:pt>
                <c:pt idx="171">
                  <c:v>71</c:v>
                </c:pt>
                <c:pt idx="172">
                  <c:v>72</c:v>
                </c:pt>
                <c:pt idx="173">
                  <c:v>73</c:v>
                </c:pt>
                <c:pt idx="174">
                  <c:v>74</c:v>
                </c:pt>
                <c:pt idx="175">
                  <c:v>75</c:v>
                </c:pt>
                <c:pt idx="176">
                  <c:v>76</c:v>
                </c:pt>
                <c:pt idx="177">
                  <c:v>77</c:v>
                </c:pt>
                <c:pt idx="178">
                  <c:v>78</c:v>
                </c:pt>
                <c:pt idx="179">
                  <c:v>79</c:v>
                </c:pt>
                <c:pt idx="180">
                  <c:v>80</c:v>
                </c:pt>
                <c:pt idx="181">
                  <c:v>81</c:v>
                </c:pt>
                <c:pt idx="182">
                  <c:v>82</c:v>
                </c:pt>
                <c:pt idx="183">
                  <c:v>83</c:v>
                </c:pt>
                <c:pt idx="184">
                  <c:v>84</c:v>
                </c:pt>
                <c:pt idx="185">
                  <c:v>85</c:v>
                </c:pt>
                <c:pt idx="186">
                  <c:v>86</c:v>
                </c:pt>
                <c:pt idx="187">
                  <c:v>87</c:v>
                </c:pt>
                <c:pt idx="188">
                  <c:v>88</c:v>
                </c:pt>
                <c:pt idx="189">
                  <c:v>89</c:v>
                </c:pt>
                <c:pt idx="190">
                  <c:v>90</c:v>
                </c:pt>
                <c:pt idx="191">
                  <c:v>91</c:v>
                </c:pt>
                <c:pt idx="192">
                  <c:v>92</c:v>
                </c:pt>
                <c:pt idx="193">
                  <c:v>93</c:v>
                </c:pt>
                <c:pt idx="194">
                  <c:v>94</c:v>
                </c:pt>
                <c:pt idx="195">
                  <c:v>95</c:v>
                </c:pt>
                <c:pt idx="196">
                  <c:v>96</c:v>
                </c:pt>
                <c:pt idx="197">
                  <c:v>97</c:v>
                </c:pt>
                <c:pt idx="198">
                  <c:v>98</c:v>
                </c:pt>
                <c:pt idx="199">
                  <c:v>99</c:v>
                </c:pt>
                <c:pt idx="200">
                  <c:v>100</c:v>
                </c:pt>
              </c:numCache>
            </c:numRef>
          </c:xVal>
          <c:yVal>
            <c:numRef>
              <c:f>'6000'!$T$273:$T$473</c:f>
              <c:numCache>
                <c:formatCode>General</c:formatCode>
                <c:ptCount val="201"/>
                <c:pt idx="0">
                  <c:v>2.165</c:v>
                </c:pt>
                <c:pt idx="1">
                  <c:v>2.1955384812863499</c:v>
                </c:pt>
                <c:pt idx="2">
                  <c:v>2.2270435593544855</c:v>
                </c:pt>
                <c:pt idx="3">
                  <c:v>2.2596584786992158</c:v>
                </c:pt>
                <c:pt idx="4">
                  <c:v>2.2934372347619933</c:v>
                </c:pt>
                <c:pt idx="5">
                  <c:v>2.3284373617408218</c:v>
                </c:pt>
                <c:pt idx="6">
                  <c:v>2.3645038669988088</c:v>
                </c:pt>
                <c:pt idx="7">
                  <c:v>2.4019063708642809</c:v>
                </c:pt>
                <c:pt idx="8">
                  <c:v>2.4405995330767776</c:v>
                </c:pt>
                <c:pt idx="9">
                  <c:v>2.4806471574619424</c:v>
                </c:pt>
                <c:pt idx="10">
                  <c:v>2.5222385350162813</c:v>
                </c:pt>
                <c:pt idx="11">
                  <c:v>2.5652073408111118</c:v>
                </c:pt>
                <c:pt idx="12">
                  <c:v>2.6097488456974611</c:v>
                </c:pt>
                <c:pt idx="13">
                  <c:v>2.6558129870520029</c:v>
                </c:pt>
                <c:pt idx="14">
                  <c:v>2.7036127943806063</c:v>
                </c:pt>
                <c:pt idx="15">
                  <c:v>2.7532425852693403</c:v>
                </c:pt>
                <c:pt idx="16">
                  <c:v>2.8046571020345228</c:v>
                </c:pt>
                <c:pt idx="17">
                  <c:v>2.8579499968325108</c:v>
                </c:pt>
                <c:pt idx="18">
                  <c:v>2.9132214449813687</c:v>
                </c:pt>
                <c:pt idx="19">
                  <c:v>2.9707408247992135</c:v>
                </c:pt>
                <c:pt idx="20">
                  <c:v>3.0303047141959563</c:v>
                </c:pt>
                <c:pt idx="21">
                  <c:v>3.0920191052886863</c:v>
                </c:pt>
                <c:pt idx="22">
                  <c:v>3.1563582447314733</c:v>
                </c:pt>
                <c:pt idx="23">
                  <c:v>3.2229222183993951</c:v>
                </c:pt>
                <c:pt idx="24">
                  <c:v>3.292210480879239</c:v>
                </c:pt>
                <c:pt idx="25">
                  <c:v>3.3643862189063736</c:v>
                </c:pt>
                <c:pt idx="26">
                  <c:v>3.4392052364157264</c:v>
                </c:pt>
                <c:pt idx="27">
                  <c:v>3.5170255072591772</c:v>
                </c:pt>
                <c:pt idx="28">
                  <c:v>3.5980229782864739</c:v>
                </c:pt>
                <c:pt idx="29">
                  <c:v>3.6823872860553979</c:v>
                </c:pt>
                <c:pt idx="30">
                  <c:v>3.7700757427106733</c:v>
                </c:pt>
                <c:pt idx="31">
                  <c:v>3.861535380392886</c:v>
                </c:pt>
                <c:pt idx="32">
                  <c:v>3.9564646114684732</c:v>
                </c:pt>
                <c:pt idx="33">
                  <c:v>4.0556110515005273</c:v>
                </c:pt>
                <c:pt idx="34">
                  <c:v>4.1589546547121454</c:v>
                </c:pt>
                <c:pt idx="35">
                  <c:v>4.2664443790705944</c:v>
                </c:pt>
                <c:pt idx="36">
                  <c:v>4.3786369554806122</c:v>
                </c:pt>
                <c:pt idx="37">
                  <c:v>4.4954923284855148</c:v>
                </c:pt>
                <c:pt idx="38">
                  <c:v>4.6176383316292791</c:v>
                </c:pt>
                <c:pt idx="39">
                  <c:v>4.7450502033528554</c:v>
                </c:pt>
                <c:pt idx="40">
                  <c:v>4.8780490682923237</c:v>
                </c:pt>
                <c:pt idx="41">
                  <c:v>5.0169817853497101</c:v>
                </c:pt>
                <c:pt idx="42">
                  <c:v>5.1617917899462435</c:v>
                </c:pt>
                <c:pt idx="43">
                  <c:v>5.3132717009133277</c:v>
                </c:pt>
                <c:pt idx="44">
                  <c:v>5.4718575198594683</c:v>
                </c:pt>
                <c:pt idx="45">
                  <c:v>5.6375180068822193</c:v>
                </c:pt>
                <c:pt idx="46">
                  <c:v>5.8106845813364583</c:v>
                </c:pt>
                <c:pt idx="47">
                  <c:v>5.991260334022642</c:v>
                </c:pt>
                <c:pt idx="48">
                  <c:v>6.1808405488178009</c:v>
                </c:pt>
                <c:pt idx="49">
                  <c:v>6.3788077742101219</c:v>
                </c:pt>
                <c:pt idx="50">
                  <c:v>6.5863053932289803</c:v>
                </c:pt>
                <c:pt idx="51">
                  <c:v>6.8032589343615042</c:v>
                </c:pt>
                <c:pt idx="52">
                  <c:v>7.0309718178973135</c:v>
                </c:pt>
                <c:pt idx="53">
                  <c:v>7.2685933609078788</c:v>
                </c:pt>
                <c:pt idx="54">
                  <c:v>7.5183100378946728</c:v>
                </c:pt>
                <c:pt idx="55">
                  <c:v>7.7791817311921196</c:v>
                </c:pt>
                <c:pt idx="56">
                  <c:v>8.0527417899302876</c:v>
                </c:pt>
                <c:pt idx="57">
                  <c:v>8.3387777046339959</c:v>
                </c:pt>
                <c:pt idx="58">
                  <c:v>8.6390286222961556</c:v>
                </c:pt>
                <c:pt idx="59">
                  <c:v>8.9532598918551614</c:v>
                </c:pt>
                <c:pt idx="60">
                  <c:v>9.2834487770916621</c:v>
                </c:pt>
                <c:pt idx="61">
                  <c:v>9.6280306744205735</c:v>
                </c:pt>
                <c:pt idx="62">
                  <c:v>9.9889941681486309</c:v>
                </c:pt>
                <c:pt idx="63">
                  <c:v>10.367227803480249</c:v>
                </c:pt>
                <c:pt idx="64">
                  <c:v>10.762079772202576</c:v>
                </c:pt>
                <c:pt idx="65">
                  <c:v>11.175904345681694</c:v>
                </c:pt>
                <c:pt idx="66">
                  <c:v>11.607896271871509</c:v>
                </c:pt>
                <c:pt idx="67">
                  <c:v>12.058733620266732</c:v>
                </c:pt>
                <c:pt idx="68">
                  <c:v>12.531165014192563</c:v>
                </c:pt>
                <c:pt idx="69">
                  <c:v>13.024056926244794</c:v>
                </c:pt>
                <c:pt idx="70">
                  <c:v>13.535684039653102</c:v>
                </c:pt>
                <c:pt idx="71">
                  <c:v>14.068719476569211</c:v>
                </c:pt>
                <c:pt idx="72">
                  <c:v>14.623708709531821</c:v>
                </c:pt>
                <c:pt idx="73">
                  <c:v>15.201136245247145</c:v>
                </c:pt>
                <c:pt idx="74">
                  <c:v>15.798273232301222</c:v>
                </c:pt>
                <c:pt idx="75">
                  <c:v>16.41476935194952</c:v>
                </c:pt>
                <c:pt idx="76">
                  <c:v>17.053665319886328</c:v>
                </c:pt>
                <c:pt idx="77">
                  <c:v>17.711089780436954</c:v>
                </c:pt>
                <c:pt idx="78">
                  <c:v>18.386053811686125</c:v>
                </c:pt>
                <c:pt idx="79">
                  <c:v>19.077286553876874</c:v>
                </c:pt>
                <c:pt idx="80">
                  <c:v>19.783206917592047</c:v>
                </c:pt>
                <c:pt idx="81">
                  <c:v>20.501896444099849</c:v>
                </c:pt>
                <c:pt idx="82">
                  <c:v>21.231074420167019</c:v>
                </c:pt>
                <c:pt idx="83">
                  <c:v>21.962451003144754</c:v>
                </c:pt>
                <c:pt idx="84">
                  <c:v>22.697908148971294</c:v>
                </c:pt>
                <c:pt idx="85">
                  <c:v>23.433944862028707</c:v>
                </c:pt>
                <c:pt idx="86">
                  <c:v>24.166657125558618</c:v>
                </c:pt>
                <c:pt idx="87">
                  <c:v>24.877711715686434</c:v>
                </c:pt>
                <c:pt idx="88">
                  <c:v>25.582423510272097</c:v>
                </c:pt>
                <c:pt idx="89">
                  <c:v>26.253695757413041</c:v>
                </c:pt>
                <c:pt idx="90">
                  <c:v>26.9003313265423</c:v>
                </c:pt>
                <c:pt idx="91">
                  <c:v>27.516922505476213</c:v>
                </c:pt>
                <c:pt idx="92">
                  <c:v>28.080571946586161</c:v>
                </c:pt>
                <c:pt idx="93">
                  <c:v>28.602013019136276</c:v>
                </c:pt>
                <c:pt idx="94">
                  <c:v>29.066753450123677</c:v>
                </c:pt>
                <c:pt idx="95">
                  <c:v>29.469104474940693</c:v>
                </c:pt>
                <c:pt idx="96">
                  <c:v>29.813617172449604</c:v>
                </c:pt>
                <c:pt idx="97">
                  <c:v>30.076718281255275</c:v>
                </c:pt>
                <c:pt idx="98">
                  <c:v>30.274274751357172</c:v>
                </c:pt>
                <c:pt idx="99">
                  <c:v>30.393915997745591</c:v>
                </c:pt>
                <c:pt idx="100">
                  <c:v>30.433982832309578</c:v>
                </c:pt>
                <c:pt idx="101">
                  <c:v>30.393915997745594</c:v>
                </c:pt>
                <c:pt idx="102">
                  <c:v>30.274274751357172</c:v>
                </c:pt>
                <c:pt idx="103">
                  <c:v>30.076718281255268</c:v>
                </c:pt>
                <c:pt idx="104">
                  <c:v>29.8136171724496</c:v>
                </c:pt>
                <c:pt idx="105">
                  <c:v>29.469104474940689</c:v>
                </c:pt>
                <c:pt idx="106">
                  <c:v>29.06675345012367</c:v>
                </c:pt>
                <c:pt idx="107">
                  <c:v>28.602013019136265</c:v>
                </c:pt>
                <c:pt idx="108">
                  <c:v>28.080571946586147</c:v>
                </c:pt>
                <c:pt idx="109">
                  <c:v>27.516922505476195</c:v>
                </c:pt>
                <c:pt idx="110">
                  <c:v>26.900331326542275</c:v>
                </c:pt>
                <c:pt idx="111">
                  <c:v>26.25369575741302</c:v>
                </c:pt>
                <c:pt idx="112">
                  <c:v>25.582423510272069</c:v>
                </c:pt>
                <c:pt idx="113">
                  <c:v>24.877711715686409</c:v>
                </c:pt>
                <c:pt idx="114">
                  <c:v>24.166657125558594</c:v>
                </c:pt>
                <c:pt idx="115">
                  <c:v>23.433944862028685</c:v>
                </c:pt>
                <c:pt idx="116">
                  <c:v>22.697908148971269</c:v>
                </c:pt>
                <c:pt idx="117">
                  <c:v>21.962451003144729</c:v>
                </c:pt>
                <c:pt idx="118">
                  <c:v>21.231074420166998</c:v>
                </c:pt>
                <c:pt idx="119">
                  <c:v>20.501896444099827</c:v>
                </c:pt>
                <c:pt idx="120">
                  <c:v>19.783206917592025</c:v>
                </c:pt>
                <c:pt idx="121">
                  <c:v>19.077286553876849</c:v>
                </c:pt>
                <c:pt idx="122">
                  <c:v>18.3860538116861</c:v>
                </c:pt>
                <c:pt idx="123">
                  <c:v>17.711089780436929</c:v>
                </c:pt>
                <c:pt idx="124">
                  <c:v>17.053665319886299</c:v>
                </c:pt>
                <c:pt idx="125">
                  <c:v>16.414769351949491</c:v>
                </c:pt>
                <c:pt idx="126">
                  <c:v>15.798273232301193</c:v>
                </c:pt>
                <c:pt idx="127">
                  <c:v>15.201136245247119</c:v>
                </c:pt>
                <c:pt idx="128">
                  <c:v>14.623708709531794</c:v>
                </c:pt>
                <c:pt idx="129">
                  <c:v>14.068719476569186</c:v>
                </c:pt>
                <c:pt idx="130">
                  <c:v>13.535684039653079</c:v>
                </c:pt>
                <c:pt idx="131">
                  <c:v>13.024056926244775</c:v>
                </c:pt>
                <c:pt idx="132">
                  <c:v>12.531165014192545</c:v>
                </c:pt>
                <c:pt idx="133">
                  <c:v>12.058733620266713</c:v>
                </c:pt>
                <c:pt idx="134">
                  <c:v>11.607896271871489</c:v>
                </c:pt>
                <c:pt idx="135">
                  <c:v>11.175904345681674</c:v>
                </c:pt>
                <c:pt idx="136">
                  <c:v>10.762079772202558</c:v>
                </c:pt>
                <c:pt idx="137">
                  <c:v>10.36722780348023</c:v>
                </c:pt>
                <c:pt idx="138">
                  <c:v>9.9889941681486132</c:v>
                </c:pt>
                <c:pt idx="139">
                  <c:v>9.6280306744205557</c:v>
                </c:pt>
                <c:pt idx="140">
                  <c:v>9.2834487770916425</c:v>
                </c:pt>
                <c:pt idx="141">
                  <c:v>8.9532598918551454</c:v>
                </c:pt>
                <c:pt idx="142">
                  <c:v>8.6390286222961397</c:v>
                </c:pt>
                <c:pt idx="143">
                  <c:v>8.3387777046339817</c:v>
                </c:pt>
                <c:pt idx="144">
                  <c:v>8.0527417899302733</c:v>
                </c:pt>
                <c:pt idx="145">
                  <c:v>7.7791817311921072</c:v>
                </c:pt>
                <c:pt idx="146">
                  <c:v>7.518310037894663</c:v>
                </c:pt>
                <c:pt idx="147">
                  <c:v>7.2685933609078681</c:v>
                </c:pt>
                <c:pt idx="148">
                  <c:v>7.0309718178973037</c:v>
                </c:pt>
                <c:pt idx="149">
                  <c:v>6.8032589343614953</c:v>
                </c:pt>
                <c:pt idx="150">
                  <c:v>6.5863053932289741</c:v>
                </c:pt>
                <c:pt idx="151">
                  <c:v>6.3788077742101166</c:v>
                </c:pt>
                <c:pt idx="152">
                  <c:v>6.1808405488177964</c:v>
                </c:pt>
                <c:pt idx="153">
                  <c:v>5.9912603340226385</c:v>
                </c:pt>
                <c:pt idx="154">
                  <c:v>5.8106845813364565</c:v>
                </c:pt>
                <c:pt idx="155">
                  <c:v>5.6375180068822175</c:v>
                </c:pt>
                <c:pt idx="156">
                  <c:v>5.4718575198594666</c:v>
                </c:pt>
                <c:pt idx="157">
                  <c:v>5.3132717009133259</c:v>
                </c:pt>
                <c:pt idx="158">
                  <c:v>5.1617917899462427</c:v>
                </c:pt>
                <c:pt idx="159">
                  <c:v>5.0169817853497092</c:v>
                </c:pt>
                <c:pt idx="160">
                  <c:v>4.8780490682923237</c:v>
                </c:pt>
                <c:pt idx="161">
                  <c:v>4.7450502033528545</c:v>
                </c:pt>
                <c:pt idx="162">
                  <c:v>4.6176383316292791</c:v>
                </c:pt>
                <c:pt idx="163">
                  <c:v>4.4954923284855166</c:v>
                </c:pt>
                <c:pt idx="164">
                  <c:v>4.3786369554806139</c:v>
                </c:pt>
                <c:pt idx="165">
                  <c:v>4.2664443790705953</c:v>
                </c:pt>
                <c:pt idx="166">
                  <c:v>4.1589546547121463</c:v>
                </c:pt>
                <c:pt idx="167">
                  <c:v>4.0556110515005281</c:v>
                </c:pt>
                <c:pt idx="168">
                  <c:v>3.9564646114684745</c:v>
                </c:pt>
                <c:pt idx="169">
                  <c:v>3.8615353803928874</c:v>
                </c:pt>
                <c:pt idx="170">
                  <c:v>3.7700757427106746</c:v>
                </c:pt>
                <c:pt idx="171">
                  <c:v>3.6823872860553992</c:v>
                </c:pt>
                <c:pt idx="172">
                  <c:v>3.5980229782864752</c:v>
                </c:pt>
                <c:pt idx="173">
                  <c:v>3.5170255072591776</c:v>
                </c:pt>
                <c:pt idx="174">
                  <c:v>3.4392052364157273</c:v>
                </c:pt>
                <c:pt idx="175">
                  <c:v>3.3643862189063749</c:v>
                </c:pt>
                <c:pt idx="176">
                  <c:v>3.2922104808792407</c:v>
                </c:pt>
                <c:pt idx="177">
                  <c:v>3.2229222183993964</c:v>
                </c:pt>
                <c:pt idx="178">
                  <c:v>3.1563582447314742</c:v>
                </c:pt>
                <c:pt idx="179">
                  <c:v>3.0920191052886881</c:v>
                </c:pt>
                <c:pt idx="180">
                  <c:v>3.0303047141959576</c:v>
                </c:pt>
                <c:pt idx="181">
                  <c:v>2.9707408247992149</c:v>
                </c:pt>
                <c:pt idx="182">
                  <c:v>2.91322144498137</c:v>
                </c:pt>
                <c:pt idx="183">
                  <c:v>2.8579499968325122</c:v>
                </c:pt>
                <c:pt idx="184">
                  <c:v>2.8046571020345241</c:v>
                </c:pt>
                <c:pt idx="185">
                  <c:v>2.7532425852693421</c:v>
                </c:pt>
                <c:pt idx="186">
                  <c:v>2.7036127943806081</c:v>
                </c:pt>
                <c:pt idx="187">
                  <c:v>2.6558129870520046</c:v>
                </c:pt>
                <c:pt idx="188">
                  <c:v>2.6097488456974629</c:v>
                </c:pt>
                <c:pt idx="189">
                  <c:v>2.5652073408111131</c:v>
                </c:pt>
                <c:pt idx="190">
                  <c:v>2.5222385350162826</c:v>
                </c:pt>
                <c:pt idx="191">
                  <c:v>2.4806471574619433</c:v>
                </c:pt>
                <c:pt idx="192">
                  <c:v>2.4405995330767785</c:v>
                </c:pt>
                <c:pt idx="193">
                  <c:v>2.4019063708642818</c:v>
                </c:pt>
                <c:pt idx="194">
                  <c:v>2.3645038669988092</c:v>
                </c:pt>
                <c:pt idx="195">
                  <c:v>2.3284373617408223</c:v>
                </c:pt>
                <c:pt idx="196">
                  <c:v>2.2934372347619933</c:v>
                </c:pt>
                <c:pt idx="197">
                  <c:v>2.2596584786992162</c:v>
                </c:pt>
                <c:pt idx="198">
                  <c:v>2.2270435593544859</c:v>
                </c:pt>
                <c:pt idx="199">
                  <c:v>2.1955384812863499</c:v>
                </c:pt>
                <c:pt idx="200">
                  <c:v>2.165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423-4D94-B68E-05CD66DFB02D}"/>
            </c:ext>
          </c:extLst>
        </c:ser>
        <c:ser>
          <c:idx val="0"/>
          <c:order val="0"/>
          <c:tx>
            <c:v>With Combustion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'6000'!$A$273:$A$473</c:f>
              <c:numCache>
                <c:formatCode>General</c:formatCode>
                <c:ptCount val="201"/>
                <c:pt idx="0">
                  <c:v>-100</c:v>
                </c:pt>
                <c:pt idx="1">
                  <c:v>-99</c:v>
                </c:pt>
                <c:pt idx="2">
                  <c:v>-98</c:v>
                </c:pt>
                <c:pt idx="3">
                  <c:v>-97</c:v>
                </c:pt>
                <c:pt idx="4">
                  <c:v>-96</c:v>
                </c:pt>
                <c:pt idx="5">
                  <c:v>-95</c:v>
                </c:pt>
                <c:pt idx="6">
                  <c:v>-94</c:v>
                </c:pt>
                <c:pt idx="7">
                  <c:v>-93</c:v>
                </c:pt>
                <c:pt idx="8">
                  <c:v>-92</c:v>
                </c:pt>
                <c:pt idx="9">
                  <c:v>-91</c:v>
                </c:pt>
                <c:pt idx="10">
                  <c:v>-90</c:v>
                </c:pt>
                <c:pt idx="11">
                  <c:v>-89</c:v>
                </c:pt>
                <c:pt idx="12">
                  <c:v>-88</c:v>
                </c:pt>
                <c:pt idx="13">
                  <c:v>-87</c:v>
                </c:pt>
                <c:pt idx="14">
                  <c:v>-86</c:v>
                </c:pt>
                <c:pt idx="15">
                  <c:v>-85</c:v>
                </c:pt>
                <c:pt idx="16">
                  <c:v>-84</c:v>
                </c:pt>
                <c:pt idx="17">
                  <c:v>-83</c:v>
                </c:pt>
                <c:pt idx="18">
                  <c:v>-82</c:v>
                </c:pt>
                <c:pt idx="19">
                  <c:v>-81</c:v>
                </c:pt>
                <c:pt idx="20">
                  <c:v>-80</c:v>
                </c:pt>
                <c:pt idx="21">
                  <c:v>-79</c:v>
                </c:pt>
                <c:pt idx="22">
                  <c:v>-78</c:v>
                </c:pt>
                <c:pt idx="23">
                  <c:v>-77</c:v>
                </c:pt>
                <c:pt idx="24">
                  <c:v>-76</c:v>
                </c:pt>
                <c:pt idx="25">
                  <c:v>-75</c:v>
                </c:pt>
                <c:pt idx="26">
                  <c:v>-74</c:v>
                </c:pt>
                <c:pt idx="27">
                  <c:v>-73</c:v>
                </c:pt>
                <c:pt idx="28">
                  <c:v>-72</c:v>
                </c:pt>
                <c:pt idx="29">
                  <c:v>-71</c:v>
                </c:pt>
                <c:pt idx="30">
                  <c:v>-70</c:v>
                </c:pt>
                <c:pt idx="31">
                  <c:v>-69</c:v>
                </c:pt>
                <c:pt idx="32">
                  <c:v>-68</c:v>
                </c:pt>
                <c:pt idx="33">
                  <c:v>-67</c:v>
                </c:pt>
                <c:pt idx="34">
                  <c:v>-66</c:v>
                </c:pt>
                <c:pt idx="35">
                  <c:v>-65</c:v>
                </c:pt>
                <c:pt idx="36">
                  <c:v>-64</c:v>
                </c:pt>
                <c:pt idx="37">
                  <c:v>-63</c:v>
                </c:pt>
                <c:pt idx="38">
                  <c:v>-62</c:v>
                </c:pt>
                <c:pt idx="39">
                  <c:v>-61</c:v>
                </c:pt>
                <c:pt idx="40">
                  <c:v>-60</c:v>
                </c:pt>
                <c:pt idx="41">
                  <c:v>-59</c:v>
                </c:pt>
                <c:pt idx="42">
                  <c:v>-58</c:v>
                </c:pt>
                <c:pt idx="43">
                  <c:v>-57</c:v>
                </c:pt>
                <c:pt idx="44">
                  <c:v>-56</c:v>
                </c:pt>
                <c:pt idx="45">
                  <c:v>-55</c:v>
                </c:pt>
                <c:pt idx="46">
                  <c:v>-54</c:v>
                </c:pt>
                <c:pt idx="47">
                  <c:v>-53</c:v>
                </c:pt>
                <c:pt idx="48">
                  <c:v>-52</c:v>
                </c:pt>
                <c:pt idx="49">
                  <c:v>-51</c:v>
                </c:pt>
                <c:pt idx="50">
                  <c:v>-50</c:v>
                </c:pt>
                <c:pt idx="51">
                  <c:v>-49</c:v>
                </c:pt>
                <c:pt idx="52">
                  <c:v>-48</c:v>
                </c:pt>
                <c:pt idx="53">
                  <c:v>-47</c:v>
                </c:pt>
                <c:pt idx="54">
                  <c:v>-46</c:v>
                </c:pt>
                <c:pt idx="55">
                  <c:v>-45</c:v>
                </c:pt>
                <c:pt idx="56">
                  <c:v>-44</c:v>
                </c:pt>
                <c:pt idx="57">
                  <c:v>-43</c:v>
                </c:pt>
                <c:pt idx="58">
                  <c:v>-42</c:v>
                </c:pt>
                <c:pt idx="59">
                  <c:v>-41</c:v>
                </c:pt>
                <c:pt idx="60">
                  <c:v>-40</c:v>
                </c:pt>
                <c:pt idx="61">
                  <c:v>-39</c:v>
                </c:pt>
                <c:pt idx="62">
                  <c:v>-38</c:v>
                </c:pt>
                <c:pt idx="63">
                  <c:v>-37</c:v>
                </c:pt>
                <c:pt idx="64">
                  <c:v>-36</c:v>
                </c:pt>
                <c:pt idx="65">
                  <c:v>-35</c:v>
                </c:pt>
                <c:pt idx="66">
                  <c:v>-34</c:v>
                </c:pt>
                <c:pt idx="67">
                  <c:v>-33</c:v>
                </c:pt>
                <c:pt idx="68">
                  <c:v>-32</c:v>
                </c:pt>
                <c:pt idx="69">
                  <c:v>-31</c:v>
                </c:pt>
                <c:pt idx="70">
                  <c:v>-30</c:v>
                </c:pt>
                <c:pt idx="71">
                  <c:v>-29</c:v>
                </c:pt>
                <c:pt idx="72">
                  <c:v>-28</c:v>
                </c:pt>
                <c:pt idx="73">
                  <c:v>-27</c:v>
                </c:pt>
                <c:pt idx="74">
                  <c:v>-26</c:v>
                </c:pt>
                <c:pt idx="75">
                  <c:v>-25</c:v>
                </c:pt>
                <c:pt idx="76">
                  <c:v>-24</c:v>
                </c:pt>
                <c:pt idx="77">
                  <c:v>-23</c:v>
                </c:pt>
                <c:pt idx="78">
                  <c:v>-22</c:v>
                </c:pt>
                <c:pt idx="79">
                  <c:v>-21</c:v>
                </c:pt>
                <c:pt idx="80">
                  <c:v>-20</c:v>
                </c:pt>
                <c:pt idx="81">
                  <c:v>-19</c:v>
                </c:pt>
                <c:pt idx="82">
                  <c:v>-18</c:v>
                </c:pt>
                <c:pt idx="83">
                  <c:v>-17</c:v>
                </c:pt>
                <c:pt idx="84">
                  <c:v>-16</c:v>
                </c:pt>
                <c:pt idx="85">
                  <c:v>-15</c:v>
                </c:pt>
                <c:pt idx="86">
                  <c:v>-14</c:v>
                </c:pt>
                <c:pt idx="87">
                  <c:v>-13</c:v>
                </c:pt>
                <c:pt idx="88">
                  <c:v>-12</c:v>
                </c:pt>
                <c:pt idx="89">
                  <c:v>-11</c:v>
                </c:pt>
                <c:pt idx="90">
                  <c:v>-10</c:v>
                </c:pt>
                <c:pt idx="91">
                  <c:v>-9</c:v>
                </c:pt>
                <c:pt idx="92">
                  <c:v>-8</c:v>
                </c:pt>
                <c:pt idx="93">
                  <c:v>-7</c:v>
                </c:pt>
                <c:pt idx="94">
                  <c:v>-6</c:v>
                </c:pt>
                <c:pt idx="95">
                  <c:v>-5</c:v>
                </c:pt>
                <c:pt idx="96">
                  <c:v>-4</c:v>
                </c:pt>
                <c:pt idx="97">
                  <c:v>-3</c:v>
                </c:pt>
                <c:pt idx="98">
                  <c:v>-2</c:v>
                </c:pt>
                <c:pt idx="99">
                  <c:v>-1</c:v>
                </c:pt>
                <c:pt idx="100">
                  <c:v>0</c:v>
                </c:pt>
                <c:pt idx="101">
                  <c:v>1</c:v>
                </c:pt>
                <c:pt idx="102">
                  <c:v>2</c:v>
                </c:pt>
                <c:pt idx="103">
                  <c:v>3</c:v>
                </c:pt>
                <c:pt idx="104">
                  <c:v>4</c:v>
                </c:pt>
                <c:pt idx="105">
                  <c:v>5</c:v>
                </c:pt>
                <c:pt idx="106">
                  <c:v>6</c:v>
                </c:pt>
                <c:pt idx="107">
                  <c:v>7</c:v>
                </c:pt>
                <c:pt idx="108">
                  <c:v>8</c:v>
                </c:pt>
                <c:pt idx="109">
                  <c:v>9</c:v>
                </c:pt>
                <c:pt idx="110">
                  <c:v>10</c:v>
                </c:pt>
                <c:pt idx="111">
                  <c:v>11</c:v>
                </c:pt>
                <c:pt idx="112">
                  <c:v>12</c:v>
                </c:pt>
                <c:pt idx="113">
                  <c:v>13</c:v>
                </c:pt>
                <c:pt idx="114">
                  <c:v>14</c:v>
                </c:pt>
                <c:pt idx="115">
                  <c:v>15</c:v>
                </c:pt>
                <c:pt idx="116">
                  <c:v>16</c:v>
                </c:pt>
                <c:pt idx="117">
                  <c:v>17</c:v>
                </c:pt>
                <c:pt idx="118">
                  <c:v>18</c:v>
                </c:pt>
                <c:pt idx="119">
                  <c:v>19</c:v>
                </c:pt>
                <c:pt idx="120">
                  <c:v>20</c:v>
                </c:pt>
                <c:pt idx="121">
                  <c:v>21</c:v>
                </c:pt>
                <c:pt idx="122">
                  <c:v>22</c:v>
                </c:pt>
                <c:pt idx="123">
                  <c:v>23</c:v>
                </c:pt>
                <c:pt idx="124">
                  <c:v>24</c:v>
                </c:pt>
                <c:pt idx="125">
                  <c:v>25</c:v>
                </c:pt>
                <c:pt idx="126">
                  <c:v>26</c:v>
                </c:pt>
                <c:pt idx="127">
                  <c:v>27</c:v>
                </c:pt>
                <c:pt idx="128">
                  <c:v>28</c:v>
                </c:pt>
                <c:pt idx="129">
                  <c:v>29</c:v>
                </c:pt>
                <c:pt idx="130">
                  <c:v>30</c:v>
                </c:pt>
                <c:pt idx="131">
                  <c:v>31</c:v>
                </c:pt>
                <c:pt idx="132">
                  <c:v>32</c:v>
                </c:pt>
                <c:pt idx="133">
                  <c:v>33</c:v>
                </c:pt>
                <c:pt idx="134">
                  <c:v>34</c:v>
                </c:pt>
                <c:pt idx="135">
                  <c:v>35</c:v>
                </c:pt>
                <c:pt idx="136">
                  <c:v>36</c:v>
                </c:pt>
                <c:pt idx="137">
                  <c:v>37</c:v>
                </c:pt>
                <c:pt idx="138">
                  <c:v>38</c:v>
                </c:pt>
                <c:pt idx="139">
                  <c:v>39</c:v>
                </c:pt>
                <c:pt idx="140">
                  <c:v>40</c:v>
                </c:pt>
                <c:pt idx="141">
                  <c:v>41</c:v>
                </c:pt>
                <c:pt idx="142">
                  <c:v>42</c:v>
                </c:pt>
                <c:pt idx="143">
                  <c:v>43</c:v>
                </c:pt>
                <c:pt idx="144">
                  <c:v>44</c:v>
                </c:pt>
                <c:pt idx="145">
                  <c:v>45</c:v>
                </c:pt>
                <c:pt idx="146">
                  <c:v>46</c:v>
                </c:pt>
                <c:pt idx="147">
                  <c:v>47</c:v>
                </c:pt>
                <c:pt idx="148">
                  <c:v>48</c:v>
                </c:pt>
                <c:pt idx="149">
                  <c:v>49</c:v>
                </c:pt>
                <c:pt idx="150">
                  <c:v>50</c:v>
                </c:pt>
                <c:pt idx="151">
                  <c:v>51</c:v>
                </c:pt>
                <c:pt idx="152">
                  <c:v>52</c:v>
                </c:pt>
                <c:pt idx="153">
                  <c:v>53</c:v>
                </c:pt>
                <c:pt idx="154">
                  <c:v>54</c:v>
                </c:pt>
                <c:pt idx="155">
                  <c:v>55</c:v>
                </c:pt>
                <c:pt idx="156">
                  <c:v>56</c:v>
                </c:pt>
                <c:pt idx="157">
                  <c:v>57</c:v>
                </c:pt>
                <c:pt idx="158">
                  <c:v>58</c:v>
                </c:pt>
                <c:pt idx="159">
                  <c:v>59</c:v>
                </c:pt>
                <c:pt idx="160">
                  <c:v>60</c:v>
                </c:pt>
                <c:pt idx="161">
                  <c:v>61</c:v>
                </c:pt>
                <c:pt idx="162">
                  <c:v>62</c:v>
                </c:pt>
                <c:pt idx="163">
                  <c:v>63</c:v>
                </c:pt>
                <c:pt idx="164">
                  <c:v>64</c:v>
                </c:pt>
                <c:pt idx="165">
                  <c:v>65</c:v>
                </c:pt>
                <c:pt idx="166">
                  <c:v>66</c:v>
                </c:pt>
                <c:pt idx="167">
                  <c:v>67</c:v>
                </c:pt>
                <c:pt idx="168">
                  <c:v>68</c:v>
                </c:pt>
                <c:pt idx="169">
                  <c:v>69</c:v>
                </c:pt>
                <c:pt idx="170">
                  <c:v>70</c:v>
                </c:pt>
                <c:pt idx="171">
                  <c:v>71</c:v>
                </c:pt>
                <c:pt idx="172">
                  <c:v>72</c:v>
                </c:pt>
                <c:pt idx="173">
                  <c:v>73</c:v>
                </c:pt>
                <c:pt idx="174">
                  <c:v>74</c:v>
                </c:pt>
                <c:pt idx="175">
                  <c:v>75</c:v>
                </c:pt>
                <c:pt idx="176">
                  <c:v>76</c:v>
                </c:pt>
                <c:pt idx="177">
                  <c:v>77</c:v>
                </c:pt>
                <c:pt idx="178">
                  <c:v>78</c:v>
                </c:pt>
                <c:pt idx="179">
                  <c:v>79</c:v>
                </c:pt>
                <c:pt idx="180">
                  <c:v>80</c:v>
                </c:pt>
                <c:pt idx="181">
                  <c:v>81</c:v>
                </c:pt>
                <c:pt idx="182">
                  <c:v>82</c:v>
                </c:pt>
                <c:pt idx="183">
                  <c:v>83</c:v>
                </c:pt>
                <c:pt idx="184">
                  <c:v>84</c:v>
                </c:pt>
                <c:pt idx="185">
                  <c:v>85</c:v>
                </c:pt>
                <c:pt idx="186">
                  <c:v>86</c:v>
                </c:pt>
                <c:pt idx="187">
                  <c:v>87</c:v>
                </c:pt>
                <c:pt idx="188">
                  <c:v>88</c:v>
                </c:pt>
                <c:pt idx="189">
                  <c:v>89</c:v>
                </c:pt>
                <c:pt idx="190">
                  <c:v>90</c:v>
                </c:pt>
                <c:pt idx="191">
                  <c:v>91</c:v>
                </c:pt>
                <c:pt idx="192">
                  <c:v>92</c:v>
                </c:pt>
                <c:pt idx="193">
                  <c:v>93</c:v>
                </c:pt>
                <c:pt idx="194">
                  <c:v>94</c:v>
                </c:pt>
                <c:pt idx="195">
                  <c:v>95</c:v>
                </c:pt>
                <c:pt idx="196">
                  <c:v>96</c:v>
                </c:pt>
                <c:pt idx="197">
                  <c:v>97</c:v>
                </c:pt>
                <c:pt idx="198">
                  <c:v>98</c:v>
                </c:pt>
                <c:pt idx="199">
                  <c:v>99</c:v>
                </c:pt>
                <c:pt idx="200">
                  <c:v>100</c:v>
                </c:pt>
              </c:numCache>
            </c:numRef>
          </c:xVal>
          <c:yVal>
            <c:numRef>
              <c:f>'6000'!$C$273:$C$473</c:f>
              <c:numCache>
                <c:formatCode>General</c:formatCode>
                <c:ptCount val="201"/>
                <c:pt idx="0">
                  <c:v>2.165</c:v>
                </c:pt>
                <c:pt idx="1">
                  <c:v>2.214</c:v>
                </c:pt>
                <c:pt idx="2">
                  <c:v>2.2570000000000001</c:v>
                </c:pt>
                <c:pt idx="3">
                  <c:v>2.2919999999999998</c:v>
                </c:pt>
                <c:pt idx="4">
                  <c:v>2.319</c:v>
                </c:pt>
                <c:pt idx="5">
                  <c:v>2.3559999999999999</c:v>
                </c:pt>
                <c:pt idx="6">
                  <c:v>2.4049999999999998</c:v>
                </c:pt>
                <c:pt idx="7">
                  <c:v>2.4500000000000002</c:v>
                </c:pt>
                <c:pt idx="8">
                  <c:v>2.4980000000000002</c:v>
                </c:pt>
                <c:pt idx="9">
                  <c:v>2.5379999999999998</c:v>
                </c:pt>
                <c:pt idx="10">
                  <c:v>2.5710000000000002</c:v>
                </c:pt>
                <c:pt idx="11">
                  <c:v>2.5950000000000002</c:v>
                </c:pt>
                <c:pt idx="12">
                  <c:v>2.6230000000000002</c:v>
                </c:pt>
                <c:pt idx="13">
                  <c:v>2.657</c:v>
                </c:pt>
                <c:pt idx="14">
                  <c:v>2.698</c:v>
                </c:pt>
                <c:pt idx="15">
                  <c:v>2.7519999999999998</c:v>
                </c:pt>
                <c:pt idx="16">
                  <c:v>2.8029999999999999</c:v>
                </c:pt>
                <c:pt idx="17">
                  <c:v>2.8519999999999999</c:v>
                </c:pt>
                <c:pt idx="18">
                  <c:v>2.9049999999999998</c:v>
                </c:pt>
                <c:pt idx="19">
                  <c:v>2.9609999999999999</c:v>
                </c:pt>
                <c:pt idx="20">
                  <c:v>3.0339999999999998</c:v>
                </c:pt>
                <c:pt idx="21">
                  <c:v>3.1030000000000002</c:v>
                </c:pt>
                <c:pt idx="22">
                  <c:v>3.1720000000000002</c:v>
                </c:pt>
                <c:pt idx="23">
                  <c:v>3.238</c:v>
                </c:pt>
                <c:pt idx="24">
                  <c:v>3.3069999999999999</c:v>
                </c:pt>
                <c:pt idx="25">
                  <c:v>3.383</c:v>
                </c:pt>
                <c:pt idx="26">
                  <c:v>3.47</c:v>
                </c:pt>
                <c:pt idx="27">
                  <c:v>3.5590000000000002</c:v>
                </c:pt>
                <c:pt idx="28">
                  <c:v>3.65</c:v>
                </c:pt>
                <c:pt idx="29">
                  <c:v>3.7280000000000002</c:v>
                </c:pt>
                <c:pt idx="30">
                  <c:v>3.8090000000000002</c:v>
                </c:pt>
                <c:pt idx="31">
                  <c:v>3.8959999999999999</c:v>
                </c:pt>
                <c:pt idx="32">
                  <c:v>3.996</c:v>
                </c:pt>
                <c:pt idx="33">
                  <c:v>4.0999999999999996</c:v>
                </c:pt>
                <c:pt idx="34">
                  <c:v>4.2080000000000002</c:v>
                </c:pt>
                <c:pt idx="35">
                  <c:v>4.3129999999999997</c:v>
                </c:pt>
                <c:pt idx="36">
                  <c:v>4.4290000000000003</c:v>
                </c:pt>
                <c:pt idx="37">
                  <c:v>4.5529999999999999</c:v>
                </c:pt>
                <c:pt idx="38">
                  <c:v>4.6779999999999999</c:v>
                </c:pt>
                <c:pt idx="39">
                  <c:v>4.7960000000000003</c:v>
                </c:pt>
                <c:pt idx="40">
                  <c:v>4.9059999999999997</c:v>
                </c:pt>
                <c:pt idx="41">
                  <c:v>5.0190000000000001</c:v>
                </c:pt>
                <c:pt idx="42">
                  <c:v>5.1550000000000002</c:v>
                </c:pt>
                <c:pt idx="43">
                  <c:v>5.3120000000000003</c:v>
                </c:pt>
                <c:pt idx="44">
                  <c:v>5.484</c:v>
                </c:pt>
                <c:pt idx="45">
                  <c:v>5.6449999999999996</c:v>
                </c:pt>
                <c:pt idx="46">
                  <c:v>5.8120000000000003</c:v>
                </c:pt>
                <c:pt idx="47">
                  <c:v>5.9820000000000002</c:v>
                </c:pt>
                <c:pt idx="48">
                  <c:v>6.1660000000000004</c:v>
                </c:pt>
                <c:pt idx="49">
                  <c:v>6.3710000000000004</c:v>
                </c:pt>
                <c:pt idx="50">
                  <c:v>6.5890000000000004</c:v>
                </c:pt>
                <c:pt idx="51">
                  <c:v>6.8159999999999998</c:v>
                </c:pt>
                <c:pt idx="52">
                  <c:v>7.0529999999999999</c:v>
                </c:pt>
                <c:pt idx="53">
                  <c:v>7.3019999999999996</c:v>
                </c:pt>
                <c:pt idx="54">
                  <c:v>7.556</c:v>
                </c:pt>
                <c:pt idx="55">
                  <c:v>7.81</c:v>
                </c:pt>
                <c:pt idx="56">
                  <c:v>8.0719999999999992</c:v>
                </c:pt>
                <c:pt idx="57">
                  <c:v>8.3569999999999993</c:v>
                </c:pt>
                <c:pt idx="58">
                  <c:v>8.6289999999999996</c:v>
                </c:pt>
                <c:pt idx="59">
                  <c:v>8.9209999999999994</c:v>
                </c:pt>
                <c:pt idx="60">
                  <c:v>9.2579999999999991</c:v>
                </c:pt>
                <c:pt idx="61">
                  <c:v>9.5869999999999997</c:v>
                </c:pt>
                <c:pt idx="62">
                  <c:v>9.9280000000000008</c:v>
                </c:pt>
                <c:pt idx="63">
                  <c:v>10.311999999999999</c:v>
                </c:pt>
                <c:pt idx="64">
                  <c:v>10.73</c:v>
                </c:pt>
                <c:pt idx="65">
                  <c:v>11.153</c:v>
                </c:pt>
                <c:pt idx="66">
                  <c:v>11.624000000000001</c:v>
                </c:pt>
                <c:pt idx="67">
                  <c:v>12.082000000000001</c:v>
                </c:pt>
                <c:pt idx="68">
                  <c:v>12.545999999999999</c:v>
                </c:pt>
                <c:pt idx="69">
                  <c:v>13.074</c:v>
                </c:pt>
                <c:pt idx="70">
                  <c:v>13.615</c:v>
                </c:pt>
                <c:pt idx="71">
                  <c:v>14.151999999999999</c:v>
                </c:pt>
                <c:pt idx="72">
                  <c:v>14.737</c:v>
                </c:pt>
                <c:pt idx="73">
                  <c:v>15.295999999999999</c:v>
                </c:pt>
                <c:pt idx="74">
                  <c:v>15.878</c:v>
                </c:pt>
                <c:pt idx="75">
                  <c:v>16.527000000000001</c:v>
                </c:pt>
                <c:pt idx="76">
                  <c:v>17.152000000000001</c:v>
                </c:pt>
                <c:pt idx="77">
                  <c:v>17.809999999999999</c:v>
                </c:pt>
                <c:pt idx="78">
                  <c:v>18.478999999999999</c:v>
                </c:pt>
                <c:pt idx="79">
                  <c:v>19.181999999999999</c:v>
                </c:pt>
                <c:pt idx="80">
                  <c:v>19.89</c:v>
                </c:pt>
                <c:pt idx="81">
                  <c:v>20.626999999999999</c:v>
                </c:pt>
                <c:pt idx="82">
                  <c:v>21.337</c:v>
                </c:pt>
                <c:pt idx="83">
                  <c:v>22.106999999999999</c:v>
                </c:pt>
                <c:pt idx="84">
                  <c:v>22.841000000000001</c:v>
                </c:pt>
                <c:pt idx="85">
                  <c:v>23.632999999999999</c:v>
                </c:pt>
                <c:pt idx="86">
                  <c:v>24.358000000000001</c:v>
                </c:pt>
                <c:pt idx="87">
                  <c:v>25.100999999999999</c:v>
                </c:pt>
                <c:pt idx="88">
                  <c:v>25.835000000000001</c:v>
                </c:pt>
                <c:pt idx="89">
                  <c:v>26.596</c:v>
                </c:pt>
                <c:pt idx="90">
                  <c:v>27.331</c:v>
                </c:pt>
                <c:pt idx="91">
                  <c:v>28.084</c:v>
                </c:pt>
                <c:pt idx="92">
                  <c:v>28.805</c:v>
                </c:pt>
                <c:pt idx="93">
                  <c:v>29.617999999999999</c:v>
                </c:pt>
                <c:pt idx="94">
                  <c:v>30.446000000000002</c:v>
                </c:pt>
                <c:pt idx="95">
                  <c:v>31.318000000000001</c:v>
                </c:pt>
                <c:pt idx="96">
                  <c:v>32.256999999999998</c:v>
                </c:pt>
                <c:pt idx="97">
                  <c:v>33.280999999999999</c:v>
                </c:pt>
                <c:pt idx="98">
                  <c:v>34.409999999999997</c:v>
                </c:pt>
                <c:pt idx="99">
                  <c:v>35.655000000000001</c:v>
                </c:pt>
                <c:pt idx="100">
                  <c:v>37.020000000000003</c:v>
                </c:pt>
                <c:pt idx="101">
                  <c:v>38.518000000000001</c:v>
                </c:pt>
                <c:pt idx="102">
                  <c:v>40.152999999999999</c:v>
                </c:pt>
                <c:pt idx="103">
                  <c:v>41.892000000000003</c:v>
                </c:pt>
                <c:pt idx="104">
                  <c:v>43.716000000000001</c:v>
                </c:pt>
                <c:pt idx="105">
                  <c:v>45.594000000000001</c:v>
                </c:pt>
                <c:pt idx="106">
                  <c:v>47.518000000000001</c:v>
                </c:pt>
                <c:pt idx="107">
                  <c:v>49.420999999999999</c:v>
                </c:pt>
                <c:pt idx="108">
                  <c:v>51.302999999999997</c:v>
                </c:pt>
                <c:pt idx="109">
                  <c:v>53.143999999999998</c:v>
                </c:pt>
                <c:pt idx="110">
                  <c:v>54.890999999999998</c:v>
                </c:pt>
                <c:pt idx="111">
                  <c:v>56.518000000000001</c:v>
                </c:pt>
                <c:pt idx="112">
                  <c:v>58.017000000000003</c:v>
                </c:pt>
                <c:pt idx="113">
                  <c:v>59.347999999999999</c:v>
                </c:pt>
                <c:pt idx="114">
                  <c:v>60.491</c:v>
                </c:pt>
                <c:pt idx="115">
                  <c:v>61.404000000000003</c:v>
                </c:pt>
                <c:pt idx="116">
                  <c:v>62.115000000000002</c:v>
                </c:pt>
                <c:pt idx="117">
                  <c:v>62.576000000000001</c:v>
                </c:pt>
                <c:pt idx="118">
                  <c:v>62.781999999999996</c:v>
                </c:pt>
                <c:pt idx="119">
                  <c:v>62.767000000000003</c:v>
                </c:pt>
                <c:pt idx="120">
                  <c:v>62.503999999999998</c:v>
                </c:pt>
                <c:pt idx="121">
                  <c:v>62.036999999999999</c:v>
                </c:pt>
                <c:pt idx="122">
                  <c:v>61.375999999999998</c:v>
                </c:pt>
                <c:pt idx="123">
                  <c:v>60.52</c:v>
                </c:pt>
                <c:pt idx="124">
                  <c:v>59.521999999999998</c:v>
                </c:pt>
                <c:pt idx="125">
                  <c:v>58.371000000000002</c:v>
                </c:pt>
                <c:pt idx="126">
                  <c:v>57.088999999999999</c:v>
                </c:pt>
                <c:pt idx="127">
                  <c:v>55.725999999999999</c:v>
                </c:pt>
                <c:pt idx="128">
                  <c:v>54.329000000000001</c:v>
                </c:pt>
                <c:pt idx="129">
                  <c:v>52.863</c:v>
                </c:pt>
                <c:pt idx="130">
                  <c:v>51.359000000000002</c:v>
                </c:pt>
                <c:pt idx="131">
                  <c:v>49.874000000000002</c:v>
                </c:pt>
                <c:pt idx="132">
                  <c:v>48.386000000000003</c:v>
                </c:pt>
                <c:pt idx="133">
                  <c:v>46.881</c:v>
                </c:pt>
                <c:pt idx="134">
                  <c:v>45.414999999999999</c:v>
                </c:pt>
                <c:pt idx="135">
                  <c:v>43.962000000000003</c:v>
                </c:pt>
                <c:pt idx="136">
                  <c:v>42.524999999999999</c:v>
                </c:pt>
                <c:pt idx="137">
                  <c:v>41.134999999999998</c:v>
                </c:pt>
                <c:pt idx="138">
                  <c:v>39.758000000000003</c:v>
                </c:pt>
                <c:pt idx="139">
                  <c:v>38.43</c:v>
                </c:pt>
                <c:pt idx="140">
                  <c:v>37.142000000000003</c:v>
                </c:pt>
                <c:pt idx="141">
                  <c:v>35.895000000000003</c:v>
                </c:pt>
                <c:pt idx="142">
                  <c:v>34.698</c:v>
                </c:pt>
                <c:pt idx="143">
                  <c:v>33.542000000000002</c:v>
                </c:pt>
                <c:pt idx="144">
                  <c:v>32.444000000000003</c:v>
                </c:pt>
                <c:pt idx="145">
                  <c:v>31.38</c:v>
                </c:pt>
                <c:pt idx="146">
                  <c:v>30.369</c:v>
                </c:pt>
                <c:pt idx="147">
                  <c:v>29.388999999999999</c:v>
                </c:pt>
                <c:pt idx="148">
                  <c:v>28.446000000000002</c:v>
                </c:pt>
                <c:pt idx="149">
                  <c:v>27.539000000000001</c:v>
                </c:pt>
                <c:pt idx="150">
                  <c:v>26.672000000000001</c:v>
                </c:pt>
                <c:pt idx="151">
                  <c:v>25.824999999999999</c:v>
                </c:pt>
                <c:pt idx="152">
                  <c:v>25.023</c:v>
                </c:pt>
                <c:pt idx="153">
                  <c:v>24.238</c:v>
                </c:pt>
                <c:pt idx="154">
                  <c:v>23.486000000000001</c:v>
                </c:pt>
                <c:pt idx="155">
                  <c:v>22.765000000000001</c:v>
                </c:pt>
                <c:pt idx="156">
                  <c:v>22.074000000000002</c:v>
                </c:pt>
                <c:pt idx="157">
                  <c:v>21.413</c:v>
                </c:pt>
                <c:pt idx="158">
                  <c:v>20.780999999999999</c:v>
                </c:pt>
                <c:pt idx="159">
                  <c:v>20.187000000000001</c:v>
                </c:pt>
                <c:pt idx="160">
                  <c:v>19.622</c:v>
                </c:pt>
                <c:pt idx="161">
                  <c:v>19.079999999999998</c:v>
                </c:pt>
                <c:pt idx="162">
                  <c:v>18.577999999999999</c:v>
                </c:pt>
                <c:pt idx="163">
                  <c:v>18.099</c:v>
                </c:pt>
                <c:pt idx="164">
                  <c:v>17.638999999999999</c:v>
                </c:pt>
                <c:pt idx="165">
                  <c:v>17.196999999999999</c:v>
                </c:pt>
                <c:pt idx="166">
                  <c:v>16.780999999999999</c:v>
                </c:pt>
                <c:pt idx="167">
                  <c:v>16.384</c:v>
                </c:pt>
                <c:pt idx="168">
                  <c:v>16.001000000000001</c:v>
                </c:pt>
                <c:pt idx="169">
                  <c:v>15.621</c:v>
                </c:pt>
                <c:pt idx="170">
                  <c:v>15.25</c:v>
                </c:pt>
                <c:pt idx="171">
                  <c:v>14.884</c:v>
                </c:pt>
                <c:pt idx="172">
                  <c:v>14.537000000000001</c:v>
                </c:pt>
                <c:pt idx="173">
                  <c:v>14.2</c:v>
                </c:pt>
                <c:pt idx="174">
                  <c:v>13.872999999999999</c:v>
                </c:pt>
                <c:pt idx="175">
                  <c:v>13.548</c:v>
                </c:pt>
                <c:pt idx="176">
                  <c:v>13.25</c:v>
                </c:pt>
                <c:pt idx="177">
                  <c:v>12.961</c:v>
                </c:pt>
                <c:pt idx="178">
                  <c:v>12.683</c:v>
                </c:pt>
                <c:pt idx="179">
                  <c:v>12.422000000000001</c:v>
                </c:pt>
                <c:pt idx="180">
                  <c:v>12.17</c:v>
                </c:pt>
                <c:pt idx="181">
                  <c:v>11.929</c:v>
                </c:pt>
                <c:pt idx="182">
                  <c:v>11.691000000000001</c:v>
                </c:pt>
                <c:pt idx="183">
                  <c:v>11.458</c:v>
                </c:pt>
                <c:pt idx="184">
                  <c:v>11.23</c:v>
                </c:pt>
                <c:pt idx="185">
                  <c:v>11.003</c:v>
                </c:pt>
                <c:pt idx="186">
                  <c:v>10.782</c:v>
                </c:pt>
                <c:pt idx="187">
                  <c:v>10.555999999999999</c:v>
                </c:pt>
                <c:pt idx="188">
                  <c:v>10.343</c:v>
                </c:pt>
                <c:pt idx="189">
                  <c:v>10.141</c:v>
                </c:pt>
                <c:pt idx="190">
                  <c:v>9.9529999999999994</c:v>
                </c:pt>
                <c:pt idx="191">
                  <c:v>9.7789999999999999</c:v>
                </c:pt>
                <c:pt idx="192">
                  <c:v>9.6050000000000004</c:v>
                </c:pt>
                <c:pt idx="193">
                  <c:v>9.4440000000000008</c:v>
                </c:pt>
                <c:pt idx="194">
                  <c:v>9.2870000000000008</c:v>
                </c:pt>
                <c:pt idx="195">
                  <c:v>9.1329999999999991</c:v>
                </c:pt>
                <c:pt idx="196">
                  <c:v>8.9879999999999995</c:v>
                </c:pt>
                <c:pt idx="197">
                  <c:v>8.8350000000000009</c:v>
                </c:pt>
                <c:pt idx="198">
                  <c:v>8.6809999999999992</c:v>
                </c:pt>
                <c:pt idx="199">
                  <c:v>8.532</c:v>
                </c:pt>
                <c:pt idx="200">
                  <c:v>8.4019999999999992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23-4D94-B68E-05CD66DFB0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2917560"/>
        <c:axId val="992920512"/>
      </c:scatterChart>
      <c:valAx>
        <c:axId val="99292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Bar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917560"/>
        <c:crosses val="autoZero"/>
        <c:crossBetween val="midCat"/>
      </c:valAx>
      <c:valAx>
        <c:axId val="992917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°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920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Velocities</a:t>
            </a:r>
            <a:r>
              <a:rPr lang="en-GB" baseline="0"/>
              <a:t>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6000 RPM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'6000'!$A$13:$A$731</c:f>
              <c:numCache>
                <c:formatCode>General</c:formatCode>
                <c:ptCount val="719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</c:numCache>
            </c:numRef>
          </c:xVal>
          <c:yVal>
            <c:numRef>
              <c:f>'6000'!$O$13:$O$731</c:f>
              <c:numCache>
                <c:formatCode>General</c:formatCode>
                <c:ptCount val="719"/>
                <c:pt idx="0">
                  <c:v>0.28944801740227177</c:v>
                </c:pt>
                <c:pt idx="1">
                  <c:v>0.86820065366577381</c:v>
                </c:pt>
                <c:pt idx="2">
                  <c:v>1.4465231830251835</c:v>
                </c:pt>
                <c:pt idx="3">
                  <c:v>2.0241291632815406</c:v>
                </c:pt>
                <c:pt idx="4">
                  <c:v>2.6007325958530281</c:v>
                </c:pt>
                <c:pt idx="5">
                  <c:v>3.1760481032580001</c:v>
                </c:pt>
                <c:pt idx="6">
                  <c:v>3.7497911066519674</c:v>
                </c:pt>
                <c:pt idx="7">
                  <c:v>4.3216780033725755</c:v>
                </c:pt>
                <c:pt idx="8">
                  <c:v>4.8914263445625217</c:v>
                </c:pt>
                <c:pt idx="9">
                  <c:v>5.4587550128214479</c:v>
                </c:pt>
                <c:pt idx="10">
                  <c:v>6.0233843999127901</c:v>
                </c:pt>
                <c:pt idx="11">
                  <c:v>6.5850365845115943</c:v>
                </c:pt>
                <c:pt idx="12">
                  <c:v>7.1434355099693203</c:v>
                </c:pt>
                <c:pt idx="13">
                  <c:v>7.6983071621106181</c:v>
                </c:pt>
                <c:pt idx="14">
                  <c:v>8.2493797469941335</c:v>
                </c:pt>
                <c:pt idx="15">
                  <c:v>8.796383868674317</c:v>
                </c:pt>
                <c:pt idx="16">
                  <c:v>9.3390527068433205</c:v>
                </c:pt>
                <c:pt idx="17">
                  <c:v>9.8771221943989573</c:v>
                </c:pt>
                <c:pt idx="18">
                  <c:v>10.410331194829814</c:v>
                </c:pt>
                <c:pt idx="19">
                  <c:v>10.93842167937653</c:v>
                </c:pt>
                <c:pt idx="20">
                  <c:v>11.461138903910317</c:v>
                </c:pt>
                <c:pt idx="21">
                  <c:v>11.978231585431764</c:v>
                </c:pt>
                <c:pt idx="22">
                  <c:v>12.489452078139006</c:v>
                </c:pt>
                <c:pt idx="23">
                  <c:v>12.994556548917346</c:v>
                </c:pt>
                <c:pt idx="24">
                  <c:v>13.493305152203371</c:v>
                </c:pt>
                <c:pt idx="25">
                  <c:v>13.985462204037734</c:v>
                </c:pt>
                <c:pt idx="26">
                  <c:v>14.470796355253611</c:v>
                </c:pt>
                <c:pt idx="27">
                  <c:v>14.94908076358603</c:v>
                </c:pt>
                <c:pt idx="28">
                  <c:v>15.420093264596145</c:v>
                </c:pt>
                <c:pt idx="29">
                  <c:v>15.883616541243594</c:v>
                </c:pt>
                <c:pt idx="30">
                  <c:v>16.339438291878118</c:v>
                </c:pt>
                <c:pt idx="31">
                  <c:v>16.787351396548523</c:v>
                </c:pt>
                <c:pt idx="32">
                  <c:v>17.22715408133524</c:v>
                </c:pt>
                <c:pt idx="33">
                  <c:v>17.658650080538575</c:v>
                </c:pt>
                <c:pt idx="34">
                  <c:v>18.081648796516859</c:v>
                </c:pt>
                <c:pt idx="35">
                  <c:v>18.495965456843731</c:v>
                </c:pt>
                <c:pt idx="36">
                  <c:v>18.901421268660677</c:v>
                </c:pt>
                <c:pt idx="37">
                  <c:v>19.297843569810123</c:v>
                </c:pt>
                <c:pt idx="38">
                  <c:v>19.685065976626223</c:v>
                </c:pt>
                <c:pt idx="39">
                  <c:v>20.062928527948664</c:v>
                </c:pt>
                <c:pt idx="40">
                  <c:v>20.431277825182612</c:v>
                </c:pt>
                <c:pt idx="41">
                  <c:v>20.789967167996192</c:v>
                </c:pt>
                <c:pt idx="42">
                  <c:v>21.138856685412598</c:v>
                </c:pt>
                <c:pt idx="43">
                  <c:v>21.477813461912241</c:v>
                </c:pt>
                <c:pt idx="44">
                  <c:v>21.806711658241106</c:v>
                </c:pt>
                <c:pt idx="45">
                  <c:v>22.125432626580618</c:v>
                </c:pt>
                <c:pt idx="46">
                  <c:v>22.433865019696352</c:v>
                </c:pt>
                <c:pt idx="47">
                  <c:v>22.731904893776743</c:v>
                </c:pt>
                <c:pt idx="48">
                  <c:v>23.019455804526245</c:v>
                </c:pt>
                <c:pt idx="49">
                  <c:v>23.296428896247054</c:v>
                </c:pt>
                <c:pt idx="50">
                  <c:v>23.562742983445847</c:v>
                </c:pt>
                <c:pt idx="51">
                  <c:v>23.818324624720663</c:v>
                </c:pt>
                <c:pt idx="52">
                  <c:v>24.063108188491331</c:v>
                </c:pt>
                <c:pt idx="53">
                  <c:v>24.297035910254671</c:v>
                </c:pt>
                <c:pt idx="54">
                  <c:v>24.520057941073702</c:v>
                </c:pt>
                <c:pt idx="55">
                  <c:v>24.732132386856229</c:v>
                </c:pt>
                <c:pt idx="56">
                  <c:v>24.933225338245933</c:v>
                </c:pt>
                <c:pt idx="57">
                  <c:v>25.123310890692306</c:v>
                </c:pt>
                <c:pt idx="58">
                  <c:v>25.302371154515612</c:v>
                </c:pt>
                <c:pt idx="59">
                  <c:v>25.470396254613114</c:v>
                </c:pt>
                <c:pt idx="60">
                  <c:v>25.62738431960776</c:v>
                </c:pt>
                <c:pt idx="61">
                  <c:v>25.773341460185506</c:v>
                </c:pt>
                <c:pt idx="62">
                  <c:v>25.908281736429448</c:v>
                </c:pt>
                <c:pt idx="63">
                  <c:v>26.032227113968908</c:v>
                </c:pt>
                <c:pt idx="64">
                  <c:v>26.145207408771576</c:v>
                </c:pt>
                <c:pt idx="65">
                  <c:v>26.247260220504831</c:v>
                </c:pt>
                <c:pt idx="66">
                  <c:v>26.338430854330294</c:v>
                </c:pt>
                <c:pt idx="67">
                  <c:v>26.418772231123654</c:v>
                </c:pt>
                <c:pt idx="68">
                  <c:v>26.488344786040784</c:v>
                </c:pt>
                <c:pt idx="69">
                  <c:v>26.547216355533141</c:v>
                </c:pt>
                <c:pt idx="70">
                  <c:v>26.5954620527834</c:v>
                </c:pt>
                <c:pt idx="71">
                  <c:v>26.633164131712238</c:v>
                </c:pt>
                <c:pt idx="72">
                  <c:v>26.660411839692141</c:v>
                </c:pt>
                <c:pt idx="73">
                  <c:v>26.677301259097174</c:v>
                </c:pt>
                <c:pt idx="74">
                  <c:v>26.683935137974402</c:v>
                </c:pt>
                <c:pt idx="75">
                  <c:v>26.680422710030903</c:v>
                </c:pt>
                <c:pt idx="76">
                  <c:v>26.666879504305019</c:v>
                </c:pt>
                <c:pt idx="77">
                  <c:v>26.643427144783626</c:v>
                </c:pt>
                <c:pt idx="78">
                  <c:v>26.610193140431115</c:v>
                </c:pt>
                <c:pt idx="79">
                  <c:v>26.567310665967735</c:v>
                </c:pt>
                <c:pt idx="80">
                  <c:v>26.514918333929938</c:v>
                </c:pt>
                <c:pt idx="81">
                  <c:v>26.453159958461313</c:v>
                </c:pt>
                <c:pt idx="82">
                  <c:v>26.382184311354749</c:v>
                </c:pt>
                <c:pt idx="83">
                  <c:v>26.302144870970267</c:v>
                </c:pt>
                <c:pt idx="84">
                  <c:v>26.213199564520171</c:v>
                </c:pt>
                <c:pt idx="85">
                  <c:v>26.11551050446592</c:v>
                </c:pt>
                <c:pt idx="86">
                  <c:v>26.009243719540276</c:v>
                </c:pt>
                <c:pt idx="87">
                  <c:v>25.894568881165146</c:v>
                </c:pt>
                <c:pt idx="88">
                  <c:v>25.77165902589762</c:v>
                </c:pt>
                <c:pt idx="89">
                  <c:v>25.640690274619569</c:v>
                </c:pt>
                <c:pt idx="90">
                  <c:v>25.501841549195323</c:v>
                </c:pt>
                <c:pt idx="91">
                  <c:v>25.355294287296768</c:v>
                </c:pt>
                <c:pt idx="92">
                  <c:v>25.201232156149331</c:v>
                </c:pt>
                <c:pt idx="93">
                  <c:v>25.039840765921248</c:v>
                </c:pt>
                <c:pt idx="94">
                  <c:v>24.871307383486528</c:v>
                </c:pt>
                <c:pt idx="95">
                  <c:v>24.695820647273045</c:v>
                </c:pt>
                <c:pt idx="96">
                  <c:v>24.513570283942187</c:v>
                </c:pt>
                <c:pt idx="97">
                  <c:v>24.324746827577457</c:v>
                </c:pt>
                <c:pt idx="98">
                  <c:v>24.129541342054583</c:v>
                </c:pt>
                <c:pt idx="99">
                  <c:v>23.928145147350421</c:v>
                </c:pt>
                <c:pt idx="100">
                  <c:v>23.720749550287355</c:v>
                </c:pt>
                <c:pt idx="101">
                  <c:v>23.507545580504495</c:v>
                </c:pt>
                <c:pt idx="102">
                  <c:v>23.288723732116321</c:v>
                </c:pt>
                <c:pt idx="103">
                  <c:v>23.064473711698284</c:v>
                </c:pt>
                <c:pt idx="104">
                  <c:v>22.834984193128903</c:v>
                </c:pt>
                <c:pt idx="105">
                  <c:v>22.600442579734036</c:v>
                </c:pt>
                <c:pt idx="106">
                  <c:v>22.361034774276867</c:v>
                </c:pt>
                <c:pt idx="107">
                  <c:v>22.116944957145332</c:v>
                </c:pt>
                <c:pt idx="108">
                  <c:v>21.868355373192649</c:v>
                </c:pt>
                <c:pt idx="109">
                  <c:v>21.615446127505653</c:v>
                </c:pt>
                <c:pt idx="110">
                  <c:v>21.358394990475759</c:v>
                </c:pt>
                <c:pt idx="111">
                  <c:v>21.097377212399238</c:v>
                </c:pt>
                <c:pt idx="112">
                  <c:v>20.832565347855713</c:v>
                </c:pt>
                <c:pt idx="113">
                  <c:v>20.564129090025695</c:v>
                </c:pt>
                <c:pt idx="114">
                  <c:v>20.292235115117016</c:v>
                </c:pt>
                <c:pt idx="115">
                  <c:v>20.017046936996127</c:v>
                </c:pt>
                <c:pt idx="116">
                  <c:v>19.738724772086158</c:v>
                </c:pt>
                <c:pt idx="117">
                  <c:v>19.457425414575734</c:v>
                </c:pt>
                <c:pt idx="118">
                  <c:v>19.173302121906598</c:v>
                </c:pt>
                <c:pt idx="119">
                  <c:v>18.886504510526979</c:v>
                </c:pt>
                <c:pt idx="120">
                  <c:v>18.597178461808859</c:v>
                </c:pt>
                <c:pt idx="121">
                  <c:v>18.305466038045171</c:v>
                </c:pt>
                <c:pt idx="122">
                  <c:v>18.011505408358051</c:v>
                </c:pt>
                <c:pt idx="123">
                  <c:v>17.7154307843963</c:v>
                </c:pt>
                <c:pt idx="124">
                  <c:v>17.417372365573168</c:v>
                </c:pt>
                <c:pt idx="125">
                  <c:v>17.117456293684661</c:v>
                </c:pt>
                <c:pt idx="126">
                  <c:v>16.815804616642559</c:v>
                </c:pt>
                <c:pt idx="127">
                  <c:v>16.512535261057337</c:v>
                </c:pt>
                <c:pt idx="128">
                  <c:v>16.20776201341323</c:v>
                </c:pt>
                <c:pt idx="129">
                  <c:v>15.901594509544648</c:v>
                </c:pt>
                <c:pt idx="130">
                  <c:v>15.594138232101207</c:v>
                </c:pt>
                <c:pt idx="131">
                  <c:v>15.285494515688614</c:v>
                </c:pt>
                <c:pt idx="132">
                  <c:v>14.975760559371665</c:v>
                </c:pt>
                <c:pt idx="133">
                  <c:v>14.665029446204624</c:v>
                </c:pt>
                <c:pt idx="134">
                  <c:v>14.353390169432267</c:v>
                </c:pt>
                <c:pt idx="135">
                  <c:v>14.040927665082803</c:v>
                </c:pt>
                <c:pt idx="136">
                  <c:v>13.727722850522039</c:v>
                </c:pt>
                <c:pt idx="137">
                  <c:v>13.413852668724967</c:v>
                </c:pt>
                <c:pt idx="138">
                  <c:v>13.099390137859102</c:v>
                </c:pt>
                <c:pt idx="139">
                  <c:v>12.784404405859817</c:v>
                </c:pt>
                <c:pt idx="140">
                  <c:v>12.468960809704942</c:v>
                </c:pt>
                <c:pt idx="141">
                  <c:v>12.153120939005889</c:v>
                </c:pt>
                <c:pt idx="142">
                  <c:v>11.836942703637554</c:v>
                </c:pt>
                <c:pt idx="143">
                  <c:v>11.520480405099232</c:v>
                </c:pt>
                <c:pt idx="144">
                  <c:v>11.203784811270822</c:v>
                </c:pt>
                <c:pt idx="145">
                  <c:v>10.886903234317513</c:v>
                </c:pt>
                <c:pt idx="146">
                  <c:v>10.569879611437182</c:v>
                </c:pt>
                <c:pt idx="147">
                  <c:v>10.252754588185752</c:v>
                </c:pt>
                <c:pt idx="148">
                  <c:v>9.9355656041296694</c:v>
                </c:pt>
                <c:pt idx="149">
                  <c:v>9.6183469805697364</c:v>
                </c:pt>
                <c:pt idx="150">
                  <c:v>9.3011300101244476</c:v>
                </c:pt>
                <c:pt idx="151">
                  <c:v>8.9839430479160534</c:v>
                </c:pt>
                <c:pt idx="152">
                  <c:v>8.6668116042084566</c:v>
                </c:pt>
                <c:pt idx="153">
                  <c:v>8.349758438233156</c:v>
                </c:pt>
                <c:pt idx="154">
                  <c:v>8.0328036530813431</c:v>
                </c:pt>
                <c:pt idx="155">
                  <c:v>7.715964791476293</c:v>
                </c:pt>
                <c:pt idx="156">
                  <c:v>7.3992569322351986</c:v>
                </c:pt>
                <c:pt idx="157">
                  <c:v>7.0826927873435253</c:v>
                </c:pt>
                <c:pt idx="158">
                  <c:v>6.7662827994550145</c:v>
                </c:pt>
                <c:pt idx="159">
                  <c:v>6.450035239716434</c:v>
                </c:pt>
                <c:pt idx="160">
                  <c:v>6.1339563058341318</c:v>
                </c:pt>
                <c:pt idx="161">
                  <c:v>5.8180502202505036</c:v>
                </c:pt>
                <c:pt idx="162">
                  <c:v>5.5023193283614269</c:v>
                </c:pt>
                <c:pt idx="163">
                  <c:v>5.1867641967286993</c:v>
                </c:pt>
                <c:pt idx="164">
                  <c:v>4.871383711161581</c:v>
                </c:pt>
                <c:pt idx="165">
                  <c:v>4.5561751746994172</c:v>
                </c:pt>
                <c:pt idx="166">
                  <c:v>4.2411344053634448</c:v>
                </c:pt>
                <c:pt idx="167">
                  <c:v>3.9262558337207487</c:v>
                </c:pt>
                <c:pt idx="168">
                  <c:v>3.6115326001794346</c:v>
                </c:pt>
                <c:pt idx="169">
                  <c:v>3.2969566520270055</c:v>
                </c:pt>
                <c:pt idx="170">
                  <c:v>2.9825188401949587</c:v>
                </c:pt>
                <c:pt idx="171">
                  <c:v>2.6682090157436056</c:v>
                </c:pt>
                <c:pt idx="172">
                  <c:v>2.3540161260601211</c:v>
                </c:pt>
                <c:pt idx="173">
                  <c:v>2.0399283108067934</c:v>
                </c:pt>
                <c:pt idx="174">
                  <c:v>1.7259329976034854</c:v>
                </c:pt>
                <c:pt idx="175">
                  <c:v>1.4120169974862762</c:v>
                </c:pt>
                <c:pt idx="176">
                  <c:v>1.0981666001322887</c:v>
                </c:pt>
                <c:pt idx="177">
                  <c:v>0.78436766892964194</c:v>
                </c:pt>
                <c:pt idx="178">
                  <c:v>0.47060573586454879</c:v>
                </c:pt>
                <c:pt idx="179">
                  <c:v>0.15686609631049286</c:v>
                </c:pt>
                <c:pt idx="180">
                  <c:v>-0.15686609631049286</c:v>
                </c:pt>
                <c:pt idx="181">
                  <c:v>-0.47060573586454879</c:v>
                </c:pt>
                <c:pt idx="182">
                  <c:v>-0.78436766892964194</c:v>
                </c:pt>
                <c:pt idx="183">
                  <c:v>-1.0981666001322887</c:v>
                </c:pt>
                <c:pt idx="184">
                  <c:v>-1.4120169974862762</c:v>
                </c:pt>
                <c:pt idx="185">
                  <c:v>-1.7259329976034854</c:v>
                </c:pt>
                <c:pt idx="186">
                  <c:v>-2.0399283108067934</c:v>
                </c:pt>
                <c:pt idx="187">
                  <c:v>-2.3540161260601211</c:v>
                </c:pt>
                <c:pt idx="188">
                  <c:v>-2.6682090157436056</c:v>
                </c:pt>
                <c:pt idx="189">
                  <c:v>-2.9825188401949587</c:v>
                </c:pt>
                <c:pt idx="190">
                  <c:v>-3.2969566520270055</c:v>
                </c:pt>
                <c:pt idx="191">
                  <c:v>-3.6115326001794346</c:v>
                </c:pt>
                <c:pt idx="192">
                  <c:v>-3.9262558337207487</c:v>
                </c:pt>
                <c:pt idx="193">
                  <c:v>-4.2411344053634448</c:v>
                </c:pt>
                <c:pt idx="194">
                  <c:v>-4.5561751746994172</c:v>
                </c:pt>
                <c:pt idx="195">
                  <c:v>-4.871383711161581</c:v>
                </c:pt>
                <c:pt idx="196">
                  <c:v>-5.1867641967277001</c:v>
                </c:pt>
                <c:pt idx="197">
                  <c:v>-5.5023193283624261</c:v>
                </c:pt>
                <c:pt idx="198">
                  <c:v>-5.8180502202505036</c:v>
                </c:pt>
                <c:pt idx="199">
                  <c:v>-6.133956305835131</c:v>
                </c:pt>
                <c:pt idx="200">
                  <c:v>-6.4500352397154348</c:v>
                </c:pt>
                <c:pt idx="201">
                  <c:v>-6.7662827994540153</c:v>
                </c:pt>
                <c:pt idx="202">
                  <c:v>-7.0826927873445245</c:v>
                </c:pt>
                <c:pt idx="203">
                  <c:v>-7.3992569322351986</c:v>
                </c:pt>
                <c:pt idx="204">
                  <c:v>-7.715964791476293</c:v>
                </c:pt>
                <c:pt idx="205">
                  <c:v>-8.0328036530823432</c:v>
                </c:pt>
                <c:pt idx="206">
                  <c:v>-8.3497584382321577</c:v>
                </c:pt>
                <c:pt idx="207">
                  <c:v>-8.6668116042074583</c:v>
                </c:pt>
                <c:pt idx="208">
                  <c:v>-8.9839430479170534</c:v>
                </c:pt>
                <c:pt idx="209">
                  <c:v>-9.3011300101244476</c:v>
                </c:pt>
                <c:pt idx="210">
                  <c:v>-9.6183469805697364</c:v>
                </c:pt>
                <c:pt idx="211">
                  <c:v>-9.9355656041296694</c:v>
                </c:pt>
                <c:pt idx="212">
                  <c:v>-10.252754588185752</c:v>
                </c:pt>
                <c:pt idx="213">
                  <c:v>-10.569879611438182</c:v>
                </c:pt>
                <c:pt idx="214">
                  <c:v>-10.886903234316513</c:v>
                </c:pt>
                <c:pt idx="215">
                  <c:v>-11.203784811270822</c:v>
                </c:pt>
                <c:pt idx="216">
                  <c:v>-11.520480405099232</c:v>
                </c:pt>
                <c:pt idx="217">
                  <c:v>-11.836942703637554</c:v>
                </c:pt>
                <c:pt idx="218">
                  <c:v>-12.153120939005889</c:v>
                </c:pt>
                <c:pt idx="219">
                  <c:v>-12.468960809704942</c:v>
                </c:pt>
                <c:pt idx="220">
                  <c:v>-12.784404405858817</c:v>
                </c:pt>
                <c:pt idx="221">
                  <c:v>-13.099390137859102</c:v>
                </c:pt>
                <c:pt idx="222">
                  <c:v>-13.413852668725967</c:v>
                </c:pt>
                <c:pt idx="223">
                  <c:v>-13.727722850522039</c:v>
                </c:pt>
                <c:pt idx="224">
                  <c:v>-14.040927665082803</c:v>
                </c:pt>
                <c:pt idx="225">
                  <c:v>-14.353390169432267</c:v>
                </c:pt>
                <c:pt idx="226">
                  <c:v>-14.665029446204624</c:v>
                </c:pt>
                <c:pt idx="227">
                  <c:v>-14.975760559371665</c:v>
                </c:pt>
                <c:pt idx="228">
                  <c:v>-15.285494515688614</c:v>
                </c:pt>
                <c:pt idx="229">
                  <c:v>-15.594138232100207</c:v>
                </c:pt>
                <c:pt idx="230">
                  <c:v>-15.901594509545646</c:v>
                </c:pt>
                <c:pt idx="231">
                  <c:v>-16.20776201341323</c:v>
                </c:pt>
                <c:pt idx="232">
                  <c:v>-16.512535261057337</c:v>
                </c:pt>
                <c:pt idx="233">
                  <c:v>-16.815804616642559</c:v>
                </c:pt>
                <c:pt idx="234">
                  <c:v>-17.117456293684661</c:v>
                </c:pt>
                <c:pt idx="235">
                  <c:v>-17.41737236557217</c:v>
                </c:pt>
                <c:pt idx="236">
                  <c:v>-17.715430784397302</c:v>
                </c:pt>
                <c:pt idx="237">
                  <c:v>-18.011505408359053</c:v>
                </c:pt>
                <c:pt idx="238">
                  <c:v>-18.305466038043171</c:v>
                </c:pt>
                <c:pt idx="239">
                  <c:v>-18.597178461810859</c:v>
                </c:pt>
                <c:pt idx="240">
                  <c:v>-18.886504510524979</c:v>
                </c:pt>
                <c:pt idx="241">
                  <c:v>-19.173302121907597</c:v>
                </c:pt>
                <c:pt idx="242">
                  <c:v>-19.457425414575734</c:v>
                </c:pt>
                <c:pt idx="243">
                  <c:v>-19.738724772087156</c:v>
                </c:pt>
                <c:pt idx="244">
                  <c:v>-20.017046936995129</c:v>
                </c:pt>
                <c:pt idx="245">
                  <c:v>-20.292235115117016</c:v>
                </c:pt>
                <c:pt idx="246">
                  <c:v>-20.564129090026693</c:v>
                </c:pt>
                <c:pt idx="247">
                  <c:v>-20.832565347854715</c:v>
                </c:pt>
                <c:pt idx="248">
                  <c:v>-21.097377212399238</c:v>
                </c:pt>
                <c:pt idx="249">
                  <c:v>-21.358394990474761</c:v>
                </c:pt>
                <c:pt idx="250">
                  <c:v>-21.615446127506655</c:v>
                </c:pt>
                <c:pt idx="251">
                  <c:v>-21.868355373192649</c:v>
                </c:pt>
                <c:pt idx="252">
                  <c:v>-22.116944957145332</c:v>
                </c:pt>
                <c:pt idx="253">
                  <c:v>-22.361034774276867</c:v>
                </c:pt>
                <c:pt idx="254">
                  <c:v>-22.600442579733038</c:v>
                </c:pt>
                <c:pt idx="255">
                  <c:v>-22.834984193129902</c:v>
                </c:pt>
                <c:pt idx="256">
                  <c:v>-23.064473711698284</c:v>
                </c:pt>
                <c:pt idx="257">
                  <c:v>-23.288723732115322</c:v>
                </c:pt>
                <c:pt idx="258">
                  <c:v>-23.507545580505493</c:v>
                </c:pt>
                <c:pt idx="259">
                  <c:v>-23.720749550287355</c:v>
                </c:pt>
                <c:pt idx="260">
                  <c:v>-23.928145147349422</c:v>
                </c:pt>
                <c:pt idx="261">
                  <c:v>-24.129541342055582</c:v>
                </c:pt>
                <c:pt idx="262">
                  <c:v>-24.324746827576458</c:v>
                </c:pt>
                <c:pt idx="263">
                  <c:v>-24.513570283943185</c:v>
                </c:pt>
                <c:pt idx="264">
                  <c:v>-24.695820647274047</c:v>
                </c:pt>
                <c:pt idx="265">
                  <c:v>-24.871307383486528</c:v>
                </c:pt>
                <c:pt idx="266">
                  <c:v>-25.039840765921248</c:v>
                </c:pt>
                <c:pt idx="267">
                  <c:v>-25.201232156148333</c:v>
                </c:pt>
                <c:pt idx="268">
                  <c:v>-25.355294287296768</c:v>
                </c:pt>
                <c:pt idx="269">
                  <c:v>-25.501841549195323</c:v>
                </c:pt>
                <c:pt idx="270">
                  <c:v>-25.640690274620567</c:v>
                </c:pt>
                <c:pt idx="271">
                  <c:v>-25.77165902589562</c:v>
                </c:pt>
                <c:pt idx="272">
                  <c:v>-25.894568881166144</c:v>
                </c:pt>
                <c:pt idx="273">
                  <c:v>-26.009243719540276</c:v>
                </c:pt>
                <c:pt idx="274">
                  <c:v>-26.11551050446592</c:v>
                </c:pt>
                <c:pt idx="275">
                  <c:v>-26.213199564521172</c:v>
                </c:pt>
                <c:pt idx="276">
                  <c:v>-26.302144870969268</c:v>
                </c:pt>
                <c:pt idx="277">
                  <c:v>-26.382184311354749</c:v>
                </c:pt>
                <c:pt idx="278">
                  <c:v>-26.453159958461313</c:v>
                </c:pt>
                <c:pt idx="279">
                  <c:v>-26.514918333930936</c:v>
                </c:pt>
                <c:pt idx="280">
                  <c:v>-26.567310665966737</c:v>
                </c:pt>
                <c:pt idx="281">
                  <c:v>-26.610193140431115</c:v>
                </c:pt>
                <c:pt idx="282">
                  <c:v>-26.643427144783626</c:v>
                </c:pt>
                <c:pt idx="283">
                  <c:v>-26.666879504305019</c:v>
                </c:pt>
                <c:pt idx="284">
                  <c:v>-26.680422710031902</c:v>
                </c:pt>
                <c:pt idx="285">
                  <c:v>-26.6839351379734</c:v>
                </c:pt>
                <c:pt idx="286">
                  <c:v>-26.677301259097174</c:v>
                </c:pt>
                <c:pt idx="287">
                  <c:v>-26.660411839692141</c:v>
                </c:pt>
                <c:pt idx="288">
                  <c:v>-26.633164131713237</c:v>
                </c:pt>
                <c:pt idx="289">
                  <c:v>-26.595462052782402</c:v>
                </c:pt>
                <c:pt idx="290">
                  <c:v>-26.547216355533141</c:v>
                </c:pt>
                <c:pt idx="291">
                  <c:v>-26.488344786040784</c:v>
                </c:pt>
                <c:pt idx="292">
                  <c:v>-26.418772231123654</c:v>
                </c:pt>
                <c:pt idx="293">
                  <c:v>-26.338430854331296</c:v>
                </c:pt>
                <c:pt idx="294">
                  <c:v>-26.247260220503829</c:v>
                </c:pt>
                <c:pt idx="295">
                  <c:v>-26.145207408771576</c:v>
                </c:pt>
                <c:pt idx="296">
                  <c:v>-26.032227113968908</c:v>
                </c:pt>
                <c:pt idx="297">
                  <c:v>-25.908281736429448</c:v>
                </c:pt>
                <c:pt idx="298">
                  <c:v>-25.773341460185506</c:v>
                </c:pt>
                <c:pt idx="299">
                  <c:v>-25.62738431960776</c:v>
                </c:pt>
                <c:pt idx="300">
                  <c:v>-25.470396254613114</c:v>
                </c:pt>
                <c:pt idx="301">
                  <c:v>-25.30237115451661</c:v>
                </c:pt>
                <c:pt idx="302">
                  <c:v>-25.123310890692306</c:v>
                </c:pt>
                <c:pt idx="303">
                  <c:v>-24.933225338244934</c:v>
                </c:pt>
                <c:pt idx="304">
                  <c:v>-24.732132386857231</c:v>
                </c:pt>
                <c:pt idx="305">
                  <c:v>-24.520057941072704</c:v>
                </c:pt>
                <c:pt idx="306">
                  <c:v>-24.297035910256668</c:v>
                </c:pt>
                <c:pt idx="307">
                  <c:v>-24.063108188488336</c:v>
                </c:pt>
                <c:pt idx="308">
                  <c:v>-23.818324624721665</c:v>
                </c:pt>
                <c:pt idx="309">
                  <c:v>-23.562742983446849</c:v>
                </c:pt>
                <c:pt idx="310">
                  <c:v>-23.296428896247054</c:v>
                </c:pt>
                <c:pt idx="311">
                  <c:v>-23.019455804526245</c:v>
                </c:pt>
                <c:pt idx="312">
                  <c:v>-22.731904893775745</c:v>
                </c:pt>
                <c:pt idx="313">
                  <c:v>-22.433865019696352</c:v>
                </c:pt>
                <c:pt idx="314">
                  <c:v>-22.125432626580618</c:v>
                </c:pt>
                <c:pt idx="315">
                  <c:v>-21.806711658242104</c:v>
                </c:pt>
                <c:pt idx="316">
                  <c:v>-21.477813461911243</c:v>
                </c:pt>
                <c:pt idx="317">
                  <c:v>-21.138856685412598</c:v>
                </c:pt>
                <c:pt idx="318">
                  <c:v>-20.789967167996192</c:v>
                </c:pt>
                <c:pt idx="319">
                  <c:v>-20.431277825182612</c:v>
                </c:pt>
                <c:pt idx="320">
                  <c:v>-20.062928527948664</c:v>
                </c:pt>
                <c:pt idx="321">
                  <c:v>-19.685065976626223</c:v>
                </c:pt>
                <c:pt idx="322">
                  <c:v>-19.297843569810123</c:v>
                </c:pt>
                <c:pt idx="323">
                  <c:v>-18.901421268660677</c:v>
                </c:pt>
                <c:pt idx="324">
                  <c:v>-18.495965456844733</c:v>
                </c:pt>
                <c:pt idx="325">
                  <c:v>-18.081648796514859</c:v>
                </c:pt>
                <c:pt idx="326">
                  <c:v>-17.658650080539573</c:v>
                </c:pt>
                <c:pt idx="327">
                  <c:v>-17.22715408133524</c:v>
                </c:pt>
                <c:pt idx="328">
                  <c:v>-16.787351396548523</c:v>
                </c:pt>
                <c:pt idx="329">
                  <c:v>-16.339438291879116</c:v>
                </c:pt>
                <c:pt idx="330">
                  <c:v>-15.883616541242596</c:v>
                </c:pt>
                <c:pt idx="331">
                  <c:v>-15.420093264597146</c:v>
                </c:pt>
                <c:pt idx="332">
                  <c:v>-14.949080763585032</c:v>
                </c:pt>
                <c:pt idx="333">
                  <c:v>-14.470796355253611</c:v>
                </c:pt>
                <c:pt idx="334">
                  <c:v>-13.985462204037734</c:v>
                </c:pt>
                <c:pt idx="335">
                  <c:v>-13.493305152203371</c:v>
                </c:pt>
                <c:pt idx="336">
                  <c:v>-12.994556548917346</c:v>
                </c:pt>
                <c:pt idx="337">
                  <c:v>-12.489452078140006</c:v>
                </c:pt>
                <c:pt idx="338">
                  <c:v>-11.978231585431764</c:v>
                </c:pt>
                <c:pt idx="339">
                  <c:v>-11.461138903909317</c:v>
                </c:pt>
                <c:pt idx="340">
                  <c:v>-10.93842167937653</c:v>
                </c:pt>
                <c:pt idx="341">
                  <c:v>-10.410331194829814</c:v>
                </c:pt>
                <c:pt idx="342">
                  <c:v>-9.8771221943989573</c:v>
                </c:pt>
                <c:pt idx="343">
                  <c:v>-9.3390527068433205</c:v>
                </c:pt>
                <c:pt idx="344">
                  <c:v>-8.7963838686733187</c:v>
                </c:pt>
                <c:pt idx="345">
                  <c:v>-8.2493797469951335</c:v>
                </c:pt>
                <c:pt idx="346">
                  <c:v>-7.6983071621106181</c:v>
                </c:pt>
                <c:pt idx="347">
                  <c:v>-7.1434355099693203</c:v>
                </c:pt>
                <c:pt idx="348">
                  <c:v>-6.5850365845115943</c:v>
                </c:pt>
                <c:pt idx="349">
                  <c:v>-6.0233843999127901</c:v>
                </c:pt>
                <c:pt idx="350">
                  <c:v>-5.4587550128214479</c:v>
                </c:pt>
                <c:pt idx="351">
                  <c:v>-4.8914263445635209</c:v>
                </c:pt>
                <c:pt idx="352">
                  <c:v>-4.3216780033715763</c:v>
                </c:pt>
                <c:pt idx="353">
                  <c:v>-3.7497911066519674</c:v>
                </c:pt>
                <c:pt idx="354">
                  <c:v>-3.1760481032580001</c:v>
                </c:pt>
                <c:pt idx="355">
                  <c:v>-2.6007325958530281</c:v>
                </c:pt>
                <c:pt idx="356">
                  <c:v>-2.0241291632815406</c:v>
                </c:pt>
                <c:pt idx="357">
                  <c:v>-1.4465231830251835</c:v>
                </c:pt>
                <c:pt idx="358">
                  <c:v>-0.86820065366577381</c:v>
                </c:pt>
                <c:pt idx="359">
                  <c:v>-0.28944801740227177</c:v>
                </c:pt>
                <c:pt idx="360">
                  <c:v>0.28944801740227177</c:v>
                </c:pt>
                <c:pt idx="361">
                  <c:v>0.86820065366577381</c:v>
                </c:pt>
                <c:pt idx="362">
                  <c:v>1.4465231830251835</c:v>
                </c:pt>
                <c:pt idx="363">
                  <c:v>2.0241291632815406</c:v>
                </c:pt>
                <c:pt idx="364">
                  <c:v>2.6007325958530281</c:v>
                </c:pt>
                <c:pt idx="365">
                  <c:v>3.1760481032580001</c:v>
                </c:pt>
                <c:pt idx="366">
                  <c:v>3.7497911066519674</c:v>
                </c:pt>
                <c:pt idx="367">
                  <c:v>4.3216780033715763</c:v>
                </c:pt>
                <c:pt idx="368">
                  <c:v>4.8914263445635209</c:v>
                </c:pt>
                <c:pt idx="369">
                  <c:v>5.4587550128214479</c:v>
                </c:pt>
                <c:pt idx="370">
                  <c:v>6.0233843999127901</c:v>
                </c:pt>
                <c:pt idx="371">
                  <c:v>6.5850365845115943</c:v>
                </c:pt>
                <c:pt idx="372">
                  <c:v>7.1434355099693203</c:v>
                </c:pt>
                <c:pt idx="373">
                  <c:v>7.6983071621106181</c:v>
                </c:pt>
                <c:pt idx="374">
                  <c:v>8.2493797469951335</c:v>
                </c:pt>
                <c:pt idx="375">
                  <c:v>8.7963838686733187</c:v>
                </c:pt>
                <c:pt idx="376">
                  <c:v>9.3390527068433205</c:v>
                </c:pt>
                <c:pt idx="377">
                  <c:v>9.8771221943989573</c:v>
                </c:pt>
                <c:pt idx="378">
                  <c:v>10.410331194829814</c:v>
                </c:pt>
                <c:pt idx="379">
                  <c:v>10.93842167937653</c:v>
                </c:pt>
                <c:pt idx="380">
                  <c:v>11.461138903909317</c:v>
                </c:pt>
                <c:pt idx="381">
                  <c:v>11.978231585431764</c:v>
                </c:pt>
                <c:pt idx="382">
                  <c:v>12.489452078140006</c:v>
                </c:pt>
                <c:pt idx="383">
                  <c:v>12.994556548917346</c:v>
                </c:pt>
                <c:pt idx="384">
                  <c:v>13.493305152203371</c:v>
                </c:pt>
                <c:pt idx="385">
                  <c:v>13.985462204037734</c:v>
                </c:pt>
                <c:pt idx="386">
                  <c:v>14.470796355253611</c:v>
                </c:pt>
                <c:pt idx="387">
                  <c:v>14.949080763585032</c:v>
                </c:pt>
                <c:pt idx="388">
                  <c:v>15.420093264597146</c:v>
                </c:pt>
                <c:pt idx="389">
                  <c:v>15.883616541242596</c:v>
                </c:pt>
                <c:pt idx="390">
                  <c:v>16.339438291879116</c:v>
                </c:pt>
                <c:pt idx="391">
                  <c:v>16.787351396548523</c:v>
                </c:pt>
                <c:pt idx="392">
                  <c:v>17.22715408133524</c:v>
                </c:pt>
                <c:pt idx="393">
                  <c:v>17.658650080539573</c:v>
                </c:pt>
                <c:pt idx="394">
                  <c:v>18.081648796514859</c:v>
                </c:pt>
                <c:pt idx="395">
                  <c:v>18.495965456844733</c:v>
                </c:pt>
                <c:pt idx="396">
                  <c:v>18.901421268660677</c:v>
                </c:pt>
                <c:pt idx="397">
                  <c:v>19.297843569810123</c:v>
                </c:pt>
                <c:pt idx="398">
                  <c:v>19.685065976626223</c:v>
                </c:pt>
                <c:pt idx="399">
                  <c:v>20.062928527948664</c:v>
                </c:pt>
                <c:pt idx="400">
                  <c:v>20.431277825182612</c:v>
                </c:pt>
                <c:pt idx="401">
                  <c:v>20.789967167996192</c:v>
                </c:pt>
                <c:pt idx="402">
                  <c:v>21.138856685412598</c:v>
                </c:pt>
                <c:pt idx="403">
                  <c:v>21.477813461911243</c:v>
                </c:pt>
                <c:pt idx="404">
                  <c:v>21.806711658242104</c:v>
                </c:pt>
                <c:pt idx="405">
                  <c:v>22.125432626580618</c:v>
                </c:pt>
                <c:pt idx="406">
                  <c:v>22.433865019696352</c:v>
                </c:pt>
                <c:pt idx="407">
                  <c:v>22.731904893775745</c:v>
                </c:pt>
                <c:pt idx="408">
                  <c:v>23.019455804526245</c:v>
                </c:pt>
                <c:pt idx="409">
                  <c:v>23.296428896247054</c:v>
                </c:pt>
                <c:pt idx="410">
                  <c:v>23.562742983446849</c:v>
                </c:pt>
                <c:pt idx="411">
                  <c:v>23.818324624721665</c:v>
                </c:pt>
                <c:pt idx="412">
                  <c:v>24.063108188488336</c:v>
                </c:pt>
                <c:pt idx="413">
                  <c:v>24.297035910256668</c:v>
                </c:pt>
                <c:pt idx="414">
                  <c:v>24.520057941072704</c:v>
                </c:pt>
                <c:pt idx="415">
                  <c:v>24.732132386857231</c:v>
                </c:pt>
                <c:pt idx="416">
                  <c:v>24.933225338244934</c:v>
                </c:pt>
                <c:pt idx="417">
                  <c:v>25.123310890692306</c:v>
                </c:pt>
                <c:pt idx="418">
                  <c:v>25.30237115451661</c:v>
                </c:pt>
                <c:pt idx="419">
                  <c:v>25.470396254613114</c:v>
                </c:pt>
                <c:pt idx="420">
                  <c:v>25.62738431960776</c:v>
                </c:pt>
                <c:pt idx="421">
                  <c:v>25.773341460185506</c:v>
                </c:pt>
                <c:pt idx="422">
                  <c:v>25.908281736429448</c:v>
                </c:pt>
                <c:pt idx="423">
                  <c:v>26.032227113968908</c:v>
                </c:pt>
                <c:pt idx="424">
                  <c:v>26.145207408771576</c:v>
                </c:pt>
                <c:pt idx="425">
                  <c:v>26.247260220503829</c:v>
                </c:pt>
                <c:pt idx="426">
                  <c:v>26.338430854331296</c:v>
                </c:pt>
                <c:pt idx="427">
                  <c:v>26.418772231123654</c:v>
                </c:pt>
                <c:pt idx="428">
                  <c:v>26.488344786040784</c:v>
                </c:pt>
                <c:pt idx="429">
                  <c:v>26.547216355533141</c:v>
                </c:pt>
                <c:pt idx="430">
                  <c:v>26.595462052782402</c:v>
                </c:pt>
                <c:pt idx="431">
                  <c:v>26.633164131713237</c:v>
                </c:pt>
                <c:pt idx="432">
                  <c:v>26.660411839692141</c:v>
                </c:pt>
                <c:pt idx="433">
                  <c:v>26.677301259097174</c:v>
                </c:pt>
                <c:pt idx="434">
                  <c:v>26.6839351379734</c:v>
                </c:pt>
                <c:pt idx="435">
                  <c:v>26.680422710031902</c:v>
                </c:pt>
                <c:pt idx="436">
                  <c:v>26.666879504305019</c:v>
                </c:pt>
                <c:pt idx="437">
                  <c:v>26.643427144783626</c:v>
                </c:pt>
                <c:pt idx="438">
                  <c:v>26.610193140431115</c:v>
                </c:pt>
                <c:pt idx="439">
                  <c:v>26.567310665966737</c:v>
                </c:pt>
                <c:pt idx="440">
                  <c:v>26.514918333930936</c:v>
                </c:pt>
                <c:pt idx="441">
                  <c:v>26.453159958461313</c:v>
                </c:pt>
                <c:pt idx="442">
                  <c:v>26.382184311354749</c:v>
                </c:pt>
                <c:pt idx="443">
                  <c:v>26.302144870969268</c:v>
                </c:pt>
                <c:pt idx="444">
                  <c:v>26.213199564521172</c:v>
                </c:pt>
                <c:pt idx="445">
                  <c:v>26.11551050446592</c:v>
                </c:pt>
                <c:pt idx="446">
                  <c:v>26.009243719540276</c:v>
                </c:pt>
                <c:pt idx="447">
                  <c:v>25.894568881166144</c:v>
                </c:pt>
                <c:pt idx="448">
                  <c:v>25.77165902589562</c:v>
                </c:pt>
                <c:pt idx="449">
                  <c:v>25.640690274620567</c:v>
                </c:pt>
                <c:pt idx="450">
                  <c:v>25.501841549195323</c:v>
                </c:pt>
                <c:pt idx="451">
                  <c:v>25.355294287296768</c:v>
                </c:pt>
                <c:pt idx="452">
                  <c:v>25.201232156148333</c:v>
                </c:pt>
                <c:pt idx="453">
                  <c:v>25.039840765921248</c:v>
                </c:pt>
                <c:pt idx="454">
                  <c:v>24.871307383486528</c:v>
                </c:pt>
                <c:pt idx="455">
                  <c:v>24.695820647274047</c:v>
                </c:pt>
                <c:pt idx="456">
                  <c:v>24.513570283943185</c:v>
                </c:pt>
                <c:pt idx="457">
                  <c:v>24.324746827576458</c:v>
                </c:pt>
                <c:pt idx="458">
                  <c:v>24.129541342055582</c:v>
                </c:pt>
                <c:pt idx="459">
                  <c:v>23.928145147349422</c:v>
                </c:pt>
                <c:pt idx="460">
                  <c:v>23.720749550287355</c:v>
                </c:pt>
                <c:pt idx="461">
                  <c:v>23.507545580505493</c:v>
                </c:pt>
                <c:pt idx="462">
                  <c:v>23.288723732115322</c:v>
                </c:pt>
                <c:pt idx="463">
                  <c:v>23.064473711698284</c:v>
                </c:pt>
                <c:pt idx="464">
                  <c:v>22.834984193129902</c:v>
                </c:pt>
                <c:pt idx="465">
                  <c:v>22.600442579733038</c:v>
                </c:pt>
                <c:pt idx="466">
                  <c:v>22.361034774276867</c:v>
                </c:pt>
                <c:pt idx="467">
                  <c:v>22.116944957145332</c:v>
                </c:pt>
                <c:pt idx="468">
                  <c:v>21.868355373192649</c:v>
                </c:pt>
                <c:pt idx="469">
                  <c:v>21.615446127506655</c:v>
                </c:pt>
                <c:pt idx="470">
                  <c:v>21.358394990474761</c:v>
                </c:pt>
                <c:pt idx="471">
                  <c:v>21.097377212399238</c:v>
                </c:pt>
                <c:pt idx="472">
                  <c:v>20.832565347854715</c:v>
                </c:pt>
                <c:pt idx="473">
                  <c:v>20.564129090026693</c:v>
                </c:pt>
                <c:pt idx="474">
                  <c:v>20.292235115117016</c:v>
                </c:pt>
                <c:pt idx="475">
                  <c:v>20.017046936995129</c:v>
                </c:pt>
                <c:pt idx="476">
                  <c:v>19.738724772087156</c:v>
                </c:pt>
                <c:pt idx="477">
                  <c:v>19.457425414575734</c:v>
                </c:pt>
                <c:pt idx="478">
                  <c:v>19.173302121907597</c:v>
                </c:pt>
                <c:pt idx="479">
                  <c:v>18.886504510524979</c:v>
                </c:pt>
                <c:pt idx="480">
                  <c:v>18.597178461810859</c:v>
                </c:pt>
                <c:pt idx="481">
                  <c:v>18.305466038043171</c:v>
                </c:pt>
                <c:pt idx="482">
                  <c:v>18.011505408359053</c:v>
                </c:pt>
                <c:pt idx="483">
                  <c:v>17.715430784397302</c:v>
                </c:pt>
                <c:pt idx="484">
                  <c:v>17.41737236557217</c:v>
                </c:pt>
                <c:pt idx="485">
                  <c:v>17.117456293684661</c:v>
                </c:pt>
                <c:pt idx="486">
                  <c:v>16.815804616642559</c:v>
                </c:pt>
                <c:pt idx="487">
                  <c:v>16.512535261057337</c:v>
                </c:pt>
                <c:pt idx="488">
                  <c:v>16.20776201341323</c:v>
                </c:pt>
                <c:pt idx="489">
                  <c:v>15.901594509545646</c:v>
                </c:pt>
                <c:pt idx="490">
                  <c:v>15.594138232100207</c:v>
                </c:pt>
                <c:pt idx="491">
                  <c:v>15.285494515688614</c:v>
                </c:pt>
                <c:pt idx="492">
                  <c:v>14.975760559371665</c:v>
                </c:pt>
                <c:pt idx="493">
                  <c:v>14.665029446204624</c:v>
                </c:pt>
                <c:pt idx="494">
                  <c:v>14.353390169432267</c:v>
                </c:pt>
                <c:pt idx="495">
                  <c:v>14.040927665082803</c:v>
                </c:pt>
                <c:pt idx="496">
                  <c:v>13.727722850522039</c:v>
                </c:pt>
                <c:pt idx="497">
                  <c:v>13.413852668725967</c:v>
                </c:pt>
                <c:pt idx="498">
                  <c:v>13.099390137859102</c:v>
                </c:pt>
                <c:pt idx="499">
                  <c:v>12.784404405858817</c:v>
                </c:pt>
                <c:pt idx="500">
                  <c:v>12.468960809704942</c:v>
                </c:pt>
                <c:pt idx="501">
                  <c:v>12.153120939005889</c:v>
                </c:pt>
                <c:pt idx="502">
                  <c:v>11.836942703637554</c:v>
                </c:pt>
                <c:pt idx="503">
                  <c:v>11.520480405099232</c:v>
                </c:pt>
                <c:pt idx="504">
                  <c:v>11.203784811270822</c:v>
                </c:pt>
                <c:pt idx="505">
                  <c:v>10.886903234316513</c:v>
                </c:pt>
                <c:pt idx="506">
                  <c:v>10.569879611438182</c:v>
                </c:pt>
                <c:pt idx="507">
                  <c:v>10.252754588185752</c:v>
                </c:pt>
                <c:pt idx="508">
                  <c:v>9.9355656041296694</c:v>
                </c:pt>
                <c:pt idx="509">
                  <c:v>9.6183469805697364</c:v>
                </c:pt>
                <c:pt idx="510">
                  <c:v>9.3011300101244476</c:v>
                </c:pt>
                <c:pt idx="511">
                  <c:v>8.9839430479170534</c:v>
                </c:pt>
                <c:pt idx="512">
                  <c:v>8.6668116042074583</c:v>
                </c:pt>
                <c:pt idx="513">
                  <c:v>8.3497584382321577</c:v>
                </c:pt>
                <c:pt idx="514">
                  <c:v>8.0328036530823432</c:v>
                </c:pt>
                <c:pt idx="515">
                  <c:v>7.715964791476293</c:v>
                </c:pt>
                <c:pt idx="516">
                  <c:v>7.3992569322351986</c:v>
                </c:pt>
                <c:pt idx="517">
                  <c:v>7.0826927873445245</c:v>
                </c:pt>
                <c:pt idx="518">
                  <c:v>6.7662827994540153</c:v>
                </c:pt>
                <c:pt idx="519">
                  <c:v>6.4500352397154348</c:v>
                </c:pt>
                <c:pt idx="520">
                  <c:v>6.133956305835131</c:v>
                </c:pt>
                <c:pt idx="521">
                  <c:v>5.8180502202505036</c:v>
                </c:pt>
                <c:pt idx="522">
                  <c:v>5.5023193283624261</c:v>
                </c:pt>
                <c:pt idx="523">
                  <c:v>5.1867641967277001</c:v>
                </c:pt>
                <c:pt idx="524">
                  <c:v>4.871383711161581</c:v>
                </c:pt>
                <c:pt idx="525">
                  <c:v>4.5561751746994172</c:v>
                </c:pt>
                <c:pt idx="526">
                  <c:v>4.2411344053634448</c:v>
                </c:pt>
                <c:pt idx="527">
                  <c:v>3.9262558337207487</c:v>
                </c:pt>
                <c:pt idx="528">
                  <c:v>3.6115326001794346</c:v>
                </c:pt>
                <c:pt idx="529">
                  <c:v>3.2969566520270055</c:v>
                </c:pt>
                <c:pt idx="530">
                  <c:v>2.9825188401949587</c:v>
                </c:pt>
                <c:pt idx="531">
                  <c:v>2.6682090157436056</c:v>
                </c:pt>
                <c:pt idx="532">
                  <c:v>2.3540161260601211</c:v>
                </c:pt>
                <c:pt idx="533">
                  <c:v>2.0399283108067934</c:v>
                </c:pt>
                <c:pt idx="534">
                  <c:v>1.7259329976034854</c:v>
                </c:pt>
                <c:pt idx="535">
                  <c:v>1.4120169974862762</c:v>
                </c:pt>
                <c:pt idx="536">
                  <c:v>1.0981666001322887</c:v>
                </c:pt>
                <c:pt idx="537">
                  <c:v>0.78436766892964194</c:v>
                </c:pt>
                <c:pt idx="538">
                  <c:v>0.47060573586454879</c:v>
                </c:pt>
                <c:pt idx="539">
                  <c:v>0.15686609631049286</c:v>
                </c:pt>
                <c:pt idx="540">
                  <c:v>-0.15686609631049286</c:v>
                </c:pt>
                <c:pt idx="541">
                  <c:v>-0.47060573586454879</c:v>
                </c:pt>
                <c:pt idx="542">
                  <c:v>-0.78436766892964194</c:v>
                </c:pt>
                <c:pt idx="543">
                  <c:v>-1.0981666001322887</c:v>
                </c:pt>
                <c:pt idx="544">
                  <c:v>-1.4120169974862762</c:v>
                </c:pt>
                <c:pt idx="545">
                  <c:v>-1.7259329976034854</c:v>
                </c:pt>
                <c:pt idx="546">
                  <c:v>-2.0399283108067934</c:v>
                </c:pt>
                <c:pt idx="547">
                  <c:v>-2.3540161260601211</c:v>
                </c:pt>
                <c:pt idx="548">
                  <c:v>-2.6682090157436056</c:v>
                </c:pt>
                <c:pt idx="549">
                  <c:v>-2.9825188401949587</c:v>
                </c:pt>
                <c:pt idx="550">
                  <c:v>-3.2969566520270055</c:v>
                </c:pt>
                <c:pt idx="551">
                  <c:v>-3.6115326001794346</c:v>
                </c:pt>
                <c:pt idx="552">
                  <c:v>-3.9262558337207487</c:v>
                </c:pt>
                <c:pt idx="553">
                  <c:v>-4.2411344053634448</c:v>
                </c:pt>
                <c:pt idx="554">
                  <c:v>-4.5561751746994172</c:v>
                </c:pt>
                <c:pt idx="555">
                  <c:v>-4.871383711161581</c:v>
                </c:pt>
                <c:pt idx="556">
                  <c:v>-5.1867641967286993</c:v>
                </c:pt>
                <c:pt idx="557">
                  <c:v>-5.5023193283614269</c:v>
                </c:pt>
                <c:pt idx="558">
                  <c:v>-5.8180502202505036</c:v>
                </c:pt>
                <c:pt idx="559">
                  <c:v>-6.1339563058341318</c:v>
                </c:pt>
                <c:pt idx="560">
                  <c:v>-6.450035239716434</c:v>
                </c:pt>
                <c:pt idx="561">
                  <c:v>-6.7662827994550145</c:v>
                </c:pt>
                <c:pt idx="562">
                  <c:v>-7.0826927873435253</c:v>
                </c:pt>
                <c:pt idx="563">
                  <c:v>-7.3992569322351986</c:v>
                </c:pt>
                <c:pt idx="564">
                  <c:v>-7.715964791476293</c:v>
                </c:pt>
                <c:pt idx="565">
                  <c:v>-8.0328036530813431</c:v>
                </c:pt>
                <c:pt idx="566">
                  <c:v>-8.349758438233156</c:v>
                </c:pt>
                <c:pt idx="567">
                  <c:v>-8.6668116042084566</c:v>
                </c:pt>
                <c:pt idx="568">
                  <c:v>-8.9839430479160534</c:v>
                </c:pt>
                <c:pt idx="569">
                  <c:v>-9.3011300101244476</c:v>
                </c:pt>
                <c:pt idx="570">
                  <c:v>-9.6183469805697364</c:v>
                </c:pt>
                <c:pt idx="571">
                  <c:v>-9.9355656041296694</c:v>
                </c:pt>
                <c:pt idx="572">
                  <c:v>-10.252754588185752</c:v>
                </c:pt>
                <c:pt idx="573">
                  <c:v>-10.569879611437182</c:v>
                </c:pt>
                <c:pt idx="574">
                  <c:v>-10.886903234317513</c:v>
                </c:pt>
                <c:pt idx="575">
                  <c:v>-11.203784811270822</c:v>
                </c:pt>
                <c:pt idx="576">
                  <c:v>-11.520480405099232</c:v>
                </c:pt>
                <c:pt idx="577">
                  <c:v>-11.836942703637554</c:v>
                </c:pt>
                <c:pt idx="578">
                  <c:v>-12.153120939005889</c:v>
                </c:pt>
                <c:pt idx="579">
                  <c:v>-12.468960809704942</c:v>
                </c:pt>
                <c:pt idx="580">
                  <c:v>-12.784404405859817</c:v>
                </c:pt>
                <c:pt idx="581">
                  <c:v>-13.099390137859102</c:v>
                </c:pt>
                <c:pt idx="582">
                  <c:v>-13.413852668724967</c:v>
                </c:pt>
                <c:pt idx="583">
                  <c:v>-13.727722850522039</c:v>
                </c:pt>
                <c:pt idx="584">
                  <c:v>-14.040927665082803</c:v>
                </c:pt>
                <c:pt idx="585">
                  <c:v>-14.353390169432267</c:v>
                </c:pt>
                <c:pt idx="586">
                  <c:v>-14.665029446204624</c:v>
                </c:pt>
                <c:pt idx="587">
                  <c:v>-14.975760559371665</c:v>
                </c:pt>
                <c:pt idx="588">
                  <c:v>-15.285494515688614</c:v>
                </c:pt>
                <c:pt idx="589">
                  <c:v>-15.594138232101207</c:v>
                </c:pt>
                <c:pt idx="590">
                  <c:v>-15.901594509544648</c:v>
                </c:pt>
                <c:pt idx="591">
                  <c:v>-16.20776201341323</c:v>
                </c:pt>
                <c:pt idx="592">
                  <c:v>-16.512535261057337</c:v>
                </c:pt>
                <c:pt idx="593">
                  <c:v>-16.815804616642559</c:v>
                </c:pt>
                <c:pt idx="594">
                  <c:v>-17.117456293684661</c:v>
                </c:pt>
                <c:pt idx="595">
                  <c:v>-17.417372365573168</c:v>
                </c:pt>
                <c:pt idx="596">
                  <c:v>-17.7154307843963</c:v>
                </c:pt>
                <c:pt idx="597">
                  <c:v>-18.011505408358051</c:v>
                </c:pt>
                <c:pt idx="598">
                  <c:v>-18.305466038045171</c:v>
                </c:pt>
                <c:pt idx="599">
                  <c:v>-18.597178461808859</c:v>
                </c:pt>
                <c:pt idx="600">
                  <c:v>-18.886504510526979</c:v>
                </c:pt>
                <c:pt idx="601">
                  <c:v>-19.173302121906598</c:v>
                </c:pt>
                <c:pt idx="602">
                  <c:v>-19.457425414575734</c:v>
                </c:pt>
                <c:pt idx="603">
                  <c:v>-19.738724772086158</c:v>
                </c:pt>
                <c:pt idx="604">
                  <c:v>-20.017046936996127</c:v>
                </c:pt>
                <c:pt idx="605">
                  <c:v>-20.292235115117016</c:v>
                </c:pt>
                <c:pt idx="606">
                  <c:v>-20.564129090025695</c:v>
                </c:pt>
                <c:pt idx="607">
                  <c:v>-20.832565347855713</c:v>
                </c:pt>
                <c:pt idx="608">
                  <c:v>-21.097377212399238</c:v>
                </c:pt>
                <c:pt idx="609">
                  <c:v>-21.358394990475759</c:v>
                </c:pt>
                <c:pt idx="610">
                  <c:v>-21.615446127505653</c:v>
                </c:pt>
                <c:pt idx="611">
                  <c:v>-21.868355373192649</c:v>
                </c:pt>
                <c:pt idx="612">
                  <c:v>-22.116944957145332</c:v>
                </c:pt>
                <c:pt idx="613">
                  <c:v>-22.361034774276867</c:v>
                </c:pt>
                <c:pt idx="614">
                  <c:v>-22.600442579734036</c:v>
                </c:pt>
                <c:pt idx="615">
                  <c:v>-22.834984193128903</c:v>
                </c:pt>
                <c:pt idx="616">
                  <c:v>-23.064473711698284</c:v>
                </c:pt>
                <c:pt idx="617">
                  <c:v>-23.288723732116321</c:v>
                </c:pt>
                <c:pt idx="618">
                  <c:v>-23.507545580504495</c:v>
                </c:pt>
                <c:pt idx="619">
                  <c:v>-23.720749550287355</c:v>
                </c:pt>
                <c:pt idx="620">
                  <c:v>-23.928145147350421</c:v>
                </c:pt>
                <c:pt idx="621">
                  <c:v>-24.129541342054583</c:v>
                </c:pt>
                <c:pt idx="622">
                  <c:v>-24.324746827577457</c:v>
                </c:pt>
                <c:pt idx="623">
                  <c:v>-24.513570283942187</c:v>
                </c:pt>
                <c:pt idx="624">
                  <c:v>-24.695820647273045</c:v>
                </c:pt>
                <c:pt idx="625">
                  <c:v>-24.871307383486528</c:v>
                </c:pt>
                <c:pt idx="626">
                  <c:v>-25.039840765921248</c:v>
                </c:pt>
                <c:pt idx="627">
                  <c:v>-25.201232156149331</c:v>
                </c:pt>
                <c:pt idx="628">
                  <c:v>-25.355294287296768</c:v>
                </c:pt>
                <c:pt idx="629">
                  <c:v>-25.501841549195323</c:v>
                </c:pt>
                <c:pt idx="630">
                  <c:v>-25.640690274619569</c:v>
                </c:pt>
                <c:pt idx="631">
                  <c:v>-25.77165902589762</c:v>
                </c:pt>
                <c:pt idx="632">
                  <c:v>-25.894568881165146</c:v>
                </c:pt>
                <c:pt idx="633">
                  <c:v>-26.009243719540276</c:v>
                </c:pt>
                <c:pt idx="634">
                  <c:v>-26.11551050446592</c:v>
                </c:pt>
                <c:pt idx="635">
                  <c:v>-26.213199564520171</c:v>
                </c:pt>
                <c:pt idx="636">
                  <c:v>-26.302144870970267</c:v>
                </c:pt>
                <c:pt idx="637">
                  <c:v>-26.382184311354749</c:v>
                </c:pt>
                <c:pt idx="638">
                  <c:v>-26.453159958461313</c:v>
                </c:pt>
                <c:pt idx="639">
                  <c:v>-26.514918333929938</c:v>
                </c:pt>
                <c:pt idx="640">
                  <c:v>-26.567310665967735</c:v>
                </c:pt>
                <c:pt idx="641">
                  <c:v>-26.610193140431115</c:v>
                </c:pt>
                <c:pt idx="642">
                  <c:v>-26.643427144783626</c:v>
                </c:pt>
                <c:pt idx="643">
                  <c:v>-26.666879504305019</c:v>
                </c:pt>
                <c:pt idx="644">
                  <c:v>-26.680422710030903</c:v>
                </c:pt>
                <c:pt idx="645">
                  <c:v>-26.683935137974402</c:v>
                </c:pt>
                <c:pt idx="646">
                  <c:v>-26.677301259097174</c:v>
                </c:pt>
                <c:pt idx="647">
                  <c:v>-26.660411839692141</c:v>
                </c:pt>
                <c:pt idx="648">
                  <c:v>-26.633164131713237</c:v>
                </c:pt>
                <c:pt idx="649">
                  <c:v>-26.595462052782402</c:v>
                </c:pt>
                <c:pt idx="650">
                  <c:v>-26.547216355533141</c:v>
                </c:pt>
                <c:pt idx="651">
                  <c:v>-26.488344786040784</c:v>
                </c:pt>
                <c:pt idx="652">
                  <c:v>-26.418772231123654</c:v>
                </c:pt>
                <c:pt idx="653">
                  <c:v>-26.338430854330294</c:v>
                </c:pt>
                <c:pt idx="654">
                  <c:v>-26.247260220504831</c:v>
                </c:pt>
                <c:pt idx="655">
                  <c:v>-26.145207408771576</c:v>
                </c:pt>
                <c:pt idx="656">
                  <c:v>-26.032227113968908</c:v>
                </c:pt>
                <c:pt idx="657">
                  <c:v>-25.908281736429448</c:v>
                </c:pt>
                <c:pt idx="658">
                  <c:v>-25.773341460185506</c:v>
                </c:pt>
                <c:pt idx="659">
                  <c:v>-25.62738431960776</c:v>
                </c:pt>
                <c:pt idx="660">
                  <c:v>-25.470396254613114</c:v>
                </c:pt>
                <c:pt idx="661">
                  <c:v>-25.302371154515612</c:v>
                </c:pt>
                <c:pt idx="662">
                  <c:v>-25.123310890692306</c:v>
                </c:pt>
                <c:pt idx="663">
                  <c:v>-24.933225338245933</c:v>
                </c:pt>
                <c:pt idx="664">
                  <c:v>-24.732132386856229</c:v>
                </c:pt>
                <c:pt idx="665">
                  <c:v>-24.520057941073702</c:v>
                </c:pt>
                <c:pt idx="666">
                  <c:v>-24.297035910254671</c:v>
                </c:pt>
                <c:pt idx="667">
                  <c:v>-24.063108188491331</c:v>
                </c:pt>
                <c:pt idx="668">
                  <c:v>-23.818324624720663</c:v>
                </c:pt>
                <c:pt idx="669">
                  <c:v>-23.562742983445847</c:v>
                </c:pt>
                <c:pt idx="670">
                  <c:v>-23.296428896247054</c:v>
                </c:pt>
                <c:pt idx="671">
                  <c:v>-23.019455804526245</c:v>
                </c:pt>
                <c:pt idx="672">
                  <c:v>-22.731904893776743</c:v>
                </c:pt>
                <c:pt idx="673">
                  <c:v>-22.433865019696352</c:v>
                </c:pt>
                <c:pt idx="674">
                  <c:v>-22.125432626580618</c:v>
                </c:pt>
                <c:pt idx="675">
                  <c:v>-21.806711658241106</c:v>
                </c:pt>
                <c:pt idx="676">
                  <c:v>-21.477813461912241</c:v>
                </c:pt>
                <c:pt idx="677">
                  <c:v>-21.138856685412598</c:v>
                </c:pt>
                <c:pt idx="678">
                  <c:v>-20.789967167996192</c:v>
                </c:pt>
                <c:pt idx="679">
                  <c:v>-20.431277825182612</c:v>
                </c:pt>
                <c:pt idx="680">
                  <c:v>-20.062928527948664</c:v>
                </c:pt>
                <c:pt idx="681">
                  <c:v>-19.685065976626223</c:v>
                </c:pt>
                <c:pt idx="682">
                  <c:v>-19.297843569810123</c:v>
                </c:pt>
                <c:pt idx="683">
                  <c:v>-18.901421268660677</c:v>
                </c:pt>
                <c:pt idx="684">
                  <c:v>-18.495965456843731</c:v>
                </c:pt>
                <c:pt idx="685">
                  <c:v>-18.081648796516859</c:v>
                </c:pt>
                <c:pt idx="686">
                  <c:v>-17.658650080538575</c:v>
                </c:pt>
                <c:pt idx="687">
                  <c:v>-17.22715408133524</c:v>
                </c:pt>
                <c:pt idx="688">
                  <c:v>-16.787351396548523</c:v>
                </c:pt>
                <c:pt idx="689">
                  <c:v>-16.339438291878118</c:v>
                </c:pt>
                <c:pt idx="690">
                  <c:v>-15.883616541243594</c:v>
                </c:pt>
                <c:pt idx="691">
                  <c:v>-15.420093264596145</c:v>
                </c:pt>
                <c:pt idx="692">
                  <c:v>-14.94908076358603</c:v>
                </c:pt>
                <c:pt idx="693">
                  <c:v>-14.470796355253611</c:v>
                </c:pt>
                <c:pt idx="694">
                  <c:v>-13.985462204037734</c:v>
                </c:pt>
                <c:pt idx="695">
                  <c:v>-13.493305152203371</c:v>
                </c:pt>
                <c:pt idx="696">
                  <c:v>-12.994556548917346</c:v>
                </c:pt>
                <c:pt idx="697">
                  <c:v>-12.489452078139006</c:v>
                </c:pt>
                <c:pt idx="698">
                  <c:v>-11.978231585431764</c:v>
                </c:pt>
                <c:pt idx="699">
                  <c:v>-11.461138903910317</c:v>
                </c:pt>
                <c:pt idx="700">
                  <c:v>-10.93842167937653</c:v>
                </c:pt>
                <c:pt idx="701">
                  <c:v>-10.410331194829814</c:v>
                </c:pt>
                <c:pt idx="702">
                  <c:v>-9.8771221943989573</c:v>
                </c:pt>
                <c:pt idx="703">
                  <c:v>-9.3390527068433205</c:v>
                </c:pt>
                <c:pt idx="704">
                  <c:v>-8.796383868674317</c:v>
                </c:pt>
                <c:pt idx="705">
                  <c:v>-8.2493797469941335</c:v>
                </c:pt>
                <c:pt idx="706">
                  <c:v>-7.6983071621106181</c:v>
                </c:pt>
                <c:pt idx="707">
                  <c:v>-7.1434355099693203</c:v>
                </c:pt>
                <c:pt idx="708">
                  <c:v>-6.5850365845115943</c:v>
                </c:pt>
                <c:pt idx="709">
                  <c:v>-6.0233843999127901</c:v>
                </c:pt>
                <c:pt idx="710">
                  <c:v>-5.4587550128214479</c:v>
                </c:pt>
                <c:pt idx="711">
                  <c:v>-4.8914263445625217</c:v>
                </c:pt>
                <c:pt idx="712">
                  <c:v>-4.3216780033725755</c:v>
                </c:pt>
                <c:pt idx="713">
                  <c:v>-3.7497911066519674</c:v>
                </c:pt>
                <c:pt idx="714">
                  <c:v>-3.1760481032580001</c:v>
                </c:pt>
                <c:pt idx="715">
                  <c:v>-2.6007325958530281</c:v>
                </c:pt>
                <c:pt idx="716">
                  <c:v>-2.0241291632815406</c:v>
                </c:pt>
                <c:pt idx="717">
                  <c:v>-1.4465231830251835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8453-4AEE-95A1-D2DA4F2047F6}"/>
            </c:ext>
          </c:extLst>
        </c:ser>
        <c:ser>
          <c:idx val="2"/>
          <c:order val="1"/>
          <c:tx>
            <c:v>3500 RPM</c:v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'3500'!$A$13:$A$732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'3500'!$I$13:$I$732</c:f>
              <c:numCache>
                <c:formatCode>General</c:formatCode>
                <c:ptCount val="720"/>
                <c:pt idx="0">
                  <c:v>0.16884467681799187</c:v>
                </c:pt>
                <c:pt idx="1">
                  <c:v>0.50645038130503472</c:v>
                </c:pt>
                <c:pt idx="2">
                  <c:v>0.84380519009802368</c:v>
                </c:pt>
                <c:pt idx="3">
                  <c:v>1.180742011914232</c:v>
                </c:pt>
                <c:pt idx="4">
                  <c:v>1.5170940142475997</c:v>
                </c:pt>
                <c:pt idx="5">
                  <c:v>1.8526947269005001</c:v>
                </c:pt>
                <c:pt idx="6">
                  <c:v>2.187378145546981</c:v>
                </c:pt>
                <c:pt idx="7">
                  <c:v>2.520978835300669</c:v>
                </c:pt>
                <c:pt idx="8">
                  <c:v>2.8533320343281376</c:v>
                </c:pt>
                <c:pt idx="9">
                  <c:v>3.1842737574791777</c:v>
                </c:pt>
                <c:pt idx="10">
                  <c:v>3.5136408999491273</c:v>
                </c:pt>
                <c:pt idx="11">
                  <c:v>3.8412713409650965</c:v>
                </c:pt>
                <c:pt idx="12">
                  <c:v>4.1670040474821031</c:v>
                </c:pt>
                <c:pt idx="13">
                  <c:v>4.4906791778978601</c:v>
                </c:pt>
                <c:pt idx="14">
                  <c:v>4.8121381857465781</c:v>
                </c:pt>
                <c:pt idx="15">
                  <c:v>5.1312239233933523</c:v>
                </c:pt>
                <c:pt idx="16">
                  <c:v>5.4477807456586032</c:v>
                </c:pt>
                <c:pt idx="17">
                  <c:v>5.7616546133993918</c:v>
                </c:pt>
                <c:pt idx="18">
                  <c:v>6.0726931969840576</c:v>
                </c:pt>
                <c:pt idx="19">
                  <c:v>6.38074597963631</c:v>
                </c:pt>
                <c:pt idx="20">
                  <c:v>6.6856643606143518</c:v>
                </c:pt>
                <c:pt idx="21">
                  <c:v>6.9873017581685293</c:v>
                </c:pt>
                <c:pt idx="22">
                  <c:v>7.285513712247754</c:v>
                </c:pt>
                <c:pt idx="23">
                  <c:v>7.5801579868684517</c:v>
                </c:pt>
                <c:pt idx="24">
                  <c:v>7.8710946721186339</c:v>
                </c:pt>
                <c:pt idx="25">
                  <c:v>8.1581862856886787</c:v>
                </c:pt>
                <c:pt idx="26">
                  <c:v>8.4412978738979394</c:v>
                </c:pt>
                <c:pt idx="27">
                  <c:v>8.7202971120918509</c:v>
                </c:pt>
                <c:pt idx="28">
                  <c:v>8.9950544043477514</c:v>
                </c:pt>
                <c:pt idx="29">
                  <c:v>9.2654429823920967</c:v>
                </c:pt>
                <c:pt idx="30">
                  <c:v>9.5313390035955674</c:v>
                </c:pt>
                <c:pt idx="31">
                  <c:v>9.7926216479866373</c:v>
                </c:pt>
                <c:pt idx="32">
                  <c:v>10.049173214112223</c:v>
                </c:pt>
                <c:pt idx="33">
                  <c:v>10.300879213647502</c:v>
                </c:pt>
                <c:pt idx="34">
                  <c:v>10.547628464634833</c:v>
                </c:pt>
                <c:pt idx="35">
                  <c:v>10.789313183158844</c:v>
                </c:pt>
                <c:pt idx="36">
                  <c:v>11.025829073385395</c:v>
                </c:pt>
                <c:pt idx="37">
                  <c:v>11.257075415722573</c:v>
                </c:pt>
                <c:pt idx="38">
                  <c:v>11.482955153031964</c:v>
                </c:pt>
                <c:pt idx="39">
                  <c:v>11.70337497463672</c:v>
                </c:pt>
                <c:pt idx="40">
                  <c:v>11.918245398023192</c:v>
                </c:pt>
                <c:pt idx="41">
                  <c:v>12.127480847997779</c:v>
                </c:pt>
                <c:pt idx="42">
                  <c:v>12.330999733157348</c:v>
                </c:pt>
                <c:pt idx="43">
                  <c:v>12.528724519448808</c:v>
                </c:pt>
                <c:pt idx="44">
                  <c:v>12.720581800640645</c:v>
                </c:pt>
                <c:pt idx="45">
                  <c:v>12.906502365505363</c:v>
                </c:pt>
                <c:pt idx="46">
                  <c:v>13.086421261489539</c:v>
                </c:pt>
                <c:pt idx="47">
                  <c:v>13.2602778547031</c:v>
                </c:pt>
                <c:pt idx="48">
                  <c:v>13.428015885973643</c:v>
                </c:pt>
                <c:pt idx="49">
                  <c:v>13.589583522810782</c:v>
                </c:pt>
                <c:pt idx="50">
                  <c:v>13.744933407010079</c:v>
                </c:pt>
                <c:pt idx="51">
                  <c:v>13.894022697753721</c:v>
                </c:pt>
                <c:pt idx="52">
                  <c:v>14.036813109953277</c:v>
                </c:pt>
                <c:pt idx="53">
                  <c:v>14.173270947648557</c:v>
                </c:pt>
                <c:pt idx="54">
                  <c:v>14.303367132292992</c:v>
                </c:pt>
                <c:pt idx="55">
                  <c:v>14.427077225666135</c:v>
                </c:pt>
                <c:pt idx="56">
                  <c:v>14.544381447310128</c:v>
                </c:pt>
                <c:pt idx="57">
                  <c:v>14.65526468623718</c:v>
                </c:pt>
                <c:pt idx="58">
                  <c:v>14.759716506800773</c:v>
                </c:pt>
                <c:pt idx="59">
                  <c:v>14.857731148524316</c:v>
                </c:pt>
                <c:pt idx="60">
                  <c:v>14.949307519771192</c:v>
                </c:pt>
                <c:pt idx="61">
                  <c:v>15.034449185108212</c:v>
                </c:pt>
                <c:pt idx="62">
                  <c:v>15.113164346250512</c:v>
                </c:pt>
                <c:pt idx="63">
                  <c:v>15.185465816481862</c:v>
                </c:pt>
                <c:pt idx="64">
                  <c:v>15.251370988450086</c:v>
                </c:pt>
                <c:pt idx="65">
                  <c:v>15.310901795294484</c:v>
                </c:pt>
                <c:pt idx="66">
                  <c:v>15.364084665026006</c:v>
                </c:pt>
                <c:pt idx="67">
                  <c:v>15.410950468155464</c:v>
                </c:pt>
                <c:pt idx="68">
                  <c:v>15.45153445852379</c:v>
                </c:pt>
                <c:pt idx="69">
                  <c:v>15.485876207394334</c:v>
                </c:pt>
                <c:pt idx="70">
                  <c:v>15.514019530790318</c:v>
                </c:pt>
                <c:pt idx="71">
                  <c:v>15.536012410165473</c:v>
                </c:pt>
                <c:pt idx="72">
                  <c:v>15.551906906487083</c:v>
                </c:pt>
                <c:pt idx="73">
                  <c:v>15.561759067806685</c:v>
                </c:pt>
                <c:pt idx="74">
                  <c:v>15.565628830485068</c:v>
                </c:pt>
                <c:pt idx="75">
                  <c:v>15.563579914184693</c:v>
                </c:pt>
                <c:pt idx="76">
                  <c:v>15.555679710844593</c:v>
                </c:pt>
                <c:pt idx="77">
                  <c:v>15.541999167790449</c:v>
                </c:pt>
                <c:pt idx="78">
                  <c:v>15.522612665251483</c:v>
                </c:pt>
                <c:pt idx="79">
                  <c:v>15.497597888481179</c:v>
                </c:pt>
                <c:pt idx="80">
                  <c:v>15.467035694792463</c:v>
                </c:pt>
                <c:pt idx="81">
                  <c:v>15.431009975769099</c:v>
                </c:pt>
                <c:pt idx="82">
                  <c:v>15.389607514956937</c:v>
                </c:pt>
                <c:pt idx="83">
                  <c:v>15.342917841399322</c:v>
                </c:pt>
                <c:pt idx="84">
                  <c:v>15.291033079303434</c:v>
                </c:pt>
                <c:pt idx="85">
                  <c:v>15.234047794271788</c:v>
                </c:pt>
                <c:pt idx="86">
                  <c:v>15.172058836398493</c:v>
                </c:pt>
                <c:pt idx="87">
                  <c:v>15.10516518067967</c:v>
                </c:pt>
                <c:pt idx="88">
                  <c:v>15.033467765106945</c:v>
                </c:pt>
                <c:pt idx="89">
                  <c:v>14.957069326861417</c:v>
                </c:pt>
                <c:pt idx="90">
                  <c:v>14.876074237030606</c:v>
                </c:pt>
                <c:pt idx="91">
                  <c:v>14.79058833425645</c:v>
                </c:pt>
                <c:pt idx="92">
                  <c:v>14.700718757753778</c:v>
                </c:pt>
                <c:pt idx="93">
                  <c:v>14.60657378012073</c:v>
                </c:pt>
                <c:pt idx="94">
                  <c:v>14.508262640367143</c:v>
                </c:pt>
                <c:pt idx="95">
                  <c:v>14.405895377575945</c:v>
                </c:pt>
                <c:pt idx="96">
                  <c:v>14.299582665632942</c:v>
                </c:pt>
                <c:pt idx="97">
                  <c:v>14.189435649420185</c:v>
                </c:pt>
                <c:pt idx="98">
                  <c:v>14.075565782865173</c:v>
                </c:pt>
                <c:pt idx="99">
                  <c:v>13.958084669287745</c:v>
                </c:pt>
                <c:pt idx="100">
                  <c:v>13.837103904334292</c:v>
                </c:pt>
                <c:pt idx="101">
                  <c:v>13.712734921960957</c:v>
                </c:pt>
                <c:pt idx="102">
                  <c:v>13.585088843734521</c:v>
                </c:pt>
                <c:pt idx="103">
                  <c:v>13.454276331824</c:v>
                </c:pt>
                <c:pt idx="104">
                  <c:v>13.32040744599186</c:v>
                </c:pt>
                <c:pt idx="105">
                  <c:v>13.183591504844854</c:v>
                </c:pt>
                <c:pt idx="106">
                  <c:v>13.043936951661506</c:v>
                </c:pt>
                <c:pt idx="107">
                  <c:v>12.901551225001445</c:v>
                </c:pt>
                <c:pt idx="108">
                  <c:v>12.756540634362379</c:v>
                </c:pt>
                <c:pt idx="109">
                  <c:v>12.609010241044965</c:v>
                </c:pt>
                <c:pt idx="110">
                  <c:v>12.459063744444192</c:v>
                </c:pt>
                <c:pt idx="111">
                  <c:v>12.306803373899555</c:v>
                </c:pt>
                <c:pt idx="112">
                  <c:v>12.152329786249165</c:v>
                </c:pt>
                <c:pt idx="113">
                  <c:v>11.995741969181655</c:v>
                </c:pt>
                <c:pt idx="114">
                  <c:v>11.837137150484928</c:v>
                </c:pt>
                <c:pt idx="115">
                  <c:v>11.676610713247742</c:v>
                </c:pt>
                <c:pt idx="116">
                  <c:v>11.514256117050259</c:v>
                </c:pt>
                <c:pt idx="117">
                  <c:v>11.350164825169179</c:v>
                </c:pt>
                <c:pt idx="118">
                  <c:v>11.184426237778849</c:v>
                </c:pt>
                <c:pt idx="119">
                  <c:v>11.017127631140738</c:v>
                </c:pt>
                <c:pt idx="120">
                  <c:v>10.848354102721835</c:v>
                </c:pt>
                <c:pt idx="121">
                  <c:v>10.678188522193016</c:v>
                </c:pt>
                <c:pt idx="122">
                  <c:v>10.506711488208865</c:v>
                </c:pt>
                <c:pt idx="123">
                  <c:v>10.334001290897843</c:v>
                </c:pt>
                <c:pt idx="124">
                  <c:v>10.160133879917682</c:v>
                </c:pt>
                <c:pt idx="125">
                  <c:v>9.9851828379827197</c:v>
                </c:pt>
                <c:pt idx="126">
                  <c:v>9.8092193597081589</c:v>
                </c:pt>
                <c:pt idx="127">
                  <c:v>9.6323122356167801</c:v>
                </c:pt>
                <c:pt idx="128">
                  <c:v>9.4545278411577165</c:v>
                </c:pt>
                <c:pt idx="129">
                  <c:v>9.2759301305677102</c:v>
                </c:pt>
                <c:pt idx="130">
                  <c:v>9.0965806353923711</c:v>
                </c:pt>
                <c:pt idx="131">
                  <c:v>8.9165384674850241</c:v>
                </c:pt>
                <c:pt idx="132">
                  <c:v>8.7358603263001378</c:v>
                </c:pt>
                <c:pt idx="133">
                  <c:v>8.554600510286031</c:v>
                </c:pt>
                <c:pt idx="134">
                  <c:v>8.3728109321688216</c:v>
                </c:pt>
                <c:pt idx="135">
                  <c:v>8.1905411379649689</c:v>
                </c:pt>
                <c:pt idx="136">
                  <c:v>8.0078383294711895</c:v>
                </c:pt>
                <c:pt idx="137">
                  <c:v>7.8247473900895645</c:v>
                </c:pt>
                <c:pt idx="138">
                  <c:v>7.6413109137511421</c:v>
                </c:pt>
                <c:pt idx="139">
                  <c:v>7.45756923675156</c:v>
                </c:pt>
                <c:pt idx="140">
                  <c:v>7.2735604723278833</c:v>
                </c:pt>
                <c:pt idx="141">
                  <c:v>7.0893205477534362</c:v>
                </c:pt>
                <c:pt idx="142">
                  <c:v>6.9048832437885732</c:v>
                </c:pt>
                <c:pt idx="143">
                  <c:v>6.7202802363078851</c:v>
                </c:pt>
                <c:pt idx="144">
                  <c:v>6.5355411399079797</c:v>
                </c:pt>
                <c:pt idx="145">
                  <c:v>6.3506935533518822</c:v>
                </c:pt>
                <c:pt idx="146">
                  <c:v>6.1657631066716903</c:v>
                </c:pt>
                <c:pt idx="147">
                  <c:v>5.9807735097750223</c:v>
                </c:pt>
                <c:pt idx="148">
                  <c:v>5.7957466024089745</c:v>
                </c:pt>
                <c:pt idx="149">
                  <c:v>5.6107024053323462</c:v>
                </c:pt>
                <c:pt idx="150">
                  <c:v>5.425659172572594</c:v>
                </c:pt>
                <c:pt idx="151">
                  <c:v>5.2406334446176981</c:v>
                </c:pt>
                <c:pt idx="152">
                  <c:v>5.0556401024549338</c:v>
                </c:pt>
                <c:pt idx="153">
                  <c:v>4.8706924223026746</c:v>
                </c:pt>
                <c:pt idx="154">
                  <c:v>4.6858021309641176</c:v>
                </c:pt>
                <c:pt idx="155">
                  <c:v>4.500979461694504</c:v>
                </c:pt>
                <c:pt idx="156">
                  <c:v>4.3162332104705321</c:v>
                </c:pt>
                <c:pt idx="157">
                  <c:v>4.1315707926170564</c:v>
                </c:pt>
                <c:pt idx="158">
                  <c:v>3.9469982996820918</c:v>
                </c:pt>
                <c:pt idx="159">
                  <c:v>3.7625205565012529</c:v>
                </c:pt>
                <c:pt idx="160">
                  <c:v>3.5781411784032433</c:v>
                </c:pt>
                <c:pt idx="161">
                  <c:v>3.3938626284794604</c:v>
                </c:pt>
                <c:pt idx="162">
                  <c:v>3.209686274877499</c:v>
                </c:pt>
                <c:pt idx="163">
                  <c:v>3.0256124480917412</c:v>
                </c:pt>
                <c:pt idx="164">
                  <c:v>2.8416404981775889</c:v>
                </c:pt>
                <c:pt idx="165">
                  <c:v>2.6577688519079934</c:v>
                </c:pt>
                <c:pt idx="166">
                  <c:v>2.4739950697953428</c:v>
                </c:pt>
                <c:pt idx="167">
                  <c:v>2.2903159030037701</c:v>
                </c:pt>
                <c:pt idx="168">
                  <c:v>2.1067273501046699</c:v>
                </c:pt>
                <c:pt idx="169">
                  <c:v>1.9232247136824199</c:v>
                </c:pt>
                <c:pt idx="170">
                  <c:v>1.7398026567803926</c:v>
                </c:pt>
                <c:pt idx="171">
                  <c:v>1.5564552591837699</c:v>
                </c:pt>
                <c:pt idx="172">
                  <c:v>1.3731760735350707</c:v>
                </c:pt>
                <c:pt idx="173">
                  <c:v>1.1899581813039628</c:v>
                </c:pt>
                <c:pt idx="174">
                  <c:v>1.0067942486020331</c:v>
                </c:pt>
                <c:pt idx="175">
                  <c:v>0.82367658186699444</c:v>
                </c:pt>
                <c:pt idx="176">
                  <c:v>0.64059718341050176</c:v>
                </c:pt>
                <c:pt idx="177">
                  <c:v>0.45754780687562446</c:v>
                </c:pt>
                <c:pt idx="178">
                  <c:v>0.27452001258765346</c:v>
                </c:pt>
                <c:pt idx="179">
                  <c:v>9.1505222847787504E-2</c:v>
                </c:pt>
                <c:pt idx="180">
                  <c:v>-9.1505222847787504E-2</c:v>
                </c:pt>
                <c:pt idx="181">
                  <c:v>-0.27452001258765346</c:v>
                </c:pt>
                <c:pt idx="182">
                  <c:v>-0.45754780687562446</c:v>
                </c:pt>
                <c:pt idx="183">
                  <c:v>-0.64059718341050176</c:v>
                </c:pt>
                <c:pt idx="184">
                  <c:v>-0.82367658186699444</c:v>
                </c:pt>
                <c:pt idx="185">
                  <c:v>-1.0067942486020331</c:v>
                </c:pt>
                <c:pt idx="186">
                  <c:v>-1.1899581813039628</c:v>
                </c:pt>
                <c:pt idx="187">
                  <c:v>-1.3731760735350707</c:v>
                </c:pt>
                <c:pt idx="188">
                  <c:v>-1.5564552591837699</c:v>
                </c:pt>
                <c:pt idx="189">
                  <c:v>-1.7398026567803926</c:v>
                </c:pt>
                <c:pt idx="190">
                  <c:v>-1.9232247136824199</c:v>
                </c:pt>
                <c:pt idx="191">
                  <c:v>-2.1067273501046699</c:v>
                </c:pt>
                <c:pt idx="192">
                  <c:v>-2.2903159030037701</c:v>
                </c:pt>
                <c:pt idx="193">
                  <c:v>-2.4739950697953428</c:v>
                </c:pt>
                <c:pt idx="194">
                  <c:v>-2.6577688519079934</c:v>
                </c:pt>
                <c:pt idx="195">
                  <c:v>-2.8416404981775889</c:v>
                </c:pt>
                <c:pt idx="196">
                  <c:v>-3.0256124480911581</c:v>
                </c:pt>
                <c:pt idx="197">
                  <c:v>-3.2096862748780817</c:v>
                </c:pt>
                <c:pt idx="198">
                  <c:v>-3.3938626284794604</c:v>
                </c:pt>
                <c:pt idx="199">
                  <c:v>-3.5781411784038264</c:v>
                </c:pt>
                <c:pt idx="200">
                  <c:v>-3.7625205565006703</c:v>
                </c:pt>
                <c:pt idx="201">
                  <c:v>-3.9469982996815087</c:v>
                </c:pt>
                <c:pt idx="202">
                  <c:v>-4.131570792617639</c:v>
                </c:pt>
                <c:pt idx="203">
                  <c:v>-4.3162332104705321</c:v>
                </c:pt>
                <c:pt idx="204">
                  <c:v>-4.500979461694504</c:v>
                </c:pt>
                <c:pt idx="205">
                  <c:v>-4.6858021309647002</c:v>
                </c:pt>
                <c:pt idx="206">
                  <c:v>-4.870692422302092</c:v>
                </c:pt>
                <c:pt idx="207">
                  <c:v>-5.0556401024543502</c:v>
                </c:pt>
                <c:pt idx="208">
                  <c:v>-5.2406334446182807</c:v>
                </c:pt>
                <c:pt idx="209">
                  <c:v>-5.425659172572594</c:v>
                </c:pt>
                <c:pt idx="210">
                  <c:v>-5.6107024053323462</c:v>
                </c:pt>
                <c:pt idx="211">
                  <c:v>-5.7957466024089745</c:v>
                </c:pt>
                <c:pt idx="212">
                  <c:v>-5.9807735097750223</c:v>
                </c:pt>
                <c:pt idx="213">
                  <c:v>-6.1657631066722729</c:v>
                </c:pt>
                <c:pt idx="214">
                  <c:v>-6.3506935533512996</c:v>
                </c:pt>
                <c:pt idx="215">
                  <c:v>-6.5355411399079797</c:v>
                </c:pt>
                <c:pt idx="216">
                  <c:v>-6.7202802363078851</c:v>
                </c:pt>
                <c:pt idx="217">
                  <c:v>-6.9048832437885732</c:v>
                </c:pt>
                <c:pt idx="218">
                  <c:v>-7.0893205477534362</c:v>
                </c:pt>
                <c:pt idx="219">
                  <c:v>-7.2735604723278833</c:v>
                </c:pt>
                <c:pt idx="220">
                  <c:v>-7.4575692367509774</c:v>
                </c:pt>
                <c:pt idx="221">
                  <c:v>-7.6413109137511421</c:v>
                </c:pt>
                <c:pt idx="222">
                  <c:v>-7.8247473900901472</c:v>
                </c:pt>
                <c:pt idx="223">
                  <c:v>-8.0078383294711895</c:v>
                </c:pt>
                <c:pt idx="224">
                  <c:v>-8.1905411379649689</c:v>
                </c:pt>
                <c:pt idx="225">
                  <c:v>-8.3728109321688216</c:v>
                </c:pt>
                <c:pt idx="226">
                  <c:v>-8.554600510286031</c:v>
                </c:pt>
                <c:pt idx="227">
                  <c:v>-8.7358603263001378</c:v>
                </c:pt>
                <c:pt idx="228">
                  <c:v>-8.9165384674850241</c:v>
                </c:pt>
                <c:pt idx="229">
                  <c:v>-9.0965806353917866</c:v>
                </c:pt>
                <c:pt idx="230">
                  <c:v>-9.2759301305682929</c:v>
                </c:pt>
                <c:pt idx="231">
                  <c:v>-9.4545278411577165</c:v>
                </c:pt>
                <c:pt idx="232">
                  <c:v>-9.6323122356167801</c:v>
                </c:pt>
                <c:pt idx="233">
                  <c:v>-9.8092193597081589</c:v>
                </c:pt>
                <c:pt idx="234">
                  <c:v>-9.9851828379827197</c:v>
                </c:pt>
                <c:pt idx="235">
                  <c:v>-10.160133879917099</c:v>
                </c:pt>
                <c:pt idx="236">
                  <c:v>-10.334001290898426</c:v>
                </c:pt>
                <c:pt idx="237">
                  <c:v>-10.506711488209447</c:v>
                </c:pt>
                <c:pt idx="238">
                  <c:v>-10.678188522191849</c:v>
                </c:pt>
                <c:pt idx="239">
                  <c:v>-10.848354102723</c:v>
                </c:pt>
                <c:pt idx="240">
                  <c:v>-11.017127631139573</c:v>
                </c:pt>
                <c:pt idx="241">
                  <c:v>-11.184426237779432</c:v>
                </c:pt>
                <c:pt idx="242">
                  <c:v>-11.350164825169179</c:v>
                </c:pt>
                <c:pt idx="243">
                  <c:v>-11.514256117050842</c:v>
                </c:pt>
                <c:pt idx="244">
                  <c:v>-11.676610713247159</c:v>
                </c:pt>
                <c:pt idx="245">
                  <c:v>-11.837137150484928</c:v>
                </c:pt>
                <c:pt idx="246">
                  <c:v>-11.995741969182239</c:v>
                </c:pt>
                <c:pt idx="247">
                  <c:v>-12.152329786248583</c:v>
                </c:pt>
                <c:pt idx="248">
                  <c:v>-12.306803373899555</c:v>
                </c:pt>
                <c:pt idx="249">
                  <c:v>-12.459063744443609</c:v>
                </c:pt>
                <c:pt idx="250">
                  <c:v>-12.609010241045548</c:v>
                </c:pt>
                <c:pt idx="251">
                  <c:v>-12.756540634362379</c:v>
                </c:pt>
                <c:pt idx="252">
                  <c:v>-12.901551225001445</c:v>
                </c:pt>
                <c:pt idx="253">
                  <c:v>-13.043936951661506</c:v>
                </c:pt>
                <c:pt idx="254">
                  <c:v>-13.183591504844271</c:v>
                </c:pt>
                <c:pt idx="255">
                  <c:v>-13.320407445992444</c:v>
                </c:pt>
                <c:pt idx="256">
                  <c:v>-13.454276331824</c:v>
                </c:pt>
                <c:pt idx="257">
                  <c:v>-13.585088843733939</c:v>
                </c:pt>
                <c:pt idx="258">
                  <c:v>-13.712734921961539</c:v>
                </c:pt>
                <c:pt idx="259">
                  <c:v>-13.837103904334292</c:v>
                </c:pt>
                <c:pt idx="260">
                  <c:v>-13.958084669287162</c:v>
                </c:pt>
                <c:pt idx="261">
                  <c:v>-14.075565782865755</c:v>
                </c:pt>
                <c:pt idx="262">
                  <c:v>-14.189435649419602</c:v>
                </c:pt>
                <c:pt idx="263">
                  <c:v>-14.299582665633526</c:v>
                </c:pt>
                <c:pt idx="264">
                  <c:v>-14.405895377576527</c:v>
                </c:pt>
                <c:pt idx="265">
                  <c:v>-14.508262640367143</c:v>
                </c:pt>
                <c:pt idx="266">
                  <c:v>-14.60657378012073</c:v>
                </c:pt>
                <c:pt idx="267">
                  <c:v>-14.700718757753195</c:v>
                </c:pt>
                <c:pt idx="268">
                  <c:v>-14.79058833425645</c:v>
                </c:pt>
                <c:pt idx="269">
                  <c:v>-14.876074237030606</c:v>
                </c:pt>
                <c:pt idx="270">
                  <c:v>-14.957069326861999</c:v>
                </c:pt>
                <c:pt idx="271">
                  <c:v>-15.03346776510578</c:v>
                </c:pt>
                <c:pt idx="272">
                  <c:v>-15.105165180680252</c:v>
                </c:pt>
                <c:pt idx="273">
                  <c:v>-15.172058836398493</c:v>
                </c:pt>
                <c:pt idx="274">
                  <c:v>-15.234047794271788</c:v>
                </c:pt>
                <c:pt idx="275">
                  <c:v>-15.291033079304016</c:v>
                </c:pt>
                <c:pt idx="276">
                  <c:v>-15.342917841398739</c:v>
                </c:pt>
                <c:pt idx="277">
                  <c:v>-15.389607514956937</c:v>
                </c:pt>
                <c:pt idx="278">
                  <c:v>-15.431009975769099</c:v>
                </c:pt>
                <c:pt idx="279">
                  <c:v>-15.467035694793045</c:v>
                </c:pt>
                <c:pt idx="280">
                  <c:v>-15.497597888480596</c:v>
                </c:pt>
                <c:pt idx="281">
                  <c:v>-15.522612665251483</c:v>
                </c:pt>
                <c:pt idx="282">
                  <c:v>-15.541999167790449</c:v>
                </c:pt>
                <c:pt idx="283">
                  <c:v>-15.555679710844593</c:v>
                </c:pt>
                <c:pt idx="284">
                  <c:v>-15.563579914185278</c:v>
                </c:pt>
                <c:pt idx="285">
                  <c:v>-15.565628830484485</c:v>
                </c:pt>
                <c:pt idx="286">
                  <c:v>-15.561759067806685</c:v>
                </c:pt>
                <c:pt idx="287">
                  <c:v>-15.551906906487083</c:v>
                </c:pt>
                <c:pt idx="288">
                  <c:v>-15.536012410166055</c:v>
                </c:pt>
                <c:pt idx="289">
                  <c:v>-15.514019530789735</c:v>
                </c:pt>
                <c:pt idx="290">
                  <c:v>-15.485876207394334</c:v>
                </c:pt>
                <c:pt idx="291">
                  <c:v>-15.45153445852379</c:v>
                </c:pt>
                <c:pt idx="292">
                  <c:v>-15.410950468155464</c:v>
                </c:pt>
                <c:pt idx="293">
                  <c:v>-15.364084665026589</c:v>
                </c:pt>
                <c:pt idx="294">
                  <c:v>-15.310901795293901</c:v>
                </c:pt>
                <c:pt idx="295">
                  <c:v>-15.251370988450086</c:v>
                </c:pt>
                <c:pt idx="296">
                  <c:v>-15.185465816481862</c:v>
                </c:pt>
                <c:pt idx="297">
                  <c:v>-15.113164346250512</c:v>
                </c:pt>
                <c:pt idx="298">
                  <c:v>-15.034449185108212</c:v>
                </c:pt>
                <c:pt idx="299">
                  <c:v>-14.949307519771192</c:v>
                </c:pt>
                <c:pt idx="300">
                  <c:v>-14.857731148524316</c:v>
                </c:pt>
                <c:pt idx="301">
                  <c:v>-14.759716506801357</c:v>
                </c:pt>
                <c:pt idx="302">
                  <c:v>-14.65526468623718</c:v>
                </c:pt>
                <c:pt idx="303">
                  <c:v>-14.544381447309545</c:v>
                </c:pt>
                <c:pt idx="304">
                  <c:v>-14.427077225666718</c:v>
                </c:pt>
                <c:pt idx="305">
                  <c:v>-14.30336713229241</c:v>
                </c:pt>
                <c:pt idx="306">
                  <c:v>-14.173270947649725</c:v>
                </c:pt>
                <c:pt idx="307">
                  <c:v>-14.036813109951529</c:v>
                </c:pt>
                <c:pt idx="308">
                  <c:v>-13.894022697754304</c:v>
                </c:pt>
                <c:pt idx="309">
                  <c:v>-13.744933407010661</c:v>
                </c:pt>
                <c:pt idx="310">
                  <c:v>-13.589583522810782</c:v>
                </c:pt>
                <c:pt idx="311">
                  <c:v>-13.428015885973643</c:v>
                </c:pt>
                <c:pt idx="312">
                  <c:v>-13.260277854702517</c:v>
                </c:pt>
                <c:pt idx="313">
                  <c:v>-13.086421261489539</c:v>
                </c:pt>
                <c:pt idx="314">
                  <c:v>-12.906502365505363</c:v>
                </c:pt>
                <c:pt idx="315">
                  <c:v>-12.720581800641229</c:v>
                </c:pt>
                <c:pt idx="316">
                  <c:v>-12.528724519448225</c:v>
                </c:pt>
                <c:pt idx="317">
                  <c:v>-12.330999733157348</c:v>
                </c:pt>
                <c:pt idx="318">
                  <c:v>-12.127480847997779</c:v>
                </c:pt>
                <c:pt idx="319">
                  <c:v>-11.918245398023192</c:v>
                </c:pt>
                <c:pt idx="320">
                  <c:v>-11.70337497463672</c:v>
                </c:pt>
                <c:pt idx="321">
                  <c:v>-11.482955153031964</c:v>
                </c:pt>
                <c:pt idx="322">
                  <c:v>-11.257075415722573</c:v>
                </c:pt>
                <c:pt idx="323">
                  <c:v>-11.025829073385395</c:v>
                </c:pt>
                <c:pt idx="324">
                  <c:v>-10.789313183159427</c:v>
                </c:pt>
                <c:pt idx="325">
                  <c:v>-10.547628464633668</c:v>
                </c:pt>
                <c:pt idx="326">
                  <c:v>-10.300879213648084</c:v>
                </c:pt>
                <c:pt idx="327">
                  <c:v>-10.049173214112223</c:v>
                </c:pt>
                <c:pt idx="328">
                  <c:v>-9.7926216479866373</c:v>
                </c:pt>
                <c:pt idx="329">
                  <c:v>-9.5313390035961501</c:v>
                </c:pt>
                <c:pt idx="330">
                  <c:v>-9.2654429823915141</c:v>
                </c:pt>
                <c:pt idx="331">
                  <c:v>-8.995054404348334</c:v>
                </c:pt>
                <c:pt idx="332">
                  <c:v>-8.7202971120912682</c:v>
                </c:pt>
                <c:pt idx="333">
                  <c:v>-8.4412978738979394</c:v>
                </c:pt>
                <c:pt idx="334">
                  <c:v>-8.1581862856886787</c:v>
                </c:pt>
                <c:pt idx="335">
                  <c:v>-7.8710946721186339</c:v>
                </c:pt>
                <c:pt idx="336">
                  <c:v>-7.5801579868684517</c:v>
                </c:pt>
                <c:pt idx="337">
                  <c:v>-7.2855137122483367</c:v>
                </c:pt>
                <c:pt idx="338">
                  <c:v>-6.9873017581685293</c:v>
                </c:pt>
                <c:pt idx="339">
                  <c:v>-6.6856643606137691</c:v>
                </c:pt>
                <c:pt idx="340">
                  <c:v>-6.38074597963631</c:v>
                </c:pt>
                <c:pt idx="341">
                  <c:v>-6.0726931969840576</c:v>
                </c:pt>
                <c:pt idx="342">
                  <c:v>-5.7616546133993918</c:v>
                </c:pt>
                <c:pt idx="343">
                  <c:v>-5.4477807456586032</c:v>
                </c:pt>
                <c:pt idx="344">
                  <c:v>-5.1312239233927688</c:v>
                </c:pt>
                <c:pt idx="345">
                  <c:v>-4.8121381857471608</c:v>
                </c:pt>
                <c:pt idx="346">
                  <c:v>-4.4906791778978601</c:v>
                </c:pt>
                <c:pt idx="347">
                  <c:v>-4.1670040474821031</c:v>
                </c:pt>
                <c:pt idx="348">
                  <c:v>-3.8412713409650965</c:v>
                </c:pt>
                <c:pt idx="349">
                  <c:v>-3.5136408999491273</c:v>
                </c:pt>
                <c:pt idx="350">
                  <c:v>-3.1842737574791777</c:v>
                </c:pt>
                <c:pt idx="351">
                  <c:v>-2.8533320343287203</c:v>
                </c:pt>
                <c:pt idx="352">
                  <c:v>-2.5209788353000859</c:v>
                </c:pt>
                <c:pt idx="353">
                  <c:v>-2.187378145546981</c:v>
                </c:pt>
                <c:pt idx="354">
                  <c:v>-1.8526947269005001</c:v>
                </c:pt>
                <c:pt idx="355">
                  <c:v>-1.5170940142475997</c:v>
                </c:pt>
                <c:pt idx="356">
                  <c:v>-1.180742011914232</c:v>
                </c:pt>
                <c:pt idx="357">
                  <c:v>-0.84380519009802368</c:v>
                </c:pt>
                <c:pt idx="358">
                  <c:v>-0.50645038130503472</c:v>
                </c:pt>
                <c:pt idx="359">
                  <c:v>-0.16884467681799187</c:v>
                </c:pt>
                <c:pt idx="360">
                  <c:v>0.16884467681799187</c:v>
                </c:pt>
                <c:pt idx="361">
                  <c:v>0.50645038130503472</c:v>
                </c:pt>
                <c:pt idx="362">
                  <c:v>0.84380519009802368</c:v>
                </c:pt>
                <c:pt idx="363">
                  <c:v>1.180742011914232</c:v>
                </c:pt>
                <c:pt idx="364">
                  <c:v>1.5170940142475997</c:v>
                </c:pt>
                <c:pt idx="365">
                  <c:v>1.8526947269005001</c:v>
                </c:pt>
                <c:pt idx="366">
                  <c:v>2.187378145546981</c:v>
                </c:pt>
                <c:pt idx="367">
                  <c:v>2.5209788353000859</c:v>
                </c:pt>
                <c:pt idx="368">
                  <c:v>2.8533320343287203</c:v>
                </c:pt>
                <c:pt idx="369">
                  <c:v>3.1842737574791777</c:v>
                </c:pt>
                <c:pt idx="370">
                  <c:v>3.5136408999491273</c:v>
                </c:pt>
                <c:pt idx="371">
                  <c:v>3.8412713409650965</c:v>
                </c:pt>
                <c:pt idx="372">
                  <c:v>4.1670040474821031</c:v>
                </c:pt>
                <c:pt idx="373">
                  <c:v>4.4906791778978601</c:v>
                </c:pt>
                <c:pt idx="374">
                  <c:v>4.8121381857471608</c:v>
                </c:pt>
                <c:pt idx="375">
                  <c:v>5.1312239233927688</c:v>
                </c:pt>
                <c:pt idx="376">
                  <c:v>5.4477807456586032</c:v>
                </c:pt>
                <c:pt idx="377">
                  <c:v>5.7616546133993918</c:v>
                </c:pt>
                <c:pt idx="378">
                  <c:v>6.0726931969840576</c:v>
                </c:pt>
                <c:pt idx="379">
                  <c:v>6.38074597963631</c:v>
                </c:pt>
                <c:pt idx="380">
                  <c:v>6.6856643606137691</c:v>
                </c:pt>
                <c:pt idx="381">
                  <c:v>6.9873017581685293</c:v>
                </c:pt>
                <c:pt idx="382">
                  <c:v>7.2855137122483367</c:v>
                </c:pt>
                <c:pt idx="383">
                  <c:v>7.5801579868684517</c:v>
                </c:pt>
                <c:pt idx="384">
                  <c:v>7.8710946721186339</c:v>
                </c:pt>
                <c:pt idx="385">
                  <c:v>8.1581862856886787</c:v>
                </c:pt>
                <c:pt idx="386">
                  <c:v>8.4412978738979394</c:v>
                </c:pt>
                <c:pt idx="387">
                  <c:v>8.7202971120912682</c:v>
                </c:pt>
                <c:pt idx="388">
                  <c:v>8.995054404348334</c:v>
                </c:pt>
                <c:pt idx="389">
                  <c:v>9.2654429823915141</c:v>
                </c:pt>
                <c:pt idx="390">
                  <c:v>9.5313390035961501</c:v>
                </c:pt>
                <c:pt idx="391">
                  <c:v>9.7926216479866373</c:v>
                </c:pt>
                <c:pt idx="392">
                  <c:v>10.049173214112223</c:v>
                </c:pt>
                <c:pt idx="393">
                  <c:v>10.300879213648084</c:v>
                </c:pt>
                <c:pt idx="394">
                  <c:v>10.547628464633668</c:v>
                </c:pt>
                <c:pt idx="395">
                  <c:v>10.789313183159427</c:v>
                </c:pt>
                <c:pt idx="396">
                  <c:v>11.025829073385395</c:v>
                </c:pt>
                <c:pt idx="397">
                  <c:v>11.257075415722573</c:v>
                </c:pt>
                <c:pt idx="398">
                  <c:v>11.482955153031964</c:v>
                </c:pt>
                <c:pt idx="399">
                  <c:v>11.70337497463672</c:v>
                </c:pt>
                <c:pt idx="400">
                  <c:v>11.918245398023192</c:v>
                </c:pt>
                <c:pt idx="401">
                  <c:v>12.127480847997779</c:v>
                </c:pt>
                <c:pt idx="402">
                  <c:v>12.330999733157348</c:v>
                </c:pt>
                <c:pt idx="403">
                  <c:v>12.528724519448225</c:v>
                </c:pt>
                <c:pt idx="404">
                  <c:v>12.720581800641229</c:v>
                </c:pt>
                <c:pt idx="405">
                  <c:v>12.906502365505363</c:v>
                </c:pt>
                <c:pt idx="406">
                  <c:v>13.086421261489539</c:v>
                </c:pt>
                <c:pt idx="407">
                  <c:v>13.260277854702517</c:v>
                </c:pt>
                <c:pt idx="408">
                  <c:v>13.428015885973643</c:v>
                </c:pt>
                <c:pt idx="409">
                  <c:v>13.589583522810782</c:v>
                </c:pt>
                <c:pt idx="410">
                  <c:v>13.744933407010661</c:v>
                </c:pt>
                <c:pt idx="411">
                  <c:v>13.894022697754304</c:v>
                </c:pt>
                <c:pt idx="412">
                  <c:v>14.036813109951529</c:v>
                </c:pt>
                <c:pt idx="413">
                  <c:v>14.173270947649725</c:v>
                </c:pt>
                <c:pt idx="414">
                  <c:v>14.30336713229241</c:v>
                </c:pt>
                <c:pt idx="415">
                  <c:v>14.427077225666718</c:v>
                </c:pt>
                <c:pt idx="416">
                  <c:v>14.544381447309545</c:v>
                </c:pt>
                <c:pt idx="417">
                  <c:v>14.65526468623718</c:v>
                </c:pt>
                <c:pt idx="418">
                  <c:v>14.759716506801357</c:v>
                </c:pt>
                <c:pt idx="419">
                  <c:v>14.857731148524316</c:v>
                </c:pt>
                <c:pt idx="420">
                  <c:v>14.949307519771192</c:v>
                </c:pt>
                <c:pt idx="421">
                  <c:v>15.034449185108212</c:v>
                </c:pt>
                <c:pt idx="422">
                  <c:v>15.113164346250512</c:v>
                </c:pt>
                <c:pt idx="423">
                  <c:v>15.185465816481862</c:v>
                </c:pt>
                <c:pt idx="424">
                  <c:v>15.251370988450086</c:v>
                </c:pt>
                <c:pt idx="425">
                  <c:v>15.310901795293901</c:v>
                </c:pt>
                <c:pt idx="426">
                  <c:v>15.364084665026589</c:v>
                </c:pt>
                <c:pt idx="427">
                  <c:v>15.410950468155464</c:v>
                </c:pt>
                <c:pt idx="428">
                  <c:v>15.45153445852379</c:v>
                </c:pt>
                <c:pt idx="429">
                  <c:v>15.485876207394334</c:v>
                </c:pt>
                <c:pt idx="430">
                  <c:v>15.514019530789735</c:v>
                </c:pt>
                <c:pt idx="431">
                  <c:v>15.536012410166055</c:v>
                </c:pt>
                <c:pt idx="432">
                  <c:v>15.551906906487083</c:v>
                </c:pt>
                <c:pt idx="433">
                  <c:v>15.561759067806685</c:v>
                </c:pt>
                <c:pt idx="434">
                  <c:v>15.565628830484485</c:v>
                </c:pt>
                <c:pt idx="435">
                  <c:v>15.563579914185278</c:v>
                </c:pt>
                <c:pt idx="436">
                  <c:v>15.555679710844593</c:v>
                </c:pt>
                <c:pt idx="437">
                  <c:v>15.541999167790449</c:v>
                </c:pt>
                <c:pt idx="438">
                  <c:v>15.522612665251483</c:v>
                </c:pt>
                <c:pt idx="439">
                  <c:v>15.497597888480596</c:v>
                </c:pt>
                <c:pt idx="440">
                  <c:v>15.467035694793045</c:v>
                </c:pt>
                <c:pt idx="441">
                  <c:v>15.431009975769099</c:v>
                </c:pt>
                <c:pt idx="442">
                  <c:v>15.389607514956937</c:v>
                </c:pt>
                <c:pt idx="443">
                  <c:v>15.342917841398739</c:v>
                </c:pt>
                <c:pt idx="444">
                  <c:v>15.291033079304016</c:v>
                </c:pt>
                <c:pt idx="445">
                  <c:v>15.234047794271788</c:v>
                </c:pt>
                <c:pt idx="446">
                  <c:v>15.172058836398493</c:v>
                </c:pt>
                <c:pt idx="447">
                  <c:v>15.105165180680252</c:v>
                </c:pt>
                <c:pt idx="448">
                  <c:v>15.03346776510578</c:v>
                </c:pt>
                <c:pt idx="449">
                  <c:v>14.957069326861999</c:v>
                </c:pt>
                <c:pt idx="450">
                  <c:v>14.876074237030606</c:v>
                </c:pt>
                <c:pt idx="451">
                  <c:v>14.79058833425645</c:v>
                </c:pt>
                <c:pt idx="452">
                  <c:v>14.700718757753195</c:v>
                </c:pt>
                <c:pt idx="453">
                  <c:v>14.60657378012073</c:v>
                </c:pt>
                <c:pt idx="454">
                  <c:v>14.508262640367143</c:v>
                </c:pt>
                <c:pt idx="455">
                  <c:v>14.405895377576527</c:v>
                </c:pt>
                <c:pt idx="456">
                  <c:v>14.299582665633526</c:v>
                </c:pt>
                <c:pt idx="457">
                  <c:v>14.189435649419602</c:v>
                </c:pt>
                <c:pt idx="458">
                  <c:v>14.075565782865755</c:v>
                </c:pt>
                <c:pt idx="459">
                  <c:v>13.958084669287162</c:v>
                </c:pt>
                <c:pt idx="460">
                  <c:v>13.837103904334292</c:v>
                </c:pt>
                <c:pt idx="461">
                  <c:v>13.712734921961539</c:v>
                </c:pt>
                <c:pt idx="462">
                  <c:v>13.585088843733939</c:v>
                </c:pt>
                <c:pt idx="463">
                  <c:v>13.454276331824</c:v>
                </c:pt>
                <c:pt idx="464">
                  <c:v>13.320407445992444</c:v>
                </c:pt>
                <c:pt idx="465">
                  <c:v>13.183591504844271</c:v>
                </c:pt>
                <c:pt idx="466">
                  <c:v>13.043936951661506</c:v>
                </c:pt>
                <c:pt idx="467">
                  <c:v>12.901551225001445</c:v>
                </c:pt>
                <c:pt idx="468">
                  <c:v>12.756540634362379</c:v>
                </c:pt>
                <c:pt idx="469">
                  <c:v>12.609010241045548</c:v>
                </c:pt>
                <c:pt idx="470">
                  <c:v>12.459063744443609</c:v>
                </c:pt>
                <c:pt idx="471">
                  <c:v>12.306803373899555</c:v>
                </c:pt>
                <c:pt idx="472">
                  <c:v>12.152329786248583</c:v>
                </c:pt>
                <c:pt idx="473">
                  <c:v>11.995741969182239</c:v>
                </c:pt>
                <c:pt idx="474">
                  <c:v>11.837137150484928</c:v>
                </c:pt>
                <c:pt idx="475">
                  <c:v>11.676610713247159</c:v>
                </c:pt>
                <c:pt idx="476">
                  <c:v>11.514256117050842</c:v>
                </c:pt>
                <c:pt idx="477">
                  <c:v>11.350164825169179</c:v>
                </c:pt>
                <c:pt idx="478">
                  <c:v>11.184426237779432</c:v>
                </c:pt>
                <c:pt idx="479">
                  <c:v>11.017127631139573</c:v>
                </c:pt>
                <c:pt idx="480">
                  <c:v>10.848354102723</c:v>
                </c:pt>
                <c:pt idx="481">
                  <c:v>10.678188522191849</c:v>
                </c:pt>
                <c:pt idx="482">
                  <c:v>10.506711488209447</c:v>
                </c:pt>
                <c:pt idx="483">
                  <c:v>10.334001290898426</c:v>
                </c:pt>
                <c:pt idx="484">
                  <c:v>10.160133879917099</c:v>
                </c:pt>
                <c:pt idx="485">
                  <c:v>9.9851828379827197</c:v>
                </c:pt>
                <c:pt idx="486">
                  <c:v>9.8092193597081589</c:v>
                </c:pt>
                <c:pt idx="487">
                  <c:v>9.6323122356167801</c:v>
                </c:pt>
                <c:pt idx="488">
                  <c:v>9.4545278411577165</c:v>
                </c:pt>
                <c:pt idx="489">
                  <c:v>9.2759301305682929</c:v>
                </c:pt>
                <c:pt idx="490">
                  <c:v>9.0965806353917866</c:v>
                </c:pt>
                <c:pt idx="491">
                  <c:v>8.9165384674850241</c:v>
                </c:pt>
                <c:pt idx="492">
                  <c:v>8.7358603263001378</c:v>
                </c:pt>
                <c:pt idx="493">
                  <c:v>8.554600510286031</c:v>
                </c:pt>
                <c:pt idx="494">
                  <c:v>8.3728109321688216</c:v>
                </c:pt>
                <c:pt idx="495">
                  <c:v>8.1905411379649689</c:v>
                </c:pt>
                <c:pt idx="496">
                  <c:v>8.0078383294711895</c:v>
                </c:pt>
                <c:pt idx="497">
                  <c:v>7.8247473900901472</c:v>
                </c:pt>
                <c:pt idx="498">
                  <c:v>7.6413109137511421</c:v>
                </c:pt>
                <c:pt idx="499">
                  <c:v>7.4575692367509774</c:v>
                </c:pt>
                <c:pt idx="500">
                  <c:v>7.2735604723278833</c:v>
                </c:pt>
                <c:pt idx="501">
                  <c:v>7.0893205477534362</c:v>
                </c:pt>
                <c:pt idx="502">
                  <c:v>6.9048832437885732</c:v>
                </c:pt>
                <c:pt idx="503">
                  <c:v>6.7202802363078851</c:v>
                </c:pt>
                <c:pt idx="504">
                  <c:v>6.5355411399079797</c:v>
                </c:pt>
                <c:pt idx="505">
                  <c:v>6.3506935533512996</c:v>
                </c:pt>
                <c:pt idx="506">
                  <c:v>6.1657631066722729</c:v>
                </c:pt>
                <c:pt idx="507">
                  <c:v>5.9807735097750223</c:v>
                </c:pt>
                <c:pt idx="508">
                  <c:v>5.7957466024089745</c:v>
                </c:pt>
                <c:pt idx="509">
                  <c:v>5.6107024053323462</c:v>
                </c:pt>
                <c:pt idx="510">
                  <c:v>5.425659172572594</c:v>
                </c:pt>
                <c:pt idx="511">
                  <c:v>5.2406334446182807</c:v>
                </c:pt>
                <c:pt idx="512">
                  <c:v>5.0556401024543502</c:v>
                </c:pt>
                <c:pt idx="513">
                  <c:v>4.870692422302092</c:v>
                </c:pt>
                <c:pt idx="514">
                  <c:v>4.6858021309647002</c:v>
                </c:pt>
                <c:pt idx="515">
                  <c:v>4.500979461694504</c:v>
                </c:pt>
                <c:pt idx="516">
                  <c:v>4.3162332104705321</c:v>
                </c:pt>
                <c:pt idx="517">
                  <c:v>4.131570792617639</c:v>
                </c:pt>
                <c:pt idx="518">
                  <c:v>3.9469982996815087</c:v>
                </c:pt>
                <c:pt idx="519">
                  <c:v>3.7625205565006703</c:v>
                </c:pt>
                <c:pt idx="520">
                  <c:v>3.5781411784038264</c:v>
                </c:pt>
                <c:pt idx="521">
                  <c:v>3.3938626284794604</c:v>
                </c:pt>
                <c:pt idx="522">
                  <c:v>3.2096862748780817</c:v>
                </c:pt>
                <c:pt idx="523">
                  <c:v>3.0256124480911581</c:v>
                </c:pt>
                <c:pt idx="524">
                  <c:v>2.8416404981775889</c:v>
                </c:pt>
                <c:pt idx="525">
                  <c:v>2.6577688519079934</c:v>
                </c:pt>
                <c:pt idx="526">
                  <c:v>2.4739950697953428</c:v>
                </c:pt>
                <c:pt idx="527">
                  <c:v>2.2903159030037701</c:v>
                </c:pt>
                <c:pt idx="528">
                  <c:v>2.1067273501046699</c:v>
                </c:pt>
                <c:pt idx="529">
                  <c:v>1.9232247136824199</c:v>
                </c:pt>
                <c:pt idx="530">
                  <c:v>1.7398026567803926</c:v>
                </c:pt>
                <c:pt idx="531">
                  <c:v>1.5564552591837699</c:v>
                </c:pt>
                <c:pt idx="532">
                  <c:v>1.3731760735350707</c:v>
                </c:pt>
                <c:pt idx="533">
                  <c:v>1.1899581813039628</c:v>
                </c:pt>
                <c:pt idx="534">
                  <c:v>1.0067942486020331</c:v>
                </c:pt>
                <c:pt idx="535">
                  <c:v>0.82367658186699444</c:v>
                </c:pt>
                <c:pt idx="536">
                  <c:v>0.64059718341050176</c:v>
                </c:pt>
                <c:pt idx="537">
                  <c:v>0.45754780687562446</c:v>
                </c:pt>
                <c:pt idx="538">
                  <c:v>0.27452001258765346</c:v>
                </c:pt>
                <c:pt idx="539">
                  <c:v>9.1505222847787504E-2</c:v>
                </c:pt>
                <c:pt idx="540">
                  <c:v>-9.1505222847787504E-2</c:v>
                </c:pt>
                <c:pt idx="541">
                  <c:v>-0.27452001258765346</c:v>
                </c:pt>
                <c:pt idx="542">
                  <c:v>-0.45754780687562446</c:v>
                </c:pt>
                <c:pt idx="543">
                  <c:v>-0.64059718341050176</c:v>
                </c:pt>
                <c:pt idx="544">
                  <c:v>-0.82367658186699444</c:v>
                </c:pt>
                <c:pt idx="545">
                  <c:v>-1.0067942486020331</c:v>
                </c:pt>
                <c:pt idx="546">
                  <c:v>-1.1899581813039628</c:v>
                </c:pt>
                <c:pt idx="547">
                  <c:v>-1.3731760735350707</c:v>
                </c:pt>
                <c:pt idx="548">
                  <c:v>-1.5564552591837699</c:v>
                </c:pt>
                <c:pt idx="549">
                  <c:v>-1.7398026567803926</c:v>
                </c:pt>
                <c:pt idx="550">
                  <c:v>-1.9232247136824199</c:v>
                </c:pt>
                <c:pt idx="551">
                  <c:v>-2.1067273501046699</c:v>
                </c:pt>
                <c:pt idx="552">
                  <c:v>-2.2903159030037701</c:v>
                </c:pt>
                <c:pt idx="553">
                  <c:v>-2.4739950697953428</c:v>
                </c:pt>
                <c:pt idx="554">
                  <c:v>-2.6577688519079934</c:v>
                </c:pt>
                <c:pt idx="555">
                  <c:v>-2.8416404981775889</c:v>
                </c:pt>
                <c:pt idx="556">
                  <c:v>-3.0256124480917412</c:v>
                </c:pt>
                <c:pt idx="557">
                  <c:v>-3.209686274877499</c:v>
                </c:pt>
                <c:pt idx="558">
                  <c:v>-3.3938626284794604</c:v>
                </c:pt>
                <c:pt idx="559">
                  <c:v>-3.5781411784032433</c:v>
                </c:pt>
                <c:pt idx="560">
                  <c:v>-3.7625205565012529</c:v>
                </c:pt>
                <c:pt idx="561">
                  <c:v>-3.9469982996820918</c:v>
                </c:pt>
                <c:pt idx="562">
                  <c:v>-4.1315707926170564</c:v>
                </c:pt>
                <c:pt idx="563">
                  <c:v>-4.3162332104705321</c:v>
                </c:pt>
                <c:pt idx="564">
                  <c:v>-4.500979461694504</c:v>
                </c:pt>
                <c:pt idx="565">
                  <c:v>-4.6858021309641176</c:v>
                </c:pt>
                <c:pt idx="566">
                  <c:v>-4.8706924223026746</c:v>
                </c:pt>
                <c:pt idx="567">
                  <c:v>-5.0556401024549338</c:v>
                </c:pt>
                <c:pt idx="568">
                  <c:v>-5.2406334446176981</c:v>
                </c:pt>
                <c:pt idx="569">
                  <c:v>-5.425659172572594</c:v>
                </c:pt>
                <c:pt idx="570">
                  <c:v>-5.6107024053323462</c:v>
                </c:pt>
                <c:pt idx="571">
                  <c:v>-5.7957466024089745</c:v>
                </c:pt>
                <c:pt idx="572">
                  <c:v>-5.9807735097750223</c:v>
                </c:pt>
                <c:pt idx="573">
                  <c:v>-6.1657631066716903</c:v>
                </c:pt>
                <c:pt idx="574">
                  <c:v>-6.3506935533518822</c:v>
                </c:pt>
                <c:pt idx="575">
                  <c:v>-6.5355411399079797</c:v>
                </c:pt>
                <c:pt idx="576">
                  <c:v>-6.7202802363078851</c:v>
                </c:pt>
                <c:pt idx="577">
                  <c:v>-6.9048832437885732</c:v>
                </c:pt>
                <c:pt idx="578">
                  <c:v>-7.0893205477534362</c:v>
                </c:pt>
                <c:pt idx="579">
                  <c:v>-7.2735604723278833</c:v>
                </c:pt>
                <c:pt idx="580">
                  <c:v>-7.45756923675156</c:v>
                </c:pt>
                <c:pt idx="581">
                  <c:v>-7.6413109137511421</c:v>
                </c:pt>
                <c:pt idx="582">
                  <c:v>-7.8247473900895645</c:v>
                </c:pt>
                <c:pt idx="583">
                  <c:v>-8.0078383294711895</c:v>
                </c:pt>
                <c:pt idx="584">
                  <c:v>-8.1905411379649689</c:v>
                </c:pt>
                <c:pt idx="585">
                  <c:v>-8.3728109321688216</c:v>
                </c:pt>
                <c:pt idx="586">
                  <c:v>-8.554600510286031</c:v>
                </c:pt>
                <c:pt idx="587">
                  <c:v>-8.7358603263001378</c:v>
                </c:pt>
                <c:pt idx="588">
                  <c:v>-8.9165384674850241</c:v>
                </c:pt>
                <c:pt idx="589">
                  <c:v>-9.0965806353923711</c:v>
                </c:pt>
                <c:pt idx="590">
                  <c:v>-9.2759301305677102</c:v>
                </c:pt>
                <c:pt idx="591">
                  <c:v>-9.4545278411577165</c:v>
                </c:pt>
                <c:pt idx="592">
                  <c:v>-9.6323122356167801</c:v>
                </c:pt>
                <c:pt idx="593">
                  <c:v>-9.8092193597081589</c:v>
                </c:pt>
                <c:pt idx="594">
                  <c:v>-9.9851828379827197</c:v>
                </c:pt>
                <c:pt idx="595">
                  <c:v>-10.160133879917682</c:v>
                </c:pt>
                <c:pt idx="596">
                  <c:v>-10.334001290897843</c:v>
                </c:pt>
                <c:pt idx="597">
                  <c:v>-10.506711488208865</c:v>
                </c:pt>
                <c:pt idx="598">
                  <c:v>-10.678188522193016</c:v>
                </c:pt>
                <c:pt idx="599">
                  <c:v>-10.848354102721835</c:v>
                </c:pt>
                <c:pt idx="600">
                  <c:v>-11.017127631140738</c:v>
                </c:pt>
                <c:pt idx="601">
                  <c:v>-11.184426237778849</c:v>
                </c:pt>
                <c:pt idx="602">
                  <c:v>-11.350164825169179</c:v>
                </c:pt>
                <c:pt idx="603">
                  <c:v>-11.514256117050259</c:v>
                </c:pt>
                <c:pt idx="604">
                  <c:v>-11.676610713247742</c:v>
                </c:pt>
                <c:pt idx="605">
                  <c:v>-11.837137150484928</c:v>
                </c:pt>
                <c:pt idx="606">
                  <c:v>-11.995741969181655</c:v>
                </c:pt>
                <c:pt idx="607">
                  <c:v>-12.152329786249165</c:v>
                </c:pt>
                <c:pt idx="608">
                  <c:v>-12.306803373899555</c:v>
                </c:pt>
                <c:pt idx="609">
                  <c:v>-12.459063744444192</c:v>
                </c:pt>
                <c:pt idx="610">
                  <c:v>-12.609010241044965</c:v>
                </c:pt>
                <c:pt idx="611">
                  <c:v>-12.756540634362379</c:v>
                </c:pt>
                <c:pt idx="612">
                  <c:v>-12.901551225001445</c:v>
                </c:pt>
                <c:pt idx="613">
                  <c:v>-13.043936951661506</c:v>
                </c:pt>
                <c:pt idx="614">
                  <c:v>-13.183591504844854</c:v>
                </c:pt>
                <c:pt idx="615">
                  <c:v>-13.32040744599186</c:v>
                </c:pt>
                <c:pt idx="616">
                  <c:v>-13.454276331824</c:v>
                </c:pt>
                <c:pt idx="617">
                  <c:v>-13.585088843734521</c:v>
                </c:pt>
                <c:pt idx="618">
                  <c:v>-13.712734921960957</c:v>
                </c:pt>
                <c:pt idx="619">
                  <c:v>-13.837103904334292</c:v>
                </c:pt>
                <c:pt idx="620">
                  <c:v>-13.958084669287745</c:v>
                </c:pt>
                <c:pt idx="621">
                  <c:v>-14.075565782865173</c:v>
                </c:pt>
                <c:pt idx="622">
                  <c:v>-14.189435649420185</c:v>
                </c:pt>
                <c:pt idx="623">
                  <c:v>-14.299582665632942</c:v>
                </c:pt>
                <c:pt idx="624">
                  <c:v>-14.405895377575945</c:v>
                </c:pt>
                <c:pt idx="625">
                  <c:v>-14.508262640367143</c:v>
                </c:pt>
                <c:pt idx="626">
                  <c:v>-14.60657378012073</c:v>
                </c:pt>
                <c:pt idx="627">
                  <c:v>-14.700718757753778</c:v>
                </c:pt>
                <c:pt idx="628">
                  <c:v>-14.79058833425645</c:v>
                </c:pt>
                <c:pt idx="629">
                  <c:v>-14.876074237030606</c:v>
                </c:pt>
                <c:pt idx="630">
                  <c:v>-14.957069326861417</c:v>
                </c:pt>
                <c:pt idx="631">
                  <c:v>-15.033467765106945</c:v>
                </c:pt>
                <c:pt idx="632">
                  <c:v>-15.10516518067967</c:v>
                </c:pt>
                <c:pt idx="633">
                  <c:v>-15.172058836398493</c:v>
                </c:pt>
                <c:pt idx="634">
                  <c:v>-15.234047794271788</c:v>
                </c:pt>
                <c:pt idx="635">
                  <c:v>-15.291033079303434</c:v>
                </c:pt>
                <c:pt idx="636">
                  <c:v>-15.342917841399322</c:v>
                </c:pt>
                <c:pt idx="637">
                  <c:v>-15.389607514956937</c:v>
                </c:pt>
                <c:pt idx="638">
                  <c:v>-15.431009975769099</c:v>
                </c:pt>
                <c:pt idx="639">
                  <c:v>-15.467035694792463</c:v>
                </c:pt>
                <c:pt idx="640">
                  <c:v>-15.497597888481179</c:v>
                </c:pt>
                <c:pt idx="641">
                  <c:v>-15.522612665251483</c:v>
                </c:pt>
                <c:pt idx="642">
                  <c:v>-15.541999167790449</c:v>
                </c:pt>
                <c:pt idx="643">
                  <c:v>-15.555679710844593</c:v>
                </c:pt>
                <c:pt idx="644">
                  <c:v>-15.563579914184693</c:v>
                </c:pt>
                <c:pt idx="645">
                  <c:v>-15.565628830485068</c:v>
                </c:pt>
                <c:pt idx="646">
                  <c:v>-15.561759067806685</c:v>
                </c:pt>
                <c:pt idx="647">
                  <c:v>-15.551906906487083</c:v>
                </c:pt>
                <c:pt idx="648">
                  <c:v>-15.536012410166055</c:v>
                </c:pt>
                <c:pt idx="649">
                  <c:v>-15.514019530789735</c:v>
                </c:pt>
                <c:pt idx="650">
                  <c:v>-15.485876207394334</c:v>
                </c:pt>
                <c:pt idx="651">
                  <c:v>-15.45153445852379</c:v>
                </c:pt>
                <c:pt idx="652">
                  <c:v>-15.410950468155464</c:v>
                </c:pt>
                <c:pt idx="653">
                  <c:v>-15.364084665026006</c:v>
                </c:pt>
                <c:pt idx="654">
                  <c:v>-15.310901795294484</c:v>
                </c:pt>
                <c:pt idx="655">
                  <c:v>-15.251370988450086</c:v>
                </c:pt>
                <c:pt idx="656">
                  <c:v>-15.185465816481862</c:v>
                </c:pt>
                <c:pt idx="657">
                  <c:v>-15.113164346250512</c:v>
                </c:pt>
                <c:pt idx="658">
                  <c:v>-15.034449185108212</c:v>
                </c:pt>
                <c:pt idx="659">
                  <c:v>-14.949307519771192</c:v>
                </c:pt>
                <c:pt idx="660">
                  <c:v>-14.857731148524316</c:v>
                </c:pt>
                <c:pt idx="661">
                  <c:v>-14.759716506800773</c:v>
                </c:pt>
                <c:pt idx="662">
                  <c:v>-14.65526468623718</c:v>
                </c:pt>
                <c:pt idx="663">
                  <c:v>-14.544381447310128</c:v>
                </c:pt>
                <c:pt idx="664">
                  <c:v>-14.427077225666135</c:v>
                </c:pt>
                <c:pt idx="665">
                  <c:v>-14.303367132292992</c:v>
                </c:pt>
                <c:pt idx="666">
                  <c:v>-14.173270947648557</c:v>
                </c:pt>
                <c:pt idx="667">
                  <c:v>-14.036813109953277</c:v>
                </c:pt>
                <c:pt idx="668">
                  <c:v>-13.894022697753721</c:v>
                </c:pt>
                <c:pt idx="669">
                  <c:v>-13.744933407010079</c:v>
                </c:pt>
                <c:pt idx="670">
                  <c:v>-13.589583522810782</c:v>
                </c:pt>
                <c:pt idx="671">
                  <c:v>-13.428015885973643</c:v>
                </c:pt>
                <c:pt idx="672">
                  <c:v>-13.2602778547031</c:v>
                </c:pt>
                <c:pt idx="673">
                  <c:v>-13.086421261489539</c:v>
                </c:pt>
                <c:pt idx="674">
                  <c:v>-12.906502365505363</c:v>
                </c:pt>
                <c:pt idx="675">
                  <c:v>-12.720581800640645</c:v>
                </c:pt>
                <c:pt idx="676">
                  <c:v>-12.528724519448808</c:v>
                </c:pt>
                <c:pt idx="677">
                  <c:v>-12.330999733157348</c:v>
                </c:pt>
                <c:pt idx="678">
                  <c:v>-12.127480847997779</c:v>
                </c:pt>
                <c:pt idx="679">
                  <c:v>-11.918245398023192</c:v>
                </c:pt>
                <c:pt idx="680">
                  <c:v>-11.70337497463672</c:v>
                </c:pt>
                <c:pt idx="681">
                  <c:v>-11.482955153031964</c:v>
                </c:pt>
                <c:pt idx="682">
                  <c:v>-11.257075415722573</c:v>
                </c:pt>
                <c:pt idx="683">
                  <c:v>-11.025829073385395</c:v>
                </c:pt>
                <c:pt idx="684">
                  <c:v>-10.789313183158844</c:v>
                </c:pt>
                <c:pt idx="685">
                  <c:v>-10.547628464634833</c:v>
                </c:pt>
                <c:pt idx="686">
                  <c:v>-10.300879213647502</c:v>
                </c:pt>
                <c:pt idx="687">
                  <c:v>-10.049173214112223</c:v>
                </c:pt>
                <c:pt idx="688">
                  <c:v>-9.7926216479866373</c:v>
                </c:pt>
                <c:pt idx="689">
                  <c:v>-9.5313390035955674</c:v>
                </c:pt>
                <c:pt idx="690">
                  <c:v>-9.2654429823920967</c:v>
                </c:pt>
                <c:pt idx="691">
                  <c:v>-8.9950544043477514</c:v>
                </c:pt>
                <c:pt idx="692">
                  <c:v>-8.7202971120918509</c:v>
                </c:pt>
                <c:pt idx="693">
                  <c:v>-8.4412978738979394</c:v>
                </c:pt>
                <c:pt idx="694">
                  <c:v>-8.1581862856886787</c:v>
                </c:pt>
                <c:pt idx="695">
                  <c:v>-7.8710946721186339</c:v>
                </c:pt>
                <c:pt idx="696">
                  <c:v>-7.5801579868684517</c:v>
                </c:pt>
                <c:pt idx="697">
                  <c:v>-7.285513712247754</c:v>
                </c:pt>
                <c:pt idx="698">
                  <c:v>-6.9873017581685293</c:v>
                </c:pt>
                <c:pt idx="699">
                  <c:v>-6.6856643606143518</c:v>
                </c:pt>
                <c:pt idx="700">
                  <c:v>-6.38074597963631</c:v>
                </c:pt>
                <c:pt idx="701">
                  <c:v>-6.0726931969840576</c:v>
                </c:pt>
                <c:pt idx="702">
                  <c:v>-5.7616546133993918</c:v>
                </c:pt>
                <c:pt idx="703">
                  <c:v>-5.4477807456586032</c:v>
                </c:pt>
                <c:pt idx="704">
                  <c:v>-5.1312239233933523</c:v>
                </c:pt>
                <c:pt idx="705">
                  <c:v>-4.8121381857465781</c:v>
                </c:pt>
                <c:pt idx="706">
                  <c:v>-4.4906791778978601</c:v>
                </c:pt>
                <c:pt idx="707">
                  <c:v>-4.1670040474821031</c:v>
                </c:pt>
                <c:pt idx="708">
                  <c:v>-3.8412713409650965</c:v>
                </c:pt>
                <c:pt idx="709">
                  <c:v>-3.5136408999491273</c:v>
                </c:pt>
                <c:pt idx="710">
                  <c:v>-3.1842737574791777</c:v>
                </c:pt>
                <c:pt idx="711">
                  <c:v>-2.8533320343281376</c:v>
                </c:pt>
                <c:pt idx="712">
                  <c:v>-2.520978835300669</c:v>
                </c:pt>
                <c:pt idx="713">
                  <c:v>-2.187378145546981</c:v>
                </c:pt>
                <c:pt idx="714">
                  <c:v>-1.8526947269005001</c:v>
                </c:pt>
                <c:pt idx="715">
                  <c:v>-1.5170940142475997</c:v>
                </c:pt>
                <c:pt idx="716">
                  <c:v>-1.180742011914232</c:v>
                </c:pt>
                <c:pt idx="717">
                  <c:v>-0.84380519009802368</c:v>
                </c:pt>
                <c:pt idx="718">
                  <c:v>-0.50645038130503472</c:v>
                </c:pt>
                <c:pt idx="719">
                  <c:v>-0.16884467681799187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8453-4AEE-95A1-D2DA4F2047F6}"/>
            </c:ext>
          </c:extLst>
        </c:ser>
        <c:ser>
          <c:idx val="0"/>
          <c:order val="2"/>
          <c:tx>
            <c:v>1000 RPM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'1000'!$I$13:$I$732</c:f>
              <c:numCache>
                <c:formatCode>General</c:formatCode>
                <c:ptCount val="720"/>
                <c:pt idx="0">
                  <c:v>4.8241336233711962E-2</c:v>
                </c:pt>
                <c:pt idx="1">
                  <c:v>0.14470010894429564</c:v>
                </c:pt>
                <c:pt idx="2">
                  <c:v>0.24108719717086391</c:v>
                </c:pt>
                <c:pt idx="3">
                  <c:v>0.33735486054692343</c:v>
                </c:pt>
                <c:pt idx="4">
                  <c:v>0.43345543264217135</c:v>
                </c:pt>
                <c:pt idx="5">
                  <c:v>0.52934135054300002</c:v>
                </c:pt>
                <c:pt idx="6">
                  <c:v>0.62496518444199456</c:v>
                </c:pt>
                <c:pt idx="7">
                  <c:v>0.72027966722876258</c:v>
                </c:pt>
                <c:pt idx="8">
                  <c:v>0.81523772409375361</c:v>
                </c:pt>
                <c:pt idx="9">
                  <c:v>0.90979250213690799</c:v>
                </c:pt>
                <c:pt idx="10">
                  <c:v>1.003897399985465</c:v>
                </c:pt>
                <c:pt idx="11">
                  <c:v>1.0975060974185991</c:v>
                </c:pt>
                <c:pt idx="12">
                  <c:v>1.1905725849948867</c:v>
                </c:pt>
                <c:pt idx="13">
                  <c:v>1.283051193685103</c:v>
                </c:pt>
                <c:pt idx="14">
                  <c:v>1.3748966244990224</c:v>
                </c:pt>
                <c:pt idx="15">
                  <c:v>1.4660639781123863</c:v>
                </c:pt>
                <c:pt idx="16">
                  <c:v>1.5565087844738867</c:v>
                </c:pt>
                <c:pt idx="17">
                  <c:v>1.6461870323998262</c:v>
                </c:pt>
                <c:pt idx="18">
                  <c:v>1.7350551991383023</c:v>
                </c:pt>
                <c:pt idx="19">
                  <c:v>1.8230702798960885</c:v>
                </c:pt>
                <c:pt idx="20">
                  <c:v>1.9101898173183862</c:v>
                </c:pt>
                <c:pt idx="21">
                  <c:v>1.9963719309052941</c:v>
                </c:pt>
                <c:pt idx="22">
                  <c:v>2.0815753463565012</c:v>
                </c:pt>
                <c:pt idx="23">
                  <c:v>2.1657594248195577</c:v>
                </c:pt>
                <c:pt idx="24">
                  <c:v>2.2488841920338953</c:v>
                </c:pt>
                <c:pt idx="25">
                  <c:v>2.3309103673396225</c:v>
                </c:pt>
                <c:pt idx="26">
                  <c:v>2.4117993925422687</c:v>
                </c:pt>
                <c:pt idx="27">
                  <c:v>2.4915134605976719</c:v>
                </c:pt>
                <c:pt idx="28">
                  <c:v>2.5700155440993577</c:v>
                </c:pt>
                <c:pt idx="29">
                  <c:v>2.6472694235405991</c:v>
                </c:pt>
                <c:pt idx="30">
                  <c:v>2.7232397153130194</c:v>
                </c:pt>
                <c:pt idx="31">
                  <c:v>2.7978918994247537</c:v>
                </c:pt>
                <c:pt idx="32">
                  <c:v>2.8711923468892064</c:v>
                </c:pt>
                <c:pt idx="33">
                  <c:v>2.943108346756429</c:v>
                </c:pt>
                <c:pt idx="34">
                  <c:v>3.0136081327528097</c:v>
                </c:pt>
                <c:pt idx="35">
                  <c:v>3.0826609094739554</c:v>
                </c:pt>
                <c:pt idx="36">
                  <c:v>3.1502368781101131</c:v>
                </c:pt>
                <c:pt idx="37">
                  <c:v>3.2163072616350208</c:v>
                </c:pt>
                <c:pt idx="38">
                  <c:v>3.2808443294377043</c:v>
                </c:pt>
                <c:pt idx="39">
                  <c:v>3.3438214213247774</c:v>
                </c:pt>
                <c:pt idx="40">
                  <c:v>3.4052129708637691</c:v>
                </c:pt>
                <c:pt idx="41">
                  <c:v>3.4649945279993655</c:v>
                </c:pt>
                <c:pt idx="42">
                  <c:v>3.5231427809020999</c:v>
                </c:pt>
                <c:pt idx="43">
                  <c:v>3.5796355769853738</c:v>
                </c:pt>
                <c:pt idx="44">
                  <c:v>3.6344519430401845</c:v>
                </c:pt>
                <c:pt idx="45">
                  <c:v>3.6875721044301035</c:v>
                </c:pt>
                <c:pt idx="46">
                  <c:v>3.7389775032827255</c:v>
                </c:pt>
                <c:pt idx="47">
                  <c:v>3.7886508156294574</c:v>
                </c:pt>
                <c:pt idx="48">
                  <c:v>3.8365759674210409</c:v>
                </c:pt>
                <c:pt idx="49">
                  <c:v>3.8827381493745095</c:v>
                </c:pt>
                <c:pt idx="50">
                  <c:v>3.9271238305743084</c:v>
                </c:pt>
                <c:pt idx="51">
                  <c:v>3.9697207707867777</c:v>
                </c:pt>
                <c:pt idx="52">
                  <c:v>4.0105180314152227</c:v>
                </c:pt>
                <c:pt idx="53">
                  <c:v>4.0495059850424457</c:v>
                </c:pt>
                <c:pt idx="54">
                  <c:v>4.0866763235122843</c:v>
                </c:pt>
                <c:pt idx="55">
                  <c:v>4.122022064476039</c:v>
                </c:pt>
                <c:pt idx="56">
                  <c:v>4.1555375563743224</c:v>
                </c:pt>
                <c:pt idx="57">
                  <c:v>4.1872184817820512</c:v>
                </c:pt>
                <c:pt idx="58">
                  <c:v>4.2170618590859359</c:v>
                </c:pt>
                <c:pt idx="59">
                  <c:v>4.2450660424355195</c:v>
                </c:pt>
                <c:pt idx="60">
                  <c:v>4.2712307199346267</c:v>
                </c:pt>
                <c:pt idx="61">
                  <c:v>4.2955569100309177</c:v>
                </c:pt>
                <c:pt idx="62">
                  <c:v>4.3180469560715755</c:v>
                </c:pt>
                <c:pt idx="63">
                  <c:v>4.3387045189948186</c:v>
                </c:pt>
                <c:pt idx="64">
                  <c:v>4.357534568128596</c:v>
                </c:pt>
                <c:pt idx="65">
                  <c:v>4.3745433700841385</c:v>
                </c:pt>
                <c:pt idx="66">
                  <c:v>4.3897384757217166</c:v>
                </c:pt>
                <c:pt idx="67">
                  <c:v>4.4031287051872763</c:v>
                </c:pt>
                <c:pt idx="68">
                  <c:v>4.4147241310067979</c:v>
                </c:pt>
                <c:pt idx="69">
                  <c:v>4.4245360592555238</c:v>
                </c:pt>
                <c:pt idx="70">
                  <c:v>4.4325770087972343</c:v>
                </c:pt>
                <c:pt idx="71">
                  <c:v>4.438860688618707</c:v>
                </c:pt>
                <c:pt idx="72">
                  <c:v>4.4434019732820245</c:v>
                </c:pt>
                <c:pt idx="73">
                  <c:v>4.4462168765161962</c:v>
                </c:pt>
                <c:pt idx="74">
                  <c:v>4.4473225229957336</c:v>
                </c:pt>
                <c:pt idx="75">
                  <c:v>4.4467371183384845</c:v>
                </c:pt>
                <c:pt idx="76">
                  <c:v>4.4444799173841698</c:v>
                </c:pt>
                <c:pt idx="77">
                  <c:v>4.4405711907972716</c:v>
                </c:pt>
                <c:pt idx="78">
                  <c:v>4.435032190071853</c:v>
                </c:pt>
                <c:pt idx="79">
                  <c:v>4.4278851109946231</c:v>
                </c:pt>
                <c:pt idx="80">
                  <c:v>4.4191530556549896</c:v>
                </c:pt>
                <c:pt idx="81">
                  <c:v>4.4088599930768861</c:v>
                </c:pt>
                <c:pt idx="82">
                  <c:v>4.3970307185591251</c:v>
                </c:pt>
                <c:pt idx="83">
                  <c:v>4.3836908118283784</c:v>
                </c:pt>
                <c:pt idx="84">
                  <c:v>4.368866594086696</c:v>
                </c:pt>
                <c:pt idx="85">
                  <c:v>4.3525850840776537</c:v>
                </c:pt>
                <c:pt idx="86">
                  <c:v>4.3348739532567127</c:v>
                </c:pt>
                <c:pt idx="87">
                  <c:v>4.3157614801941913</c:v>
                </c:pt>
                <c:pt idx="88">
                  <c:v>4.2952765043162699</c:v>
                </c:pt>
                <c:pt idx="89">
                  <c:v>4.2734483791032618</c:v>
                </c:pt>
                <c:pt idx="90">
                  <c:v>4.250306924865888</c:v>
                </c:pt>
                <c:pt idx="91">
                  <c:v>4.2258823812161284</c:v>
                </c:pt>
                <c:pt idx="92">
                  <c:v>4.2002053593582227</c:v>
                </c:pt>
                <c:pt idx="93">
                  <c:v>4.1733067943202089</c:v>
                </c:pt>
                <c:pt idx="94">
                  <c:v>4.1452178972477549</c:v>
                </c:pt>
                <c:pt idx="95">
                  <c:v>4.1159701078788418</c:v>
                </c:pt>
                <c:pt idx="96">
                  <c:v>4.0855950473236984</c:v>
                </c:pt>
                <c:pt idx="97">
                  <c:v>4.0541244712629103</c:v>
                </c:pt>
                <c:pt idx="98">
                  <c:v>4.0215902236757639</c:v>
                </c:pt>
                <c:pt idx="99">
                  <c:v>3.9880241912250702</c:v>
                </c:pt>
                <c:pt idx="100">
                  <c:v>3.9534582583812261</c:v>
                </c:pt>
                <c:pt idx="101">
                  <c:v>3.9179242634174161</c:v>
                </c:pt>
                <c:pt idx="102">
                  <c:v>3.8814539553527205</c:v>
                </c:pt>
                <c:pt idx="103">
                  <c:v>3.8440789519497143</c:v>
                </c:pt>
                <c:pt idx="104">
                  <c:v>3.8058306988548174</c:v>
                </c:pt>
                <c:pt idx="105">
                  <c:v>3.7667404299556728</c:v>
                </c:pt>
                <c:pt idx="106">
                  <c:v>3.7268391290461444</c:v>
                </c:pt>
                <c:pt idx="107">
                  <c:v>3.6861574928575558</c:v>
                </c:pt>
                <c:pt idx="108">
                  <c:v>3.6447258955321082</c:v>
                </c:pt>
                <c:pt idx="109">
                  <c:v>3.6025743545842759</c:v>
                </c:pt>
                <c:pt idx="110">
                  <c:v>3.5597324984126266</c:v>
                </c:pt>
                <c:pt idx="111">
                  <c:v>3.5162295353998729</c:v>
                </c:pt>
                <c:pt idx="112">
                  <c:v>3.472094224642619</c:v>
                </c:pt>
                <c:pt idx="113">
                  <c:v>3.4273548483376159</c:v>
                </c:pt>
                <c:pt idx="114">
                  <c:v>3.3820391858528365</c:v>
                </c:pt>
                <c:pt idx="115">
                  <c:v>3.336174489499355</c:v>
                </c:pt>
                <c:pt idx="116">
                  <c:v>3.2897874620143597</c:v>
                </c:pt>
                <c:pt idx="117">
                  <c:v>3.2429042357626225</c:v>
                </c:pt>
                <c:pt idx="118">
                  <c:v>3.1955503536510999</c:v>
                </c:pt>
                <c:pt idx="119">
                  <c:v>3.1477507517544967</c:v>
                </c:pt>
                <c:pt idx="120">
                  <c:v>3.0995297436348102</c:v>
                </c:pt>
                <c:pt idx="121">
                  <c:v>3.0509110063408618</c:v>
                </c:pt>
                <c:pt idx="122">
                  <c:v>3.0019175680596755</c:v>
                </c:pt>
                <c:pt idx="123">
                  <c:v>2.9525717973993837</c:v>
                </c:pt>
                <c:pt idx="124">
                  <c:v>2.9028953942621949</c:v>
                </c:pt>
                <c:pt idx="125">
                  <c:v>2.8529093822807772</c:v>
                </c:pt>
                <c:pt idx="126">
                  <c:v>2.80263410277376</c:v>
                </c:pt>
                <c:pt idx="127">
                  <c:v>2.7520892101762229</c:v>
                </c:pt>
                <c:pt idx="128">
                  <c:v>2.7012936689022049</c:v>
                </c:pt>
                <c:pt idx="129">
                  <c:v>2.6502657515907746</c:v>
                </c:pt>
                <c:pt idx="130">
                  <c:v>2.5990230386835345</c:v>
                </c:pt>
                <c:pt idx="131">
                  <c:v>2.5475824192814356</c:v>
                </c:pt>
                <c:pt idx="132">
                  <c:v>2.4959600932286108</c:v>
                </c:pt>
                <c:pt idx="133">
                  <c:v>2.4441715743674375</c:v>
                </c:pt>
                <c:pt idx="134">
                  <c:v>2.3922316949053779</c:v>
                </c:pt>
                <c:pt idx="135">
                  <c:v>2.3401546108471338</c:v>
                </c:pt>
                <c:pt idx="136">
                  <c:v>2.2879538084203399</c:v>
                </c:pt>
                <c:pt idx="137">
                  <c:v>2.2356421114541614</c:v>
                </c:pt>
                <c:pt idx="138">
                  <c:v>2.1832316896431836</c:v>
                </c:pt>
                <c:pt idx="139">
                  <c:v>2.1307340676433029</c:v>
                </c:pt>
                <c:pt idx="140">
                  <c:v>2.0781601349508239</c:v>
                </c:pt>
                <c:pt idx="141">
                  <c:v>2.0255201565009817</c:v>
                </c:pt>
                <c:pt idx="142">
                  <c:v>1.9728237839395923</c:v>
                </c:pt>
                <c:pt idx="143">
                  <c:v>1.9200800675165386</c:v>
                </c:pt>
                <c:pt idx="144">
                  <c:v>1.8672974685451371</c:v>
                </c:pt>
                <c:pt idx="145">
                  <c:v>1.8144838723862522</c:v>
                </c:pt>
                <c:pt idx="146">
                  <c:v>1.7616466019061972</c:v>
                </c:pt>
                <c:pt idx="147">
                  <c:v>1.7087924313642922</c:v>
                </c:pt>
                <c:pt idx="148">
                  <c:v>1.6559276006882784</c:v>
                </c:pt>
                <c:pt idx="149">
                  <c:v>1.6030578300949561</c:v>
                </c:pt>
                <c:pt idx="150">
                  <c:v>1.5501883350207413</c:v>
                </c:pt>
                <c:pt idx="151">
                  <c:v>1.4973238413193424</c:v>
                </c:pt>
                <c:pt idx="152">
                  <c:v>1.4444686007014096</c:v>
                </c:pt>
                <c:pt idx="153">
                  <c:v>1.3916264063721928</c:v>
                </c:pt>
                <c:pt idx="154">
                  <c:v>1.3388006088468907</c:v>
                </c:pt>
                <c:pt idx="155">
                  <c:v>1.2859941319127155</c:v>
                </c:pt>
                <c:pt idx="156">
                  <c:v>1.2332094887058664</c:v>
                </c:pt>
                <c:pt idx="157">
                  <c:v>1.1804487978905875</c:v>
                </c:pt>
                <c:pt idx="158">
                  <c:v>1.1277137999091691</c:v>
                </c:pt>
                <c:pt idx="159">
                  <c:v>1.0750058732860723</c:v>
                </c:pt>
                <c:pt idx="160">
                  <c:v>1.0223260509723553</c:v>
                </c:pt>
                <c:pt idx="161">
                  <c:v>0.96967503670841726</c:v>
                </c:pt>
                <c:pt idx="162">
                  <c:v>0.91705322139357115</c:v>
                </c:pt>
                <c:pt idx="163">
                  <c:v>0.86446069945478321</c:v>
                </c:pt>
                <c:pt idx="164">
                  <c:v>0.81189728519359683</c:v>
                </c:pt>
                <c:pt idx="165">
                  <c:v>0.75936252911656954</c:v>
                </c:pt>
                <c:pt idx="166">
                  <c:v>0.7068557342272408</c:v>
                </c:pt>
                <c:pt idx="167">
                  <c:v>0.65437597228679145</c:v>
                </c:pt>
                <c:pt idx="168">
                  <c:v>0.60192210002990576</c:v>
                </c:pt>
                <c:pt idx="169">
                  <c:v>0.54949277533783425</c:v>
                </c:pt>
                <c:pt idx="170">
                  <c:v>0.49708647336582645</c:v>
                </c:pt>
                <c:pt idx="171">
                  <c:v>0.44470150262393426</c:v>
                </c:pt>
                <c:pt idx="172">
                  <c:v>0.39233602101002019</c:v>
                </c:pt>
                <c:pt idx="173">
                  <c:v>0.33998805180113223</c:v>
                </c:pt>
                <c:pt idx="174">
                  <c:v>0.2876554996005809</c:v>
                </c:pt>
                <c:pt idx="175">
                  <c:v>0.2353361662477127</c:v>
                </c:pt>
                <c:pt idx="176">
                  <c:v>0.18302776668871479</c:v>
                </c:pt>
                <c:pt idx="177">
                  <c:v>0.13072794482160699</c:v>
                </c:pt>
                <c:pt idx="178">
                  <c:v>7.8434289310758132E-2</c:v>
                </c:pt>
                <c:pt idx="179">
                  <c:v>2.6144349385082144E-2</c:v>
                </c:pt>
                <c:pt idx="180">
                  <c:v>-2.6144349385082144E-2</c:v>
                </c:pt>
                <c:pt idx="181">
                  <c:v>-7.8434289310758132E-2</c:v>
                </c:pt>
                <c:pt idx="182">
                  <c:v>-0.13072794482160699</c:v>
                </c:pt>
                <c:pt idx="183">
                  <c:v>-0.18302776668871479</c:v>
                </c:pt>
                <c:pt idx="184">
                  <c:v>-0.2353361662477127</c:v>
                </c:pt>
                <c:pt idx="185">
                  <c:v>-0.2876554996005809</c:v>
                </c:pt>
                <c:pt idx="186">
                  <c:v>-0.33998805180113223</c:v>
                </c:pt>
                <c:pt idx="187">
                  <c:v>-0.39233602101002019</c:v>
                </c:pt>
                <c:pt idx="188">
                  <c:v>-0.44470150262393426</c:v>
                </c:pt>
                <c:pt idx="189">
                  <c:v>-0.49708647336582645</c:v>
                </c:pt>
                <c:pt idx="190">
                  <c:v>-0.54949277533783425</c:v>
                </c:pt>
                <c:pt idx="191">
                  <c:v>-0.60192210002990576</c:v>
                </c:pt>
                <c:pt idx="192">
                  <c:v>-0.65437597228679145</c:v>
                </c:pt>
                <c:pt idx="193">
                  <c:v>-0.7068557342272408</c:v>
                </c:pt>
                <c:pt idx="194">
                  <c:v>-0.75936252911656954</c:v>
                </c:pt>
                <c:pt idx="195">
                  <c:v>-0.81189728519359683</c:v>
                </c:pt>
                <c:pt idx="196">
                  <c:v>-0.86446069945461668</c:v>
                </c:pt>
                <c:pt idx="197">
                  <c:v>-0.91705322139373768</c:v>
                </c:pt>
                <c:pt idx="198">
                  <c:v>-0.96967503670841726</c:v>
                </c:pt>
                <c:pt idx="199">
                  <c:v>-1.0223260509725218</c:v>
                </c:pt>
                <c:pt idx="200">
                  <c:v>-1.0750058732859058</c:v>
                </c:pt>
                <c:pt idx="201">
                  <c:v>-1.1277137999090026</c:v>
                </c:pt>
                <c:pt idx="202">
                  <c:v>-1.1804487978907541</c:v>
                </c:pt>
                <c:pt idx="203">
                  <c:v>-1.2332094887058664</c:v>
                </c:pt>
                <c:pt idx="204">
                  <c:v>-1.2859941319127155</c:v>
                </c:pt>
                <c:pt idx="205">
                  <c:v>-1.3388006088470572</c:v>
                </c:pt>
                <c:pt idx="206">
                  <c:v>-1.3916264063720263</c:v>
                </c:pt>
                <c:pt idx="207">
                  <c:v>-1.4444686007012431</c:v>
                </c:pt>
                <c:pt idx="208">
                  <c:v>-1.4973238413195089</c:v>
                </c:pt>
                <c:pt idx="209">
                  <c:v>-1.5501883350207413</c:v>
                </c:pt>
                <c:pt idx="210">
                  <c:v>-1.6030578300949561</c:v>
                </c:pt>
                <c:pt idx="211">
                  <c:v>-1.6559276006882784</c:v>
                </c:pt>
                <c:pt idx="212">
                  <c:v>-1.7087924313642922</c:v>
                </c:pt>
                <c:pt idx="213">
                  <c:v>-1.7616466019063637</c:v>
                </c:pt>
                <c:pt idx="214">
                  <c:v>-1.8144838723860857</c:v>
                </c:pt>
                <c:pt idx="215">
                  <c:v>-1.8672974685451371</c:v>
                </c:pt>
                <c:pt idx="216">
                  <c:v>-1.9200800675165386</c:v>
                </c:pt>
                <c:pt idx="217">
                  <c:v>-1.9728237839395923</c:v>
                </c:pt>
                <c:pt idx="218">
                  <c:v>-2.0255201565009817</c:v>
                </c:pt>
                <c:pt idx="219">
                  <c:v>-2.0781601349508239</c:v>
                </c:pt>
                <c:pt idx="220">
                  <c:v>-2.1307340676431363</c:v>
                </c:pt>
                <c:pt idx="221">
                  <c:v>-2.1832316896431836</c:v>
                </c:pt>
                <c:pt idx="222">
                  <c:v>-2.2356421114543279</c:v>
                </c:pt>
                <c:pt idx="223">
                  <c:v>-2.2879538084203399</c:v>
                </c:pt>
                <c:pt idx="224">
                  <c:v>-2.3401546108471338</c:v>
                </c:pt>
                <c:pt idx="225">
                  <c:v>-2.3922316949053779</c:v>
                </c:pt>
                <c:pt idx="226">
                  <c:v>-2.4441715743674375</c:v>
                </c:pt>
                <c:pt idx="227">
                  <c:v>-2.4959600932286108</c:v>
                </c:pt>
                <c:pt idx="228">
                  <c:v>-2.5475824192814356</c:v>
                </c:pt>
                <c:pt idx="229">
                  <c:v>-2.5990230386833679</c:v>
                </c:pt>
                <c:pt idx="230">
                  <c:v>-2.6502657515909411</c:v>
                </c:pt>
                <c:pt idx="231">
                  <c:v>-2.7012936689022049</c:v>
                </c:pt>
                <c:pt idx="232">
                  <c:v>-2.7520892101762229</c:v>
                </c:pt>
                <c:pt idx="233">
                  <c:v>-2.80263410277376</c:v>
                </c:pt>
                <c:pt idx="234">
                  <c:v>-2.8529093822807772</c:v>
                </c:pt>
                <c:pt idx="235">
                  <c:v>-2.9028953942620284</c:v>
                </c:pt>
                <c:pt idx="236">
                  <c:v>-2.9525717973995502</c:v>
                </c:pt>
                <c:pt idx="237">
                  <c:v>-3.001917568059842</c:v>
                </c:pt>
                <c:pt idx="238">
                  <c:v>-3.0509110063405287</c:v>
                </c:pt>
                <c:pt idx="239">
                  <c:v>-3.0995297436351432</c:v>
                </c:pt>
                <c:pt idx="240">
                  <c:v>-3.1477507517541636</c:v>
                </c:pt>
                <c:pt idx="241">
                  <c:v>-3.1955503536512664</c:v>
                </c:pt>
                <c:pt idx="242">
                  <c:v>-3.2429042357626225</c:v>
                </c:pt>
                <c:pt idx="243">
                  <c:v>-3.2897874620145262</c:v>
                </c:pt>
                <c:pt idx="244">
                  <c:v>-3.3361744894991885</c:v>
                </c:pt>
                <c:pt idx="245">
                  <c:v>-3.3820391858528365</c:v>
                </c:pt>
                <c:pt idx="246">
                  <c:v>-3.4273548483377825</c:v>
                </c:pt>
                <c:pt idx="247">
                  <c:v>-3.4720942246424524</c:v>
                </c:pt>
                <c:pt idx="248">
                  <c:v>-3.5162295353998729</c:v>
                </c:pt>
                <c:pt idx="249">
                  <c:v>-3.5597324984124601</c:v>
                </c:pt>
                <c:pt idx="250">
                  <c:v>-3.6025743545844424</c:v>
                </c:pt>
                <c:pt idx="251">
                  <c:v>-3.6447258955321082</c:v>
                </c:pt>
                <c:pt idx="252">
                  <c:v>-3.6861574928575558</c:v>
                </c:pt>
                <c:pt idx="253">
                  <c:v>-3.7268391290461444</c:v>
                </c:pt>
                <c:pt idx="254">
                  <c:v>-3.7667404299555063</c:v>
                </c:pt>
                <c:pt idx="255">
                  <c:v>-3.8058306988549839</c:v>
                </c:pt>
                <c:pt idx="256">
                  <c:v>-3.8440789519497143</c:v>
                </c:pt>
                <c:pt idx="257">
                  <c:v>-3.881453955352554</c:v>
                </c:pt>
                <c:pt idx="258">
                  <c:v>-3.9179242634175826</c:v>
                </c:pt>
                <c:pt idx="259">
                  <c:v>-3.9534582583812261</c:v>
                </c:pt>
                <c:pt idx="260">
                  <c:v>-3.9880241912249037</c:v>
                </c:pt>
                <c:pt idx="261">
                  <c:v>-4.0215902236759309</c:v>
                </c:pt>
                <c:pt idx="262">
                  <c:v>-4.0541244712627433</c:v>
                </c:pt>
                <c:pt idx="263">
                  <c:v>-4.0855950473238645</c:v>
                </c:pt>
                <c:pt idx="264">
                  <c:v>-4.1159701078790079</c:v>
                </c:pt>
                <c:pt idx="265">
                  <c:v>-4.1452178972477549</c:v>
                </c:pt>
                <c:pt idx="266">
                  <c:v>-4.1733067943202089</c:v>
                </c:pt>
                <c:pt idx="267">
                  <c:v>-4.2002053593580557</c:v>
                </c:pt>
                <c:pt idx="268">
                  <c:v>-4.2258823812161284</c:v>
                </c:pt>
                <c:pt idx="269">
                  <c:v>-4.250306924865888</c:v>
                </c:pt>
                <c:pt idx="270">
                  <c:v>-4.2734483791034288</c:v>
                </c:pt>
                <c:pt idx="271">
                  <c:v>-4.2952765043159369</c:v>
                </c:pt>
                <c:pt idx="272">
                  <c:v>-4.3157614801943582</c:v>
                </c:pt>
                <c:pt idx="273">
                  <c:v>-4.3348739532567127</c:v>
                </c:pt>
                <c:pt idx="274">
                  <c:v>-4.3525850840776537</c:v>
                </c:pt>
                <c:pt idx="275">
                  <c:v>-4.3688665940868621</c:v>
                </c:pt>
                <c:pt idx="276">
                  <c:v>-4.3836908118282114</c:v>
                </c:pt>
                <c:pt idx="277">
                  <c:v>-4.3970307185591251</c:v>
                </c:pt>
                <c:pt idx="278">
                  <c:v>-4.4088599930768861</c:v>
                </c:pt>
                <c:pt idx="279">
                  <c:v>-4.4191530556551566</c:v>
                </c:pt>
                <c:pt idx="280">
                  <c:v>-4.4278851109944561</c:v>
                </c:pt>
                <c:pt idx="281">
                  <c:v>-4.435032190071853</c:v>
                </c:pt>
                <c:pt idx="282">
                  <c:v>-4.4405711907972716</c:v>
                </c:pt>
                <c:pt idx="283">
                  <c:v>-4.4444799173841698</c:v>
                </c:pt>
                <c:pt idx="284">
                  <c:v>-4.4467371183386506</c:v>
                </c:pt>
                <c:pt idx="285">
                  <c:v>-4.4473225229955675</c:v>
                </c:pt>
                <c:pt idx="286">
                  <c:v>-4.4462168765161962</c:v>
                </c:pt>
                <c:pt idx="287">
                  <c:v>-4.4434019732820245</c:v>
                </c:pt>
                <c:pt idx="288">
                  <c:v>-4.4388606886188731</c:v>
                </c:pt>
                <c:pt idx="289">
                  <c:v>-4.4325770087970673</c:v>
                </c:pt>
                <c:pt idx="290">
                  <c:v>-4.4245360592555238</c:v>
                </c:pt>
                <c:pt idx="291">
                  <c:v>-4.4147241310067979</c:v>
                </c:pt>
                <c:pt idx="292">
                  <c:v>-4.4031287051872763</c:v>
                </c:pt>
                <c:pt idx="293">
                  <c:v>-4.3897384757218827</c:v>
                </c:pt>
                <c:pt idx="294">
                  <c:v>-4.3745433700839724</c:v>
                </c:pt>
                <c:pt idx="295">
                  <c:v>-4.357534568128596</c:v>
                </c:pt>
                <c:pt idx="296">
                  <c:v>-4.3387045189948186</c:v>
                </c:pt>
                <c:pt idx="297">
                  <c:v>-4.3180469560715755</c:v>
                </c:pt>
                <c:pt idx="298">
                  <c:v>-4.2955569100309177</c:v>
                </c:pt>
                <c:pt idx="299">
                  <c:v>-4.2712307199346267</c:v>
                </c:pt>
                <c:pt idx="300">
                  <c:v>-4.2450660424355195</c:v>
                </c:pt>
                <c:pt idx="301">
                  <c:v>-4.217061859086102</c:v>
                </c:pt>
                <c:pt idx="302">
                  <c:v>-4.1872184817820512</c:v>
                </c:pt>
                <c:pt idx="303">
                  <c:v>-4.1555375563741563</c:v>
                </c:pt>
                <c:pt idx="304">
                  <c:v>-4.1220220644762051</c:v>
                </c:pt>
                <c:pt idx="305">
                  <c:v>-4.0866763235121173</c:v>
                </c:pt>
                <c:pt idx="306">
                  <c:v>-4.0495059850427788</c:v>
                </c:pt>
                <c:pt idx="307">
                  <c:v>-4.0105180314147226</c:v>
                </c:pt>
                <c:pt idx="308">
                  <c:v>-3.9697207707869442</c:v>
                </c:pt>
                <c:pt idx="309">
                  <c:v>-3.9271238305744749</c:v>
                </c:pt>
                <c:pt idx="310">
                  <c:v>-3.8827381493745095</c:v>
                </c:pt>
                <c:pt idx="311">
                  <c:v>-3.8365759674210409</c:v>
                </c:pt>
                <c:pt idx="312">
                  <c:v>-3.7886508156292908</c:v>
                </c:pt>
                <c:pt idx="313">
                  <c:v>-3.7389775032827255</c:v>
                </c:pt>
                <c:pt idx="314">
                  <c:v>-3.6875721044301035</c:v>
                </c:pt>
                <c:pt idx="315">
                  <c:v>-3.634451943040351</c:v>
                </c:pt>
                <c:pt idx="316">
                  <c:v>-3.5796355769852073</c:v>
                </c:pt>
                <c:pt idx="317">
                  <c:v>-3.5231427809020999</c:v>
                </c:pt>
                <c:pt idx="318">
                  <c:v>-3.4649945279993655</c:v>
                </c:pt>
                <c:pt idx="319">
                  <c:v>-3.4052129708637691</c:v>
                </c:pt>
                <c:pt idx="320">
                  <c:v>-3.3438214213247774</c:v>
                </c:pt>
                <c:pt idx="321">
                  <c:v>-3.2808443294377043</c:v>
                </c:pt>
                <c:pt idx="322">
                  <c:v>-3.2163072616350208</c:v>
                </c:pt>
                <c:pt idx="323">
                  <c:v>-3.1502368781101131</c:v>
                </c:pt>
                <c:pt idx="324">
                  <c:v>-3.082660909474122</c:v>
                </c:pt>
                <c:pt idx="325">
                  <c:v>-3.0136081327524766</c:v>
                </c:pt>
                <c:pt idx="326">
                  <c:v>-2.9431083467565955</c:v>
                </c:pt>
                <c:pt idx="327">
                  <c:v>-2.8711923468892064</c:v>
                </c:pt>
                <c:pt idx="328">
                  <c:v>-2.7978918994247537</c:v>
                </c:pt>
                <c:pt idx="329">
                  <c:v>-2.723239715313186</c:v>
                </c:pt>
                <c:pt idx="330">
                  <c:v>-2.6472694235404326</c:v>
                </c:pt>
                <c:pt idx="331">
                  <c:v>-2.5700155440995243</c:v>
                </c:pt>
                <c:pt idx="332">
                  <c:v>-2.4915134605975053</c:v>
                </c:pt>
                <c:pt idx="333">
                  <c:v>-2.4117993925422687</c:v>
                </c:pt>
                <c:pt idx="334">
                  <c:v>-2.3309103673396225</c:v>
                </c:pt>
                <c:pt idx="335">
                  <c:v>-2.2488841920338953</c:v>
                </c:pt>
                <c:pt idx="336">
                  <c:v>-2.1657594248195577</c:v>
                </c:pt>
                <c:pt idx="337">
                  <c:v>-2.0815753463566677</c:v>
                </c:pt>
                <c:pt idx="338">
                  <c:v>-1.9963719309052941</c:v>
                </c:pt>
                <c:pt idx="339">
                  <c:v>-1.9101898173182197</c:v>
                </c:pt>
                <c:pt idx="340">
                  <c:v>-1.8230702798960885</c:v>
                </c:pt>
                <c:pt idx="341">
                  <c:v>-1.7350551991383023</c:v>
                </c:pt>
                <c:pt idx="342">
                  <c:v>-1.6461870323998262</c:v>
                </c:pt>
                <c:pt idx="343">
                  <c:v>-1.5565087844738867</c:v>
                </c:pt>
                <c:pt idx="344">
                  <c:v>-1.4660639781122198</c:v>
                </c:pt>
                <c:pt idx="345">
                  <c:v>-1.3748966244991889</c:v>
                </c:pt>
                <c:pt idx="346">
                  <c:v>-1.283051193685103</c:v>
                </c:pt>
                <c:pt idx="347">
                  <c:v>-1.1905725849948867</c:v>
                </c:pt>
                <c:pt idx="348">
                  <c:v>-1.0975060974185991</c:v>
                </c:pt>
                <c:pt idx="349">
                  <c:v>-1.003897399985465</c:v>
                </c:pt>
                <c:pt idx="350">
                  <c:v>-0.90979250213690799</c:v>
                </c:pt>
                <c:pt idx="351">
                  <c:v>-0.81523772409392015</c:v>
                </c:pt>
                <c:pt idx="352">
                  <c:v>-0.72027966722859604</c:v>
                </c:pt>
                <c:pt idx="353">
                  <c:v>-0.62496518444199456</c:v>
                </c:pt>
                <c:pt idx="354">
                  <c:v>-0.52934135054300002</c:v>
                </c:pt>
                <c:pt idx="355">
                  <c:v>-0.43345543264217135</c:v>
                </c:pt>
                <c:pt idx="356">
                  <c:v>-0.33735486054692343</c:v>
                </c:pt>
                <c:pt idx="357">
                  <c:v>-0.24108719717086391</c:v>
                </c:pt>
                <c:pt idx="358">
                  <c:v>-0.14470010894429564</c:v>
                </c:pt>
                <c:pt idx="359">
                  <c:v>-4.8241336233711962E-2</c:v>
                </c:pt>
                <c:pt idx="360">
                  <c:v>4.8241336233711962E-2</c:v>
                </c:pt>
                <c:pt idx="361">
                  <c:v>0.14470010894429564</c:v>
                </c:pt>
                <c:pt idx="362">
                  <c:v>0.24108719717086391</c:v>
                </c:pt>
                <c:pt idx="363">
                  <c:v>0.33735486054692343</c:v>
                </c:pt>
                <c:pt idx="364">
                  <c:v>0.43345543264217135</c:v>
                </c:pt>
                <c:pt idx="365">
                  <c:v>0.52934135054300002</c:v>
                </c:pt>
                <c:pt idx="366">
                  <c:v>0.62496518444199456</c:v>
                </c:pt>
                <c:pt idx="367">
                  <c:v>0.72027966722859604</c:v>
                </c:pt>
                <c:pt idx="368">
                  <c:v>0.81523772409392015</c:v>
                </c:pt>
                <c:pt idx="369">
                  <c:v>0.90979250213690799</c:v>
                </c:pt>
                <c:pt idx="370">
                  <c:v>1.003897399985465</c:v>
                </c:pt>
                <c:pt idx="371">
                  <c:v>1.0975060974185991</c:v>
                </c:pt>
                <c:pt idx="372">
                  <c:v>1.1905725849948867</c:v>
                </c:pt>
                <c:pt idx="373">
                  <c:v>1.283051193685103</c:v>
                </c:pt>
                <c:pt idx="374">
                  <c:v>1.3748966244991889</c:v>
                </c:pt>
                <c:pt idx="375">
                  <c:v>1.4660639781122198</c:v>
                </c:pt>
                <c:pt idx="376">
                  <c:v>1.5565087844738867</c:v>
                </c:pt>
                <c:pt idx="377">
                  <c:v>1.6461870323998262</c:v>
                </c:pt>
                <c:pt idx="378">
                  <c:v>1.7350551991383023</c:v>
                </c:pt>
                <c:pt idx="379">
                  <c:v>1.8230702798960885</c:v>
                </c:pt>
                <c:pt idx="380">
                  <c:v>1.9101898173182197</c:v>
                </c:pt>
                <c:pt idx="381">
                  <c:v>1.9963719309052941</c:v>
                </c:pt>
                <c:pt idx="382">
                  <c:v>2.0815753463566677</c:v>
                </c:pt>
                <c:pt idx="383">
                  <c:v>2.1657594248195577</c:v>
                </c:pt>
                <c:pt idx="384">
                  <c:v>2.2488841920338953</c:v>
                </c:pt>
                <c:pt idx="385">
                  <c:v>2.3309103673396225</c:v>
                </c:pt>
                <c:pt idx="386">
                  <c:v>2.4117993925422687</c:v>
                </c:pt>
                <c:pt idx="387">
                  <c:v>2.4915134605975053</c:v>
                </c:pt>
                <c:pt idx="388">
                  <c:v>2.5700155440995243</c:v>
                </c:pt>
                <c:pt idx="389">
                  <c:v>2.6472694235404326</c:v>
                </c:pt>
                <c:pt idx="390">
                  <c:v>2.723239715313186</c:v>
                </c:pt>
                <c:pt idx="391">
                  <c:v>2.7978918994247537</c:v>
                </c:pt>
                <c:pt idx="392">
                  <c:v>2.8711923468892064</c:v>
                </c:pt>
                <c:pt idx="393">
                  <c:v>2.9431083467565955</c:v>
                </c:pt>
                <c:pt idx="394">
                  <c:v>3.0136081327524766</c:v>
                </c:pt>
                <c:pt idx="395">
                  <c:v>3.082660909474122</c:v>
                </c:pt>
                <c:pt idx="396">
                  <c:v>3.1502368781101131</c:v>
                </c:pt>
                <c:pt idx="397">
                  <c:v>3.2163072616350208</c:v>
                </c:pt>
                <c:pt idx="398">
                  <c:v>3.2808443294377043</c:v>
                </c:pt>
                <c:pt idx="399">
                  <c:v>3.3438214213247774</c:v>
                </c:pt>
                <c:pt idx="400">
                  <c:v>3.4052129708637691</c:v>
                </c:pt>
                <c:pt idx="401">
                  <c:v>3.4649945279993655</c:v>
                </c:pt>
                <c:pt idx="402">
                  <c:v>3.5231427809020999</c:v>
                </c:pt>
                <c:pt idx="403">
                  <c:v>3.5796355769852073</c:v>
                </c:pt>
                <c:pt idx="404">
                  <c:v>3.634451943040351</c:v>
                </c:pt>
                <c:pt idx="405">
                  <c:v>3.6875721044301035</c:v>
                </c:pt>
                <c:pt idx="406">
                  <c:v>3.7389775032827255</c:v>
                </c:pt>
                <c:pt idx="407">
                  <c:v>3.7886508156292908</c:v>
                </c:pt>
                <c:pt idx="408">
                  <c:v>3.8365759674210409</c:v>
                </c:pt>
                <c:pt idx="409">
                  <c:v>3.8827381493745095</c:v>
                </c:pt>
                <c:pt idx="410">
                  <c:v>3.9271238305744749</c:v>
                </c:pt>
                <c:pt idx="411">
                  <c:v>3.9697207707869442</c:v>
                </c:pt>
                <c:pt idx="412">
                  <c:v>4.0105180314147226</c:v>
                </c:pt>
                <c:pt idx="413">
                  <c:v>4.0495059850427788</c:v>
                </c:pt>
                <c:pt idx="414">
                  <c:v>4.0866763235121173</c:v>
                </c:pt>
                <c:pt idx="415">
                  <c:v>4.1220220644762051</c:v>
                </c:pt>
                <c:pt idx="416">
                  <c:v>4.1555375563741563</c:v>
                </c:pt>
                <c:pt idx="417">
                  <c:v>4.1872184817820512</c:v>
                </c:pt>
                <c:pt idx="418">
                  <c:v>4.217061859086102</c:v>
                </c:pt>
                <c:pt idx="419">
                  <c:v>4.2450660424355195</c:v>
                </c:pt>
                <c:pt idx="420">
                  <c:v>4.2712307199346267</c:v>
                </c:pt>
                <c:pt idx="421">
                  <c:v>4.2955569100309177</c:v>
                </c:pt>
                <c:pt idx="422">
                  <c:v>4.3180469560715755</c:v>
                </c:pt>
                <c:pt idx="423">
                  <c:v>4.3387045189948186</c:v>
                </c:pt>
                <c:pt idx="424">
                  <c:v>4.357534568128596</c:v>
                </c:pt>
                <c:pt idx="425">
                  <c:v>4.3745433700839724</c:v>
                </c:pt>
                <c:pt idx="426">
                  <c:v>4.3897384757218827</c:v>
                </c:pt>
                <c:pt idx="427">
                  <c:v>4.4031287051872763</c:v>
                </c:pt>
                <c:pt idx="428">
                  <c:v>4.4147241310067979</c:v>
                </c:pt>
                <c:pt idx="429">
                  <c:v>4.4245360592555238</c:v>
                </c:pt>
                <c:pt idx="430">
                  <c:v>4.4325770087970673</c:v>
                </c:pt>
                <c:pt idx="431">
                  <c:v>4.4388606886188731</c:v>
                </c:pt>
                <c:pt idx="432">
                  <c:v>4.4434019732820245</c:v>
                </c:pt>
                <c:pt idx="433">
                  <c:v>4.4462168765161962</c:v>
                </c:pt>
                <c:pt idx="434">
                  <c:v>4.4473225229955675</c:v>
                </c:pt>
                <c:pt idx="435">
                  <c:v>4.4467371183386506</c:v>
                </c:pt>
                <c:pt idx="436">
                  <c:v>4.4444799173841698</c:v>
                </c:pt>
                <c:pt idx="437">
                  <c:v>4.4405711907972716</c:v>
                </c:pt>
                <c:pt idx="438">
                  <c:v>4.435032190071853</c:v>
                </c:pt>
                <c:pt idx="439">
                  <c:v>4.4278851109944561</c:v>
                </c:pt>
                <c:pt idx="440">
                  <c:v>4.4191530556551566</c:v>
                </c:pt>
                <c:pt idx="441">
                  <c:v>4.4088599930768861</c:v>
                </c:pt>
                <c:pt idx="442">
                  <c:v>4.3970307185591251</c:v>
                </c:pt>
                <c:pt idx="443">
                  <c:v>4.3836908118282114</c:v>
                </c:pt>
                <c:pt idx="444">
                  <c:v>4.3688665940868621</c:v>
                </c:pt>
                <c:pt idx="445">
                  <c:v>4.3525850840776537</c:v>
                </c:pt>
                <c:pt idx="446">
                  <c:v>4.3348739532567127</c:v>
                </c:pt>
                <c:pt idx="447">
                  <c:v>4.3157614801943582</c:v>
                </c:pt>
                <c:pt idx="448">
                  <c:v>4.2952765043159369</c:v>
                </c:pt>
                <c:pt idx="449">
                  <c:v>4.2734483791034288</c:v>
                </c:pt>
                <c:pt idx="450">
                  <c:v>4.250306924865888</c:v>
                </c:pt>
                <c:pt idx="451">
                  <c:v>4.2258823812161284</c:v>
                </c:pt>
                <c:pt idx="452">
                  <c:v>4.2002053593580557</c:v>
                </c:pt>
                <c:pt idx="453">
                  <c:v>4.1733067943202089</c:v>
                </c:pt>
                <c:pt idx="454">
                  <c:v>4.1452178972477549</c:v>
                </c:pt>
                <c:pt idx="455">
                  <c:v>4.1159701078790079</c:v>
                </c:pt>
                <c:pt idx="456">
                  <c:v>4.0855950473238645</c:v>
                </c:pt>
                <c:pt idx="457">
                  <c:v>4.0541244712627433</c:v>
                </c:pt>
                <c:pt idx="458">
                  <c:v>4.0215902236759309</c:v>
                </c:pt>
                <c:pt idx="459">
                  <c:v>3.9880241912249037</c:v>
                </c:pt>
                <c:pt idx="460">
                  <c:v>3.9534582583812261</c:v>
                </c:pt>
                <c:pt idx="461">
                  <c:v>3.9179242634175826</c:v>
                </c:pt>
                <c:pt idx="462">
                  <c:v>3.881453955352554</c:v>
                </c:pt>
                <c:pt idx="463">
                  <c:v>3.8440789519497143</c:v>
                </c:pt>
                <c:pt idx="464">
                  <c:v>3.8058306988549839</c:v>
                </c:pt>
                <c:pt idx="465">
                  <c:v>3.7667404299555063</c:v>
                </c:pt>
                <c:pt idx="466">
                  <c:v>3.7268391290461444</c:v>
                </c:pt>
                <c:pt idx="467">
                  <c:v>3.6861574928575558</c:v>
                </c:pt>
                <c:pt idx="468">
                  <c:v>3.6447258955321082</c:v>
                </c:pt>
                <c:pt idx="469">
                  <c:v>3.6025743545844424</c:v>
                </c:pt>
                <c:pt idx="470">
                  <c:v>3.5597324984124601</c:v>
                </c:pt>
                <c:pt idx="471">
                  <c:v>3.5162295353998729</c:v>
                </c:pt>
                <c:pt idx="472">
                  <c:v>3.4720942246424524</c:v>
                </c:pt>
                <c:pt idx="473">
                  <c:v>3.4273548483377825</c:v>
                </c:pt>
                <c:pt idx="474">
                  <c:v>3.3820391858528365</c:v>
                </c:pt>
                <c:pt idx="475">
                  <c:v>3.3361744894991885</c:v>
                </c:pt>
                <c:pt idx="476">
                  <c:v>3.2897874620145262</c:v>
                </c:pt>
                <c:pt idx="477">
                  <c:v>3.2429042357626225</c:v>
                </c:pt>
                <c:pt idx="478">
                  <c:v>3.1955503536512664</c:v>
                </c:pt>
                <c:pt idx="479">
                  <c:v>3.1477507517541636</c:v>
                </c:pt>
                <c:pt idx="480">
                  <c:v>3.0995297436351432</c:v>
                </c:pt>
                <c:pt idx="481">
                  <c:v>3.0509110063405287</c:v>
                </c:pt>
                <c:pt idx="482">
                  <c:v>3.001917568059842</c:v>
                </c:pt>
                <c:pt idx="483">
                  <c:v>2.9525717973995502</c:v>
                </c:pt>
                <c:pt idx="484">
                  <c:v>2.9028953942620284</c:v>
                </c:pt>
                <c:pt idx="485">
                  <c:v>2.8529093822807772</c:v>
                </c:pt>
                <c:pt idx="486">
                  <c:v>2.80263410277376</c:v>
                </c:pt>
                <c:pt idx="487">
                  <c:v>2.7520892101762229</c:v>
                </c:pt>
                <c:pt idx="488">
                  <c:v>2.7012936689022049</c:v>
                </c:pt>
                <c:pt idx="489">
                  <c:v>2.6502657515909411</c:v>
                </c:pt>
                <c:pt idx="490">
                  <c:v>2.5990230386833679</c:v>
                </c:pt>
                <c:pt idx="491">
                  <c:v>2.5475824192814356</c:v>
                </c:pt>
                <c:pt idx="492">
                  <c:v>2.4959600932286108</c:v>
                </c:pt>
                <c:pt idx="493">
                  <c:v>2.4441715743674375</c:v>
                </c:pt>
                <c:pt idx="494">
                  <c:v>2.3922316949053779</c:v>
                </c:pt>
                <c:pt idx="495">
                  <c:v>2.3401546108471338</c:v>
                </c:pt>
                <c:pt idx="496">
                  <c:v>2.2879538084203399</c:v>
                </c:pt>
                <c:pt idx="497">
                  <c:v>2.2356421114543279</c:v>
                </c:pt>
                <c:pt idx="498">
                  <c:v>2.1832316896431836</c:v>
                </c:pt>
                <c:pt idx="499">
                  <c:v>2.1307340676431363</c:v>
                </c:pt>
                <c:pt idx="500">
                  <c:v>2.0781601349508239</c:v>
                </c:pt>
                <c:pt idx="501">
                  <c:v>2.0255201565009817</c:v>
                </c:pt>
                <c:pt idx="502">
                  <c:v>1.9728237839395923</c:v>
                </c:pt>
                <c:pt idx="503">
                  <c:v>1.9200800675165386</c:v>
                </c:pt>
                <c:pt idx="504">
                  <c:v>1.8672974685451371</c:v>
                </c:pt>
                <c:pt idx="505">
                  <c:v>1.8144838723860857</c:v>
                </c:pt>
                <c:pt idx="506">
                  <c:v>1.7616466019063637</c:v>
                </c:pt>
                <c:pt idx="507">
                  <c:v>1.7087924313642922</c:v>
                </c:pt>
                <c:pt idx="508">
                  <c:v>1.6559276006882784</c:v>
                </c:pt>
                <c:pt idx="509">
                  <c:v>1.6030578300949561</c:v>
                </c:pt>
                <c:pt idx="510">
                  <c:v>1.5501883350207413</c:v>
                </c:pt>
                <c:pt idx="511">
                  <c:v>1.4973238413195089</c:v>
                </c:pt>
                <c:pt idx="512">
                  <c:v>1.4444686007012431</c:v>
                </c:pt>
                <c:pt idx="513">
                  <c:v>1.3916264063720263</c:v>
                </c:pt>
                <c:pt idx="514">
                  <c:v>1.3388006088470572</c:v>
                </c:pt>
                <c:pt idx="515">
                  <c:v>1.2859941319127155</c:v>
                </c:pt>
                <c:pt idx="516">
                  <c:v>1.2332094887058664</c:v>
                </c:pt>
                <c:pt idx="517">
                  <c:v>1.1804487978907541</c:v>
                </c:pt>
                <c:pt idx="518">
                  <c:v>1.1277137999090026</c:v>
                </c:pt>
                <c:pt idx="519">
                  <c:v>1.0750058732859058</c:v>
                </c:pt>
                <c:pt idx="520">
                  <c:v>1.0223260509725218</c:v>
                </c:pt>
                <c:pt idx="521">
                  <c:v>0.96967503670841726</c:v>
                </c:pt>
                <c:pt idx="522">
                  <c:v>0.91705322139373768</c:v>
                </c:pt>
                <c:pt idx="523">
                  <c:v>0.86446069945461668</c:v>
                </c:pt>
                <c:pt idx="524">
                  <c:v>0.81189728519359683</c:v>
                </c:pt>
                <c:pt idx="525">
                  <c:v>0.75936252911656954</c:v>
                </c:pt>
                <c:pt idx="526">
                  <c:v>0.7068557342272408</c:v>
                </c:pt>
                <c:pt idx="527">
                  <c:v>0.65437597228679145</c:v>
                </c:pt>
                <c:pt idx="528">
                  <c:v>0.60192210002990576</c:v>
                </c:pt>
                <c:pt idx="529">
                  <c:v>0.54949277533783425</c:v>
                </c:pt>
                <c:pt idx="530">
                  <c:v>0.49708647336582645</c:v>
                </c:pt>
                <c:pt idx="531">
                  <c:v>0.44470150262393426</c:v>
                </c:pt>
                <c:pt idx="532">
                  <c:v>0.39233602101002019</c:v>
                </c:pt>
                <c:pt idx="533">
                  <c:v>0.33998805180113223</c:v>
                </c:pt>
                <c:pt idx="534">
                  <c:v>0.2876554996005809</c:v>
                </c:pt>
                <c:pt idx="535">
                  <c:v>0.2353361662477127</c:v>
                </c:pt>
                <c:pt idx="536">
                  <c:v>0.18302776668871479</c:v>
                </c:pt>
                <c:pt idx="537">
                  <c:v>0.13072794482160699</c:v>
                </c:pt>
                <c:pt idx="538">
                  <c:v>7.8434289310758132E-2</c:v>
                </c:pt>
                <c:pt idx="539">
                  <c:v>2.6144349385082144E-2</c:v>
                </c:pt>
                <c:pt idx="540">
                  <c:v>-2.6144349385082144E-2</c:v>
                </c:pt>
                <c:pt idx="541">
                  <c:v>-7.8434289310758132E-2</c:v>
                </c:pt>
                <c:pt idx="542">
                  <c:v>-0.13072794482160699</c:v>
                </c:pt>
                <c:pt idx="543">
                  <c:v>-0.18302776668871479</c:v>
                </c:pt>
                <c:pt idx="544">
                  <c:v>-0.2353361662477127</c:v>
                </c:pt>
                <c:pt idx="545">
                  <c:v>-0.2876554996005809</c:v>
                </c:pt>
                <c:pt idx="546">
                  <c:v>-0.33998805180113223</c:v>
                </c:pt>
                <c:pt idx="547">
                  <c:v>-0.39233602101002019</c:v>
                </c:pt>
                <c:pt idx="548">
                  <c:v>-0.44470150262393426</c:v>
                </c:pt>
                <c:pt idx="549">
                  <c:v>-0.49708647336582645</c:v>
                </c:pt>
                <c:pt idx="550">
                  <c:v>-0.54949277533783425</c:v>
                </c:pt>
                <c:pt idx="551">
                  <c:v>-0.60192210002990576</c:v>
                </c:pt>
                <c:pt idx="552">
                  <c:v>-0.65437597228679145</c:v>
                </c:pt>
                <c:pt idx="553">
                  <c:v>-0.7068557342272408</c:v>
                </c:pt>
                <c:pt idx="554">
                  <c:v>-0.75936252911656954</c:v>
                </c:pt>
                <c:pt idx="555">
                  <c:v>-0.81189728519359683</c:v>
                </c:pt>
                <c:pt idx="556">
                  <c:v>-0.86446069945478321</c:v>
                </c:pt>
                <c:pt idx="557">
                  <c:v>-0.91705322139357115</c:v>
                </c:pt>
                <c:pt idx="558">
                  <c:v>-0.96967503670841726</c:v>
                </c:pt>
                <c:pt idx="559">
                  <c:v>-1.0223260509723553</c:v>
                </c:pt>
                <c:pt idx="560">
                  <c:v>-1.0750058732860723</c:v>
                </c:pt>
                <c:pt idx="561">
                  <c:v>-1.1277137999091691</c:v>
                </c:pt>
                <c:pt idx="562">
                  <c:v>-1.1804487978905875</c:v>
                </c:pt>
                <c:pt idx="563">
                  <c:v>-1.2332094887058664</c:v>
                </c:pt>
                <c:pt idx="564">
                  <c:v>-1.2859941319127155</c:v>
                </c:pt>
                <c:pt idx="565">
                  <c:v>-1.3388006088468907</c:v>
                </c:pt>
                <c:pt idx="566">
                  <c:v>-1.3916264063721928</c:v>
                </c:pt>
                <c:pt idx="567">
                  <c:v>-1.4444686007014096</c:v>
                </c:pt>
                <c:pt idx="568">
                  <c:v>-1.4973238413193424</c:v>
                </c:pt>
                <c:pt idx="569">
                  <c:v>-1.5501883350207413</c:v>
                </c:pt>
                <c:pt idx="570">
                  <c:v>-1.6030578300949561</c:v>
                </c:pt>
                <c:pt idx="571">
                  <c:v>-1.6559276006882784</c:v>
                </c:pt>
                <c:pt idx="572">
                  <c:v>-1.7087924313642922</c:v>
                </c:pt>
                <c:pt idx="573">
                  <c:v>-1.7616466019061972</c:v>
                </c:pt>
                <c:pt idx="574">
                  <c:v>-1.8144838723862522</c:v>
                </c:pt>
                <c:pt idx="575">
                  <c:v>-1.8672974685451371</c:v>
                </c:pt>
                <c:pt idx="576">
                  <c:v>-1.9200800675165386</c:v>
                </c:pt>
                <c:pt idx="577">
                  <c:v>-1.9728237839395923</c:v>
                </c:pt>
                <c:pt idx="578">
                  <c:v>-2.0255201565009817</c:v>
                </c:pt>
                <c:pt idx="579">
                  <c:v>-2.0781601349508239</c:v>
                </c:pt>
                <c:pt idx="580">
                  <c:v>-2.1307340676433029</c:v>
                </c:pt>
                <c:pt idx="581">
                  <c:v>-2.1832316896431836</c:v>
                </c:pt>
                <c:pt idx="582">
                  <c:v>-2.2356421114541614</c:v>
                </c:pt>
                <c:pt idx="583">
                  <c:v>-2.2879538084203399</c:v>
                </c:pt>
                <c:pt idx="584">
                  <c:v>-2.3401546108471338</c:v>
                </c:pt>
                <c:pt idx="585">
                  <c:v>-2.3922316949053779</c:v>
                </c:pt>
                <c:pt idx="586">
                  <c:v>-2.4441715743674375</c:v>
                </c:pt>
                <c:pt idx="587">
                  <c:v>-2.4959600932286108</c:v>
                </c:pt>
                <c:pt idx="588">
                  <c:v>-2.5475824192814356</c:v>
                </c:pt>
                <c:pt idx="589">
                  <c:v>-2.5990230386835345</c:v>
                </c:pt>
                <c:pt idx="590">
                  <c:v>-2.6502657515907746</c:v>
                </c:pt>
                <c:pt idx="591">
                  <c:v>-2.7012936689022049</c:v>
                </c:pt>
                <c:pt idx="592">
                  <c:v>-2.7520892101762229</c:v>
                </c:pt>
                <c:pt idx="593">
                  <c:v>-2.80263410277376</c:v>
                </c:pt>
                <c:pt idx="594">
                  <c:v>-2.8529093822807772</c:v>
                </c:pt>
                <c:pt idx="595">
                  <c:v>-2.9028953942621949</c:v>
                </c:pt>
                <c:pt idx="596">
                  <c:v>-2.9525717973993837</c:v>
                </c:pt>
                <c:pt idx="597">
                  <c:v>-3.0019175680596755</c:v>
                </c:pt>
                <c:pt idx="598">
                  <c:v>-3.0509110063408618</c:v>
                </c:pt>
                <c:pt idx="599">
                  <c:v>-3.0995297436348102</c:v>
                </c:pt>
                <c:pt idx="600">
                  <c:v>-3.1477507517544967</c:v>
                </c:pt>
                <c:pt idx="601">
                  <c:v>-3.1955503536510999</c:v>
                </c:pt>
                <c:pt idx="602">
                  <c:v>-3.2429042357626225</c:v>
                </c:pt>
                <c:pt idx="603">
                  <c:v>-3.2897874620143597</c:v>
                </c:pt>
                <c:pt idx="604">
                  <c:v>-3.336174489499355</c:v>
                </c:pt>
                <c:pt idx="605">
                  <c:v>-3.3820391858528365</c:v>
                </c:pt>
                <c:pt idx="606">
                  <c:v>-3.4273548483376159</c:v>
                </c:pt>
                <c:pt idx="607">
                  <c:v>-3.472094224642619</c:v>
                </c:pt>
                <c:pt idx="608">
                  <c:v>-3.5162295353998729</c:v>
                </c:pt>
                <c:pt idx="609">
                  <c:v>-3.5597324984126266</c:v>
                </c:pt>
                <c:pt idx="610">
                  <c:v>-3.6025743545842759</c:v>
                </c:pt>
                <c:pt idx="611">
                  <c:v>-3.6447258955321082</c:v>
                </c:pt>
                <c:pt idx="612">
                  <c:v>-3.6861574928575558</c:v>
                </c:pt>
                <c:pt idx="613">
                  <c:v>-3.7268391290461444</c:v>
                </c:pt>
                <c:pt idx="614">
                  <c:v>-3.7667404299556728</c:v>
                </c:pt>
                <c:pt idx="615">
                  <c:v>-3.8058306988548174</c:v>
                </c:pt>
                <c:pt idx="616">
                  <c:v>-3.8440789519497143</c:v>
                </c:pt>
                <c:pt idx="617">
                  <c:v>-3.8814539553527205</c:v>
                </c:pt>
                <c:pt idx="618">
                  <c:v>-3.9179242634174161</c:v>
                </c:pt>
                <c:pt idx="619">
                  <c:v>-3.9534582583812261</c:v>
                </c:pt>
                <c:pt idx="620">
                  <c:v>-3.9880241912250702</c:v>
                </c:pt>
                <c:pt idx="621">
                  <c:v>-4.0215902236757639</c:v>
                </c:pt>
                <c:pt idx="622">
                  <c:v>-4.0541244712629103</c:v>
                </c:pt>
                <c:pt idx="623">
                  <c:v>-4.0855950473236984</c:v>
                </c:pt>
                <c:pt idx="624">
                  <c:v>-4.1159701078788418</c:v>
                </c:pt>
                <c:pt idx="625">
                  <c:v>-4.1452178972477549</c:v>
                </c:pt>
                <c:pt idx="626">
                  <c:v>-4.1733067943202089</c:v>
                </c:pt>
                <c:pt idx="627">
                  <c:v>-4.2002053593582227</c:v>
                </c:pt>
                <c:pt idx="628">
                  <c:v>-4.2258823812161284</c:v>
                </c:pt>
                <c:pt idx="629">
                  <c:v>-4.250306924865888</c:v>
                </c:pt>
                <c:pt idx="630">
                  <c:v>-4.2734483791032618</c:v>
                </c:pt>
                <c:pt idx="631">
                  <c:v>-4.2952765043162699</c:v>
                </c:pt>
                <c:pt idx="632">
                  <c:v>-4.3157614801941913</c:v>
                </c:pt>
                <c:pt idx="633">
                  <c:v>-4.3348739532567127</c:v>
                </c:pt>
                <c:pt idx="634">
                  <c:v>-4.3525850840776537</c:v>
                </c:pt>
                <c:pt idx="635">
                  <c:v>-4.368866594086696</c:v>
                </c:pt>
                <c:pt idx="636">
                  <c:v>-4.3836908118283784</c:v>
                </c:pt>
                <c:pt idx="637">
                  <c:v>-4.3970307185591251</c:v>
                </c:pt>
                <c:pt idx="638">
                  <c:v>-4.4088599930768861</c:v>
                </c:pt>
                <c:pt idx="639">
                  <c:v>-4.4191530556549896</c:v>
                </c:pt>
                <c:pt idx="640">
                  <c:v>-4.4278851109946231</c:v>
                </c:pt>
                <c:pt idx="641">
                  <c:v>-4.435032190071853</c:v>
                </c:pt>
                <c:pt idx="642">
                  <c:v>-4.4405711907972716</c:v>
                </c:pt>
                <c:pt idx="643">
                  <c:v>-4.4444799173841698</c:v>
                </c:pt>
                <c:pt idx="644">
                  <c:v>-4.4467371183384845</c:v>
                </c:pt>
                <c:pt idx="645">
                  <c:v>-4.4473225229957336</c:v>
                </c:pt>
                <c:pt idx="646">
                  <c:v>-4.4462168765161962</c:v>
                </c:pt>
                <c:pt idx="647">
                  <c:v>-4.4434019732820245</c:v>
                </c:pt>
                <c:pt idx="648">
                  <c:v>-4.4388606886188731</c:v>
                </c:pt>
                <c:pt idx="649">
                  <c:v>-4.4325770087970673</c:v>
                </c:pt>
                <c:pt idx="650">
                  <c:v>-4.4245360592555238</c:v>
                </c:pt>
                <c:pt idx="651">
                  <c:v>-4.4147241310067979</c:v>
                </c:pt>
                <c:pt idx="652">
                  <c:v>-4.4031287051872763</c:v>
                </c:pt>
                <c:pt idx="653">
                  <c:v>-4.3897384757217166</c:v>
                </c:pt>
                <c:pt idx="654">
                  <c:v>-4.3745433700841385</c:v>
                </c:pt>
                <c:pt idx="655">
                  <c:v>-4.357534568128596</c:v>
                </c:pt>
                <c:pt idx="656">
                  <c:v>-4.3387045189948186</c:v>
                </c:pt>
                <c:pt idx="657">
                  <c:v>-4.3180469560715755</c:v>
                </c:pt>
                <c:pt idx="658">
                  <c:v>-4.2955569100309177</c:v>
                </c:pt>
                <c:pt idx="659">
                  <c:v>-4.2712307199346267</c:v>
                </c:pt>
                <c:pt idx="660">
                  <c:v>-4.2450660424355195</c:v>
                </c:pt>
                <c:pt idx="661">
                  <c:v>-4.2170618590859359</c:v>
                </c:pt>
                <c:pt idx="662">
                  <c:v>-4.1872184817820512</c:v>
                </c:pt>
                <c:pt idx="663">
                  <c:v>-4.1555375563743224</c:v>
                </c:pt>
                <c:pt idx="664">
                  <c:v>-4.122022064476039</c:v>
                </c:pt>
                <c:pt idx="665">
                  <c:v>-4.0866763235122843</c:v>
                </c:pt>
                <c:pt idx="666">
                  <c:v>-4.0495059850424457</c:v>
                </c:pt>
                <c:pt idx="667">
                  <c:v>-4.0105180314152227</c:v>
                </c:pt>
                <c:pt idx="668">
                  <c:v>-3.9697207707867777</c:v>
                </c:pt>
                <c:pt idx="669">
                  <c:v>-3.9271238305743084</c:v>
                </c:pt>
                <c:pt idx="670">
                  <c:v>-3.8827381493745095</c:v>
                </c:pt>
                <c:pt idx="671">
                  <c:v>-3.8365759674210409</c:v>
                </c:pt>
                <c:pt idx="672">
                  <c:v>-3.7886508156294574</c:v>
                </c:pt>
                <c:pt idx="673">
                  <c:v>-3.7389775032827255</c:v>
                </c:pt>
                <c:pt idx="674">
                  <c:v>-3.6875721044301035</c:v>
                </c:pt>
                <c:pt idx="675">
                  <c:v>-3.6344519430401845</c:v>
                </c:pt>
                <c:pt idx="676">
                  <c:v>-3.5796355769853738</c:v>
                </c:pt>
                <c:pt idx="677">
                  <c:v>-3.5231427809020999</c:v>
                </c:pt>
                <c:pt idx="678">
                  <c:v>-3.4649945279993655</c:v>
                </c:pt>
                <c:pt idx="679">
                  <c:v>-3.4052129708637691</c:v>
                </c:pt>
                <c:pt idx="680">
                  <c:v>-3.3438214213247774</c:v>
                </c:pt>
                <c:pt idx="681">
                  <c:v>-3.2808443294377043</c:v>
                </c:pt>
                <c:pt idx="682">
                  <c:v>-3.2163072616350208</c:v>
                </c:pt>
                <c:pt idx="683">
                  <c:v>-3.1502368781101131</c:v>
                </c:pt>
                <c:pt idx="684">
                  <c:v>-3.0826609094739554</c:v>
                </c:pt>
                <c:pt idx="685">
                  <c:v>-3.0136081327528097</c:v>
                </c:pt>
                <c:pt idx="686">
                  <c:v>-2.943108346756429</c:v>
                </c:pt>
                <c:pt idx="687">
                  <c:v>-2.8711923468892064</c:v>
                </c:pt>
                <c:pt idx="688">
                  <c:v>-2.7978918994247537</c:v>
                </c:pt>
                <c:pt idx="689">
                  <c:v>-2.7232397153130194</c:v>
                </c:pt>
                <c:pt idx="690">
                  <c:v>-2.6472694235405991</c:v>
                </c:pt>
                <c:pt idx="691">
                  <c:v>-2.5700155440993577</c:v>
                </c:pt>
                <c:pt idx="692">
                  <c:v>-2.4915134605976719</c:v>
                </c:pt>
                <c:pt idx="693">
                  <c:v>-2.4117993925422687</c:v>
                </c:pt>
                <c:pt idx="694">
                  <c:v>-2.3309103673396225</c:v>
                </c:pt>
                <c:pt idx="695">
                  <c:v>-2.2488841920338953</c:v>
                </c:pt>
                <c:pt idx="696">
                  <c:v>-2.1657594248195577</c:v>
                </c:pt>
                <c:pt idx="697">
                  <c:v>-2.0815753463565012</c:v>
                </c:pt>
                <c:pt idx="698">
                  <c:v>-1.9963719309052941</c:v>
                </c:pt>
                <c:pt idx="699">
                  <c:v>-1.9101898173183862</c:v>
                </c:pt>
                <c:pt idx="700">
                  <c:v>-1.8230702798960885</c:v>
                </c:pt>
                <c:pt idx="701">
                  <c:v>-1.7350551991383023</c:v>
                </c:pt>
                <c:pt idx="702">
                  <c:v>-1.6461870323998262</c:v>
                </c:pt>
                <c:pt idx="703">
                  <c:v>-1.5565087844738867</c:v>
                </c:pt>
                <c:pt idx="704">
                  <c:v>-1.4660639781123863</c:v>
                </c:pt>
                <c:pt idx="705">
                  <c:v>-1.3748966244990224</c:v>
                </c:pt>
                <c:pt idx="706">
                  <c:v>-1.283051193685103</c:v>
                </c:pt>
                <c:pt idx="707">
                  <c:v>-1.1905725849948867</c:v>
                </c:pt>
                <c:pt idx="708">
                  <c:v>-1.0975060974185991</c:v>
                </c:pt>
                <c:pt idx="709">
                  <c:v>-1.003897399985465</c:v>
                </c:pt>
                <c:pt idx="710">
                  <c:v>-0.90979250213690799</c:v>
                </c:pt>
                <c:pt idx="711">
                  <c:v>-0.81523772409375361</c:v>
                </c:pt>
                <c:pt idx="712">
                  <c:v>-0.72027966722876258</c:v>
                </c:pt>
                <c:pt idx="713">
                  <c:v>-0.62496518444199456</c:v>
                </c:pt>
                <c:pt idx="714">
                  <c:v>-0.52934135054300002</c:v>
                </c:pt>
                <c:pt idx="715">
                  <c:v>-0.43345543264217135</c:v>
                </c:pt>
                <c:pt idx="716">
                  <c:v>-0.33735486054692343</c:v>
                </c:pt>
                <c:pt idx="717">
                  <c:v>-0.24108719717086391</c:v>
                </c:pt>
                <c:pt idx="718">
                  <c:v>-0.14470010894429564</c:v>
                </c:pt>
                <c:pt idx="719">
                  <c:v>-4.8241336233711962E-2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8453-4AEE-95A1-D2DA4F204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8665584"/>
        <c:axId val="918663288"/>
      </c:scatterChart>
      <c:valAx>
        <c:axId val="918665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°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663288"/>
        <c:crosses val="autoZero"/>
        <c:crossBetween val="midCat"/>
      </c:valAx>
      <c:valAx>
        <c:axId val="91866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665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Tempriture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6000 RPM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'6000'!$S$13:$S$732</c:f>
              <c:numCache>
                <c:formatCode>General</c:formatCode>
                <c:ptCount val="720"/>
                <c:pt idx="0">
                  <c:v>26.854089176112218</c:v>
                </c:pt>
                <c:pt idx="1">
                  <c:v>26.408089907818372</c:v>
                </c:pt>
                <c:pt idx="2">
                  <c:v>25.614077739398734</c:v>
                </c:pt>
                <c:pt idx="3">
                  <c:v>24.538426853236363</c:v>
                </c:pt>
                <c:pt idx="4">
                  <c:v>23.668831900600161</c:v>
                </c:pt>
                <c:pt idx="5">
                  <c:v>23.474139369061263</c:v>
                </c:pt>
                <c:pt idx="6">
                  <c:v>23.828008255487241</c:v>
                </c:pt>
                <c:pt idx="7">
                  <c:v>23.761108048360789</c:v>
                </c:pt>
                <c:pt idx="8">
                  <c:v>23.14791530107841</c:v>
                </c:pt>
                <c:pt idx="9">
                  <c:v>22.51807355378455</c:v>
                </c:pt>
                <c:pt idx="10">
                  <c:v>22.204074807850475</c:v>
                </c:pt>
                <c:pt idx="11">
                  <c:v>22.123371204444993</c:v>
                </c:pt>
                <c:pt idx="12">
                  <c:v>22.428351477970867</c:v>
                </c:pt>
                <c:pt idx="13">
                  <c:v>23.441272329069051</c:v>
                </c:pt>
                <c:pt idx="14">
                  <c:v>24.864796687111973</c:v>
                </c:pt>
                <c:pt idx="15">
                  <c:v>26.377263590324709</c:v>
                </c:pt>
                <c:pt idx="16">
                  <c:v>27.379283687703918</c:v>
                </c:pt>
                <c:pt idx="17">
                  <c:v>28.053140396961897</c:v>
                </c:pt>
                <c:pt idx="18">
                  <c:v>28.665585301837979</c:v>
                </c:pt>
                <c:pt idx="19">
                  <c:v>28.909964989863369</c:v>
                </c:pt>
                <c:pt idx="20">
                  <c:v>28.91978834350547</c:v>
                </c:pt>
                <c:pt idx="21">
                  <c:v>28.672163779954431</c:v>
                </c:pt>
                <c:pt idx="22">
                  <c:v>27.958639734924901</c:v>
                </c:pt>
                <c:pt idx="23">
                  <c:v>27.530588684382295</c:v>
                </c:pt>
                <c:pt idx="24">
                  <c:v>27.256954415445982</c:v>
                </c:pt>
                <c:pt idx="25">
                  <c:v>27.271150745870699</c:v>
                </c:pt>
                <c:pt idx="26">
                  <c:v>27.511651793619336</c:v>
                </c:pt>
                <c:pt idx="27">
                  <c:v>27.96014809503253</c:v>
                </c:pt>
                <c:pt idx="28">
                  <c:v>28.809570315641107</c:v>
                </c:pt>
                <c:pt idx="29">
                  <c:v>29.774337720950477</c:v>
                </c:pt>
                <c:pt idx="30">
                  <c:v>31.374714132788739</c:v>
                </c:pt>
                <c:pt idx="31">
                  <c:v>32.275046675853439</c:v>
                </c:pt>
                <c:pt idx="32">
                  <c:v>33.35060249730315</c:v>
                </c:pt>
                <c:pt idx="33">
                  <c:v>34.406809480901686</c:v>
                </c:pt>
                <c:pt idx="34">
                  <c:v>35.435029413091499</c:v>
                </c:pt>
                <c:pt idx="35">
                  <c:v>35.841221917368557</c:v>
                </c:pt>
                <c:pt idx="36">
                  <c:v>36.290364658827876</c:v>
                </c:pt>
                <c:pt idx="37">
                  <c:v>36.438697298823577</c:v>
                </c:pt>
                <c:pt idx="38">
                  <c:v>37.147227277614412</c:v>
                </c:pt>
                <c:pt idx="39">
                  <c:v>37.794991892069469</c:v>
                </c:pt>
                <c:pt idx="40">
                  <c:v>37.940136695367123</c:v>
                </c:pt>
                <c:pt idx="41">
                  <c:v>38.88883816423602</c:v>
                </c:pt>
                <c:pt idx="42">
                  <c:v>37.738257271550708</c:v>
                </c:pt>
                <c:pt idx="43">
                  <c:v>36.956597178130089</c:v>
                </c:pt>
                <c:pt idx="44">
                  <c:v>35.394164261940368</c:v>
                </c:pt>
                <c:pt idx="45">
                  <c:v>35.780893850711045</c:v>
                </c:pt>
                <c:pt idx="46">
                  <c:v>34.610146563645628</c:v>
                </c:pt>
                <c:pt idx="47">
                  <c:v>33.342794515569565</c:v>
                </c:pt>
                <c:pt idx="48">
                  <c:v>32.125281727520246</c:v>
                </c:pt>
                <c:pt idx="49">
                  <c:v>32.636273571039723</c:v>
                </c:pt>
                <c:pt idx="50">
                  <c:v>33.951335429578847</c:v>
                </c:pt>
                <c:pt idx="51">
                  <c:v>34.385419920551954</c:v>
                </c:pt>
                <c:pt idx="52">
                  <c:v>35.148162136152159</c:v>
                </c:pt>
                <c:pt idx="53">
                  <c:v>36.52894539938066</c:v>
                </c:pt>
                <c:pt idx="54">
                  <c:v>37.224198006635895</c:v>
                </c:pt>
                <c:pt idx="55">
                  <c:v>38.196374121885654</c:v>
                </c:pt>
                <c:pt idx="56">
                  <c:v>38.337126935458159</c:v>
                </c:pt>
                <c:pt idx="57">
                  <c:v>38.163665523081214</c:v>
                </c:pt>
                <c:pt idx="58">
                  <c:v>37.55547951733255</c:v>
                </c:pt>
                <c:pt idx="59">
                  <c:v>37.688823620964662</c:v>
                </c:pt>
                <c:pt idx="60">
                  <c:v>37.798661389978356</c:v>
                </c:pt>
                <c:pt idx="61">
                  <c:v>38.510182738394398</c:v>
                </c:pt>
                <c:pt idx="62">
                  <c:v>39.649419242034959</c:v>
                </c:pt>
                <c:pt idx="63">
                  <c:v>40.261198693922374</c:v>
                </c:pt>
                <c:pt idx="64">
                  <c:v>41.31176517123609</c:v>
                </c:pt>
                <c:pt idx="65">
                  <c:v>42.262424973185894</c:v>
                </c:pt>
                <c:pt idx="66">
                  <c:v>44.031059588794548</c:v>
                </c:pt>
                <c:pt idx="67">
                  <c:v>45.486373586752798</c:v>
                </c:pt>
                <c:pt idx="68">
                  <c:v>46.966911421804966</c:v>
                </c:pt>
                <c:pt idx="69">
                  <c:v>48.838393381222645</c:v>
                </c:pt>
                <c:pt idx="70">
                  <c:v>49.751496284022075</c:v>
                </c:pt>
                <c:pt idx="71">
                  <c:v>50.664599186821505</c:v>
                </c:pt>
                <c:pt idx="72">
                  <c:v>51.969020135189602</c:v>
                </c:pt>
                <c:pt idx="73">
                  <c:v>52.759647999838336</c:v>
                </c:pt>
                <c:pt idx="74">
                  <c:v>52.606276930071367</c:v>
                </c:pt>
                <c:pt idx="75">
                  <c:v>51.597095291004692</c:v>
                </c:pt>
                <c:pt idx="76">
                  <c:v>50.386997550543285</c:v>
                </c:pt>
                <c:pt idx="77">
                  <c:v>49.952133528926318</c:v>
                </c:pt>
                <c:pt idx="78">
                  <c:v>50.620888431937914</c:v>
                </c:pt>
                <c:pt idx="79">
                  <c:v>51.870095795189904</c:v>
                </c:pt>
                <c:pt idx="80">
                  <c:v>52.388604088657466</c:v>
                </c:pt>
                <c:pt idx="81">
                  <c:v>53.048239116900689</c:v>
                </c:pt>
                <c:pt idx="82">
                  <c:v>53.550732175107868</c:v>
                </c:pt>
                <c:pt idx="83">
                  <c:v>55.433222628252203</c:v>
                </c:pt>
                <c:pt idx="84">
                  <c:v>57.816583701840919</c:v>
                </c:pt>
                <c:pt idx="85">
                  <c:v>61.199163632608943</c:v>
                </c:pt>
                <c:pt idx="86">
                  <c:v>64.489980765064743</c:v>
                </c:pt>
                <c:pt idx="87">
                  <c:v>68.007108952491976</c:v>
                </c:pt>
                <c:pt idx="88">
                  <c:v>71.424463555153039</c:v>
                </c:pt>
                <c:pt idx="89">
                  <c:v>74.737595544495193</c:v>
                </c:pt>
                <c:pt idx="90">
                  <c:v>77.766129134706929</c:v>
                </c:pt>
                <c:pt idx="91">
                  <c:v>80.326545066811335</c:v>
                </c:pt>
                <c:pt idx="92">
                  <c:v>84.142170114360667</c:v>
                </c:pt>
                <c:pt idx="93">
                  <c:v>86.604618691239537</c:v>
                </c:pt>
                <c:pt idx="94">
                  <c:v>87.12361498356546</c:v>
                </c:pt>
                <c:pt idx="95">
                  <c:v>87.076234730772981</c:v>
                </c:pt>
                <c:pt idx="96">
                  <c:v>86.816600325188531</c:v>
                </c:pt>
                <c:pt idx="97">
                  <c:v>87.817834554276374</c:v>
                </c:pt>
                <c:pt idx="98">
                  <c:v>89.561112242193374</c:v>
                </c:pt>
                <c:pt idx="99">
                  <c:v>91.122188901815733</c:v>
                </c:pt>
                <c:pt idx="100">
                  <c:v>94.032943650682469</c:v>
                </c:pt>
                <c:pt idx="101">
                  <c:v>96.78156236327446</c:v>
                </c:pt>
                <c:pt idx="102">
                  <c:v>98.185516065803327</c:v>
                </c:pt>
                <c:pt idx="103">
                  <c:v>98.598077905828944</c:v>
                </c:pt>
                <c:pt idx="104">
                  <c:v>99.589108522424041</c:v>
                </c:pt>
                <c:pt idx="105">
                  <c:v>104.20575517654019</c:v>
                </c:pt>
                <c:pt idx="106">
                  <c:v>108.88320522087723</c:v>
                </c:pt>
                <c:pt idx="107">
                  <c:v>113.61693357511217</c:v>
                </c:pt>
                <c:pt idx="108">
                  <c:v>117.99731273001706</c:v>
                </c:pt>
                <c:pt idx="109">
                  <c:v>122.83968103788614</c:v>
                </c:pt>
                <c:pt idx="110">
                  <c:v>127.53066195965918</c:v>
                </c:pt>
                <c:pt idx="111">
                  <c:v>131.62556812007716</c:v>
                </c:pt>
                <c:pt idx="112">
                  <c:v>133.39721311825357</c:v>
                </c:pt>
                <c:pt idx="113">
                  <c:v>133.85836570174629</c:v>
                </c:pt>
                <c:pt idx="114">
                  <c:v>132.76600877674483</c:v>
                </c:pt>
                <c:pt idx="115">
                  <c:v>132.0677711375119</c:v>
                </c:pt>
                <c:pt idx="116">
                  <c:v>132.21153433365217</c:v>
                </c:pt>
                <c:pt idx="117">
                  <c:v>133.89763376572466</c:v>
                </c:pt>
                <c:pt idx="118">
                  <c:v>134.90196076679786</c:v>
                </c:pt>
                <c:pt idx="119">
                  <c:v>136.34561349333583</c:v>
                </c:pt>
                <c:pt idx="120">
                  <c:v>138.4672360623664</c:v>
                </c:pt>
                <c:pt idx="121">
                  <c:v>141.281107193732</c:v>
                </c:pt>
                <c:pt idx="122">
                  <c:v>144.10882608490923</c:v>
                </c:pt>
                <c:pt idx="123">
                  <c:v>147.64279973942075</c:v>
                </c:pt>
                <c:pt idx="124">
                  <c:v>151.66491168052701</c:v>
                </c:pt>
                <c:pt idx="125">
                  <c:v>155.47341321227395</c:v>
                </c:pt>
                <c:pt idx="126">
                  <c:v>159.06288564603963</c:v>
                </c:pt>
                <c:pt idx="127">
                  <c:v>164.10504829169398</c:v>
                </c:pt>
                <c:pt idx="128">
                  <c:v>169.41975513091276</c:v>
                </c:pt>
                <c:pt idx="129">
                  <c:v>175.73710315696681</c:v>
                </c:pt>
                <c:pt idx="130">
                  <c:v>180.62981773666351</c:v>
                </c:pt>
                <c:pt idx="131">
                  <c:v>183.59102649736559</c:v>
                </c:pt>
                <c:pt idx="132">
                  <c:v>187.04271213659388</c:v>
                </c:pt>
                <c:pt idx="133">
                  <c:v>188.76718602434568</c:v>
                </c:pt>
                <c:pt idx="134">
                  <c:v>187.98530411326217</c:v>
                </c:pt>
                <c:pt idx="135">
                  <c:v>185.41993847845163</c:v>
                </c:pt>
                <c:pt idx="136">
                  <c:v>183.8025137948087</c:v>
                </c:pt>
                <c:pt idx="137">
                  <c:v>183.65835132687525</c:v>
                </c:pt>
                <c:pt idx="138">
                  <c:v>184.7506892389342</c:v>
                </c:pt>
                <c:pt idx="139">
                  <c:v>187.10603791052412</c:v>
                </c:pt>
                <c:pt idx="140">
                  <c:v>190.98764420631082</c:v>
                </c:pt>
                <c:pt idx="141">
                  <c:v>196.67615183337779</c:v>
                </c:pt>
                <c:pt idx="142">
                  <c:v>202.3807570851227</c:v>
                </c:pt>
                <c:pt idx="143">
                  <c:v>207.8455837809353</c:v>
                </c:pt>
                <c:pt idx="144">
                  <c:v>213.58651009056598</c:v>
                </c:pt>
                <c:pt idx="145">
                  <c:v>220.38844732060858</c:v>
                </c:pt>
                <c:pt idx="146">
                  <c:v>224.58689796606177</c:v>
                </c:pt>
                <c:pt idx="147">
                  <c:v>227.735783482508</c:v>
                </c:pt>
                <c:pt idx="148">
                  <c:v>229.55409257930813</c:v>
                </c:pt>
                <c:pt idx="149">
                  <c:v>232.95113502169633</c:v>
                </c:pt>
                <c:pt idx="150">
                  <c:v>233.94728645748035</c:v>
                </c:pt>
                <c:pt idx="151">
                  <c:v>235.98253322858309</c:v>
                </c:pt>
                <c:pt idx="152">
                  <c:v>237.20744838892529</c:v>
                </c:pt>
                <c:pt idx="153">
                  <c:v>238.94302583511637</c:v>
                </c:pt>
                <c:pt idx="154">
                  <c:v>240.387603858191</c:v>
                </c:pt>
                <c:pt idx="155">
                  <c:v>239.66511204193333</c:v>
                </c:pt>
                <c:pt idx="156">
                  <c:v>239.17755681890961</c:v>
                </c:pt>
                <c:pt idx="157">
                  <c:v>239.47409534595081</c:v>
                </c:pt>
                <c:pt idx="158">
                  <c:v>239.74134126619603</c:v>
                </c:pt>
                <c:pt idx="159">
                  <c:v>239.71320211124703</c:v>
                </c:pt>
                <c:pt idx="160">
                  <c:v>238.84339801624299</c:v>
                </c:pt>
                <c:pt idx="161">
                  <c:v>239.85045654339342</c:v>
                </c:pt>
                <c:pt idx="162">
                  <c:v>243.3032385956412</c:v>
                </c:pt>
                <c:pt idx="163">
                  <c:v>247.28632330337453</c:v>
                </c:pt>
                <c:pt idx="164">
                  <c:v>250.70415322959894</c:v>
                </c:pt>
                <c:pt idx="165">
                  <c:v>254.66359217446856</c:v>
                </c:pt>
                <c:pt idx="166">
                  <c:v>257.50384059477506</c:v>
                </c:pt>
                <c:pt idx="167">
                  <c:v>261.42310519207234</c:v>
                </c:pt>
                <c:pt idx="168">
                  <c:v>264.23021405354359</c:v>
                </c:pt>
                <c:pt idx="169">
                  <c:v>267.28896554708797</c:v>
                </c:pt>
                <c:pt idx="170">
                  <c:v>269.49990458249152</c:v>
                </c:pt>
                <c:pt idx="171">
                  <c:v>270.85372749320817</c:v>
                </c:pt>
                <c:pt idx="172">
                  <c:v>272.74468504342718</c:v>
                </c:pt>
                <c:pt idx="173">
                  <c:v>275.16125538997369</c:v>
                </c:pt>
                <c:pt idx="174">
                  <c:v>277.55569467141163</c:v>
                </c:pt>
                <c:pt idx="175">
                  <c:v>279.36615142294562</c:v>
                </c:pt>
                <c:pt idx="176">
                  <c:v>282.26285560728036</c:v>
                </c:pt>
                <c:pt idx="177">
                  <c:v>285.41357270385737</c:v>
                </c:pt>
                <c:pt idx="178">
                  <c:v>290.7617169713443</c:v>
                </c:pt>
                <c:pt idx="179">
                  <c:v>296.63422551859907</c:v>
                </c:pt>
                <c:pt idx="180">
                  <c:v>304.15422454928898</c:v>
                </c:pt>
                <c:pt idx="181">
                  <c:v>311.07709043148969</c:v>
                </c:pt>
                <c:pt idx="182">
                  <c:v>315.7555608370759</c:v>
                </c:pt>
                <c:pt idx="183">
                  <c:v>320.11853047426803</c:v>
                </c:pt>
                <c:pt idx="184">
                  <c:v>323.33945602997215</c:v>
                </c:pt>
                <c:pt idx="185">
                  <c:v>326.80568657023832</c:v>
                </c:pt>
                <c:pt idx="186">
                  <c:v>329.96131534363627</c:v>
                </c:pt>
                <c:pt idx="187">
                  <c:v>330.30434685281841</c:v>
                </c:pt>
                <c:pt idx="188">
                  <c:v>330.61639994096657</c:v>
                </c:pt>
                <c:pt idx="189">
                  <c:v>330.61307901367081</c:v>
                </c:pt>
                <c:pt idx="190">
                  <c:v>333.62706136519728</c:v>
                </c:pt>
                <c:pt idx="191">
                  <c:v>335.49183175590071</c:v>
                </c:pt>
                <c:pt idx="192">
                  <c:v>334.8387054916513</c:v>
                </c:pt>
                <c:pt idx="193">
                  <c:v>334.42323467141813</c:v>
                </c:pt>
                <c:pt idx="194">
                  <c:v>333.70957119814335</c:v>
                </c:pt>
                <c:pt idx="195">
                  <c:v>332.40878805944658</c:v>
                </c:pt>
                <c:pt idx="196">
                  <c:v>331.89499497572723</c:v>
                </c:pt>
                <c:pt idx="197">
                  <c:v>333.54899422315634</c:v>
                </c:pt>
                <c:pt idx="198">
                  <c:v>334.33692224996543</c:v>
                </c:pt>
                <c:pt idx="199">
                  <c:v>332.35250974954863</c:v>
                </c:pt>
                <c:pt idx="200">
                  <c:v>328.98839772362771</c:v>
                </c:pt>
                <c:pt idx="201">
                  <c:v>327.77111309088878</c:v>
                </c:pt>
                <c:pt idx="202">
                  <c:v>326.52553719966062</c:v>
                </c:pt>
                <c:pt idx="203">
                  <c:v>326.33419094600754</c:v>
                </c:pt>
                <c:pt idx="204">
                  <c:v>324.75237116608162</c:v>
                </c:pt>
                <c:pt idx="205">
                  <c:v>323.68254457798184</c:v>
                </c:pt>
                <c:pt idx="206">
                  <c:v>324.72470733469601</c:v>
                </c:pt>
                <c:pt idx="207">
                  <c:v>326.53761041816921</c:v>
                </c:pt>
                <c:pt idx="208">
                  <c:v>330.70137511879449</c:v>
                </c:pt>
                <c:pt idx="209">
                  <c:v>335.32958164197072</c:v>
                </c:pt>
                <c:pt idx="210">
                  <c:v>341.49399589593617</c:v>
                </c:pt>
                <c:pt idx="211">
                  <c:v>347.04424774254989</c:v>
                </c:pt>
                <c:pt idx="212">
                  <c:v>353.56607362789993</c:v>
                </c:pt>
                <c:pt idx="213">
                  <c:v>359.74890508553233</c:v>
                </c:pt>
                <c:pt idx="214">
                  <c:v>365.05198234156836</c:v>
                </c:pt>
                <c:pt idx="215">
                  <c:v>369.22898638784426</c:v>
                </c:pt>
                <c:pt idx="216">
                  <c:v>372.02035253289819</c:v>
                </c:pt>
                <c:pt idx="217">
                  <c:v>373.44823719242868</c:v>
                </c:pt>
                <c:pt idx="218">
                  <c:v>376.62439360611484</c:v>
                </c:pt>
                <c:pt idx="219">
                  <c:v>381.78311826479211</c:v>
                </c:pt>
                <c:pt idx="220">
                  <c:v>387.09560058973449</c:v>
                </c:pt>
                <c:pt idx="221">
                  <c:v>391.80106303607033</c:v>
                </c:pt>
                <c:pt idx="222">
                  <c:v>395.38677724486195</c:v>
                </c:pt>
                <c:pt idx="223">
                  <c:v>396.62119887647066</c:v>
                </c:pt>
                <c:pt idx="224">
                  <c:v>398.0292466992916</c:v>
                </c:pt>
                <c:pt idx="225">
                  <c:v>397.8646453181351</c:v>
                </c:pt>
                <c:pt idx="226">
                  <c:v>396.8855294788608</c:v>
                </c:pt>
                <c:pt idx="227">
                  <c:v>394.37973773065391</c:v>
                </c:pt>
                <c:pt idx="228">
                  <c:v>391.33574028051527</c:v>
                </c:pt>
                <c:pt idx="229">
                  <c:v>389.24238995703143</c:v>
                </c:pt>
                <c:pt idx="230">
                  <c:v>386.61118883987632</c:v>
                </c:pt>
                <c:pt idx="231">
                  <c:v>382.98568688001041</c:v>
                </c:pt>
                <c:pt idx="232">
                  <c:v>381.49569327487183</c:v>
                </c:pt>
                <c:pt idx="233">
                  <c:v>378.51967343193644</c:v>
                </c:pt>
                <c:pt idx="234">
                  <c:v>375.75034962492595</c:v>
                </c:pt>
                <c:pt idx="235">
                  <c:v>372.94687857312596</c:v>
                </c:pt>
                <c:pt idx="236">
                  <c:v>370.81483057393967</c:v>
                </c:pt>
                <c:pt idx="237">
                  <c:v>369.57422339836017</c:v>
                </c:pt>
                <c:pt idx="238">
                  <c:v>372.91929713115798</c:v>
                </c:pt>
                <c:pt idx="239">
                  <c:v>378.43976837211738</c:v>
                </c:pt>
                <c:pt idx="240">
                  <c:v>379.01114532112194</c:v>
                </c:pt>
                <c:pt idx="241">
                  <c:v>381.54047509218475</c:v>
                </c:pt>
                <c:pt idx="242">
                  <c:v>375.15378052706495</c:v>
                </c:pt>
                <c:pt idx="243">
                  <c:v>376.83899268848597</c:v>
                </c:pt>
                <c:pt idx="244">
                  <c:v>381.30250910344051</c:v>
                </c:pt>
                <c:pt idx="245">
                  <c:v>382.97448825685836</c:v>
                </c:pt>
                <c:pt idx="246">
                  <c:v>388.67413113060223</c:v>
                </c:pt>
                <c:pt idx="247">
                  <c:v>390.72757962535667</c:v>
                </c:pt>
                <c:pt idx="248">
                  <c:v>390.5095835639197</c:v>
                </c:pt>
                <c:pt idx="249">
                  <c:v>387.62343156269083</c:v>
                </c:pt>
                <c:pt idx="250">
                  <c:v>389.14828856678764</c:v>
                </c:pt>
                <c:pt idx="251">
                  <c:v>392.62580645727087</c:v>
                </c:pt>
                <c:pt idx="252">
                  <c:v>394.70932075181764</c:v>
                </c:pt>
                <c:pt idx="253">
                  <c:v>398.48257862575571</c:v>
                </c:pt>
                <c:pt idx="254">
                  <c:v>401.27743047694071</c:v>
                </c:pt>
                <c:pt idx="255">
                  <c:v>402.48463191248959</c:v>
                </c:pt>
                <c:pt idx="256">
                  <c:v>394.3568714984342</c:v>
                </c:pt>
                <c:pt idx="257">
                  <c:v>393.204382973848</c:v>
                </c:pt>
                <c:pt idx="258">
                  <c:v>401.95308074044442</c:v>
                </c:pt>
                <c:pt idx="259">
                  <c:v>410.0124706131507</c:v>
                </c:pt>
                <c:pt idx="260">
                  <c:v>415.47208776270929</c:v>
                </c:pt>
                <c:pt idx="261">
                  <c:v>420.30109630962511</c:v>
                </c:pt>
                <c:pt idx="262">
                  <c:v>423.77239063025246</c:v>
                </c:pt>
                <c:pt idx="263">
                  <c:v>425.53589175137722</c:v>
                </c:pt>
                <c:pt idx="264">
                  <c:v>425.63994958586085</c:v>
                </c:pt>
                <c:pt idx="265">
                  <c:v>427.39918547021068</c:v>
                </c:pt>
                <c:pt idx="266">
                  <c:v>431.13640748040103</c:v>
                </c:pt>
                <c:pt idx="267">
                  <c:v>433.90862125467669</c:v>
                </c:pt>
                <c:pt idx="268">
                  <c:v>436.97950300555715</c:v>
                </c:pt>
                <c:pt idx="269">
                  <c:v>438.42746533240239</c:v>
                </c:pt>
                <c:pt idx="270">
                  <c:v>438.45771492397273</c:v>
                </c:pt>
                <c:pt idx="271">
                  <c:v>436.81094693235372</c:v>
                </c:pt>
                <c:pt idx="272">
                  <c:v>435.68922768643358</c:v>
                </c:pt>
                <c:pt idx="273">
                  <c:v>435.40936984764141</c:v>
                </c:pt>
                <c:pt idx="274">
                  <c:v>436.07510803043783</c:v>
                </c:pt>
                <c:pt idx="275">
                  <c:v>438.59400603369744</c:v>
                </c:pt>
                <c:pt idx="276">
                  <c:v>440.38011988114158</c:v>
                </c:pt>
                <c:pt idx="277">
                  <c:v>441.60768417814324</c:v>
                </c:pt>
                <c:pt idx="278">
                  <c:v>443.20477768857086</c:v>
                </c:pt>
                <c:pt idx="279">
                  <c:v>444.97403973128309</c:v>
                </c:pt>
                <c:pt idx="280">
                  <c:v>449.00289492934104</c:v>
                </c:pt>
                <c:pt idx="281">
                  <c:v>452.11490801256815</c:v>
                </c:pt>
                <c:pt idx="282">
                  <c:v>454.87098613628064</c:v>
                </c:pt>
                <c:pt idx="283">
                  <c:v>456.90680329565942</c:v>
                </c:pt>
                <c:pt idx="284">
                  <c:v>459.03526418635437</c:v>
                </c:pt>
                <c:pt idx="285">
                  <c:v>461.78035282928266</c:v>
                </c:pt>
                <c:pt idx="286">
                  <c:v>465.67291057996846</c:v>
                </c:pt>
                <c:pt idx="287">
                  <c:v>469.42896807856164</c:v>
                </c:pt>
                <c:pt idx="288">
                  <c:v>473.03472192878309</c:v>
                </c:pt>
                <c:pt idx="289">
                  <c:v>474.56689891575519</c:v>
                </c:pt>
                <c:pt idx="290">
                  <c:v>476.13931996442227</c:v>
                </c:pt>
                <c:pt idx="291">
                  <c:v>478.07633319910406</c:v>
                </c:pt>
                <c:pt idx="292">
                  <c:v>481.2302001064939</c:v>
                </c:pt>
                <c:pt idx="293">
                  <c:v>484.40034209269209</c:v>
                </c:pt>
                <c:pt idx="294">
                  <c:v>487.58604934117756</c:v>
                </c:pt>
                <c:pt idx="295">
                  <c:v>489.99419061653435</c:v>
                </c:pt>
                <c:pt idx="296">
                  <c:v>493.18007531914998</c:v>
                </c:pt>
                <c:pt idx="297">
                  <c:v>496.77300177080917</c:v>
                </c:pt>
                <c:pt idx="298">
                  <c:v>499.94604639956748</c:v>
                </c:pt>
                <c:pt idx="299">
                  <c:v>501.88814242755308</c:v>
                </c:pt>
                <c:pt idx="300">
                  <c:v>502.54805631228669</c:v>
                </c:pt>
                <c:pt idx="301">
                  <c:v>503.08565360005758</c:v>
                </c:pt>
                <c:pt idx="302">
                  <c:v>505.47910420848376</c:v>
                </c:pt>
                <c:pt idx="303">
                  <c:v>509.36027954423975</c:v>
                </c:pt>
                <c:pt idx="304">
                  <c:v>514.03619587787909</c:v>
                </c:pt>
                <c:pt idx="305">
                  <c:v>517.07081994734904</c:v>
                </c:pt>
                <c:pt idx="306">
                  <c:v>520.06499715040343</c:v>
                </c:pt>
                <c:pt idx="307">
                  <c:v>522.76591239017978</c:v>
                </c:pt>
                <c:pt idx="308">
                  <c:v>526.02807701823838</c:v>
                </c:pt>
                <c:pt idx="309">
                  <c:v>530.43464967030638</c:v>
                </c:pt>
                <c:pt idx="310">
                  <c:v>535.1802611136244</c:v>
                </c:pt>
                <c:pt idx="311">
                  <c:v>539.92437053448236</c:v>
                </c:pt>
                <c:pt idx="312">
                  <c:v>544.66252890432759</c:v>
                </c:pt>
                <c:pt idx="313">
                  <c:v>549.59161524309025</c:v>
                </c:pt>
                <c:pt idx="314">
                  <c:v>554.05565134514063</c:v>
                </c:pt>
                <c:pt idx="315">
                  <c:v>557.781997952202</c:v>
                </c:pt>
                <c:pt idx="316">
                  <c:v>561.2999880596908</c:v>
                </c:pt>
                <c:pt idx="317">
                  <c:v>565.65253226672723</c:v>
                </c:pt>
                <c:pt idx="318">
                  <c:v>568.3131273930386</c:v>
                </c:pt>
                <c:pt idx="319">
                  <c:v>571.54419318476027</c:v>
                </c:pt>
                <c:pt idx="320">
                  <c:v>576.76483665962019</c:v>
                </c:pt>
                <c:pt idx="321">
                  <c:v>580.67401805972759</c:v>
                </c:pt>
                <c:pt idx="322">
                  <c:v>584.4654079431948</c:v>
                </c:pt>
                <c:pt idx="323">
                  <c:v>589.88358955332615</c:v>
                </c:pt>
                <c:pt idx="324">
                  <c:v>596.31793689008134</c:v>
                </c:pt>
                <c:pt idx="325">
                  <c:v>602.01377717531852</c:v>
                </c:pt>
                <c:pt idx="326">
                  <c:v>609.31476612096981</c:v>
                </c:pt>
                <c:pt idx="327">
                  <c:v>614.94537300037598</c:v>
                </c:pt>
                <c:pt idx="328">
                  <c:v>619.87653174987452</c:v>
                </c:pt>
                <c:pt idx="329">
                  <c:v>626.98953973270125</c:v>
                </c:pt>
                <c:pt idx="330">
                  <c:v>633.77853548652615</c:v>
                </c:pt>
                <c:pt idx="331">
                  <c:v>639.40277303018388</c:v>
                </c:pt>
                <c:pt idx="332">
                  <c:v>646.22014876956325</c:v>
                </c:pt>
                <c:pt idx="333">
                  <c:v>650.95650724751533</c:v>
                </c:pt>
                <c:pt idx="334">
                  <c:v>655.90091168031211</c:v>
                </c:pt>
                <c:pt idx="335">
                  <c:v>662.80927702500742</c:v>
                </c:pt>
                <c:pt idx="336">
                  <c:v>667.87326019104216</c:v>
                </c:pt>
                <c:pt idx="337">
                  <c:v>673.51618745720964</c:v>
                </c:pt>
                <c:pt idx="338">
                  <c:v>678.90631230180975</c:v>
                </c:pt>
                <c:pt idx="339">
                  <c:v>684.91836317196237</c:v>
                </c:pt>
                <c:pt idx="340">
                  <c:v>690.5337216714571</c:v>
                </c:pt>
                <c:pt idx="341">
                  <c:v>696.64234561438286</c:v>
                </c:pt>
                <c:pt idx="342">
                  <c:v>701.41925869875797</c:v>
                </c:pt>
                <c:pt idx="343">
                  <c:v>707.9575054288091</c:v>
                </c:pt>
                <c:pt idx="344">
                  <c:v>713.0789266942362</c:v>
                </c:pt>
                <c:pt idx="345">
                  <c:v>719.83125915721007</c:v>
                </c:pt>
                <c:pt idx="346">
                  <c:v>724.46975801994427</c:v>
                </c:pt>
                <c:pt idx="347">
                  <c:v>730.0240406103751</c:v>
                </c:pt>
                <c:pt idx="348">
                  <c:v>735.32545740276316</c:v>
                </c:pt>
                <c:pt idx="349">
                  <c:v>741.98383424138592</c:v>
                </c:pt>
                <c:pt idx="350">
                  <c:v>748.28553461573529</c:v>
                </c:pt>
                <c:pt idx="351">
                  <c:v>755.55266151073511</c:v>
                </c:pt>
                <c:pt idx="352">
                  <c:v>762.90125886448925</c:v>
                </c:pt>
                <c:pt idx="353">
                  <c:v>773.35878920478001</c:v>
                </c:pt>
                <c:pt idx="354">
                  <c:v>785.13802959584905</c:v>
                </c:pt>
                <c:pt idx="355">
                  <c:v>799.09032256550074</c:v>
                </c:pt>
                <c:pt idx="356">
                  <c:v>815.68964809578995</c:v>
                </c:pt>
                <c:pt idx="357">
                  <c:v>835.88882712646819</c:v>
                </c:pt>
                <c:pt idx="358">
                  <c:v>859.8833317197176</c:v>
                </c:pt>
                <c:pt idx="359">
                  <c:v>888.28343930496612</c:v>
                </c:pt>
                <c:pt idx="360">
                  <c:v>921.35160454094034</c:v>
                </c:pt>
                <c:pt idx="361">
                  <c:v>959.61019534844172</c:v>
                </c:pt>
                <c:pt idx="362">
                  <c:v>1003.3971350927587</c:v>
                </c:pt>
                <c:pt idx="363">
                  <c:v>1052.1635391359036</c:v>
                </c:pt>
                <c:pt idx="364">
                  <c:v>1105.4558283831589</c:v>
                </c:pt>
                <c:pt idx="365">
                  <c:v>1163.3477286880211</c:v>
                </c:pt>
                <c:pt idx="366">
                  <c:v>1225.3888487924705</c:v>
                </c:pt>
                <c:pt idx="367">
                  <c:v>1290.4370558879546</c:v>
                </c:pt>
                <c:pt idx="368">
                  <c:v>1358.7614401501437</c:v>
                </c:pt>
                <c:pt idx="369">
                  <c:v>1429.749702440055</c:v>
                </c:pt>
                <c:pt idx="370">
                  <c:v>1502.8407771611842</c:v>
                </c:pt>
                <c:pt idx="371">
                  <c:v>1576.7574952494604</c:v>
                </c:pt>
                <c:pt idx="372">
                  <c:v>1651.3016087530909</c:v>
                </c:pt>
                <c:pt idx="373">
                  <c:v>1726.0454468803848</c:v>
                </c:pt>
                <c:pt idx="374">
                  <c:v>1799.1583928230743</c:v>
                </c:pt>
                <c:pt idx="375">
                  <c:v>1870.2880987301369</c:v>
                </c:pt>
                <c:pt idx="376">
                  <c:v>1939.1838155777982</c:v>
                </c:pt>
                <c:pt idx="377">
                  <c:v>2003.9421386761278</c:v>
                </c:pt>
                <c:pt idx="378">
                  <c:v>2063.8563949770546</c:v>
                </c:pt>
                <c:pt idx="379">
                  <c:v>2119.8502015406007</c:v>
                </c:pt>
                <c:pt idx="380">
                  <c:v>2169.9909371218077</c:v>
                </c:pt>
                <c:pt idx="381">
                  <c:v>2215.112110108385</c:v>
                </c:pt>
                <c:pt idx="382">
                  <c:v>2254.9138927342324</c:v>
                </c:pt>
                <c:pt idx="383">
                  <c:v>2288.6692681027703</c:v>
                </c:pt>
                <c:pt idx="384">
                  <c:v>2317.6977724516796</c:v>
                </c:pt>
                <c:pt idx="385">
                  <c:v>2340.9475590988504</c:v>
                </c:pt>
                <c:pt idx="386">
                  <c:v>2358.2773111800821</c:v>
                </c:pt>
                <c:pt idx="387">
                  <c:v>2371.5482690164122</c:v>
                </c:pt>
                <c:pt idx="388">
                  <c:v>2382.3365992061886</c:v>
                </c:pt>
                <c:pt idx="389">
                  <c:v>2388.407913418217</c:v>
                </c:pt>
                <c:pt idx="390">
                  <c:v>2390.7625269226955</c:v>
                </c:pt>
                <c:pt idx="391">
                  <c:v>2391.8063564807048</c:v>
                </c:pt>
                <c:pt idx="392">
                  <c:v>2390.6700036066818</c:v>
                </c:pt>
                <c:pt idx="393">
                  <c:v>2386.1325965593965</c:v>
                </c:pt>
                <c:pt idx="394">
                  <c:v>2380.5944686324706</c:v>
                </c:pt>
                <c:pt idx="395">
                  <c:v>2372.9695751978261</c:v>
                </c:pt>
                <c:pt idx="396">
                  <c:v>2363.3196893057511</c:v>
                </c:pt>
                <c:pt idx="397">
                  <c:v>2353.0703506861978</c:v>
                </c:pt>
                <c:pt idx="398">
                  <c:v>2340.5696705283581</c:v>
                </c:pt>
                <c:pt idx="399">
                  <c:v>2327.6627218144708</c:v>
                </c:pt>
                <c:pt idx="400">
                  <c:v>2313.9122448921603</c:v>
                </c:pt>
                <c:pt idx="401">
                  <c:v>2299.6949685424252</c:v>
                </c:pt>
                <c:pt idx="402">
                  <c:v>2285.2391811662596</c:v>
                </c:pt>
                <c:pt idx="403">
                  <c:v>2270.3263416645405</c:v>
                </c:pt>
                <c:pt idx="404">
                  <c:v>2256.0476725233666</c:v>
                </c:pt>
                <c:pt idx="405">
                  <c:v>2241.1266447810631</c:v>
                </c:pt>
                <c:pt idx="406">
                  <c:v>2226.8549597274455</c:v>
                </c:pt>
                <c:pt idx="407">
                  <c:v>2211.9895892055843</c:v>
                </c:pt>
                <c:pt idx="408">
                  <c:v>2196.7205865890405</c:v>
                </c:pt>
                <c:pt idx="409">
                  <c:v>2181.4814026040362</c:v>
                </c:pt>
                <c:pt idx="410">
                  <c:v>2166.3876042529355</c:v>
                </c:pt>
                <c:pt idx="411">
                  <c:v>2150.1294659764026</c:v>
                </c:pt>
                <c:pt idx="412">
                  <c:v>2134.7389833323673</c:v>
                </c:pt>
                <c:pt idx="413">
                  <c:v>2118.154494234901</c:v>
                </c:pt>
                <c:pt idx="414">
                  <c:v>2101.5565249611795</c:v>
                </c:pt>
                <c:pt idx="415">
                  <c:v>2085.2289133926301</c:v>
                </c:pt>
                <c:pt idx="416">
                  <c:v>2069.0800488344826</c:v>
                </c:pt>
                <c:pt idx="417">
                  <c:v>2053.2627383058743</c:v>
                </c:pt>
                <c:pt idx="418">
                  <c:v>2037.7034460827351</c:v>
                </c:pt>
                <c:pt idx="419">
                  <c:v>2023.4688362670579</c:v>
                </c:pt>
                <c:pt idx="420">
                  <c:v>2009.9873544557054</c:v>
                </c:pt>
                <c:pt idx="421">
                  <c:v>1996.6692571971876</c:v>
                </c:pt>
                <c:pt idx="422">
                  <c:v>1985.4633711011465</c:v>
                </c:pt>
                <c:pt idx="423">
                  <c:v>1974.7626969140952</c:v>
                </c:pt>
                <c:pt idx="424">
                  <c:v>1964.1461613353999</c:v>
                </c:pt>
                <c:pt idx="425">
                  <c:v>1953.7282856555858</c:v>
                </c:pt>
                <c:pt idx="426">
                  <c:v>1944.434765683056</c:v>
                </c:pt>
                <c:pt idx="427">
                  <c:v>1935.7110255723578</c:v>
                </c:pt>
                <c:pt idx="428">
                  <c:v>1926.9680760520548</c:v>
                </c:pt>
                <c:pt idx="429">
                  <c:v>1916.8455854474344</c:v>
                </c:pt>
                <c:pt idx="430">
                  <c:v>1906.3073324907955</c:v>
                </c:pt>
                <c:pt idx="431">
                  <c:v>1894.7032520016362</c:v>
                </c:pt>
                <c:pt idx="432">
                  <c:v>1883.9741788160877</c:v>
                </c:pt>
                <c:pt idx="433">
                  <c:v>1872.9675039942611</c:v>
                </c:pt>
                <c:pt idx="434">
                  <c:v>1861.7522445175514</c:v>
                </c:pt>
                <c:pt idx="435">
                  <c:v>1849.3054153506123</c:v>
                </c:pt>
                <c:pt idx="436">
                  <c:v>1839.1948141727232</c:v>
                </c:pt>
                <c:pt idx="437">
                  <c:v>1828.8971826791355</c:v>
                </c:pt>
                <c:pt idx="438">
                  <c:v>1818.7669347939618</c:v>
                </c:pt>
                <c:pt idx="439">
                  <c:v>1809.9166572130589</c:v>
                </c:pt>
                <c:pt idx="440">
                  <c:v>1801.043253556388</c:v>
                </c:pt>
                <c:pt idx="441">
                  <c:v>1792.6698142365676</c:v>
                </c:pt>
                <c:pt idx="442">
                  <c:v>1783.6513101401313</c:v>
                </c:pt>
                <c:pt idx="443">
                  <c:v>1774.1728069120497</c:v>
                </c:pt>
                <c:pt idx="444">
                  <c:v>1764.3484645969388</c:v>
                </c:pt>
                <c:pt idx="445">
                  <c:v>1753.5791600249904</c:v>
                </c:pt>
                <c:pt idx="446">
                  <c:v>1742.6841418770127</c:v>
                </c:pt>
                <c:pt idx="447">
                  <c:v>1729.8386556686876</c:v>
                </c:pt>
                <c:pt idx="448">
                  <c:v>1718.0075036068556</c:v>
                </c:pt>
                <c:pt idx="449">
                  <c:v>1707.0134153529862</c:v>
                </c:pt>
                <c:pt idx="450">
                  <c:v>1697.3822001704784</c:v>
                </c:pt>
                <c:pt idx="451">
                  <c:v>1689.2758800179529</c:v>
                </c:pt>
                <c:pt idx="452">
                  <c:v>1680.2194260882209</c:v>
                </c:pt>
                <c:pt idx="453">
                  <c:v>1672.5849057670068</c:v>
                </c:pt>
                <c:pt idx="454">
                  <c:v>1664.8498196550872</c:v>
                </c:pt>
                <c:pt idx="455">
                  <c:v>1656.8067745753115</c:v>
                </c:pt>
                <c:pt idx="456">
                  <c:v>1649.6989507881492</c:v>
                </c:pt>
                <c:pt idx="457">
                  <c:v>1640.318326188228</c:v>
                </c:pt>
                <c:pt idx="458">
                  <c:v>1629.9371391498541</c:v>
                </c:pt>
                <c:pt idx="459">
                  <c:v>1619.6969077297747</c:v>
                </c:pt>
                <c:pt idx="460">
                  <c:v>1612.3771276592531</c:v>
                </c:pt>
                <c:pt idx="461">
                  <c:v>1609.4056202213455</c:v>
                </c:pt>
                <c:pt idx="462">
                  <c:v>1604.8726368520229</c:v>
                </c:pt>
                <c:pt idx="463">
                  <c:v>1599.347938400173</c:v>
                </c:pt>
                <c:pt idx="464">
                  <c:v>1595.4255176544157</c:v>
                </c:pt>
                <c:pt idx="465">
                  <c:v>1594.5903931665919</c:v>
                </c:pt>
                <c:pt idx="466">
                  <c:v>1594.9146652391414</c:v>
                </c:pt>
                <c:pt idx="467">
                  <c:v>1594.1361422812386</c:v>
                </c:pt>
                <c:pt idx="468">
                  <c:v>1593.1714636029947</c:v>
                </c:pt>
                <c:pt idx="469">
                  <c:v>1592.5137488819471</c:v>
                </c:pt>
                <c:pt idx="470">
                  <c:v>1590.6436295167443</c:v>
                </c:pt>
                <c:pt idx="471">
                  <c:v>1588.04007955568</c:v>
                </c:pt>
                <c:pt idx="472">
                  <c:v>1586.3510521304574</c:v>
                </c:pt>
                <c:pt idx="473">
                  <c:v>1584.3884031115933</c:v>
                </c:pt>
                <c:pt idx="474">
                  <c:v>1580.2873367577947</c:v>
                </c:pt>
                <c:pt idx="475">
                  <c:v>1573.568752267817</c:v>
                </c:pt>
                <c:pt idx="476">
                  <c:v>1567.6510499561614</c:v>
                </c:pt>
                <c:pt idx="477">
                  <c:v>1562.6615151354388</c:v>
                </c:pt>
                <c:pt idx="478">
                  <c:v>1558.3657942759858</c:v>
                </c:pt>
                <c:pt idx="479">
                  <c:v>1553.2037803782507</c:v>
                </c:pt>
                <c:pt idx="480">
                  <c:v>1547.3999719300155</c:v>
                </c:pt>
                <c:pt idx="481">
                  <c:v>1541.8770099935844</c:v>
                </c:pt>
                <c:pt idx="482">
                  <c:v>1537.8569894761567</c:v>
                </c:pt>
                <c:pt idx="483">
                  <c:v>1534.130167545532</c:v>
                </c:pt>
                <c:pt idx="484">
                  <c:v>1530.9926200804828</c:v>
                </c:pt>
                <c:pt idx="485">
                  <c:v>1528.4669344567387</c:v>
                </c:pt>
                <c:pt idx="486">
                  <c:v>1527.2894439127217</c:v>
                </c:pt>
                <c:pt idx="487">
                  <c:v>1525.3384561652781</c:v>
                </c:pt>
                <c:pt idx="488">
                  <c:v>1523.5728192569422</c:v>
                </c:pt>
                <c:pt idx="489">
                  <c:v>1522.2469073458642</c:v>
                </c:pt>
                <c:pt idx="490">
                  <c:v>1521.0932019929558</c:v>
                </c:pt>
                <c:pt idx="491">
                  <c:v>1517.2609532959852</c:v>
                </c:pt>
                <c:pt idx="492">
                  <c:v>1510.8812491560698</c:v>
                </c:pt>
                <c:pt idx="493">
                  <c:v>1502.7057092174289</c:v>
                </c:pt>
                <c:pt idx="494">
                  <c:v>1493.4249722799291</c:v>
                </c:pt>
                <c:pt idx="495">
                  <c:v>1482.859049154257</c:v>
                </c:pt>
                <c:pt idx="496">
                  <c:v>1471.4258696678805</c:v>
                </c:pt>
                <c:pt idx="497">
                  <c:v>1459.9196868198242</c:v>
                </c:pt>
                <c:pt idx="498">
                  <c:v>1448.0596604359321</c:v>
                </c:pt>
                <c:pt idx="499">
                  <c:v>1435.4143044607104</c:v>
                </c:pt>
                <c:pt idx="500">
                  <c:v>1422.4227228019608</c:v>
                </c:pt>
                <c:pt idx="501">
                  <c:v>1411.6977120484671</c:v>
                </c:pt>
                <c:pt idx="502">
                  <c:v>1404.2746409988108</c:v>
                </c:pt>
                <c:pt idx="503">
                  <c:v>1397.1266111758382</c:v>
                </c:pt>
                <c:pt idx="504">
                  <c:v>1389.2228549130602</c:v>
                </c:pt>
                <c:pt idx="505">
                  <c:v>1381.6057757977962</c:v>
                </c:pt>
                <c:pt idx="506">
                  <c:v>1376.0861157757181</c:v>
                </c:pt>
                <c:pt idx="507">
                  <c:v>1372.4631108489716</c:v>
                </c:pt>
                <c:pt idx="508">
                  <c:v>1365.7149232074701</c:v>
                </c:pt>
                <c:pt idx="509">
                  <c:v>1356.4109271036045</c:v>
                </c:pt>
                <c:pt idx="510">
                  <c:v>1344.997736557478</c:v>
                </c:pt>
                <c:pt idx="511">
                  <c:v>1333.0616013646256</c:v>
                </c:pt>
                <c:pt idx="512">
                  <c:v>1319.5999944158684</c:v>
                </c:pt>
                <c:pt idx="513">
                  <c:v>1303.2038348518399</c:v>
                </c:pt>
                <c:pt idx="514">
                  <c:v>1287.0808912720124</c:v>
                </c:pt>
                <c:pt idx="515">
                  <c:v>1271.8408136787091</c:v>
                </c:pt>
                <c:pt idx="516">
                  <c:v>1256.3570535386066</c:v>
                </c:pt>
                <c:pt idx="517">
                  <c:v>1241.206412826979</c:v>
                </c:pt>
                <c:pt idx="518">
                  <c:v>1227.9963724585241</c:v>
                </c:pt>
                <c:pt idx="519">
                  <c:v>1216.7755168390624</c:v>
                </c:pt>
                <c:pt idx="520">
                  <c:v>1203.476597301913</c:v>
                </c:pt>
                <c:pt idx="521">
                  <c:v>1184.7903097968308</c:v>
                </c:pt>
                <c:pt idx="522">
                  <c:v>1163.7549288782523</c:v>
                </c:pt>
                <c:pt idx="523">
                  <c:v>1145.7873496138639</c:v>
                </c:pt>
                <c:pt idx="524">
                  <c:v>1134.2031439872992</c:v>
                </c:pt>
                <c:pt idx="525">
                  <c:v>1123.5966472422617</c:v>
                </c:pt>
                <c:pt idx="526">
                  <c:v>1111.7233117985963</c:v>
                </c:pt>
                <c:pt idx="527">
                  <c:v>1097.2057196839032</c:v>
                </c:pt>
                <c:pt idx="528">
                  <c:v>1082.5715972444245</c:v>
                </c:pt>
                <c:pt idx="529">
                  <c:v>1068.0513623307193</c:v>
                </c:pt>
                <c:pt idx="530">
                  <c:v>1052.5698837437208</c:v>
                </c:pt>
                <c:pt idx="531">
                  <c:v>1033.8921140368936</c:v>
                </c:pt>
                <c:pt idx="532">
                  <c:v>1015.1086450448772</c:v>
                </c:pt>
                <c:pt idx="533">
                  <c:v>998.39476653582597</c:v>
                </c:pt>
                <c:pt idx="534">
                  <c:v>979.07008779695764</c:v>
                </c:pt>
                <c:pt idx="535">
                  <c:v>957.39085259243836</c:v>
                </c:pt>
                <c:pt idx="536">
                  <c:v>938.65582857799643</c:v>
                </c:pt>
                <c:pt idx="537">
                  <c:v>922.87423703076047</c:v>
                </c:pt>
                <c:pt idx="538">
                  <c:v>913.10842922806114</c:v>
                </c:pt>
                <c:pt idx="539">
                  <c:v>904.90103627302972</c:v>
                </c:pt>
                <c:pt idx="540">
                  <c:v>895.79668874105676</c:v>
                </c:pt>
                <c:pt idx="541">
                  <c:v>884.90322331671973</c:v>
                </c:pt>
                <c:pt idx="542">
                  <c:v>871.17431340888925</c:v>
                </c:pt>
                <c:pt idx="543">
                  <c:v>852.63140250344941</c:v>
                </c:pt>
                <c:pt idx="544">
                  <c:v>831.24606936460657</c:v>
                </c:pt>
                <c:pt idx="545">
                  <c:v>812.57542951122923</c:v>
                </c:pt>
                <c:pt idx="546">
                  <c:v>797.17544673357497</c:v>
                </c:pt>
                <c:pt idx="547">
                  <c:v>780.31630934357099</c:v>
                </c:pt>
                <c:pt idx="548">
                  <c:v>760.63923839014672</c:v>
                </c:pt>
                <c:pt idx="549">
                  <c:v>740.90529338795852</c:v>
                </c:pt>
                <c:pt idx="550">
                  <c:v>726.95871697636176</c:v>
                </c:pt>
                <c:pt idx="551">
                  <c:v>715.99203271032957</c:v>
                </c:pt>
                <c:pt idx="552">
                  <c:v>708.29142973851776</c:v>
                </c:pt>
                <c:pt idx="553">
                  <c:v>701.62765956186331</c:v>
                </c:pt>
                <c:pt idx="554">
                  <c:v>699.05690058902076</c:v>
                </c:pt>
                <c:pt idx="555">
                  <c:v>696.68486489153429</c:v>
                </c:pt>
                <c:pt idx="556">
                  <c:v>693.41367545342018</c:v>
                </c:pt>
                <c:pt idx="557">
                  <c:v>690.10136735825449</c:v>
                </c:pt>
                <c:pt idx="558">
                  <c:v>682.06919134396048</c:v>
                </c:pt>
                <c:pt idx="559">
                  <c:v>668.52516328932199</c:v>
                </c:pt>
                <c:pt idx="560">
                  <c:v>650.07889517077774</c:v>
                </c:pt>
                <c:pt idx="561">
                  <c:v>628.9074259471945</c:v>
                </c:pt>
                <c:pt idx="562">
                  <c:v>605.86216786049988</c:v>
                </c:pt>
                <c:pt idx="563">
                  <c:v>581.23204158542637</c:v>
                </c:pt>
                <c:pt idx="564">
                  <c:v>556.6412214002163</c:v>
                </c:pt>
                <c:pt idx="565">
                  <c:v>536.14970570279695</c:v>
                </c:pt>
                <c:pt idx="566">
                  <c:v>520.79504344249415</c:v>
                </c:pt>
                <c:pt idx="567">
                  <c:v>510.56660004678463</c:v>
                </c:pt>
                <c:pt idx="568">
                  <c:v>504.33295333140882</c:v>
                </c:pt>
                <c:pt idx="569">
                  <c:v>499.66504778422342</c:v>
                </c:pt>
                <c:pt idx="570">
                  <c:v>496.57369543188224</c:v>
                </c:pt>
                <c:pt idx="571">
                  <c:v>495.55059631888128</c:v>
                </c:pt>
                <c:pt idx="572">
                  <c:v>492.09009501196516</c:v>
                </c:pt>
                <c:pt idx="573">
                  <c:v>489.6582319219745</c:v>
                </c:pt>
                <c:pt idx="574">
                  <c:v>489.00717806846126</c:v>
                </c:pt>
                <c:pt idx="575">
                  <c:v>490.39040766362899</c:v>
                </c:pt>
                <c:pt idx="576">
                  <c:v>491.69123516585842</c:v>
                </c:pt>
                <c:pt idx="577">
                  <c:v>490.32898318395218</c:v>
                </c:pt>
                <c:pt idx="578">
                  <c:v>490.20543074572458</c:v>
                </c:pt>
                <c:pt idx="579">
                  <c:v>490.7905540521806</c:v>
                </c:pt>
                <c:pt idx="580">
                  <c:v>490.26989095855924</c:v>
                </c:pt>
                <c:pt idx="581">
                  <c:v>485.60899484952114</c:v>
                </c:pt>
                <c:pt idx="582">
                  <c:v>479.64121244723299</c:v>
                </c:pt>
                <c:pt idx="583">
                  <c:v>472.4086891076434</c:v>
                </c:pt>
                <c:pt idx="584">
                  <c:v>463.15216198363561</c:v>
                </c:pt>
                <c:pt idx="585">
                  <c:v>454.16624607070139</c:v>
                </c:pt>
                <c:pt idx="586">
                  <c:v>443.19714082332007</c:v>
                </c:pt>
                <c:pt idx="587">
                  <c:v>431.53863261733619</c:v>
                </c:pt>
                <c:pt idx="588">
                  <c:v>419.9219782355151</c:v>
                </c:pt>
                <c:pt idx="589">
                  <c:v>409.34180807823833</c:v>
                </c:pt>
                <c:pt idx="590">
                  <c:v>399.28696552315091</c:v>
                </c:pt>
                <c:pt idx="591">
                  <c:v>389.04558698887138</c:v>
                </c:pt>
                <c:pt idx="592">
                  <c:v>377.15777635829079</c:v>
                </c:pt>
                <c:pt idx="593">
                  <c:v>366.78077216727513</c:v>
                </c:pt>
                <c:pt idx="594">
                  <c:v>359.08208316501162</c:v>
                </c:pt>
                <c:pt idx="595">
                  <c:v>353.77892351955791</c:v>
                </c:pt>
                <c:pt idx="596">
                  <c:v>348.00630897237204</c:v>
                </c:pt>
                <c:pt idx="597">
                  <c:v>344.34412470871234</c:v>
                </c:pt>
                <c:pt idx="598">
                  <c:v>341.82335076178947</c:v>
                </c:pt>
                <c:pt idx="599">
                  <c:v>339.95046184462433</c:v>
                </c:pt>
                <c:pt idx="600">
                  <c:v>337.12766730556319</c:v>
                </c:pt>
                <c:pt idx="601">
                  <c:v>334.04675305867278</c:v>
                </c:pt>
                <c:pt idx="602">
                  <c:v>329.58489076971853</c:v>
                </c:pt>
                <c:pt idx="603">
                  <c:v>325.33990277859186</c:v>
                </c:pt>
                <c:pt idx="604">
                  <c:v>322.19617610721957</c:v>
                </c:pt>
                <c:pt idx="605">
                  <c:v>318.3737254133008</c:v>
                </c:pt>
                <c:pt idx="606">
                  <c:v>313.6514935516509</c:v>
                </c:pt>
                <c:pt idx="607">
                  <c:v>308.93729782704492</c:v>
                </c:pt>
                <c:pt idx="608">
                  <c:v>304.23170862775896</c:v>
                </c:pt>
                <c:pt idx="609">
                  <c:v>299.94416333359561</c:v>
                </c:pt>
                <c:pt idx="610">
                  <c:v>295.66810185672233</c:v>
                </c:pt>
                <c:pt idx="611">
                  <c:v>293.47364070484741</c:v>
                </c:pt>
                <c:pt idx="612">
                  <c:v>293.53908959069389</c:v>
                </c:pt>
                <c:pt idx="613">
                  <c:v>293.71623951392218</c:v>
                </c:pt>
                <c:pt idx="614">
                  <c:v>295.04493998990512</c:v>
                </c:pt>
                <c:pt idx="615">
                  <c:v>296.25938535655905</c:v>
                </c:pt>
                <c:pt idx="616">
                  <c:v>296.96752240120423</c:v>
                </c:pt>
                <c:pt idx="617">
                  <c:v>298.36807912466713</c:v>
                </c:pt>
                <c:pt idx="618">
                  <c:v>299.26004597301733</c:v>
                </c:pt>
                <c:pt idx="619">
                  <c:v>299.8482874020487</c:v>
                </c:pt>
                <c:pt idx="620">
                  <c:v>299.17828398247747</c:v>
                </c:pt>
                <c:pt idx="621">
                  <c:v>295.57760025026477</c:v>
                </c:pt>
                <c:pt idx="622">
                  <c:v>290.27563842019072</c:v>
                </c:pt>
                <c:pt idx="623">
                  <c:v>287.57966654547289</c:v>
                </c:pt>
                <c:pt idx="624">
                  <c:v>282.65869873317195</c:v>
                </c:pt>
                <c:pt idx="625">
                  <c:v>275.37859233606952</c:v>
                </c:pt>
                <c:pt idx="626">
                  <c:v>270.15491312805176</c:v>
                </c:pt>
                <c:pt idx="627">
                  <c:v>264.41860062580906</c:v>
                </c:pt>
                <c:pt idx="628">
                  <c:v>259.24884846046257</c:v>
                </c:pt>
                <c:pt idx="629">
                  <c:v>256.86277487373917</c:v>
                </c:pt>
                <c:pt idx="630">
                  <c:v>254.27477749966678</c:v>
                </c:pt>
                <c:pt idx="631">
                  <c:v>251.98689308583178</c:v>
                </c:pt>
                <c:pt idx="632">
                  <c:v>252.47717349728521</c:v>
                </c:pt>
                <c:pt idx="633">
                  <c:v>251.87211195175945</c:v>
                </c:pt>
                <c:pt idx="634">
                  <c:v>250.36335890998822</c:v>
                </c:pt>
                <c:pt idx="635">
                  <c:v>248.30285661355401</c:v>
                </c:pt>
                <c:pt idx="636">
                  <c:v>245.24914988742842</c:v>
                </c:pt>
                <c:pt idx="637">
                  <c:v>241.55259022366883</c:v>
                </c:pt>
                <c:pt idx="638">
                  <c:v>239.52891599692126</c:v>
                </c:pt>
                <c:pt idx="639">
                  <c:v>237.13915389934641</c:v>
                </c:pt>
                <c:pt idx="640">
                  <c:v>236.04469921301879</c:v>
                </c:pt>
                <c:pt idx="641">
                  <c:v>235.89237385509117</c:v>
                </c:pt>
                <c:pt idx="642">
                  <c:v>234.74899252997838</c:v>
                </c:pt>
                <c:pt idx="643">
                  <c:v>233.67438735565534</c:v>
                </c:pt>
                <c:pt idx="644">
                  <c:v>232.21376874673032</c:v>
                </c:pt>
                <c:pt idx="645">
                  <c:v>230.82192628859508</c:v>
                </c:pt>
                <c:pt idx="646">
                  <c:v>229.34726345278563</c:v>
                </c:pt>
                <c:pt idx="647">
                  <c:v>227.78978023930202</c:v>
                </c:pt>
                <c:pt idx="648">
                  <c:v>225.760680986285</c:v>
                </c:pt>
                <c:pt idx="649">
                  <c:v>223.53526676396626</c:v>
                </c:pt>
                <c:pt idx="650">
                  <c:v>221.38165808794747</c:v>
                </c:pt>
                <c:pt idx="651">
                  <c:v>218.17754631109011</c:v>
                </c:pt>
                <c:pt idx="652">
                  <c:v>214.24137287023342</c:v>
                </c:pt>
                <c:pt idx="653">
                  <c:v>209.59175777376484</c:v>
                </c:pt>
                <c:pt idx="654">
                  <c:v>203.81745741234113</c:v>
                </c:pt>
                <c:pt idx="655">
                  <c:v>198.58795390626062</c:v>
                </c:pt>
                <c:pt idx="656">
                  <c:v>193.53058724422729</c:v>
                </c:pt>
                <c:pt idx="657">
                  <c:v>187.77648496542116</c:v>
                </c:pt>
                <c:pt idx="658">
                  <c:v>183.28505121318045</c:v>
                </c:pt>
                <c:pt idx="659">
                  <c:v>179.88859817201077</c:v>
                </c:pt>
                <c:pt idx="660">
                  <c:v>176.59862394667394</c:v>
                </c:pt>
                <c:pt idx="661">
                  <c:v>172.6067932853754</c:v>
                </c:pt>
                <c:pt idx="662">
                  <c:v>168.65646153997906</c:v>
                </c:pt>
                <c:pt idx="663">
                  <c:v>165.1201809817735</c:v>
                </c:pt>
                <c:pt idx="664">
                  <c:v>161.40961511701457</c:v>
                </c:pt>
                <c:pt idx="665">
                  <c:v>157.45699548086677</c:v>
                </c:pt>
                <c:pt idx="666">
                  <c:v>153.72877926778958</c:v>
                </c:pt>
                <c:pt idx="667">
                  <c:v>150.9222217816517</c:v>
                </c:pt>
                <c:pt idx="668">
                  <c:v>148.10002298145665</c:v>
                </c:pt>
                <c:pt idx="669">
                  <c:v>143.95252068434465</c:v>
                </c:pt>
                <c:pt idx="670">
                  <c:v>139.3791665003763</c:v>
                </c:pt>
                <c:pt idx="671">
                  <c:v>134.74344986489942</c:v>
                </c:pt>
                <c:pt idx="672">
                  <c:v>129.73671466883178</c:v>
                </c:pt>
                <c:pt idx="673">
                  <c:v>125.24246066344865</c:v>
                </c:pt>
                <c:pt idx="674">
                  <c:v>120.5489003191386</c:v>
                </c:pt>
                <c:pt idx="675">
                  <c:v>116.12721237775681</c:v>
                </c:pt>
                <c:pt idx="676">
                  <c:v>112.02357293906863</c:v>
                </c:pt>
                <c:pt idx="677">
                  <c:v>107.89160421600614</c:v>
                </c:pt>
                <c:pt idx="678">
                  <c:v>103.92839437086739</c:v>
                </c:pt>
                <c:pt idx="679">
                  <c:v>99.944954754873464</c:v>
                </c:pt>
                <c:pt idx="680">
                  <c:v>96.252070926670285</c:v>
                </c:pt>
                <c:pt idx="681">
                  <c:v>92.488706120496929</c:v>
                </c:pt>
                <c:pt idx="682">
                  <c:v>88.30561159496294</c:v>
                </c:pt>
                <c:pt idx="683">
                  <c:v>83.917690639519932</c:v>
                </c:pt>
                <c:pt idx="684">
                  <c:v>79.972181843879497</c:v>
                </c:pt>
                <c:pt idx="685">
                  <c:v>76.594418525219851</c:v>
                </c:pt>
                <c:pt idx="686">
                  <c:v>72.966806128732784</c:v>
                </c:pt>
                <c:pt idx="687">
                  <c:v>69.577083669219832</c:v>
                </c:pt>
                <c:pt idx="688">
                  <c:v>67.096471394574337</c:v>
                </c:pt>
                <c:pt idx="689">
                  <c:v>64.646007309138838</c:v>
                </c:pt>
                <c:pt idx="690">
                  <c:v>62.004627930081014</c:v>
                </c:pt>
                <c:pt idx="691">
                  <c:v>59.955305243856273</c:v>
                </c:pt>
                <c:pt idx="692">
                  <c:v>57.706840997539871</c:v>
                </c:pt>
                <c:pt idx="693">
                  <c:v>55.66495237184558</c:v>
                </c:pt>
                <c:pt idx="694">
                  <c:v>53.453569701116251</c:v>
                </c:pt>
                <c:pt idx="695">
                  <c:v>51.093303015057749</c:v>
                </c:pt>
                <c:pt idx="696">
                  <c:v>49.023579441494981</c:v>
                </c:pt>
                <c:pt idx="697">
                  <c:v>47.195294887512503</c:v>
                </c:pt>
                <c:pt idx="698">
                  <c:v>45.26287010962875</c:v>
                </c:pt>
                <c:pt idx="699">
                  <c:v>43.168924047278843</c:v>
                </c:pt>
                <c:pt idx="700">
                  <c:v>41.383418613995822</c:v>
                </c:pt>
                <c:pt idx="701">
                  <c:v>39.920068478993578</c:v>
                </c:pt>
                <c:pt idx="702">
                  <c:v>38.428978460835545</c:v>
                </c:pt>
                <c:pt idx="703">
                  <c:v>37.083945867216755</c:v>
                </c:pt>
                <c:pt idx="704">
                  <c:v>35.746043127047876</c:v>
                </c:pt>
                <c:pt idx="705">
                  <c:v>34.601121753589915</c:v>
                </c:pt>
                <c:pt idx="706">
                  <c:v>33.222461602277598</c:v>
                </c:pt>
                <c:pt idx="707">
                  <c:v>31.991810870937918</c:v>
                </c:pt>
                <c:pt idx="708">
                  <c:v>31.052451094500274</c:v>
                </c:pt>
                <c:pt idx="709">
                  <c:v>30.241783588421661</c:v>
                </c:pt>
                <c:pt idx="710">
                  <c:v>29.322520492241498</c:v>
                </c:pt>
                <c:pt idx="711">
                  <c:v>28.356092623284248</c:v>
                </c:pt>
                <c:pt idx="712">
                  <c:v>27.51794507759778</c:v>
                </c:pt>
                <c:pt idx="713">
                  <c:v>26.946663193305859</c:v>
                </c:pt>
                <c:pt idx="714">
                  <c:v>26.613100129505231</c:v>
                </c:pt>
                <c:pt idx="715">
                  <c:v>26.357376052435093</c:v>
                </c:pt>
                <c:pt idx="716">
                  <c:v>26.020542762518762</c:v>
                </c:pt>
                <c:pt idx="717">
                  <c:v>25.970044387150871</c:v>
                </c:pt>
                <c:pt idx="718">
                  <c:v>26.388747407614705</c:v>
                </c:pt>
                <c:pt idx="719">
                  <c:v>26.85652917040397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534-4C7F-B196-D7E00AF2455D}"/>
            </c:ext>
          </c:extLst>
        </c:ser>
        <c:ser>
          <c:idx val="2"/>
          <c:order val="1"/>
          <c:tx>
            <c:v>1000 RPM</c:v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'1000'!$K$13:$K$732</c:f>
              <c:numCache>
                <c:formatCode>General</c:formatCode>
                <c:ptCount val="720"/>
                <c:pt idx="0">
                  <c:v>25.385700611338706</c:v>
                </c:pt>
                <c:pt idx="1">
                  <c:v>25.336818336086115</c:v>
                </c:pt>
                <c:pt idx="2">
                  <c:v>25.364184298038751</c:v>
                </c:pt>
                <c:pt idx="3">
                  <c:v>25.367258057081603</c:v>
                </c:pt>
                <c:pt idx="4">
                  <c:v>25.413649636862353</c:v>
                </c:pt>
                <c:pt idx="5">
                  <c:v>25.642945723811483</c:v>
                </c:pt>
                <c:pt idx="6">
                  <c:v>25.787887722388792</c:v>
                </c:pt>
                <c:pt idx="7">
                  <c:v>26.11110774545142</c:v>
                </c:pt>
                <c:pt idx="8">
                  <c:v>26.485028948602295</c:v>
                </c:pt>
                <c:pt idx="9">
                  <c:v>26.822603743277412</c:v>
                </c:pt>
                <c:pt idx="10">
                  <c:v>27.241744061419507</c:v>
                </c:pt>
                <c:pt idx="11">
                  <c:v>27.703036073157474</c:v>
                </c:pt>
                <c:pt idx="12">
                  <c:v>28.348525472156073</c:v>
                </c:pt>
                <c:pt idx="13">
                  <c:v>28.996214034841</c:v>
                </c:pt>
                <c:pt idx="14">
                  <c:v>29.712837189503421</c:v>
                </c:pt>
                <c:pt idx="15">
                  <c:v>30.550110139833354</c:v>
                </c:pt>
                <c:pt idx="16">
                  <c:v>31.406567149179185</c:v>
                </c:pt>
                <c:pt idx="17">
                  <c:v>32.152229404737156</c:v>
                </c:pt>
                <c:pt idx="18">
                  <c:v>33.037744527921056</c:v>
                </c:pt>
                <c:pt idx="19">
                  <c:v>34.043510174979296</c:v>
                </c:pt>
                <c:pt idx="20">
                  <c:v>34.92593886382533</c:v>
                </c:pt>
                <c:pt idx="21">
                  <c:v>35.956250219693779</c:v>
                </c:pt>
                <c:pt idx="22">
                  <c:v>37.069996705044971</c:v>
                </c:pt>
                <c:pt idx="23">
                  <c:v>38.081459897215616</c:v>
                </c:pt>
                <c:pt idx="24">
                  <c:v>39.211075851934432</c:v>
                </c:pt>
                <c:pt idx="25">
                  <c:v>40.625993684657374</c:v>
                </c:pt>
                <c:pt idx="26">
                  <c:v>41.928418274059496</c:v>
                </c:pt>
                <c:pt idx="27">
                  <c:v>43.067990673018144</c:v>
                </c:pt>
                <c:pt idx="28">
                  <c:v>44.376385326375647</c:v>
                </c:pt>
                <c:pt idx="29">
                  <c:v>45.858805442738593</c:v>
                </c:pt>
                <c:pt idx="30">
                  <c:v>47.155171241120158</c:v>
                </c:pt>
                <c:pt idx="31">
                  <c:v>48.484505481854121</c:v>
                </c:pt>
                <c:pt idx="32">
                  <c:v>50.001199595956727</c:v>
                </c:pt>
                <c:pt idx="33">
                  <c:v>51.40662363270814</c:v>
                </c:pt>
                <c:pt idx="34">
                  <c:v>52.838032024254773</c:v>
                </c:pt>
                <c:pt idx="35">
                  <c:v>54.301610314567419</c:v>
                </c:pt>
                <c:pt idx="36">
                  <c:v>55.852705179359887</c:v>
                </c:pt>
                <c:pt idx="37">
                  <c:v>57.489624466746776</c:v>
                </c:pt>
                <c:pt idx="38">
                  <c:v>59.047018953165214</c:v>
                </c:pt>
                <c:pt idx="39">
                  <c:v>60.62946616019476</c:v>
                </c:pt>
                <c:pt idx="40">
                  <c:v>62.236775958410107</c:v>
                </c:pt>
                <c:pt idx="41">
                  <c:v>63.93914413164341</c:v>
                </c:pt>
                <c:pt idx="42">
                  <c:v>65.663250435839544</c:v>
                </c:pt>
                <c:pt idx="43">
                  <c:v>67.4830171915672</c:v>
                </c:pt>
                <c:pt idx="44">
                  <c:v>69.46713182255094</c:v>
                </c:pt>
                <c:pt idx="45">
                  <c:v>71.490368751620252</c:v>
                </c:pt>
                <c:pt idx="46">
                  <c:v>73.546561447746953</c:v>
                </c:pt>
                <c:pt idx="47">
                  <c:v>75.566965448378866</c:v>
                </c:pt>
                <c:pt idx="48">
                  <c:v>77.687580331455209</c:v>
                </c:pt>
                <c:pt idx="49">
                  <c:v>79.610327521589596</c:v>
                </c:pt>
                <c:pt idx="50">
                  <c:v>81.710630244393101</c:v>
                </c:pt>
                <c:pt idx="51">
                  <c:v>83.590706053835746</c:v>
                </c:pt>
                <c:pt idx="52">
                  <c:v>85.481695292292386</c:v>
                </c:pt>
                <c:pt idx="53">
                  <c:v>87.477211351148426</c:v>
                </c:pt>
                <c:pt idx="54">
                  <c:v>89.391763963051091</c:v>
                </c:pt>
                <c:pt idx="55">
                  <c:v>91.50642145746707</c:v>
                </c:pt>
                <c:pt idx="56">
                  <c:v>93.546339074785436</c:v>
                </c:pt>
                <c:pt idx="57">
                  <c:v>95.600941021386873</c:v>
                </c:pt>
                <c:pt idx="58">
                  <c:v>97.85997012610413</c:v>
                </c:pt>
                <c:pt idx="59">
                  <c:v>100.03576056841152</c:v>
                </c:pt>
                <c:pt idx="60">
                  <c:v>101.92321973720451</c:v>
                </c:pt>
                <c:pt idx="61">
                  <c:v>104.01935228794575</c:v>
                </c:pt>
                <c:pt idx="62">
                  <c:v>105.69616072876704</c:v>
                </c:pt>
                <c:pt idx="63">
                  <c:v>107.58141439622618</c:v>
                </c:pt>
                <c:pt idx="64">
                  <c:v>109.68217976729797</c:v>
                </c:pt>
                <c:pt idx="65">
                  <c:v>112.24536525136469</c:v>
                </c:pt>
                <c:pt idx="66">
                  <c:v>114.71249734975423</c:v>
                </c:pt>
                <c:pt idx="67">
                  <c:v>117.0831070765507</c:v>
                </c:pt>
                <c:pt idx="68">
                  <c:v>119.58498215859572</c:v>
                </c:pt>
                <c:pt idx="69">
                  <c:v>121.35972626640502</c:v>
                </c:pt>
                <c:pt idx="70">
                  <c:v>123.62871815300961</c:v>
                </c:pt>
                <c:pt idx="71">
                  <c:v>125.89771003961424</c:v>
                </c:pt>
                <c:pt idx="72">
                  <c:v>128.17296985960726</c:v>
                </c:pt>
                <c:pt idx="73">
                  <c:v>130.31633055960071</c:v>
                </c:pt>
                <c:pt idx="74">
                  <c:v>132.32089044145502</c:v>
                </c:pt>
                <c:pt idx="75">
                  <c:v>134.45274831121591</c:v>
                </c:pt>
                <c:pt idx="76">
                  <c:v>136.44743413824807</c:v>
                </c:pt>
                <c:pt idx="77">
                  <c:v>138.70889056196208</c:v>
                </c:pt>
                <c:pt idx="78">
                  <c:v>140.96411707817273</c:v>
                </c:pt>
                <c:pt idx="79">
                  <c:v>143.51697853444398</c:v>
                </c:pt>
                <c:pt idx="80">
                  <c:v>145.91854133168434</c:v>
                </c:pt>
                <c:pt idx="81">
                  <c:v>148.3246799104277</c:v>
                </c:pt>
                <c:pt idx="82">
                  <c:v>150.88796045920708</c:v>
                </c:pt>
                <c:pt idx="83">
                  <c:v>153.292989949636</c:v>
                </c:pt>
                <c:pt idx="84">
                  <c:v>155.224958416899</c:v>
                </c:pt>
                <c:pt idx="85">
                  <c:v>157.61972091836003</c:v>
                </c:pt>
                <c:pt idx="86">
                  <c:v>159.85110520463419</c:v>
                </c:pt>
                <c:pt idx="87">
                  <c:v>162.23382617582425</c:v>
                </c:pt>
                <c:pt idx="88">
                  <c:v>164.276266176852</c:v>
                </c:pt>
                <c:pt idx="89">
                  <c:v>166.64463871407713</c:v>
                </c:pt>
                <c:pt idx="90">
                  <c:v>168.83435930561376</c:v>
                </c:pt>
                <c:pt idx="91">
                  <c:v>170.84506036790626</c:v>
                </c:pt>
                <c:pt idx="92">
                  <c:v>173.18242913350738</c:v>
                </c:pt>
                <c:pt idx="93">
                  <c:v>175.51160965852429</c:v>
                </c:pt>
                <c:pt idx="94">
                  <c:v>177.83256391707187</c:v>
                </c:pt>
                <c:pt idx="95">
                  <c:v>180.13896059928661</c:v>
                </c:pt>
                <c:pt idx="96">
                  <c:v>182.25979730002581</c:v>
                </c:pt>
                <c:pt idx="97">
                  <c:v>184.54741553266535</c:v>
                </c:pt>
                <c:pt idx="98">
                  <c:v>187.00810858118365</c:v>
                </c:pt>
                <c:pt idx="99">
                  <c:v>188.88870407772222</c:v>
                </c:pt>
                <c:pt idx="100">
                  <c:v>191.13635076750967</c:v>
                </c:pt>
                <c:pt idx="101">
                  <c:v>193.1752226729887</c:v>
                </c:pt>
                <c:pt idx="102">
                  <c:v>194.99917861372117</c:v>
                </c:pt>
                <c:pt idx="103">
                  <c:v>196.80017959516863</c:v>
                </c:pt>
                <c:pt idx="104">
                  <c:v>198.97823891528498</c:v>
                </c:pt>
                <c:pt idx="105">
                  <c:v>200.7374431113972</c:v>
                </c:pt>
                <c:pt idx="106">
                  <c:v>202.8816277055671</c:v>
                </c:pt>
                <c:pt idx="107">
                  <c:v>204.59281154648821</c:v>
                </c:pt>
                <c:pt idx="108">
                  <c:v>206.703039025294</c:v>
                </c:pt>
                <c:pt idx="109">
                  <c:v>207.94703684229191</c:v>
                </c:pt>
                <c:pt idx="110">
                  <c:v>209.5901923748296</c:v>
                </c:pt>
                <c:pt idx="111">
                  <c:v>210.9849057872874</c:v>
                </c:pt>
                <c:pt idx="112">
                  <c:v>212.79007060314964</c:v>
                </c:pt>
                <c:pt idx="113">
                  <c:v>214.99779645126509</c:v>
                </c:pt>
                <c:pt idx="114">
                  <c:v>216.75636688262625</c:v>
                </c:pt>
                <c:pt idx="115">
                  <c:v>218.27561506867576</c:v>
                </c:pt>
                <c:pt idx="116">
                  <c:v>219.9822167904465</c:v>
                </c:pt>
                <c:pt idx="117">
                  <c:v>222.5656320453684</c:v>
                </c:pt>
                <c:pt idx="118">
                  <c:v>224.68620890255966</c:v>
                </c:pt>
                <c:pt idx="119">
                  <c:v>227.46993184471526</c:v>
                </c:pt>
                <c:pt idx="120">
                  <c:v>229.10033603046077</c:v>
                </c:pt>
                <c:pt idx="121">
                  <c:v>231.16631405434453</c:v>
                </c:pt>
                <c:pt idx="122">
                  <c:v>233.45165707152765</c:v>
                </c:pt>
                <c:pt idx="123">
                  <c:v>235.48092110337998</c:v>
                </c:pt>
                <c:pt idx="124">
                  <c:v>237.02051313793987</c:v>
                </c:pt>
                <c:pt idx="125">
                  <c:v>238.29791035732092</c:v>
                </c:pt>
                <c:pt idx="126">
                  <c:v>239.0705646536284</c:v>
                </c:pt>
                <c:pt idx="127">
                  <c:v>240.52769121877481</c:v>
                </c:pt>
                <c:pt idx="128">
                  <c:v>241.7183704072624</c:v>
                </c:pt>
                <c:pt idx="129">
                  <c:v>242.63840035879136</c:v>
                </c:pt>
                <c:pt idx="130">
                  <c:v>243.76493621681985</c:v>
                </c:pt>
                <c:pt idx="131">
                  <c:v>245.35996999180628</c:v>
                </c:pt>
                <c:pt idx="132">
                  <c:v>246.43308581896426</c:v>
                </c:pt>
                <c:pt idx="133">
                  <c:v>247.97369187712599</c:v>
                </c:pt>
                <c:pt idx="134">
                  <c:v>249.9831063969738</c:v>
                </c:pt>
                <c:pt idx="135">
                  <c:v>251.98094203481887</c:v>
                </c:pt>
                <c:pt idx="136">
                  <c:v>253.45134597150093</c:v>
                </c:pt>
                <c:pt idx="137">
                  <c:v>254.64596717674038</c:v>
                </c:pt>
                <c:pt idx="138">
                  <c:v>256.56998189637699</c:v>
                </c:pt>
                <c:pt idx="139">
                  <c:v>257.71689962880095</c:v>
                </c:pt>
                <c:pt idx="140">
                  <c:v>259.34381177076784</c:v>
                </c:pt>
                <c:pt idx="141">
                  <c:v>260.4352180486427</c:v>
                </c:pt>
                <c:pt idx="142">
                  <c:v>261.75266286264599</c:v>
                </c:pt>
                <c:pt idx="143">
                  <c:v>263.04646825143305</c:v>
                </c:pt>
                <c:pt idx="144">
                  <c:v>263.53609588519288</c:v>
                </c:pt>
                <c:pt idx="145">
                  <c:v>264.77948528802972</c:v>
                </c:pt>
                <c:pt idx="146">
                  <c:v>265.73058872530532</c:v>
                </c:pt>
                <c:pt idx="147">
                  <c:v>266.13003797263065</c:v>
                </c:pt>
                <c:pt idx="148">
                  <c:v>267.54925273036605</c:v>
                </c:pt>
                <c:pt idx="149">
                  <c:v>268.15852247383907</c:v>
                </c:pt>
                <c:pt idx="150">
                  <c:v>268.73399988078336</c:v>
                </c:pt>
                <c:pt idx="151">
                  <c:v>269.00943404161279</c:v>
                </c:pt>
                <c:pt idx="152">
                  <c:v>269.79675999190829</c:v>
                </c:pt>
                <c:pt idx="153">
                  <c:v>270.81995416962184</c:v>
                </c:pt>
                <c:pt idx="154">
                  <c:v>271.00680703118957</c:v>
                </c:pt>
                <c:pt idx="155">
                  <c:v>271.44093588569524</c:v>
                </c:pt>
                <c:pt idx="156">
                  <c:v>272.11171249826288</c:v>
                </c:pt>
                <c:pt idx="157">
                  <c:v>273.29812011232804</c:v>
                </c:pt>
                <c:pt idx="158">
                  <c:v>273.91261841499772</c:v>
                </c:pt>
                <c:pt idx="159">
                  <c:v>275.04507997344899</c:v>
                </c:pt>
                <c:pt idx="160">
                  <c:v>276.1541682878796</c:v>
                </c:pt>
                <c:pt idx="161">
                  <c:v>277.77902703205291</c:v>
                </c:pt>
                <c:pt idx="162">
                  <c:v>279.38866274690486</c:v>
                </c:pt>
                <c:pt idx="163">
                  <c:v>281.51754192233557</c:v>
                </c:pt>
                <c:pt idx="164">
                  <c:v>283.34506595861671</c:v>
                </c:pt>
                <c:pt idx="165">
                  <c:v>284.60785490048482</c:v>
                </c:pt>
                <c:pt idx="166">
                  <c:v>286.39048937944528</c:v>
                </c:pt>
                <c:pt idx="167">
                  <c:v>288.14390730338005</c:v>
                </c:pt>
                <c:pt idx="168">
                  <c:v>289.60514066411355</c:v>
                </c:pt>
                <c:pt idx="169">
                  <c:v>291.0357124861888</c:v>
                </c:pt>
                <c:pt idx="170">
                  <c:v>292.71835790036772</c:v>
                </c:pt>
                <c:pt idx="171">
                  <c:v>293.81681164227484</c:v>
                </c:pt>
                <c:pt idx="172">
                  <c:v>295.45033395059579</c:v>
                </c:pt>
                <c:pt idx="173">
                  <c:v>296.49802947358694</c:v>
                </c:pt>
                <c:pt idx="174">
                  <c:v>297.24246222552779</c:v>
                </c:pt>
                <c:pt idx="175">
                  <c:v>297.95357162685565</c:v>
                </c:pt>
                <c:pt idx="176">
                  <c:v>298.3604422594164</c:v>
                </c:pt>
                <c:pt idx="177">
                  <c:v>298.46263682553172</c:v>
                </c:pt>
                <c:pt idx="178">
                  <c:v>298.53757950734968</c:v>
                </c:pt>
                <c:pt idx="179">
                  <c:v>298.85620473596686</c:v>
                </c:pt>
                <c:pt idx="180">
                  <c:v>299.15442907724594</c:v>
                </c:pt>
                <c:pt idx="181">
                  <c:v>298.85620473596686</c:v>
                </c:pt>
                <c:pt idx="182">
                  <c:v>301.59238264649468</c:v>
                </c:pt>
                <c:pt idx="183">
                  <c:v>299.29555581202163</c:v>
                </c:pt>
                <c:pt idx="184">
                  <c:v>299.19307605176823</c:v>
                </c:pt>
                <c:pt idx="185">
                  <c:v>300.72781344833476</c:v>
                </c:pt>
                <c:pt idx="186">
                  <c:v>299.73796797182422</c:v>
                </c:pt>
                <c:pt idx="187">
                  <c:v>299.82324101908517</c:v>
                </c:pt>
                <c:pt idx="188">
                  <c:v>300.71139894128123</c:v>
                </c:pt>
                <c:pt idx="189">
                  <c:v>300.18007592454632</c:v>
                </c:pt>
                <c:pt idx="190">
                  <c:v>299.62861186402142</c:v>
                </c:pt>
                <c:pt idx="191">
                  <c:v>299.59558638284136</c:v>
                </c:pt>
                <c:pt idx="192">
                  <c:v>298.98283093323727</c:v>
                </c:pt>
                <c:pt idx="193">
                  <c:v>298.88732258524601</c:v>
                </c:pt>
                <c:pt idx="194">
                  <c:v>297.67003795250713</c:v>
                </c:pt>
                <c:pt idx="195">
                  <c:v>296.97016520021634</c:v>
                </c:pt>
                <c:pt idx="196">
                  <c:v>296.51114840393484</c:v>
                </c:pt>
                <c:pt idx="197">
                  <c:v>296.03157861677505</c:v>
                </c:pt>
                <c:pt idx="198">
                  <c:v>295.24437941942978</c:v>
                </c:pt>
                <c:pt idx="199">
                  <c:v>294.15107184730164</c:v>
                </c:pt>
                <c:pt idx="200">
                  <c:v>293.85635856274365</c:v>
                </c:pt>
                <c:pt idx="201">
                  <c:v>292.16745155282371</c:v>
                </c:pt>
                <c:pt idx="202">
                  <c:v>290.18465515252234</c:v>
                </c:pt>
                <c:pt idx="203">
                  <c:v>288.99246760392708</c:v>
                </c:pt>
                <c:pt idx="204">
                  <c:v>289.11869452940431</c:v>
                </c:pt>
                <c:pt idx="205">
                  <c:v>288.94456766403869</c:v>
                </c:pt>
                <c:pt idx="206">
                  <c:v>287.65935612527659</c:v>
                </c:pt>
                <c:pt idx="207">
                  <c:v>286.08873496850265</c:v>
                </c:pt>
                <c:pt idx="208">
                  <c:v>285.02291377362985</c:v>
                </c:pt>
                <c:pt idx="209">
                  <c:v>283.39211665373858</c:v>
                </c:pt>
                <c:pt idx="210">
                  <c:v>282.27691884710737</c:v>
                </c:pt>
                <c:pt idx="211">
                  <c:v>281.39438241825366</c:v>
                </c:pt>
                <c:pt idx="212">
                  <c:v>280.74201667170558</c:v>
                </c:pt>
                <c:pt idx="213">
                  <c:v>279.01578091794579</c:v>
                </c:pt>
                <c:pt idx="214">
                  <c:v>277.52336633145791</c:v>
                </c:pt>
                <c:pt idx="215">
                  <c:v>275.74668290351025</c:v>
                </c:pt>
                <c:pt idx="216">
                  <c:v>275.24303005580856</c:v>
                </c:pt>
                <c:pt idx="217">
                  <c:v>274.70862694238332</c:v>
                </c:pt>
                <c:pt idx="218">
                  <c:v>274.14332145969428</c:v>
                </c:pt>
                <c:pt idx="219">
                  <c:v>273.80405451313374</c:v>
                </c:pt>
                <c:pt idx="220">
                  <c:v>273.16865464897268</c:v>
                </c:pt>
                <c:pt idx="221">
                  <c:v>272.24693254555831</c:v>
                </c:pt>
                <c:pt idx="222">
                  <c:v>271.28913021486358</c:v>
                </c:pt>
                <c:pt idx="223">
                  <c:v>270.30871515784941</c:v>
                </c:pt>
                <c:pt idx="224">
                  <c:v>269.5434949220724</c:v>
                </c:pt>
                <c:pt idx="225">
                  <c:v>268.99653692892781</c:v>
                </c:pt>
                <c:pt idx="226">
                  <c:v>269.65309186048069</c:v>
                </c:pt>
                <c:pt idx="227">
                  <c:v>270.02130284322419</c:v>
                </c:pt>
                <c:pt idx="228">
                  <c:v>269.84422897176592</c:v>
                </c:pt>
                <c:pt idx="229">
                  <c:v>270.11657036061001</c:v>
                </c:pt>
                <c:pt idx="230">
                  <c:v>270.57907920067009</c:v>
                </c:pt>
                <c:pt idx="231">
                  <c:v>270.51394085955167</c:v>
                </c:pt>
                <c:pt idx="232">
                  <c:v>270.87881190205684</c:v>
                </c:pt>
                <c:pt idx="233">
                  <c:v>271.67171498216192</c:v>
                </c:pt>
                <c:pt idx="234">
                  <c:v>273.12145185031056</c:v>
                </c:pt>
                <c:pt idx="235">
                  <c:v>274.03076483989832</c:v>
                </c:pt>
                <c:pt idx="236">
                  <c:v>275.11309560653734</c:v>
                </c:pt>
                <c:pt idx="237">
                  <c:v>276.36302546160562</c:v>
                </c:pt>
                <c:pt idx="238">
                  <c:v>276.84674640788518</c:v>
                </c:pt>
                <c:pt idx="239">
                  <c:v>278.18319148912656</c:v>
                </c:pt>
                <c:pt idx="240">
                  <c:v>278.99431530582592</c:v>
                </c:pt>
                <c:pt idx="241">
                  <c:v>279.50850766133846</c:v>
                </c:pt>
                <c:pt idx="242">
                  <c:v>280.63217256504436</c:v>
                </c:pt>
                <c:pt idx="243">
                  <c:v>281.67763089846426</c:v>
                </c:pt>
                <c:pt idx="244">
                  <c:v>282.42161367743171</c:v>
                </c:pt>
                <c:pt idx="245">
                  <c:v>283.09685833149467</c:v>
                </c:pt>
                <c:pt idx="246">
                  <c:v>283.90490838915122</c:v>
                </c:pt>
                <c:pt idx="247">
                  <c:v>284.63885867210877</c:v>
                </c:pt>
                <c:pt idx="248">
                  <c:v>285.51306743213303</c:v>
                </c:pt>
                <c:pt idx="249">
                  <c:v>285.86428084425188</c:v>
                </c:pt>
                <c:pt idx="250">
                  <c:v>286.78536918291525</c:v>
                </c:pt>
                <c:pt idx="251">
                  <c:v>288.23303997797512</c:v>
                </c:pt>
                <c:pt idx="252">
                  <c:v>289.59199638317568</c:v>
                </c:pt>
                <c:pt idx="253">
                  <c:v>290.83465061890121</c:v>
                </c:pt>
                <c:pt idx="254">
                  <c:v>291.78252185594624</c:v>
                </c:pt>
                <c:pt idx="255">
                  <c:v>292.42235173571748</c:v>
                </c:pt>
                <c:pt idx="256">
                  <c:v>292.76798168037914</c:v>
                </c:pt>
                <c:pt idx="257">
                  <c:v>293.61636452679585</c:v>
                </c:pt>
                <c:pt idx="258">
                  <c:v>294.16459004944272</c:v>
                </c:pt>
                <c:pt idx="259">
                  <c:v>294.99951173254595</c:v>
                </c:pt>
                <c:pt idx="260">
                  <c:v>295.34020464979653</c:v>
                </c:pt>
                <c:pt idx="261">
                  <c:v>295.95727603735565</c:v>
                </c:pt>
                <c:pt idx="262">
                  <c:v>296.84720850085478</c:v>
                </c:pt>
                <c:pt idx="263">
                  <c:v>297.61519828859412</c:v>
                </c:pt>
                <c:pt idx="264">
                  <c:v>298.62707976550047</c:v>
                </c:pt>
                <c:pt idx="265">
                  <c:v>299.50596570938785</c:v>
                </c:pt>
                <c:pt idx="266">
                  <c:v>300.98878509754405</c:v>
                </c:pt>
                <c:pt idx="267">
                  <c:v>301.61076816192417</c:v>
                </c:pt>
                <c:pt idx="268">
                  <c:v>303.15671685693769</c:v>
                </c:pt>
                <c:pt idx="269">
                  <c:v>304.37714496284207</c:v>
                </c:pt>
                <c:pt idx="270">
                  <c:v>306.1188635894714</c:v>
                </c:pt>
                <c:pt idx="271">
                  <c:v>307.53510599052419</c:v>
                </c:pt>
                <c:pt idx="272">
                  <c:v>309.11843413055772</c:v>
                </c:pt>
                <c:pt idx="273">
                  <c:v>310.70235800945733</c:v>
                </c:pt>
                <c:pt idx="274">
                  <c:v>312.10564625899758</c:v>
                </c:pt>
                <c:pt idx="275">
                  <c:v>313.48634079516091</c:v>
                </c:pt>
                <c:pt idx="276">
                  <c:v>314.84900472415541</c:v>
                </c:pt>
                <c:pt idx="277">
                  <c:v>316.49582975460197</c:v>
                </c:pt>
                <c:pt idx="278">
                  <c:v>317.94793690291965</c:v>
                </c:pt>
                <c:pt idx="279">
                  <c:v>319.79221767922002</c:v>
                </c:pt>
                <c:pt idx="280">
                  <c:v>321.43516406938988</c:v>
                </c:pt>
                <c:pt idx="281">
                  <c:v>322.87677607342937</c:v>
                </c:pt>
                <c:pt idx="282">
                  <c:v>324.37521142505261</c:v>
                </c:pt>
                <c:pt idx="283">
                  <c:v>325.81772971268612</c:v>
                </c:pt>
                <c:pt idx="284">
                  <c:v>327.44608050063806</c:v>
                </c:pt>
                <c:pt idx="285">
                  <c:v>329.23860804736324</c:v>
                </c:pt>
                <c:pt idx="286">
                  <c:v>331.0706254757298</c:v>
                </c:pt>
                <c:pt idx="287">
                  <c:v>332.91337887897993</c:v>
                </c:pt>
                <c:pt idx="288">
                  <c:v>334.7530648608348</c:v>
                </c:pt>
                <c:pt idx="289">
                  <c:v>336.57588002501518</c:v>
                </c:pt>
                <c:pt idx="290">
                  <c:v>338.51018074656224</c:v>
                </c:pt>
                <c:pt idx="291">
                  <c:v>340.5189488263639</c:v>
                </c:pt>
                <c:pt idx="292">
                  <c:v>342.73802540117163</c:v>
                </c:pt>
                <c:pt idx="293">
                  <c:v>344.86941428501666</c:v>
                </c:pt>
                <c:pt idx="294">
                  <c:v>347.03427228536759</c:v>
                </c:pt>
                <c:pt idx="295">
                  <c:v>349.23304937519742</c:v>
                </c:pt>
                <c:pt idx="296">
                  <c:v>351.53973758919767</c:v>
                </c:pt>
                <c:pt idx="297">
                  <c:v>353.84029096040723</c:v>
                </c:pt>
                <c:pt idx="298">
                  <c:v>356.31041442842195</c:v>
                </c:pt>
                <c:pt idx="299">
                  <c:v>358.94001845840427</c:v>
                </c:pt>
                <c:pt idx="300">
                  <c:v>361.69938582117499</c:v>
                </c:pt>
                <c:pt idx="301">
                  <c:v>364.1582346142676</c:v>
                </c:pt>
                <c:pt idx="302">
                  <c:v>367.41614034319861</c:v>
                </c:pt>
                <c:pt idx="303">
                  <c:v>369.93824519609882</c:v>
                </c:pt>
                <c:pt idx="304">
                  <c:v>373.06055061888378</c:v>
                </c:pt>
                <c:pt idx="305">
                  <c:v>375.09388975808571</c:v>
                </c:pt>
                <c:pt idx="306">
                  <c:v>378.23722349531238</c:v>
                </c:pt>
                <c:pt idx="307">
                  <c:v>380.4952829399603</c:v>
                </c:pt>
                <c:pt idx="308">
                  <c:v>383.21734057183369</c:v>
                </c:pt>
                <c:pt idx="309">
                  <c:v>386.3156136352568</c:v>
                </c:pt>
                <c:pt idx="310">
                  <c:v>388.9783382111317</c:v>
                </c:pt>
                <c:pt idx="311">
                  <c:v>391.71449710871707</c:v>
                </c:pt>
                <c:pt idx="312">
                  <c:v>394.92473739071767</c:v>
                </c:pt>
                <c:pt idx="313">
                  <c:v>398.08135483712732</c:v>
                </c:pt>
                <c:pt idx="314">
                  <c:v>401.53636140365143</c:v>
                </c:pt>
                <c:pt idx="315">
                  <c:v>404.9454453763106</c:v>
                </c:pt>
                <c:pt idx="316">
                  <c:v>408.38885404788959</c:v>
                </c:pt>
                <c:pt idx="317">
                  <c:v>411.53133854034962</c:v>
                </c:pt>
                <c:pt idx="318">
                  <c:v>415.05496915412317</c:v>
                </c:pt>
                <c:pt idx="319">
                  <c:v>418.35932983931008</c:v>
                </c:pt>
                <c:pt idx="320">
                  <c:v>421.76473797641285</c:v>
                </c:pt>
                <c:pt idx="321">
                  <c:v>425.31479658030736</c:v>
                </c:pt>
                <c:pt idx="322">
                  <c:v>429.2241427592499</c:v>
                </c:pt>
                <c:pt idx="323">
                  <c:v>432.97409710328992</c:v>
                </c:pt>
                <c:pt idx="324">
                  <c:v>436.70702218846776</c:v>
                </c:pt>
                <c:pt idx="325">
                  <c:v>440.62032305945712</c:v>
                </c:pt>
                <c:pt idx="326">
                  <c:v>444.40559077542855</c:v>
                </c:pt>
                <c:pt idx="327">
                  <c:v>448.51006678358817</c:v>
                </c:pt>
                <c:pt idx="328">
                  <c:v>452.87647776337883</c:v>
                </c:pt>
                <c:pt idx="329">
                  <c:v>456.74226529097797</c:v>
                </c:pt>
                <c:pt idx="330">
                  <c:v>460.98485765134552</c:v>
                </c:pt>
                <c:pt idx="331">
                  <c:v>464.86822581314033</c:v>
                </c:pt>
                <c:pt idx="332">
                  <c:v>469.15310929534888</c:v>
                </c:pt>
                <c:pt idx="333">
                  <c:v>473.36488167587044</c:v>
                </c:pt>
                <c:pt idx="334">
                  <c:v>477.28171895417091</c:v>
                </c:pt>
                <c:pt idx="335">
                  <c:v>481.29570603116798</c:v>
                </c:pt>
                <c:pt idx="336">
                  <c:v>485.3295426201696</c:v>
                </c:pt>
                <c:pt idx="337">
                  <c:v>489.38646725905403</c:v>
                </c:pt>
                <c:pt idx="338">
                  <c:v>493.18893535037046</c:v>
                </c:pt>
                <c:pt idx="339">
                  <c:v>496.96036798182536</c:v>
                </c:pt>
                <c:pt idx="340">
                  <c:v>500.80185696886718</c:v>
                </c:pt>
                <c:pt idx="341">
                  <c:v>504.30326779046703</c:v>
                </c:pt>
                <c:pt idx="342">
                  <c:v>507.66357089023381</c:v>
                </c:pt>
                <c:pt idx="343">
                  <c:v>511.04111239123057</c:v>
                </c:pt>
                <c:pt idx="344">
                  <c:v>514.24351300325998</c:v>
                </c:pt>
                <c:pt idx="345">
                  <c:v>517.06746733181558</c:v>
                </c:pt>
                <c:pt idx="346">
                  <c:v>519.78132404780956</c:v>
                </c:pt>
                <c:pt idx="347">
                  <c:v>522.68802270226934</c:v>
                </c:pt>
                <c:pt idx="348">
                  <c:v>524.96004398438413</c:v>
                </c:pt>
                <c:pt idx="349">
                  <c:v>527.16673679595544</c:v>
                </c:pt>
                <c:pt idx="350">
                  <c:v>529.0921648109869</c:v>
                </c:pt>
                <c:pt idx="351">
                  <c:v>530.69476573710165</c:v>
                </c:pt>
                <c:pt idx="352">
                  <c:v>532.16368666426592</c:v>
                </c:pt>
                <c:pt idx="353">
                  <c:v>533.24104237760878</c:v>
                </c:pt>
                <c:pt idx="354">
                  <c:v>534.06715473067186</c:v>
                </c:pt>
                <c:pt idx="355">
                  <c:v>534.67455486812901</c:v>
                </c:pt>
                <c:pt idx="356">
                  <c:v>534.92571583899121</c:v>
                </c:pt>
                <c:pt idx="357">
                  <c:v>534.87240354812855</c:v>
                </c:pt>
                <c:pt idx="358">
                  <c:v>534.67200713382977</c:v>
                </c:pt>
                <c:pt idx="359">
                  <c:v>534.43994783256585</c:v>
                </c:pt>
                <c:pt idx="360">
                  <c:v>534.09523050914572</c:v>
                </c:pt>
                <c:pt idx="361">
                  <c:v>534.48977441729744</c:v>
                </c:pt>
                <c:pt idx="362">
                  <c:v>535.84650630822171</c:v>
                </c:pt>
                <c:pt idx="363">
                  <c:v>538.33842494602686</c:v>
                </c:pt>
                <c:pt idx="364">
                  <c:v>543.59923009316424</c:v>
                </c:pt>
                <c:pt idx="365">
                  <c:v>552.48428234596042</c:v>
                </c:pt>
                <c:pt idx="366">
                  <c:v>565.45101408881897</c:v>
                </c:pt>
                <c:pt idx="367">
                  <c:v>583.97492472702095</c:v>
                </c:pt>
                <c:pt idx="368">
                  <c:v>609.15566581785288</c:v>
                </c:pt>
                <c:pt idx="369">
                  <c:v>640.94454521548755</c:v>
                </c:pt>
                <c:pt idx="370">
                  <c:v>680.14010650631508</c:v>
                </c:pt>
                <c:pt idx="371">
                  <c:v>726.72345082545735</c:v>
                </c:pt>
                <c:pt idx="372">
                  <c:v>781.12141873278233</c:v>
                </c:pt>
                <c:pt idx="373">
                  <c:v>843.56588573777651</c:v>
                </c:pt>
                <c:pt idx="374">
                  <c:v>913.75153567159578</c:v>
                </c:pt>
                <c:pt idx="375">
                  <c:v>991.15766107708578</c:v>
                </c:pt>
                <c:pt idx="376">
                  <c:v>1074.4417644196328</c:v>
                </c:pt>
                <c:pt idx="377">
                  <c:v>1162.7962646274959</c:v>
                </c:pt>
                <c:pt idx="378">
                  <c:v>1256.0260128585153</c:v>
                </c:pt>
                <c:pt idx="379">
                  <c:v>1355.6612087536398</c:v>
                </c:pt>
                <c:pt idx="380">
                  <c:v>1463.764845304775</c:v>
                </c:pt>
                <c:pt idx="381">
                  <c:v>1577.2903646521881</c:v>
                </c:pt>
                <c:pt idx="382">
                  <c:v>1684.0947264247341</c:v>
                </c:pt>
                <c:pt idx="383">
                  <c:v>1772.7732642121887</c:v>
                </c:pt>
                <c:pt idx="384">
                  <c:v>1835.6390643613636</c:v>
                </c:pt>
                <c:pt idx="385">
                  <c:v>1872.2848126043727</c:v>
                </c:pt>
                <c:pt idx="386">
                  <c:v>1886.2004993220012</c:v>
                </c:pt>
                <c:pt idx="387">
                  <c:v>1884.5650503688366</c:v>
                </c:pt>
                <c:pt idx="388">
                  <c:v>1874.3760778418252</c:v>
                </c:pt>
                <c:pt idx="389">
                  <c:v>1859.0662734506059</c:v>
                </c:pt>
                <c:pt idx="390">
                  <c:v>1841.8446796617984</c:v>
                </c:pt>
                <c:pt idx="391">
                  <c:v>1823.324330781498</c:v>
                </c:pt>
                <c:pt idx="392">
                  <c:v>1804.8851988540505</c:v>
                </c:pt>
                <c:pt idx="393">
                  <c:v>1786.4565177073491</c:v>
                </c:pt>
                <c:pt idx="394">
                  <c:v>1768.2918376053676</c:v>
                </c:pt>
                <c:pt idx="395">
                  <c:v>1750.660166334359</c:v>
                </c:pt>
                <c:pt idx="396">
                  <c:v>1733.3234048149809</c:v>
                </c:pt>
                <c:pt idx="397">
                  <c:v>1716.2798038565213</c:v>
                </c:pt>
                <c:pt idx="398">
                  <c:v>1699.7064119798467</c:v>
                </c:pt>
                <c:pt idx="399">
                  <c:v>1683.0885171423499</c:v>
                </c:pt>
                <c:pt idx="400">
                  <c:v>1666.9363506698489</c:v>
                </c:pt>
                <c:pt idx="401">
                  <c:v>1651.4622427669058</c:v>
                </c:pt>
                <c:pt idx="402">
                  <c:v>1635.7196467648055</c:v>
                </c:pt>
                <c:pt idx="403">
                  <c:v>1620.7430758797159</c:v>
                </c:pt>
                <c:pt idx="404">
                  <c:v>1605.8798221321235</c:v>
                </c:pt>
                <c:pt idx="405">
                  <c:v>1591.7855531829296</c:v>
                </c:pt>
                <c:pt idx="406">
                  <c:v>1577.6947319139817</c:v>
                </c:pt>
                <c:pt idx="407">
                  <c:v>1564.0254402562878</c:v>
                </c:pt>
                <c:pt idx="408">
                  <c:v>1550.5081887623835</c:v>
                </c:pt>
                <c:pt idx="409">
                  <c:v>1537.0734280884826</c:v>
                </c:pt>
                <c:pt idx="410">
                  <c:v>1524.2362695489869</c:v>
                </c:pt>
                <c:pt idx="411">
                  <c:v>1511.3765806725899</c:v>
                </c:pt>
                <c:pt idx="412">
                  <c:v>1498.6596219557887</c:v>
                </c:pt>
                <c:pt idx="413">
                  <c:v>1486.6756438618754</c:v>
                </c:pt>
                <c:pt idx="414">
                  <c:v>1474.6509210321142</c:v>
                </c:pt>
                <c:pt idx="415">
                  <c:v>1463.1867631247037</c:v>
                </c:pt>
                <c:pt idx="416">
                  <c:v>1452.0303994063138</c:v>
                </c:pt>
                <c:pt idx="417">
                  <c:v>1441.0139836202627</c:v>
                </c:pt>
                <c:pt idx="418">
                  <c:v>1430.2460162919388</c:v>
                </c:pt>
                <c:pt idx="419">
                  <c:v>1419.5455322343125</c:v>
                </c:pt>
                <c:pt idx="420">
                  <c:v>1409.2037526881631</c:v>
                </c:pt>
                <c:pt idx="421">
                  <c:v>1399.2381885735638</c:v>
                </c:pt>
                <c:pt idx="422">
                  <c:v>1389.225877970923</c:v>
                </c:pt>
                <c:pt idx="423">
                  <c:v>1379.4643227297036</c:v>
                </c:pt>
                <c:pt idx="424">
                  <c:v>1369.858046190152</c:v>
                </c:pt>
                <c:pt idx="425">
                  <c:v>1360.9182493381554</c:v>
                </c:pt>
                <c:pt idx="426">
                  <c:v>1351.8694005854368</c:v>
                </c:pt>
                <c:pt idx="427">
                  <c:v>1343.4429975453663</c:v>
                </c:pt>
                <c:pt idx="428">
                  <c:v>1335.1849921373118</c:v>
                </c:pt>
                <c:pt idx="429">
                  <c:v>1326.3673217528531</c:v>
                </c:pt>
                <c:pt idx="430">
                  <c:v>1318.1646440075697</c:v>
                </c:pt>
                <c:pt idx="431">
                  <c:v>1309.3871036071507</c:v>
                </c:pt>
                <c:pt idx="432">
                  <c:v>1301.169481689036</c:v>
                </c:pt>
                <c:pt idx="433">
                  <c:v>1293.0070733560383</c:v>
                </c:pt>
                <c:pt idx="434">
                  <c:v>1284.9619938914116</c:v>
                </c:pt>
                <c:pt idx="435">
                  <c:v>1277.3693590825976</c:v>
                </c:pt>
                <c:pt idx="436">
                  <c:v>1270.0854754475786</c:v>
                </c:pt>
                <c:pt idx="437">
                  <c:v>1262.6318949628042</c:v>
                </c:pt>
                <c:pt idx="438">
                  <c:v>1255.6274762324317</c:v>
                </c:pt>
                <c:pt idx="439">
                  <c:v>1248.961969540359</c:v>
                </c:pt>
                <c:pt idx="440">
                  <c:v>1242.8234382388287</c:v>
                </c:pt>
                <c:pt idx="441">
                  <c:v>1236.7903907424723</c:v>
                </c:pt>
                <c:pt idx="442">
                  <c:v>1231.0565752733489</c:v>
                </c:pt>
                <c:pt idx="443">
                  <c:v>1225.1051883651717</c:v>
                </c:pt>
                <c:pt idx="444">
                  <c:v>1219.6471176016059</c:v>
                </c:pt>
                <c:pt idx="445">
                  <c:v>1213.6240392247842</c:v>
                </c:pt>
                <c:pt idx="446">
                  <c:v>1208.0153289175287</c:v>
                </c:pt>
                <c:pt idx="447">
                  <c:v>1202.0051666663339</c:v>
                </c:pt>
                <c:pt idx="448">
                  <c:v>1196.6089196542384</c:v>
                </c:pt>
                <c:pt idx="449">
                  <c:v>1191.0883470109188</c:v>
                </c:pt>
                <c:pt idx="450">
                  <c:v>1185.9334693042808</c:v>
                </c:pt>
                <c:pt idx="451">
                  <c:v>1180.5410945948142</c:v>
                </c:pt>
                <c:pt idx="452">
                  <c:v>1175.3664054020567</c:v>
                </c:pt>
                <c:pt idx="453">
                  <c:v>1170.4906440294521</c:v>
                </c:pt>
                <c:pt idx="454">
                  <c:v>1165.4128004283109</c:v>
                </c:pt>
                <c:pt idx="455">
                  <c:v>1160.4722366099058</c:v>
                </c:pt>
                <c:pt idx="456">
                  <c:v>1156.3310402720672</c:v>
                </c:pt>
                <c:pt idx="457">
                  <c:v>1151.4719025488839</c:v>
                </c:pt>
                <c:pt idx="458">
                  <c:v>1147.583895229111</c:v>
                </c:pt>
                <c:pt idx="459">
                  <c:v>1142.4444433565147</c:v>
                </c:pt>
                <c:pt idx="460">
                  <c:v>1138.3743300731601</c:v>
                </c:pt>
                <c:pt idx="461">
                  <c:v>1133.4498005029577</c:v>
                </c:pt>
                <c:pt idx="462">
                  <c:v>1128.8394661457628</c:v>
                </c:pt>
                <c:pt idx="463">
                  <c:v>1124.9684310460243</c:v>
                </c:pt>
                <c:pt idx="464">
                  <c:v>1120.6774380716151</c:v>
                </c:pt>
                <c:pt idx="465">
                  <c:v>1115.7689871131483</c:v>
                </c:pt>
                <c:pt idx="466">
                  <c:v>1112.4845836799739</c:v>
                </c:pt>
                <c:pt idx="467">
                  <c:v>1109.0000690266384</c:v>
                </c:pt>
                <c:pt idx="468">
                  <c:v>1104.7706146095613</c:v>
                </c:pt>
                <c:pt idx="469">
                  <c:v>1099.4780324978035</c:v>
                </c:pt>
                <c:pt idx="470">
                  <c:v>1095.7485234046342</c:v>
                </c:pt>
                <c:pt idx="471">
                  <c:v>1091.4042244770094</c:v>
                </c:pt>
                <c:pt idx="472">
                  <c:v>1087.1872869137667</c:v>
                </c:pt>
                <c:pt idx="473">
                  <c:v>1082.7991948418405</c:v>
                </c:pt>
                <c:pt idx="474">
                  <c:v>1078.969886813315</c:v>
                </c:pt>
                <c:pt idx="475">
                  <c:v>1075.0625243180434</c:v>
                </c:pt>
                <c:pt idx="476">
                  <c:v>1070.5801217135061</c:v>
                </c:pt>
                <c:pt idx="477">
                  <c:v>1067.1507065676315</c:v>
                </c:pt>
                <c:pt idx="478">
                  <c:v>1063.4244867135203</c:v>
                </c:pt>
                <c:pt idx="479">
                  <c:v>1058.7236887757526</c:v>
                </c:pt>
                <c:pt idx="480">
                  <c:v>1053.953094325946</c:v>
                </c:pt>
                <c:pt idx="481">
                  <c:v>1049.3521713753048</c:v>
                </c:pt>
                <c:pt idx="482">
                  <c:v>1043.5706777839562</c:v>
                </c:pt>
                <c:pt idx="483">
                  <c:v>1036.5365544996992</c:v>
                </c:pt>
                <c:pt idx="484">
                  <c:v>1028.2645872541777</c:v>
                </c:pt>
                <c:pt idx="485">
                  <c:v>1018.7413148840782</c:v>
                </c:pt>
                <c:pt idx="486">
                  <c:v>1007.953884640248</c:v>
                </c:pt>
                <c:pt idx="487">
                  <c:v>995.41091336056706</c:v>
                </c:pt>
                <c:pt idx="488">
                  <c:v>981.09220930006506</c:v>
                </c:pt>
                <c:pt idx="489">
                  <c:v>966.43286936114032</c:v>
                </c:pt>
                <c:pt idx="490">
                  <c:v>949.46442656451325</c:v>
                </c:pt>
                <c:pt idx="491">
                  <c:v>930.70110495393465</c:v>
                </c:pt>
                <c:pt idx="492">
                  <c:v>909.83095284361605</c:v>
                </c:pt>
                <c:pt idx="493">
                  <c:v>887.60213585988265</c:v>
                </c:pt>
                <c:pt idx="494">
                  <c:v>863.98543744770814</c:v>
                </c:pt>
                <c:pt idx="495">
                  <c:v>839.26919521825494</c:v>
                </c:pt>
                <c:pt idx="496">
                  <c:v>813.65928131327087</c:v>
                </c:pt>
                <c:pt idx="497">
                  <c:v>786.42152363213575</c:v>
                </c:pt>
                <c:pt idx="498">
                  <c:v>759.30503049847687</c:v>
                </c:pt>
                <c:pt idx="499">
                  <c:v>730.83516442707457</c:v>
                </c:pt>
                <c:pt idx="500">
                  <c:v>701.9947994821772</c:v>
                </c:pt>
                <c:pt idx="501">
                  <c:v>672.55531136747231</c:v>
                </c:pt>
                <c:pt idx="502">
                  <c:v>642.76541472188217</c:v>
                </c:pt>
                <c:pt idx="503">
                  <c:v>612.39291081589795</c:v>
                </c:pt>
                <c:pt idx="504">
                  <c:v>581.44439714057864</c:v>
                </c:pt>
                <c:pt idx="505">
                  <c:v>551.23224205427107</c:v>
                </c:pt>
                <c:pt idx="506">
                  <c:v>521.50283191652613</c:v>
                </c:pt>
                <c:pt idx="507">
                  <c:v>490.97310365108831</c:v>
                </c:pt>
                <c:pt idx="508">
                  <c:v>460.16360627392345</c:v>
                </c:pt>
                <c:pt idx="509">
                  <c:v>431.22431698902648</c:v>
                </c:pt>
                <c:pt idx="510">
                  <c:v>402.56990495975055</c:v>
                </c:pt>
                <c:pt idx="511">
                  <c:v>374.48243986386888</c:v>
                </c:pt>
                <c:pt idx="512">
                  <c:v>348.06453294005593</c:v>
                </c:pt>
                <c:pt idx="513">
                  <c:v>323.32313024998382</c:v>
                </c:pt>
                <c:pt idx="514">
                  <c:v>300.55165219811812</c:v>
                </c:pt>
                <c:pt idx="515">
                  <c:v>279.78882181075136</c:v>
                </c:pt>
                <c:pt idx="516">
                  <c:v>261.58358076469915</c:v>
                </c:pt>
                <c:pt idx="517">
                  <c:v>245.42712370483321</c:v>
                </c:pt>
                <c:pt idx="518">
                  <c:v>231.33412228514166</c:v>
                </c:pt>
                <c:pt idx="519">
                  <c:v>220.4165611249675</c:v>
                </c:pt>
                <c:pt idx="520">
                  <c:v>210.79223496530454</c:v>
                </c:pt>
                <c:pt idx="521">
                  <c:v>204.65056019060876</c:v>
                </c:pt>
                <c:pt idx="522">
                  <c:v>200.11007938428017</c:v>
                </c:pt>
                <c:pt idx="523">
                  <c:v>197.44566899416725</c:v>
                </c:pt>
                <c:pt idx="524">
                  <c:v>196.94264991121668</c:v>
                </c:pt>
                <c:pt idx="525">
                  <c:v>197.52224678904304</c:v>
                </c:pt>
                <c:pt idx="526">
                  <c:v>198.90521020301534</c:v>
                </c:pt>
                <c:pt idx="527">
                  <c:v>201.92111286173764</c:v>
                </c:pt>
                <c:pt idx="528">
                  <c:v>205.48174266168056</c:v>
                </c:pt>
                <c:pt idx="529">
                  <c:v>208.47434812815226</c:v>
                </c:pt>
                <c:pt idx="530">
                  <c:v>211.1773611292549</c:v>
                </c:pt>
                <c:pt idx="531">
                  <c:v>214.13767628165792</c:v>
                </c:pt>
                <c:pt idx="532">
                  <c:v>217.08815540512379</c:v>
                </c:pt>
                <c:pt idx="533">
                  <c:v>219.18686104075451</c:v>
                </c:pt>
                <c:pt idx="534">
                  <c:v>220.43634092284944</c:v>
                </c:pt>
                <c:pt idx="535">
                  <c:v>221.6619215361803</c:v>
                </c:pt>
                <c:pt idx="536">
                  <c:v>222.03567796049589</c:v>
                </c:pt>
                <c:pt idx="537">
                  <c:v>220.72353141981185</c:v>
                </c:pt>
                <c:pt idx="538">
                  <c:v>219.6681166421522</c:v>
                </c:pt>
                <c:pt idx="539">
                  <c:v>219.14270031289763</c:v>
                </c:pt>
                <c:pt idx="540">
                  <c:v>216.93557020364815</c:v>
                </c:pt>
                <c:pt idx="541">
                  <c:v>214.14324707382011</c:v>
                </c:pt>
                <c:pt idx="542">
                  <c:v>214.66934786900589</c:v>
                </c:pt>
                <c:pt idx="543">
                  <c:v>210.45086391977028</c:v>
                </c:pt>
                <c:pt idx="544">
                  <c:v>210.10126027011927</c:v>
                </c:pt>
                <c:pt idx="545">
                  <c:v>210.5649542502639</c:v>
                </c:pt>
                <c:pt idx="546">
                  <c:v>209.89976110515349</c:v>
                </c:pt>
                <c:pt idx="547">
                  <c:v>210.59673121488424</c:v>
                </c:pt>
                <c:pt idx="548">
                  <c:v>211.82709041443837</c:v>
                </c:pt>
                <c:pt idx="549">
                  <c:v>213.30768528831817</c:v>
                </c:pt>
                <c:pt idx="550">
                  <c:v>215.04710334890095</c:v>
                </c:pt>
                <c:pt idx="551">
                  <c:v>217.58647195362121</c:v>
                </c:pt>
                <c:pt idx="552">
                  <c:v>221.20316458344675</c:v>
                </c:pt>
                <c:pt idx="553">
                  <c:v>223.4079434254696</c:v>
                </c:pt>
                <c:pt idx="554">
                  <c:v>225.59097146123455</c:v>
                </c:pt>
                <c:pt idx="555">
                  <c:v>228.29066353504143</c:v>
                </c:pt>
                <c:pt idx="556">
                  <c:v>229.8578560245119</c:v>
                </c:pt>
                <c:pt idx="557">
                  <c:v>232.49843685998337</c:v>
                </c:pt>
                <c:pt idx="558">
                  <c:v>233.73513370704859</c:v>
                </c:pt>
                <c:pt idx="559">
                  <c:v>234.66597568523136</c:v>
                </c:pt>
                <c:pt idx="560">
                  <c:v>235.03061857242614</c:v>
                </c:pt>
                <c:pt idx="561">
                  <c:v>234.27752859398518</c:v>
                </c:pt>
                <c:pt idx="562">
                  <c:v>233.77492779577034</c:v>
                </c:pt>
                <c:pt idx="563">
                  <c:v>232.9798825908064</c:v>
                </c:pt>
                <c:pt idx="564">
                  <c:v>231.61889813840233</c:v>
                </c:pt>
                <c:pt idx="565">
                  <c:v>229.9707929031585</c:v>
                </c:pt>
                <c:pt idx="566">
                  <c:v>226.95812878231442</c:v>
                </c:pt>
                <c:pt idx="567">
                  <c:v>223.94211838358441</c:v>
                </c:pt>
                <c:pt idx="568">
                  <c:v>221.17991809237628</c:v>
                </c:pt>
                <c:pt idx="569">
                  <c:v>218.13735295057512</c:v>
                </c:pt>
                <c:pt idx="570">
                  <c:v>215.62451373833602</c:v>
                </c:pt>
                <c:pt idx="571">
                  <c:v>213.09734510507448</c:v>
                </c:pt>
                <c:pt idx="572">
                  <c:v>211.08422306143277</c:v>
                </c:pt>
                <c:pt idx="573">
                  <c:v>208.80163058326949</c:v>
                </c:pt>
                <c:pt idx="574">
                  <c:v>207.29082414370464</c:v>
                </c:pt>
                <c:pt idx="575">
                  <c:v>205.76551716663454</c:v>
                </c:pt>
                <c:pt idx="576">
                  <c:v>205.26157912479488</c:v>
                </c:pt>
                <c:pt idx="577">
                  <c:v>204.73567479668191</c:v>
                </c:pt>
                <c:pt idx="578">
                  <c:v>205.22028301361294</c:v>
                </c:pt>
                <c:pt idx="579">
                  <c:v>205.67440714601599</c:v>
                </c:pt>
                <c:pt idx="580">
                  <c:v>206.09256512879384</c:v>
                </c:pt>
                <c:pt idx="581">
                  <c:v>206.73432799105595</c:v>
                </c:pt>
                <c:pt idx="582">
                  <c:v>208.09830381308521</c:v>
                </c:pt>
                <c:pt idx="583">
                  <c:v>209.67872297291123</c:v>
                </c:pt>
                <c:pt idx="584">
                  <c:v>211.46089480360345</c:v>
                </c:pt>
                <c:pt idx="585">
                  <c:v>212.9451655130396</c:v>
                </c:pt>
                <c:pt idx="586">
                  <c:v>214.12895567868273</c:v>
                </c:pt>
                <c:pt idx="587">
                  <c:v>214.77841244502321</c:v>
                </c:pt>
                <c:pt idx="588">
                  <c:v>215.38251700577476</c:v>
                </c:pt>
                <c:pt idx="589">
                  <c:v>216.19130223054265</c:v>
                </c:pt>
                <c:pt idx="590">
                  <c:v>217.4383231054033</c:v>
                </c:pt>
                <c:pt idx="591">
                  <c:v>217.91400791463886</c:v>
                </c:pt>
                <c:pt idx="592">
                  <c:v>217.61883198181252</c:v>
                </c:pt>
                <c:pt idx="593">
                  <c:v>217.04988868945213</c:v>
                </c:pt>
                <c:pt idx="594">
                  <c:v>215.73499160974836</c:v>
                </c:pt>
                <c:pt idx="595">
                  <c:v>214.39712689546451</c:v>
                </c:pt>
                <c:pt idx="596">
                  <c:v>213.27143394455504</c:v>
                </c:pt>
                <c:pt idx="597">
                  <c:v>211.88610658806112</c:v>
                </c:pt>
                <c:pt idx="598">
                  <c:v>210.0136676438693</c:v>
                </c:pt>
                <c:pt idx="599">
                  <c:v>208.57977489449834</c:v>
                </c:pt>
                <c:pt idx="600">
                  <c:v>207.12867543213491</c:v>
                </c:pt>
                <c:pt idx="601">
                  <c:v>205.20014830747044</c:v>
                </c:pt>
                <c:pt idx="602">
                  <c:v>203.70647252912786</c:v>
                </c:pt>
                <c:pt idx="603">
                  <c:v>202.18990516797552</c:v>
                </c:pt>
                <c:pt idx="604">
                  <c:v>200.87265048339756</c:v>
                </c:pt>
                <c:pt idx="605">
                  <c:v>199.97574026998879</c:v>
                </c:pt>
                <c:pt idx="606">
                  <c:v>198.82092582876615</c:v>
                </c:pt>
                <c:pt idx="607">
                  <c:v>197.85871883305123</c:v>
                </c:pt>
                <c:pt idx="608">
                  <c:v>197.29878133780409</c:v>
                </c:pt>
                <c:pt idx="609">
                  <c:v>196.69169174507482</c:v>
                </c:pt>
                <c:pt idx="610">
                  <c:v>196.68908063430027</c:v>
                </c:pt>
                <c:pt idx="611">
                  <c:v>196.62733927224781</c:v>
                </c:pt>
                <c:pt idx="612">
                  <c:v>196.52369338485238</c:v>
                </c:pt>
                <c:pt idx="613">
                  <c:v>196.35970041785689</c:v>
                </c:pt>
                <c:pt idx="614">
                  <c:v>196.35679143764935</c:v>
                </c:pt>
                <c:pt idx="615">
                  <c:v>195.68871466292143</c:v>
                </c:pt>
                <c:pt idx="616">
                  <c:v>195.17865445358609</c:v>
                </c:pt>
                <c:pt idx="617">
                  <c:v>194.42432229623299</c:v>
                </c:pt>
                <c:pt idx="618">
                  <c:v>193.23536694786841</c:v>
                </c:pt>
                <c:pt idx="619">
                  <c:v>192.01151651230802</c:v>
                </c:pt>
                <c:pt idx="620">
                  <c:v>190.56063886760754</c:v>
                </c:pt>
                <c:pt idx="621">
                  <c:v>189.07854197126767</c:v>
                </c:pt>
                <c:pt idx="622">
                  <c:v>187.38362687150732</c:v>
                </c:pt>
                <c:pt idx="623">
                  <c:v>185.28373609579208</c:v>
                </c:pt>
                <c:pt idx="624">
                  <c:v>182.8104311287268</c:v>
                </c:pt>
                <c:pt idx="625">
                  <c:v>180.13896059928661</c:v>
                </c:pt>
                <c:pt idx="626">
                  <c:v>177.83256391707187</c:v>
                </c:pt>
                <c:pt idx="627">
                  <c:v>175.15739853913274</c:v>
                </c:pt>
                <c:pt idx="628">
                  <c:v>172.30777040050987</c:v>
                </c:pt>
                <c:pt idx="629">
                  <c:v>169.45688107003235</c:v>
                </c:pt>
                <c:pt idx="630">
                  <c:v>166.78788222312147</c:v>
                </c:pt>
                <c:pt idx="631">
                  <c:v>163.783064109896</c:v>
                </c:pt>
                <c:pt idx="632">
                  <c:v>161.12030150813595</c:v>
                </c:pt>
                <c:pt idx="633">
                  <c:v>158.79250259027646</c:v>
                </c:pt>
                <c:pt idx="634">
                  <c:v>156.1336376417357</c:v>
                </c:pt>
                <c:pt idx="635">
                  <c:v>153.79477319132195</c:v>
                </c:pt>
                <c:pt idx="636">
                  <c:v>151.92564249913087</c:v>
                </c:pt>
                <c:pt idx="637">
                  <c:v>150.04132046585582</c:v>
                </c:pt>
                <c:pt idx="638">
                  <c:v>148.29433525414487</c:v>
                </c:pt>
                <c:pt idx="639">
                  <c:v>146.37106203926706</c:v>
                </c:pt>
                <c:pt idx="640">
                  <c:v>144.5866276684134</c:v>
                </c:pt>
                <c:pt idx="641">
                  <c:v>142.93416846932948</c:v>
                </c:pt>
                <c:pt idx="642">
                  <c:v>141.25092097863697</c:v>
                </c:pt>
                <c:pt idx="643">
                  <c:v>139.41442917112769</c:v>
                </c:pt>
                <c:pt idx="644">
                  <c:v>137.69041159399671</c:v>
                </c:pt>
                <c:pt idx="645">
                  <c:v>135.68125058004938</c:v>
                </c:pt>
                <c:pt idx="646">
                  <c:v>133.52868761586993</c:v>
                </c:pt>
                <c:pt idx="647">
                  <c:v>131.23962439959789</c:v>
                </c:pt>
                <c:pt idx="648">
                  <c:v>128.95056118332582</c:v>
                </c:pt>
                <c:pt idx="649">
                  <c:v>126.02500802752083</c:v>
                </c:pt>
                <c:pt idx="650">
                  <c:v>123.37871063399443</c:v>
                </c:pt>
                <c:pt idx="651">
                  <c:v>120.62346907975341</c:v>
                </c:pt>
                <c:pt idx="652">
                  <c:v>117.53770653251703</c:v>
                </c:pt>
                <c:pt idx="653">
                  <c:v>114.60203215363691</c:v>
                </c:pt>
                <c:pt idx="654">
                  <c:v>111.93158832309354</c:v>
                </c:pt>
                <c:pt idx="655">
                  <c:v>108.60988783431644</c:v>
                </c:pt>
                <c:pt idx="656">
                  <c:v>105.7848434303889</c:v>
                </c:pt>
                <c:pt idx="657">
                  <c:v>103.43527469332902</c:v>
                </c:pt>
                <c:pt idx="658">
                  <c:v>100.56631672979756</c:v>
                </c:pt>
                <c:pt idx="659">
                  <c:v>97.94981261722053</c:v>
                </c:pt>
                <c:pt idx="660">
                  <c:v>95.674660537235184</c:v>
                </c:pt>
                <c:pt idx="661">
                  <c:v>93.420169188135816</c:v>
                </c:pt>
                <c:pt idx="662">
                  <c:v>91.388268694918892</c:v>
                </c:pt>
                <c:pt idx="663">
                  <c:v>89.17640436297873</c:v>
                </c:pt>
                <c:pt idx="664">
                  <c:v>87.172440219990435</c:v>
                </c:pt>
                <c:pt idx="665">
                  <c:v>85.09456009408099</c:v>
                </c:pt>
                <c:pt idx="666">
                  <c:v>83.217558043681208</c:v>
                </c:pt>
                <c:pt idx="667">
                  <c:v>81.359923844075112</c:v>
                </c:pt>
                <c:pt idx="668">
                  <c:v>79.08336480634236</c:v>
                </c:pt>
                <c:pt idx="669">
                  <c:v>77.096607376346512</c:v>
                </c:pt>
                <c:pt idx="670">
                  <c:v>75.375213585285096</c:v>
                </c:pt>
                <c:pt idx="671">
                  <c:v>73.273187022358599</c:v>
                </c:pt>
                <c:pt idx="672">
                  <c:v>71.355193067857471</c:v>
                </c:pt>
                <c:pt idx="673">
                  <c:v>69.319895595574636</c:v>
                </c:pt>
                <c:pt idx="674">
                  <c:v>67.240475421319999</c:v>
                </c:pt>
                <c:pt idx="675">
                  <c:v>65.205501169060241</c:v>
                </c:pt>
                <c:pt idx="676">
                  <c:v>63.208831658357155</c:v>
                </c:pt>
                <c:pt idx="677">
                  <c:v>61.188212177709879</c:v>
                </c:pt>
                <c:pt idx="678">
                  <c:v>59.274749641179135</c:v>
                </c:pt>
                <c:pt idx="679">
                  <c:v>57.404281705363218</c:v>
                </c:pt>
                <c:pt idx="680">
                  <c:v>55.633074004865087</c:v>
                </c:pt>
                <c:pt idx="681">
                  <c:v>54.027456358535204</c:v>
                </c:pt>
                <c:pt idx="682">
                  <c:v>52.512403695137962</c:v>
                </c:pt>
                <c:pt idx="683">
                  <c:v>51.082820546074501</c:v>
                </c:pt>
                <c:pt idx="684">
                  <c:v>49.850623428742125</c:v>
                </c:pt>
                <c:pt idx="685">
                  <c:v>48.68792495401572</c:v>
                </c:pt>
                <c:pt idx="686">
                  <c:v>47.596163767880292</c:v>
                </c:pt>
                <c:pt idx="687">
                  <c:v>46.571347152403902</c:v>
                </c:pt>
                <c:pt idx="688">
                  <c:v>45.603860896312305</c:v>
                </c:pt>
                <c:pt idx="689">
                  <c:v>44.552033227143902</c:v>
                </c:pt>
                <c:pt idx="690">
                  <c:v>43.524269605574879</c:v>
                </c:pt>
                <c:pt idx="691">
                  <c:v>42.515404848883762</c:v>
                </c:pt>
                <c:pt idx="692">
                  <c:v>41.613823789259378</c:v>
                </c:pt>
                <c:pt idx="693">
                  <c:v>40.769896309042871</c:v>
                </c:pt>
                <c:pt idx="694">
                  <c:v>39.904287736691117</c:v>
                </c:pt>
                <c:pt idx="695">
                  <c:v>39.021808346664983</c:v>
                </c:pt>
                <c:pt idx="696">
                  <c:v>38.120797675316595</c:v>
                </c:pt>
                <c:pt idx="697">
                  <c:v>37.21167481515409</c:v>
                </c:pt>
                <c:pt idx="698">
                  <c:v>36.335209852615932</c:v>
                </c:pt>
                <c:pt idx="699">
                  <c:v>35.492068240690784</c:v>
                </c:pt>
                <c:pt idx="700">
                  <c:v>34.648197799301869</c:v>
                </c:pt>
                <c:pt idx="701">
                  <c:v>33.87464355704784</c:v>
                </c:pt>
                <c:pt idx="702">
                  <c:v>33.103491283200498</c:v>
                </c:pt>
                <c:pt idx="703">
                  <c:v>32.37639833484986</c:v>
                </c:pt>
                <c:pt idx="704">
                  <c:v>31.687540413933267</c:v>
                </c:pt>
                <c:pt idx="705">
                  <c:v>31.098367350717702</c:v>
                </c:pt>
                <c:pt idx="706">
                  <c:v>30.515886843273787</c:v>
                </c:pt>
                <c:pt idx="707">
                  <c:v>29.985051825397257</c:v>
                </c:pt>
                <c:pt idx="708">
                  <c:v>29.487020471037841</c:v>
                </c:pt>
                <c:pt idx="709">
                  <c:v>29.01425731730491</c:v>
                </c:pt>
                <c:pt idx="710">
                  <c:v>28.583297286554743</c:v>
                </c:pt>
                <c:pt idx="711">
                  <c:v>28.167769427493933</c:v>
                </c:pt>
                <c:pt idx="712">
                  <c:v>27.782795367083807</c:v>
                </c:pt>
                <c:pt idx="713">
                  <c:v>27.39055202497854</c:v>
                </c:pt>
                <c:pt idx="714">
                  <c:v>27.02570633306345</c:v>
                </c:pt>
                <c:pt idx="715">
                  <c:v>26.689075847867485</c:v>
                </c:pt>
                <c:pt idx="716">
                  <c:v>26.323989325346972</c:v>
                </c:pt>
                <c:pt idx="717">
                  <c:v>25.970044387150871</c:v>
                </c:pt>
                <c:pt idx="718">
                  <c:v>25.714035115942732</c:v>
                </c:pt>
                <c:pt idx="719">
                  <c:v>25.536124675013046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534-4C7F-B196-D7E00AF2455D}"/>
            </c:ext>
          </c:extLst>
        </c:ser>
        <c:ser>
          <c:idx val="0"/>
          <c:order val="2"/>
          <c:tx>
            <c:v>3500 RPM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'3500'!$A$13:$A$732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'3500'!$K$13:$K$732</c:f>
              <c:numCache>
                <c:formatCode>General</c:formatCode>
                <c:ptCount val="720"/>
                <c:pt idx="0">
                  <c:v>20.681879615708301</c:v>
                </c:pt>
                <c:pt idx="1">
                  <c:v>20.777685833132569</c:v>
                </c:pt>
                <c:pt idx="2">
                  <c:v>20.916081041830974</c:v>
                </c:pt>
                <c:pt idx="3">
                  <c:v>21.223102037855401</c:v>
                </c:pt>
                <c:pt idx="4">
                  <c:v>21.494131533664675</c:v>
                </c:pt>
                <c:pt idx="5">
                  <c:v>21.739094285261082</c:v>
                </c:pt>
                <c:pt idx="6">
                  <c:v>21.945492451752859</c:v>
                </c:pt>
                <c:pt idx="7">
                  <c:v>22.272774906870058</c:v>
                </c:pt>
                <c:pt idx="8">
                  <c:v>22.512274606311951</c:v>
                </c:pt>
                <c:pt idx="9">
                  <c:v>22.814010004312184</c:v>
                </c:pt>
                <c:pt idx="10">
                  <c:v>23.189705748766155</c:v>
                </c:pt>
                <c:pt idx="11">
                  <c:v>23.490389097279554</c:v>
                </c:pt>
                <c:pt idx="12">
                  <c:v>23.737620726684902</c:v>
                </c:pt>
                <c:pt idx="13">
                  <c:v>24.081108546487812</c:v>
                </c:pt>
                <c:pt idx="14">
                  <c:v>24.537628309649975</c:v>
                </c:pt>
                <c:pt idx="15">
                  <c:v>25.097996764927899</c:v>
                </c:pt>
                <c:pt idx="16">
                  <c:v>25.787101854097418</c:v>
                </c:pt>
                <c:pt idx="17">
                  <c:v>26.483957886172934</c:v>
                </c:pt>
                <c:pt idx="18">
                  <c:v>27.087663175131301</c:v>
                </c:pt>
                <c:pt idx="19">
                  <c:v>27.829218635102123</c:v>
                </c:pt>
                <c:pt idx="20">
                  <c:v>28.642047278982009</c:v>
                </c:pt>
                <c:pt idx="21">
                  <c:v>29.45770251365181</c:v>
                </c:pt>
                <c:pt idx="22">
                  <c:v>30.603872403669435</c:v>
                </c:pt>
                <c:pt idx="23">
                  <c:v>31.955147580086596</c:v>
                </c:pt>
                <c:pt idx="24">
                  <c:v>32.786222311150738</c:v>
                </c:pt>
                <c:pt idx="25">
                  <c:v>33.527473564041038</c:v>
                </c:pt>
                <c:pt idx="26">
                  <c:v>34.203675202878095</c:v>
                </c:pt>
                <c:pt idx="27">
                  <c:v>34.641644671775467</c:v>
                </c:pt>
                <c:pt idx="28">
                  <c:v>35.430947968094394</c:v>
                </c:pt>
                <c:pt idx="29">
                  <c:v>36.732225443297018</c:v>
                </c:pt>
                <c:pt idx="30">
                  <c:v>37.798617026445775</c:v>
                </c:pt>
                <c:pt idx="31">
                  <c:v>38.557410887646604</c:v>
                </c:pt>
                <c:pt idx="32">
                  <c:v>40.119539596755793</c:v>
                </c:pt>
                <c:pt idx="33">
                  <c:v>42.041456555066262</c:v>
                </c:pt>
                <c:pt idx="34">
                  <c:v>42.249458146378316</c:v>
                </c:pt>
                <c:pt idx="35">
                  <c:v>42.588439898800893</c:v>
                </c:pt>
                <c:pt idx="36">
                  <c:v>44.515439650415203</c:v>
                </c:pt>
                <c:pt idx="37">
                  <c:v>44.56160941253308</c:v>
                </c:pt>
                <c:pt idx="38">
                  <c:v>46.625362922140432</c:v>
                </c:pt>
                <c:pt idx="39">
                  <c:v>47.909997734979086</c:v>
                </c:pt>
                <c:pt idx="40">
                  <c:v>47.471895175483986</c:v>
                </c:pt>
                <c:pt idx="41">
                  <c:v>48.434862688900218</c:v>
                </c:pt>
                <c:pt idx="42">
                  <c:v>49.527346366851894</c:v>
                </c:pt>
                <c:pt idx="43">
                  <c:v>49.613893281262548</c:v>
                </c:pt>
                <c:pt idx="44">
                  <c:v>50.831304666951681</c:v>
                </c:pt>
                <c:pt idx="45">
                  <c:v>52.350090204732922</c:v>
                </c:pt>
                <c:pt idx="46">
                  <c:v>53.821710969737062</c:v>
                </c:pt>
                <c:pt idx="47">
                  <c:v>55.169906049463854</c:v>
                </c:pt>
                <c:pt idx="48">
                  <c:v>57.686503486676983</c:v>
                </c:pt>
                <c:pt idx="49">
                  <c:v>60.282048998935018</c:v>
                </c:pt>
                <c:pt idx="50">
                  <c:v>62.217040524060749</c:v>
                </c:pt>
                <c:pt idx="51">
                  <c:v>64.191667696720486</c:v>
                </c:pt>
                <c:pt idx="52">
                  <c:v>64.836415590960286</c:v>
                </c:pt>
                <c:pt idx="53">
                  <c:v>67.639721863924962</c:v>
                </c:pt>
                <c:pt idx="54">
                  <c:v>69.526927526817516</c:v>
                </c:pt>
                <c:pt idx="55">
                  <c:v>70.072484899862175</c:v>
                </c:pt>
                <c:pt idx="56">
                  <c:v>72.26876495657271</c:v>
                </c:pt>
                <c:pt idx="57">
                  <c:v>75.464333584585219</c:v>
                </c:pt>
                <c:pt idx="58">
                  <c:v>77.758473256513611</c:v>
                </c:pt>
                <c:pt idx="59">
                  <c:v>79.788041495446464</c:v>
                </c:pt>
                <c:pt idx="60">
                  <c:v>82.665365153692505</c:v>
                </c:pt>
                <c:pt idx="61">
                  <c:v>86.020027747174439</c:v>
                </c:pt>
                <c:pt idx="62">
                  <c:v>88.276065482266503</c:v>
                </c:pt>
                <c:pt idx="63">
                  <c:v>89.905766189138305</c:v>
                </c:pt>
                <c:pt idx="64">
                  <c:v>92.199842484591599</c:v>
                </c:pt>
                <c:pt idx="65">
                  <c:v>94.522412843254486</c:v>
                </c:pt>
                <c:pt idx="66">
                  <c:v>95.825490210350253</c:v>
                </c:pt>
                <c:pt idx="67">
                  <c:v>98.297825517346297</c:v>
                </c:pt>
                <c:pt idx="68">
                  <c:v>100.55736163386447</c:v>
                </c:pt>
                <c:pt idx="69">
                  <c:v>101.72620128902906</c:v>
                </c:pt>
                <c:pt idx="70">
                  <c:v>103.12810159376436</c:v>
                </c:pt>
                <c:pt idx="71">
                  <c:v>105.27543599874718</c:v>
                </c:pt>
                <c:pt idx="72">
                  <c:v>107.56679978106577</c:v>
                </c:pt>
                <c:pt idx="73">
                  <c:v>109.34437047966496</c:v>
                </c:pt>
                <c:pt idx="74">
                  <c:v>111.51993910430946</c:v>
                </c:pt>
                <c:pt idx="75">
                  <c:v>113.97771049732518</c:v>
                </c:pt>
                <c:pt idx="76">
                  <c:v>116.4592037049747</c:v>
                </c:pt>
                <c:pt idx="77">
                  <c:v>118.95380950532454</c:v>
                </c:pt>
                <c:pt idx="78">
                  <c:v>121.74825574706881</c:v>
                </c:pt>
                <c:pt idx="79">
                  <c:v>125.01275896705882</c:v>
                </c:pt>
                <c:pt idx="80">
                  <c:v>128.15969248807164</c:v>
                </c:pt>
                <c:pt idx="81">
                  <c:v>131.19295396332663</c:v>
                </c:pt>
                <c:pt idx="82">
                  <c:v>134.25824590910236</c:v>
                </c:pt>
                <c:pt idx="83">
                  <c:v>136.41527691477708</c:v>
                </c:pt>
                <c:pt idx="84">
                  <c:v>138.88548910985699</c:v>
                </c:pt>
                <c:pt idx="85">
                  <c:v>141.52306590040817</c:v>
                </c:pt>
                <c:pt idx="86">
                  <c:v>143.04168665935413</c:v>
                </c:pt>
                <c:pt idx="87">
                  <c:v>145.02720824808529</c:v>
                </c:pt>
                <c:pt idx="88">
                  <c:v>147.33371900795524</c:v>
                </c:pt>
                <c:pt idx="89">
                  <c:v>148.80187941741838</c:v>
                </c:pt>
                <c:pt idx="90">
                  <c:v>149.9044462925601</c:v>
                </c:pt>
                <c:pt idx="91">
                  <c:v>150.97935567396368</c:v>
                </c:pt>
                <c:pt idx="92">
                  <c:v>150.79116556877111</c:v>
                </c:pt>
                <c:pt idx="93">
                  <c:v>150.18551462202686</c:v>
                </c:pt>
                <c:pt idx="94">
                  <c:v>151.8388927799999</c:v>
                </c:pt>
                <c:pt idx="95">
                  <c:v>155.10454311418937</c:v>
                </c:pt>
                <c:pt idx="96">
                  <c:v>158.76608727545047</c:v>
                </c:pt>
                <c:pt idx="97">
                  <c:v>162.6393722400552</c:v>
                </c:pt>
                <c:pt idx="98">
                  <c:v>166.54236175854408</c:v>
                </c:pt>
                <c:pt idx="99">
                  <c:v>169.71507682963181</c:v>
                </c:pt>
                <c:pt idx="100">
                  <c:v>173.48118583717746</c:v>
                </c:pt>
                <c:pt idx="101">
                  <c:v>177.65914053057998</c:v>
                </c:pt>
                <c:pt idx="102">
                  <c:v>180.30074806494824</c:v>
                </c:pt>
                <c:pt idx="103">
                  <c:v>181.95107147682089</c:v>
                </c:pt>
                <c:pt idx="104">
                  <c:v>183.37994480936314</c:v>
                </c:pt>
                <c:pt idx="105">
                  <c:v>184.78346121421373</c:v>
                </c:pt>
                <c:pt idx="106">
                  <c:v>186.77343816914518</c:v>
                </c:pt>
                <c:pt idx="107">
                  <c:v>191.00817818424653</c:v>
                </c:pt>
                <c:pt idx="108">
                  <c:v>195.2772428982677</c:v>
                </c:pt>
                <c:pt idx="109">
                  <c:v>199.14282762114649</c:v>
                </c:pt>
                <c:pt idx="110">
                  <c:v>201.9764215115664</c:v>
                </c:pt>
                <c:pt idx="111">
                  <c:v>205.01162230695977</c:v>
                </c:pt>
                <c:pt idx="112">
                  <c:v>207.19599392399707</c:v>
                </c:pt>
                <c:pt idx="113">
                  <c:v>210.0079384105193</c:v>
                </c:pt>
                <c:pt idx="114">
                  <c:v>214.13166819181745</c:v>
                </c:pt>
                <c:pt idx="115">
                  <c:v>216.51177171458545</c:v>
                </c:pt>
                <c:pt idx="116">
                  <c:v>219.9822167904465</c:v>
                </c:pt>
                <c:pt idx="117">
                  <c:v>224.35690473788645</c:v>
                </c:pt>
                <c:pt idx="118">
                  <c:v>228.07003734988731</c:v>
                </c:pt>
                <c:pt idx="119">
                  <c:v>231.33305756035978</c:v>
                </c:pt>
                <c:pt idx="120">
                  <c:v>233.90663678634459</c:v>
                </c:pt>
                <c:pt idx="121">
                  <c:v>235.08438717390973</c:v>
                </c:pt>
                <c:pt idx="122">
                  <c:v>234.61195357784732</c:v>
                </c:pt>
                <c:pt idx="123">
                  <c:v>235.01369705357166</c:v>
                </c:pt>
                <c:pt idx="124">
                  <c:v>236.55023434203127</c:v>
                </c:pt>
                <c:pt idx="125">
                  <c:v>238.53455177773537</c:v>
                </c:pt>
                <c:pt idx="126">
                  <c:v>242.40421794561129</c:v>
                </c:pt>
                <c:pt idx="127">
                  <c:v>246.51692655788767</c:v>
                </c:pt>
                <c:pt idx="128">
                  <c:v>250.1532088561699</c:v>
                </c:pt>
                <c:pt idx="129">
                  <c:v>253.0614285460322</c:v>
                </c:pt>
                <c:pt idx="130">
                  <c:v>253.02800379305899</c:v>
                </c:pt>
                <c:pt idx="131">
                  <c:v>254.18410477672637</c:v>
                </c:pt>
                <c:pt idx="132">
                  <c:v>255.30467690844699</c:v>
                </c:pt>
                <c:pt idx="133">
                  <c:v>256.89182664992973</c:v>
                </c:pt>
                <c:pt idx="134">
                  <c:v>260.19157986537607</c:v>
                </c:pt>
                <c:pt idx="135">
                  <c:v>262.99103284865407</c:v>
                </c:pt>
                <c:pt idx="136">
                  <c:v>264.51469837501878</c:v>
                </c:pt>
                <c:pt idx="137">
                  <c:v>267.02459058116528</c:v>
                </c:pt>
                <c:pt idx="138">
                  <c:v>267.73623234488406</c:v>
                </c:pt>
                <c:pt idx="139">
                  <c:v>269.44289110548232</c:v>
                </c:pt>
                <c:pt idx="140">
                  <c:v>270.60849856041625</c:v>
                </c:pt>
                <c:pt idx="141">
                  <c:v>270.97603141487605</c:v>
                </c:pt>
                <c:pt idx="142">
                  <c:v>271.82007297274771</c:v>
                </c:pt>
                <c:pt idx="143">
                  <c:v>271.59871795812995</c:v>
                </c:pt>
                <c:pt idx="144">
                  <c:v>274.20241368508721</c:v>
                </c:pt>
                <c:pt idx="145">
                  <c:v>277.05230166725795</c:v>
                </c:pt>
                <c:pt idx="146">
                  <c:v>280.40604530185078</c:v>
                </c:pt>
                <c:pt idx="147">
                  <c:v>286.9050112926285</c:v>
                </c:pt>
                <c:pt idx="148">
                  <c:v>290.5046619882969</c:v>
                </c:pt>
                <c:pt idx="149">
                  <c:v>294.63024236266818</c:v>
                </c:pt>
                <c:pt idx="150">
                  <c:v>297.14757496699264</c:v>
                </c:pt>
                <c:pt idx="151">
                  <c:v>297.24210731726725</c:v>
                </c:pt>
                <c:pt idx="152">
                  <c:v>297.0435614960416</c:v>
                </c:pt>
                <c:pt idx="153">
                  <c:v>295.46430212571005</c:v>
                </c:pt>
                <c:pt idx="154">
                  <c:v>294.37409366321492</c:v>
                </c:pt>
                <c:pt idx="155">
                  <c:v>294.06101387616991</c:v>
                </c:pt>
                <c:pt idx="156">
                  <c:v>294.51773644405239</c:v>
                </c:pt>
                <c:pt idx="157">
                  <c:v>296.29845695346455</c:v>
                </c:pt>
                <c:pt idx="158">
                  <c:v>296.96467045982428</c:v>
                </c:pt>
                <c:pt idx="159">
                  <c:v>298.4184760976749</c:v>
                </c:pt>
                <c:pt idx="160">
                  <c:v>298.75850356193678</c:v>
                </c:pt>
                <c:pt idx="161">
                  <c:v>298.51695046470132</c:v>
                </c:pt>
                <c:pt idx="162">
                  <c:v>298.79824694947848</c:v>
                </c:pt>
                <c:pt idx="163">
                  <c:v>298.49622635734028</c:v>
                </c:pt>
                <c:pt idx="164">
                  <c:v>297.33402855676724</c:v>
                </c:pt>
                <c:pt idx="165">
                  <c:v>296.69544719355565</c:v>
                </c:pt>
                <c:pt idx="166">
                  <c:v>296.2944832484751</c:v>
                </c:pt>
                <c:pt idx="167">
                  <c:v>296.40807290481541</c:v>
                </c:pt>
                <c:pt idx="168">
                  <c:v>297.05212999547649</c:v>
                </c:pt>
                <c:pt idx="169">
                  <c:v>297.93883659639249</c:v>
                </c:pt>
                <c:pt idx="170">
                  <c:v>299.62861186402142</c:v>
                </c:pt>
                <c:pt idx="171">
                  <c:v>301.5633942467793</c:v>
                </c:pt>
                <c:pt idx="172">
                  <c:v>304.3110749875396</c:v>
                </c:pt>
                <c:pt idx="173">
                  <c:v>306.75076507220638</c:v>
                </c:pt>
                <c:pt idx="174">
                  <c:v>308.88815570824437</c:v>
                </c:pt>
                <c:pt idx="175">
                  <c:v>310.71508400565955</c:v>
                </c:pt>
                <c:pt idx="176">
                  <c:v>312.79276132684862</c:v>
                </c:pt>
                <c:pt idx="177">
                  <c:v>314.01045790667575</c:v>
                </c:pt>
                <c:pt idx="178">
                  <c:v>315.47785146078996</c:v>
                </c:pt>
                <c:pt idx="179">
                  <c:v>317.187533279251</c:v>
                </c:pt>
                <c:pt idx="180">
                  <c:v>318.04254530496434</c:v>
                </c:pt>
                <c:pt idx="181">
                  <c:v>316.0765436705671</c:v>
                </c:pt>
                <c:pt idx="182">
                  <c:v>314.64472333193231</c:v>
                </c:pt>
                <c:pt idx="183">
                  <c:v>312.89989925802257</c:v>
                </c:pt>
                <c:pt idx="184">
                  <c:v>311.68258293704611</c:v>
                </c:pt>
                <c:pt idx="185">
                  <c:v>309.88281145921582</c:v>
                </c:pt>
                <c:pt idx="186">
                  <c:v>308.33359887573408</c:v>
                </c:pt>
                <c:pt idx="187">
                  <c:v>306.75076507220638</c:v>
                </c:pt>
                <c:pt idx="188">
                  <c:v>304.3110749875396</c:v>
                </c:pt>
                <c:pt idx="189">
                  <c:v>301.84005791122581</c:v>
                </c:pt>
                <c:pt idx="190">
                  <c:v>299.90502202256749</c:v>
                </c:pt>
                <c:pt idx="191">
                  <c:v>297.93883659639249</c:v>
                </c:pt>
                <c:pt idx="192">
                  <c:v>297.05212999547649</c:v>
                </c:pt>
                <c:pt idx="193">
                  <c:v>296.68354509152994</c:v>
                </c:pt>
                <c:pt idx="194">
                  <c:v>296.01937230766873</c:v>
                </c:pt>
                <c:pt idx="195">
                  <c:v>295.87129317357352</c:v>
                </c:pt>
                <c:pt idx="196">
                  <c:v>297.60832194104466</c:v>
                </c:pt>
                <c:pt idx="197">
                  <c:v>299.59162535314704</c:v>
                </c:pt>
                <c:pt idx="198">
                  <c:v>300.71186792719703</c:v>
                </c:pt>
                <c:pt idx="199">
                  <c:v>303.1556964956884</c:v>
                </c:pt>
                <c:pt idx="200">
                  <c:v>305.56703828303841</c:v>
                </c:pt>
                <c:pt idx="201">
                  <c:v>307.11555372529375</c:v>
                </c:pt>
                <c:pt idx="202">
                  <c:v>310.253500462136</c:v>
                </c:pt>
                <c:pt idx="203">
                  <c:v>314.15754203011176</c:v>
                </c:pt>
                <c:pt idx="204">
                  <c:v>316.65380829410952</c:v>
                </c:pt>
                <c:pt idx="205">
                  <c:v>319.37395829408194</c:v>
                </c:pt>
                <c:pt idx="206">
                  <c:v>321.77022281800311</c:v>
                </c:pt>
                <c:pt idx="207">
                  <c:v>322.25163686058858</c:v>
                </c:pt>
                <c:pt idx="208">
                  <c:v>321.8862334556926</c:v>
                </c:pt>
                <c:pt idx="209">
                  <c:v>322.2786289013381</c:v>
                </c:pt>
                <c:pt idx="210">
                  <c:v>321.04684373109399</c:v>
                </c:pt>
                <c:pt idx="211">
                  <c:v>318.19007306372612</c:v>
                </c:pt>
                <c:pt idx="212">
                  <c:v>318.47332154393678</c:v>
                </c:pt>
                <c:pt idx="213">
                  <c:v>319.77680452047315</c:v>
                </c:pt>
                <c:pt idx="214">
                  <c:v>319.19118053986375</c:v>
                </c:pt>
                <c:pt idx="215">
                  <c:v>317.78760709618558</c:v>
                </c:pt>
                <c:pt idx="216">
                  <c:v>319.20907171878747</c:v>
                </c:pt>
                <c:pt idx="217">
                  <c:v>319.28398905001535</c:v>
                </c:pt>
                <c:pt idx="218">
                  <c:v>320.60829119862552</c:v>
                </c:pt>
                <c:pt idx="219">
                  <c:v>323.16591222817755</c:v>
                </c:pt>
                <c:pt idx="220">
                  <c:v>327.18794811751371</c:v>
                </c:pt>
                <c:pt idx="221">
                  <c:v>331.89654136171993</c:v>
                </c:pt>
                <c:pt idx="222">
                  <c:v>329.91194506952536</c:v>
                </c:pt>
                <c:pt idx="223">
                  <c:v>328.41245766841519</c:v>
                </c:pt>
                <c:pt idx="224">
                  <c:v>325.86601624907257</c:v>
                </c:pt>
                <c:pt idx="225">
                  <c:v>328.55111905830904</c:v>
                </c:pt>
                <c:pt idx="226">
                  <c:v>331.65089414419231</c:v>
                </c:pt>
                <c:pt idx="227">
                  <c:v>334.6777799460512</c:v>
                </c:pt>
                <c:pt idx="228">
                  <c:v>338.84549300107585</c:v>
                </c:pt>
                <c:pt idx="229">
                  <c:v>347.81797943893423</c:v>
                </c:pt>
                <c:pt idx="230">
                  <c:v>344.43985487436646</c:v>
                </c:pt>
                <c:pt idx="231">
                  <c:v>342.74795015717388</c:v>
                </c:pt>
                <c:pt idx="232">
                  <c:v>342.45444102564295</c:v>
                </c:pt>
                <c:pt idx="233">
                  <c:v>345.93823318716215</c:v>
                </c:pt>
                <c:pt idx="234">
                  <c:v>348.60488710449403</c:v>
                </c:pt>
                <c:pt idx="235">
                  <c:v>351.41250931541373</c:v>
                </c:pt>
                <c:pt idx="236">
                  <c:v>350.35770295191509</c:v>
                </c:pt>
                <c:pt idx="237">
                  <c:v>347.38108103246628</c:v>
                </c:pt>
                <c:pt idx="238">
                  <c:v>345.76835888327656</c:v>
                </c:pt>
                <c:pt idx="239">
                  <c:v>346.17328385805138</c:v>
                </c:pt>
                <c:pt idx="240">
                  <c:v>345.36704002993537</c:v>
                </c:pt>
                <c:pt idx="241">
                  <c:v>346.54510096222856</c:v>
                </c:pt>
                <c:pt idx="242">
                  <c:v>348.75991863790887</c:v>
                </c:pt>
                <c:pt idx="243">
                  <c:v>348.62644778132659</c:v>
                </c:pt>
                <c:pt idx="244">
                  <c:v>349.97170853025574</c:v>
                </c:pt>
                <c:pt idx="245">
                  <c:v>351.44578830249412</c:v>
                </c:pt>
                <c:pt idx="246">
                  <c:v>351.27217478657695</c:v>
                </c:pt>
                <c:pt idx="247">
                  <c:v>351.4595663481831</c:v>
                </c:pt>
                <c:pt idx="248">
                  <c:v>352.85714437731593</c:v>
                </c:pt>
                <c:pt idx="249">
                  <c:v>353.4903831036757</c:v>
                </c:pt>
                <c:pt idx="250">
                  <c:v>353.1943706013779</c:v>
                </c:pt>
                <c:pt idx="251">
                  <c:v>354.05498510749095</c:v>
                </c:pt>
                <c:pt idx="252">
                  <c:v>355.4461304244</c:v>
                </c:pt>
                <c:pt idx="253">
                  <c:v>356.49371186973599</c:v>
                </c:pt>
                <c:pt idx="254">
                  <c:v>357.23478566849599</c:v>
                </c:pt>
                <c:pt idx="255">
                  <c:v>359.06556725559784</c:v>
                </c:pt>
                <c:pt idx="256">
                  <c:v>360.56056760227023</c:v>
                </c:pt>
                <c:pt idx="257">
                  <c:v>362.51622619592933</c:v>
                </c:pt>
                <c:pt idx="258">
                  <c:v>363.93314038761832</c:v>
                </c:pt>
                <c:pt idx="259">
                  <c:v>365.40373445372558</c:v>
                </c:pt>
                <c:pt idx="260">
                  <c:v>366.53657627102757</c:v>
                </c:pt>
                <c:pt idx="261">
                  <c:v>367.90583769108105</c:v>
                </c:pt>
                <c:pt idx="262">
                  <c:v>369.13447938815966</c:v>
                </c:pt>
                <c:pt idx="263">
                  <c:v>369.46615383300207</c:v>
                </c:pt>
                <c:pt idx="264">
                  <c:v>370.94365593489647</c:v>
                </c:pt>
                <c:pt idx="265">
                  <c:v>372.4323122964102</c:v>
                </c:pt>
                <c:pt idx="266">
                  <c:v>373.23326418885443</c:v>
                </c:pt>
                <c:pt idx="267">
                  <c:v>374.22404763719658</c:v>
                </c:pt>
                <c:pt idx="268">
                  <c:v>375.75339169573118</c:v>
                </c:pt>
                <c:pt idx="269">
                  <c:v>376.0664271192436</c:v>
                </c:pt>
                <c:pt idx="270">
                  <c:v>376.89286269232969</c:v>
                </c:pt>
                <c:pt idx="271">
                  <c:v>378.40115942348024</c:v>
                </c:pt>
                <c:pt idx="272">
                  <c:v>379.87848407124426</c:v>
                </c:pt>
                <c:pt idx="273">
                  <c:v>381.0036826856479</c:v>
                </c:pt>
                <c:pt idx="274">
                  <c:v>383.70730410091159</c:v>
                </c:pt>
                <c:pt idx="275">
                  <c:v>386.47909325280386</c:v>
                </c:pt>
                <c:pt idx="276">
                  <c:v>389.31927829663533</c:v>
                </c:pt>
                <c:pt idx="277">
                  <c:v>392.83264192144094</c:v>
                </c:pt>
                <c:pt idx="278">
                  <c:v>396.36695780891807</c:v>
                </c:pt>
                <c:pt idx="279">
                  <c:v>398.68832401455393</c:v>
                </c:pt>
                <c:pt idx="280">
                  <c:v>400.16606060940614</c:v>
                </c:pt>
                <c:pt idx="281">
                  <c:v>401.55613486388592</c:v>
                </c:pt>
                <c:pt idx="282">
                  <c:v>403.2462840527179</c:v>
                </c:pt>
                <c:pt idx="283">
                  <c:v>405.40248482656864</c:v>
                </c:pt>
                <c:pt idx="284">
                  <c:v>407.81542370109145</c:v>
                </c:pt>
                <c:pt idx="285">
                  <c:v>408.95475526944455</c:v>
                </c:pt>
                <c:pt idx="286">
                  <c:v>409.7116414987446</c:v>
                </c:pt>
                <c:pt idx="287">
                  <c:v>411.92095175873783</c:v>
                </c:pt>
                <c:pt idx="288">
                  <c:v>414.84497120384509</c:v>
                </c:pt>
                <c:pt idx="289">
                  <c:v>417.53740033360435</c:v>
                </c:pt>
                <c:pt idx="290">
                  <c:v>420.13763570502061</c:v>
                </c:pt>
                <c:pt idx="291">
                  <c:v>423.10246326245141</c:v>
                </c:pt>
                <c:pt idx="292">
                  <c:v>425.47204629035116</c:v>
                </c:pt>
                <c:pt idx="293">
                  <c:v>427.45376529057563</c:v>
                </c:pt>
                <c:pt idx="294">
                  <c:v>430.22980066630049</c:v>
                </c:pt>
                <c:pt idx="295">
                  <c:v>432.73542129802439</c:v>
                </c:pt>
                <c:pt idx="296">
                  <c:v>435.72220246643349</c:v>
                </c:pt>
                <c:pt idx="297">
                  <c:v>438.50882805114912</c:v>
                </c:pt>
                <c:pt idx="298">
                  <c:v>440.52535341150423</c:v>
                </c:pt>
                <c:pt idx="299">
                  <c:v>443.07639596293984</c:v>
                </c:pt>
                <c:pt idx="300">
                  <c:v>446.00371732240046</c:v>
                </c:pt>
                <c:pt idx="301">
                  <c:v>448.15619789716226</c:v>
                </c:pt>
                <c:pt idx="302">
                  <c:v>450.27352987882779</c:v>
                </c:pt>
                <c:pt idx="303">
                  <c:v>453.073667328037</c:v>
                </c:pt>
                <c:pt idx="304">
                  <c:v>456.10870334459509</c:v>
                </c:pt>
                <c:pt idx="305">
                  <c:v>458.81447956001267</c:v>
                </c:pt>
                <c:pt idx="306">
                  <c:v>462.2601127458679</c:v>
                </c:pt>
                <c:pt idx="307">
                  <c:v>465.61296910980906</c:v>
                </c:pt>
                <c:pt idx="308">
                  <c:v>468.52841371783404</c:v>
                </c:pt>
                <c:pt idx="309">
                  <c:v>472.73708065107508</c:v>
                </c:pt>
                <c:pt idx="310">
                  <c:v>476.61826866212596</c:v>
                </c:pt>
                <c:pt idx="311">
                  <c:v>480.19682132923009</c:v>
                </c:pt>
                <c:pt idx="312">
                  <c:v>484.89097107475874</c:v>
                </c:pt>
                <c:pt idx="313">
                  <c:v>490.20681869052947</c:v>
                </c:pt>
                <c:pt idx="314">
                  <c:v>494.36781383919242</c:v>
                </c:pt>
                <c:pt idx="315">
                  <c:v>498.5042696166928</c:v>
                </c:pt>
                <c:pt idx="316">
                  <c:v>503.72362654910808</c:v>
                </c:pt>
                <c:pt idx="317">
                  <c:v>507.78093778449062</c:v>
                </c:pt>
                <c:pt idx="318">
                  <c:v>512.0021152339184</c:v>
                </c:pt>
                <c:pt idx="319">
                  <c:v>516.5104007908908</c:v>
                </c:pt>
                <c:pt idx="320">
                  <c:v>521.38095895488902</c:v>
                </c:pt>
                <c:pt idx="321">
                  <c:v>525.67745934498544</c:v>
                </c:pt>
                <c:pt idx="322">
                  <c:v>531.12881853983708</c:v>
                </c:pt>
                <c:pt idx="323">
                  <c:v>536.1694031112612</c:v>
                </c:pt>
                <c:pt idx="324">
                  <c:v>541.35442900710927</c:v>
                </c:pt>
                <c:pt idx="325">
                  <c:v>546.68658972757339</c:v>
                </c:pt>
                <c:pt idx="326">
                  <c:v>552.07356476136044</c:v>
                </c:pt>
                <c:pt idx="327">
                  <c:v>557.38013406117511</c:v>
                </c:pt>
                <c:pt idx="328">
                  <c:v>563.60047805442525</c:v>
                </c:pt>
                <c:pt idx="329">
                  <c:v>568.72181059278751</c:v>
                </c:pt>
                <c:pt idx="330">
                  <c:v>573.5893583742178</c:v>
                </c:pt>
                <c:pt idx="331">
                  <c:v>579.53782996453992</c:v>
                </c:pt>
                <c:pt idx="332">
                  <c:v>583.99673890975384</c:v>
                </c:pt>
                <c:pt idx="333">
                  <c:v>589.07818863232922</c:v>
                </c:pt>
                <c:pt idx="334">
                  <c:v>594.88783405392212</c:v>
                </c:pt>
                <c:pt idx="335">
                  <c:v>600.16583957640444</c:v>
                </c:pt>
                <c:pt idx="336">
                  <c:v>605.72740412382529</c:v>
                </c:pt>
                <c:pt idx="337">
                  <c:v>611.08074526227131</c:v>
                </c:pt>
                <c:pt idx="338">
                  <c:v>615.97181839126256</c:v>
                </c:pt>
                <c:pt idx="339">
                  <c:v>620.93266268170305</c:v>
                </c:pt>
                <c:pt idx="340">
                  <c:v>625.82005363749045</c:v>
                </c:pt>
                <c:pt idx="341">
                  <c:v>630.34531141449759</c:v>
                </c:pt>
                <c:pt idx="342">
                  <c:v>635.37664302055555</c:v>
                </c:pt>
                <c:pt idx="343">
                  <c:v>640.19444026902431</c:v>
                </c:pt>
                <c:pt idx="344">
                  <c:v>644.64632710079616</c:v>
                </c:pt>
                <c:pt idx="345">
                  <c:v>649.3192900906954</c:v>
                </c:pt>
                <c:pt idx="346">
                  <c:v>653.14705173322841</c:v>
                </c:pt>
                <c:pt idx="347">
                  <c:v>657.11179528906473</c:v>
                </c:pt>
                <c:pt idx="348">
                  <c:v>661.1809706005879</c:v>
                </c:pt>
                <c:pt idx="349">
                  <c:v>664.95656072881013</c:v>
                </c:pt>
                <c:pt idx="350">
                  <c:v>669.35292343073775</c:v>
                </c:pt>
                <c:pt idx="351">
                  <c:v>674.41226743879463</c:v>
                </c:pt>
                <c:pt idx="352">
                  <c:v>679.95014819746677</c:v>
                </c:pt>
                <c:pt idx="353">
                  <c:v>687.21824475253584</c:v>
                </c:pt>
                <c:pt idx="354">
                  <c:v>695.96351385182868</c:v>
                </c:pt>
                <c:pt idx="355">
                  <c:v>706.7757179597794</c:v>
                </c:pt>
                <c:pt idx="356">
                  <c:v>721.21661820194151</c:v>
                </c:pt>
                <c:pt idx="357">
                  <c:v>739.89510406293755</c:v>
                </c:pt>
                <c:pt idx="358">
                  <c:v>763.39947401062648</c:v>
                </c:pt>
                <c:pt idx="359">
                  <c:v>793.36379539101517</c:v>
                </c:pt>
                <c:pt idx="360">
                  <c:v>830.18707381610318</c:v>
                </c:pt>
                <c:pt idx="361">
                  <c:v>874.13268924115414</c:v>
                </c:pt>
                <c:pt idx="362">
                  <c:v>926.20505105665848</c:v>
                </c:pt>
                <c:pt idx="363">
                  <c:v>986.00773941080161</c:v>
                </c:pt>
                <c:pt idx="364">
                  <c:v>1053.4400300716904</c:v>
                </c:pt>
                <c:pt idx="365">
                  <c:v>1128.2385811099466</c:v>
                </c:pt>
                <c:pt idx="366">
                  <c:v>1209.6324493940908</c:v>
                </c:pt>
                <c:pt idx="367">
                  <c:v>1296.7559439623537</c:v>
                </c:pt>
                <c:pt idx="368">
                  <c:v>1388.2922474278353</c:v>
                </c:pt>
                <c:pt idx="369">
                  <c:v>1482.2649707518681</c:v>
                </c:pt>
                <c:pt idx="370">
                  <c:v>1577.8308645825189</c:v>
                </c:pt>
                <c:pt idx="371">
                  <c:v>1672.113967855757</c:v>
                </c:pt>
                <c:pt idx="372">
                  <c:v>1763.1587423932249</c:v>
                </c:pt>
                <c:pt idx="373">
                  <c:v>1850.0282557374833</c:v>
                </c:pt>
                <c:pt idx="374">
                  <c:v>1930.3231696055673</c:v>
                </c:pt>
                <c:pt idx="375">
                  <c:v>2004.0628581859178</c:v>
                </c:pt>
                <c:pt idx="376">
                  <c:v>2069.1495601523839</c:v>
                </c:pt>
                <c:pt idx="377">
                  <c:v>2125.7619401259485</c:v>
                </c:pt>
                <c:pt idx="378">
                  <c:v>2174.6068042452798</c:v>
                </c:pt>
                <c:pt idx="379">
                  <c:v>2215.1922940246945</c:v>
                </c:pt>
                <c:pt idx="380">
                  <c:v>2248.6958112811435</c:v>
                </c:pt>
                <c:pt idx="381">
                  <c:v>2273.3490953202227</c:v>
                </c:pt>
                <c:pt idx="382">
                  <c:v>2290.734751790148</c:v>
                </c:pt>
                <c:pt idx="383">
                  <c:v>2302.4345624449611</c:v>
                </c:pt>
                <c:pt idx="384">
                  <c:v>2309.2091780765836</c:v>
                </c:pt>
                <c:pt idx="385">
                  <c:v>2310.5081423104448</c:v>
                </c:pt>
                <c:pt idx="386">
                  <c:v>2308.5002234754102</c:v>
                </c:pt>
                <c:pt idx="387">
                  <c:v>2302.9884538244828</c:v>
                </c:pt>
                <c:pt idx="388">
                  <c:v>2294.9431842304311</c:v>
                </c:pt>
                <c:pt idx="389">
                  <c:v>2284.7173139196111</c:v>
                </c:pt>
                <c:pt idx="390">
                  <c:v>2273.3633740400646</c:v>
                </c:pt>
                <c:pt idx="391">
                  <c:v>2259.8767080330485</c:v>
                </c:pt>
                <c:pt idx="392">
                  <c:v>2246.1013178183721</c:v>
                </c:pt>
                <c:pt idx="393">
                  <c:v>2231.9636233084329</c:v>
                </c:pt>
                <c:pt idx="394">
                  <c:v>2216.3667361602584</c:v>
                </c:pt>
                <c:pt idx="395">
                  <c:v>2200.6186390801186</c:v>
                </c:pt>
                <c:pt idx="396">
                  <c:v>2185.1467810420418</c:v>
                </c:pt>
                <c:pt idx="397">
                  <c:v>2168.8747379668698</c:v>
                </c:pt>
                <c:pt idx="398">
                  <c:v>2152.3609770156268</c:v>
                </c:pt>
                <c:pt idx="399">
                  <c:v>2136.0832997718176</c:v>
                </c:pt>
                <c:pt idx="400">
                  <c:v>2119.7260280129167</c:v>
                </c:pt>
                <c:pt idx="401">
                  <c:v>2103.9053648687755</c:v>
                </c:pt>
                <c:pt idx="402">
                  <c:v>2087.8542648611328</c:v>
                </c:pt>
                <c:pt idx="403">
                  <c:v>2071.8030824640728</c:v>
                </c:pt>
                <c:pt idx="404">
                  <c:v>2055.4343839267099</c:v>
                </c:pt>
                <c:pt idx="405">
                  <c:v>2040.082301088944</c:v>
                </c:pt>
                <c:pt idx="406">
                  <c:v>2025.206860045188</c:v>
                </c:pt>
                <c:pt idx="407">
                  <c:v>2009.5995791550956</c:v>
                </c:pt>
                <c:pt idx="408">
                  <c:v>1995.0108849729761</c:v>
                </c:pt>
                <c:pt idx="409">
                  <c:v>1980.5148345221726</c:v>
                </c:pt>
                <c:pt idx="410">
                  <c:v>1965.4411835525091</c:v>
                </c:pt>
                <c:pt idx="411">
                  <c:v>1951.3933949101615</c:v>
                </c:pt>
                <c:pt idx="412">
                  <c:v>1937.4144711456686</c:v>
                </c:pt>
                <c:pt idx="413">
                  <c:v>1923.4499718669101</c:v>
                </c:pt>
                <c:pt idx="414">
                  <c:v>1909.8876977250877</c:v>
                </c:pt>
                <c:pt idx="415">
                  <c:v>1896.1706011922181</c:v>
                </c:pt>
                <c:pt idx="416">
                  <c:v>1882.5497735250408</c:v>
                </c:pt>
                <c:pt idx="417">
                  <c:v>1869.3483903830861</c:v>
                </c:pt>
                <c:pt idx="418">
                  <c:v>1856.6919181741298</c:v>
                </c:pt>
                <c:pt idx="419">
                  <c:v>1844.2464516014065</c:v>
                </c:pt>
                <c:pt idx="420">
                  <c:v>1831.2375871778945</c:v>
                </c:pt>
                <c:pt idx="421">
                  <c:v>1818.9782509749225</c:v>
                </c:pt>
                <c:pt idx="422">
                  <c:v>1807.9493943868074</c:v>
                </c:pt>
                <c:pt idx="423">
                  <c:v>1796.1513628708676</c:v>
                </c:pt>
                <c:pt idx="424">
                  <c:v>1784.9800423043516</c:v>
                </c:pt>
                <c:pt idx="425">
                  <c:v>1774.3401968581111</c:v>
                </c:pt>
                <c:pt idx="426">
                  <c:v>1763.559807740666</c:v>
                </c:pt>
                <c:pt idx="427">
                  <c:v>1752.347774126539</c:v>
                </c:pt>
                <c:pt idx="428">
                  <c:v>1741.1477059909132</c:v>
                </c:pt>
                <c:pt idx="429">
                  <c:v>1729.8362600379287</c:v>
                </c:pt>
                <c:pt idx="430">
                  <c:v>1718.9266969889131</c:v>
                </c:pt>
                <c:pt idx="431">
                  <c:v>1708.5935936822066</c:v>
                </c:pt>
                <c:pt idx="432">
                  <c:v>1699.1666408789795</c:v>
                </c:pt>
                <c:pt idx="433">
                  <c:v>1689.1001307148247</c:v>
                </c:pt>
                <c:pt idx="434">
                  <c:v>1679.643270552993</c:v>
                </c:pt>
                <c:pt idx="435">
                  <c:v>1669.9440841009296</c:v>
                </c:pt>
                <c:pt idx="436">
                  <c:v>1659.7171617406225</c:v>
                </c:pt>
                <c:pt idx="437">
                  <c:v>1650.254806838399</c:v>
                </c:pt>
                <c:pt idx="438">
                  <c:v>1640.6617126056703</c:v>
                </c:pt>
                <c:pt idx="439">
                  <c:v>1631.2853722554669</c:v>
                </c:pt>
                <c:pt idx="440">
                  <c:v>1621.0869186077791</c:v>
                </c:pt>
                <c:pt idx="441">
                  <c:v>1612.3358568986614</c:v>
                </c:pt>
                <c:pt idx="442">
                  <c:v>1603.4706414825748</c:v>
                </c:pt>
                <c:pt idx="443">
                  <c:v>1594.0922540722247</c:v>
                </c:pt>
                <c:pt idx="444">
                  <c:v>1585.7140741920662</c:v>
                </c:pt>
                <c:pt idx="445">
                  <c:v>1577.4721917592797</c:v>
                </c:pt>
                <c:pt idx="446">
                  <c:v>1569.2561986165756</c:v>
                </c:pt>
                <c:pt idx="447">
                  <c:v>1561.5415450802313</c:v>
                </c:pt>
                <c:pt idx="448">
                  <c:v>1554.7278578517037</c:v>
                </c:pt>
                <c:pt idx="449">
                  <c:v>1547.6068771083085</c:v>
                </c:pt>
                <c:pt idx="450">
                  <c:v>1540.4856238460698</c:v>
                </c:pt>
                <c:pt idx="451">
                  <c:v>1533.8051476305759</c:v>
                </c:pt>
                <c:pt idx="452">
                  <c:v>1527.1541478136562</c:v>
                </c:pt>
                <c:pt idx="453">
                  <c:v>1520.4512299883263</c:v>
                </c:pt>
                <c:pt idx="454">
                  <c:v>1514.6243271525607</c:v>
                </c:pt>
                <c:pt idx="455">
                  <c:v>1509.5028108224208</c:v>
                </c:pt>
                <c:pt idx="456">
                  <c:v>1504.6987092302231</c:v>
                </c:pt>
                <c:pt idx="457">
                  <c:v>1500.3296427761254</c:v>
                </c:pt>
                <c:pt idx="458">
                  <c:v>1496.0648686494692</c:v>
                </c:pt>
                <c:pt idx="459">
                  <c:v>1490.4173022253237</c:v>
                </c:pt>
                <c:pt idx="460">
                  <c:v>1486.2962215806851</c:v>
                </c:pt>
                <c:pt idx="461">
                  <c:v>1481.5918935732536</c:v>
                </c:pt>
                <c:pt idx="462">
                  <c:v>1477.8781969106246</c:v>
                </c:pt>
                <c:pt idx="463">
                  <c:v>1472.041584798872</c:v>
                </c:pt>
                <c:pt idx="464">
                  <c:v>1465.0397771792741</c:v>
                </c:pt>
                <c:pt idx="465">
                  <c:v>1458.2747250577459</c:v>
                </c:pt>
                <c:pt idx="466">
                  <c:v>1451.5721684783239</c:v>
                </c:pt>
                <c:pt idx="467">
                  <c:v>1445.3226586312276</c:v>
                </c:pt>
                <c:pt idx="468">
                  <c:v>1441.5199877351911</c:v>
                </c:pt>
                <c:pt idx="469">
                  <c:v>1438.0208394537524</c:v>
                </c:pt>
                <c:pt idx="470">
                  <c:v>1432.4463904689414</c:v>
                </c:pt>
                <c:pt idx="471">
                  <c:v>1428.4680780097842</c:v>
                </c:pt>
                <c:pt idx="472">
                  <c:v>1423.4773580489768</c:v>
                </c:pt>
                <c:pt idx="473">
                  <c:v>1420.8078395149698</c:v>
                </c:pt>
                <c:pt idx="474">
                  <c:v>1415.3687690186421</c:v>
                </c:pt>
                <c:pt idx="475">
                  <c:v>1409.3108399181569</c:v>
                </c:pt>
                <c:pt idx="476">
                  <c:v>1405.219736346246</c:v>
                </c:pt>
                <c:pt idx="477">
                  <c:v>1398.3122455969071</c:v>
                </c:pt>
                <c:pt idx="478">
                  <c:v>1393.6861431727043</c:v>
                </c:pt>
                <c:pt idx="479">
                  <c:v>1389.8162868754032</c:v>
                </c:pt>
                <c:pt idx="480">
                  <c:v>1387.189946733889</c:v>
                </c:pt>
                <c:pt idx="481">
                  <c:v>1385.8455098791364</c:v>
                </c:pt>
                <c:pt idx="482">
                  <c:v>1383.5375541356341</c:v>
                </c:pt>
                <c:pt idx="483">
                  <c:v>1382.2823513578364</c:v>
                </c:pt>
                <c:pt idx="484">
                  <c:v>1379.7979871958644</c:v>
                </c:pt>
                <c:pt idx="485">
                  <c:v>1374.6500111873659</c:v>
                </c:pt>
                <c:pt idx="486">
                  <c:v>1369.6552668203892</c:v>
                </c:pt>
                <c:pt idx="487">
                  <c:v>1365.3060879041809</c:v>
                </c:pt>
                <c:pt idx="488">
                  <c:v>1359.6959579638828</c:v>
                </c:pt>
                <c:pt idx="489">
                  <c:v>1352.8121003021126</c:v>
                </c:pt>
                <c:pt idx="490">
                  <c:v>1347.0450375341463</c:v>
                </c:pt>
                <c:pt idx="491">
                  <c:v>1341.513602162993</c:v>
                </c:pt>
                <c:pt idx="492">
                  <c:v>1336.4066243962432</c:v>
                </c:pt>
                <c:pt idx="493">
                  <c:v>1331.031614840957</c:v>
                </c:pt>
                <c:pt idx="494">
                  <c:v>1327.3505380500669</c:v>
                </c:pt>
                <c:pt idx="495">
                  <c:v>1323.7131910270032</c:v>
                </c:pt>
                <c:pt idx="496">
                  <c:v>1321.3162927383307</c:v>
                </c:pt>
                <c:pt idx="497">
                  <c:v>1316.1760803480331</c:v>
                </c:pt>
                <c:pt idx="498">
                  <c:v>1309.7504219260154</c:v>
                </c:pt>
                <c:pt idx="499">
                  <c:v>1302.8596182025735</c:v>
                </c:pt>
                <c:pt idx="500">
                  <c:v>1291.8547622855822</c:v>
                </c:pt>
                <c:pt idx="501">
                  <c:v>1283.6653936000723</c:v>
                </c:pt>
                <c:pt idx="502">
                  <c:v>1275.2052806128906</c:v>
                </c:pt>
                <c:pt idx="503">
                  <c:v>1266.5104338371955</c:v>
                </c:pt>
                <c:pt idx="504">
                  <c:v>1258.105192202165</c:v>
                </c:pt>
                <c:pt idx="505">
                  <c:v>1248.1715381427832</c:v>
                </c:pt>
                <c:pt idx="506">
                  <c:v>1236.9313400231174</c:v>
                </c:pt>
                <c:pt idx="507">
                  <c:v>1226.2493745715183</c:v>
                </c:pt>
                <c:pt idx="508">
                  <c:v>1214.2619931608922</c:v>
                </c:pt>
                <c:pt idx="509">
                  <c:v>1201.8160829528426</c:v>
                </c:pt>
                <c:pt idx="510">
                  <c:v>1188.3247524372582</c:v>
                </c:pt>
                <c:pt idx="511">
                  <c:v>1172.9876708111512</c:v>
                </c:pt>
                <c:pt idx="512">
                  <c:v>1157.4548129157808</c:v>
                </c:pt>
                <c:pt idx="513">
                  <c:v>1140.8725863584764</c:v>
                </c:pt>
                <c:pt idx="514">
                  <c:v>1125.1214218569407</c:v>
                </c:pt>
                <c:pt idx="515">
                  <c:v>1108.6531081759995</c:v>
                </c:pt>
                <c:pt idx="516">
                  <c:v>1092.2261793333053</c:v>
                </c:pt>
                <c:pt idx="517">
                  <c:v>1076.4157641651889</c:v>
                </c:pt>
                <c:pt idx="518">
                  <c:v>1057.411187326808</c:v>
                </c:pt>
                <c:pt idx="519">
                  <c:v>1039.5725601763263</c:v>
                </c:pt>
                <c:pt idx="520">
                  <c:v>1021.0078667763912</c:v>
                </c:pt>
                <c:pt idx="521">
                  <c:v>1001.6962752796329</c:v>
                </c:pt>
                <c:pt idx="522">
                  <c:v>983.05443369654586</c:v>
                </c:pt>
                <c:pt idx="523">
                  <c:v>962.58186756518433</c:v>
                </c:pt>
                <c:pt idx="524">
                  <c:v>939.4548411503024</c:v>
                </c:pt>
                <c:pt idx="525">
                  <c:v>916.73398822675472</c:v>
                </c:pt>
                <c:pt idx="526">
                  <c:v>894.9358904431657</c:v>
                </c:pt>
                <c:pt idx="527">
                  <c:v>873.52230407171908</c:v>
                </c:pt>
                <c:pt idx="528">
                  <c:v>852.54237123121436</c:v>
                </c:pt>
                <c:pt idx="529">
                  <c:v>833.06901761938468</c:v>
                </c:pt>
                <c:pt idx="530">
                  <c:v>812.36945596712064</c:v>
                </c:pt>
                <c:pt idx="531">
                  <c:v>790.9814166527907</c:v>
                </c:pt>
                <c:pt idx="532">
                  <c:v>769.77687758449508</c:v>
                </c:pt>
                <c:pt idx="533">
                  <c:v>749.281001585588</c:v>
                </c:pt>
                <c:pt idx="534">
                  <c:v>729.24223475106157</c:v>
                </c:pt>
                <c:pt idx="535">
                  <c:v>709.3736337522065</c:v>
                </c:pt>
                <c:pt idx="536">
                  <c:v>689.97586926224119</c:v>
                </c:pt>
                <c:pt idx="537">
                  <c:v>670.49978412433416</c:v>
                </c:pt>
                <c:pt idx="538">
                  <c:v>652.8947436481667</c:v>
                </c:pt>
                <c:pt idx="539">
                  <c:v>636.59704577586979</c:v>
                </c:pt>
                <c:pt idx="540">
                  <c:v>620.80793777868587</c:v>
                </c:pt>
                <c:pt idx="541">
                  <c:v>604.37834712403708</c:v>
                </c:pt>
                <c:pt idx="542">
                  <c:v>588.74387772612215</c:v>
                </c:pt>
                <c:pt idx="543">
                  <c:v>573.88118169151096</c:v>
                </c:pt>
                <c:pt idx="544">
                  <c:v>559.80745305790037</c:v>
                </c:pt>
                <c:pt idx="545">
                  <c:v>544.30624537419999</c:v>
                </c:pt>
                <c:pt idx="546">
                  <c:v>528.49266138232838</c:v>
                </c:pt>
                <c:pt idx="547">
                  <c:v>513.46808281734275</c:v>
                </c:pt>
                <c:pt idx="548">
                  <c:v>498.6935814854948</c:v>
                </c:pt>
                <c:pt idx="549">
                  <c:v>483.88474911707976</c:v>
                </c:pt>
                <c:pt idx="550">
                  <c:v>469.62085936990064</c:v>
                </c:pt>
                <c:pt idx="551">
                  <c:v>455.33006630903725</c:v>
                </c:pt>
                <c:pt idx="552">
                  <c:v>442.4063291668935</c:v>
                </c:pt>
                <c:pt idx="553">
                  <c:v>430.83850002149745</c:v>
                </c:pt>
                <c:pt idx="554">
                  <c:v>419.81929567054141</c:v>
                </c:pt>
                <c:pt idx="555">
                  <c:v>410.42870195108532</c:v>
                </c:pt>
                <c:pt idx="556">
                  <c:v>403.21127488786698</c:v>
                </c:pt>
                <c:pt idx="557">
                  <c:v>396.26058673309296</c:v>
                </c:pt>
                <c:pt idx="558">
                  <c:v>387.64493520069578</c:v>
                </c:pt>
                <c:pt idx="559">
                  <c:v>381.1957767817072</c:v>
                </c:pt>
                <c:pt idx="560">
                  <c:v>374.74175104943032</c:v>
                </c:pt>
                <c:pt idx="561">
                  <c:v>366.63617873931094</c:v>
                </c:pt>
                <c:pt idx="562">
                  <c:v>359.34081128700194</c:v>
                </c:pt>
                <c:pt idx="563">
                  <c:v>352.58163416471626</c:v>
                </c:pt>
                <c:pt idx="564">
                  <c:v>345.26873044174425</c:v>
                </c:pt>
                <c:pt idx="565">
                  <c:v>336.33901678693792</c:v>
                </c:pt>
                <c:pt idx="566">
                  <c:v>329.29072886049403</c:v>
                </c:pt>
                <c:pt idx="567">
                  <c:v>322.5195102079374</c:v>
                </c:pt>
                <c:pt idx="568">
                  <c:v>314.40671931730299</c:v>
                </c:pt>
                <c:pt idx="569">
                  <c:v>307.62960031491366</c:v>
                </c:pt>
                <c:pt idx="570">
                  <c:v>302.45852358123739</c:v>
                </c:pt>
                <c:pt idx="571">
                  <c:v>296.21854555599793</c:v>
                </c:pt>
                <c:pt idx="572">
                  <c:v>290.5046619882969</c:v>
                </c:pt>
                <c:pt idx="573">
                  <c:v>286.9050112926285</c:v>
                </c:pt>
                <c:pt idx="574">
                  <c:v>281.19223047559427</c:v>
                </c:pt>
                <c:pt idx="575">
                  <c:v>278.09679667825606</c:v>
                </c:pt>
                <c:pt idx="576">
                  <c:v>277.06410870457103</c:v>
                </c:pt>
                <c:pt idx="577">
                  <c:v>274.19030877834109</c:v>
                </c:pt>
                <c:pt idx="578">
                  <c:v>271.56193425197586</c:v>
                </c:pt>
                <c:pt idx="579">
                  <c:v>269.4334733612809</c:v>
                </c:pt>
                <c:pt idx="580">
                  <c:v>265.2321707744477</c:v>
                </c:pt>
                <c:pt idx="581">
                  <c:v>261.54059250163186</c:v>
                </c:pt>
                <c:pt idx="582">
                  <c:v>257.33131715422979</c:v>
                </c:pt>
                <c:pt idx="583">
                  <c:v>252.11971750236799</c:v>
                </c:pt>
                <c:pt idx="584">
                  <c:v>248.17110959709464</c:v>
                </c:pt>
                <c:pt idx="585">
                  <c:v>245.47497928118901</c:v>
                </c:pt>
                <c:pt idx="586">
                  <c:v>242.76247882176236</c:v>
                </c:pt>
                <c:pt idx="587">
                  <c:v>241.53281676343443</c:v>
                </c:pt>
                <c:pt idx="588">
                  <c:v>240.27225867349017</c:v>
                </c:pt>
                <c:pt idx="589">
                  <c:v>240.21255803393626</c:v>
                </c:pt>
                <c:pt idx="590">
                  <c:v>237.42704787518255</c:v>
                </c:pt>
                <c:pt idx="591">
                  <c:v>238.03287627605712</c:v>
                </c:pt>
                <c:pt idx="592">
                  <c:v>238.82642579620844</c:v>
                </c:pt>
                <c:pt idx="593">
                  <c:v>238.13199708312965</c:v>
                </c:pt>
                <c:pt idx="594">
                  <c:v>235.73691136164555</c:v>
                </c:pt>
                <c:pt idx="595">
                  <c:v>234.74828905110465</c:v>
                </c:pt>
                <c:pt idx="596">
                  <c:v>234.43397976044253</c:v>
                </c:pt>
                <c:pt idx="597">
                  <c:v>232.67757680453022</c:v>
                </c:pt>
                <c:pt idx="598">
                  <c:v>232.05930126394395</c:v>
                </c:pt>
                <c:pt idx="599">
                  <c:v>231.16631405434453</c:v>
                </c:pt>
                <c:pt idx="600">
                  <c:v>230.2446933532903</c:v>
                </c:pt>
                <c:pt idx="601">
                  <c:v>229.74235873627083</c:v>
                </c:pt>
                <c:pt idx="602">
                  <c:v>229.4235687288184</c:v>
                </c:pt>
                <c:pt idx="603">
                  <c:v>228.16335920948731</c:v>
                </c:pt>
                <c:pt idx="604">
                  <c:v>227.53716160951231</c:v>
                </c:pt>
                <c:pt idx="605">
                  <c:v>227.31531225838856</c:v>
                </c:pt>
                <c:pt idx="606">
                  <c:v>226.81771186405993</c:v>
                </c:pt>
                <c:pt idx="607">
                  <c:v>226.06226428074493</c:v>
                </c:pt>
                <c:pt idx="608">
                  <c:v>225.48432152891894</c:v>
                </c:pt>
                <c:pt idx="609">
                  <c:v>223.78479895941811</c:v>
                </c:pt>
                <c:pt idx="610">
                  <c:v>221.22234230481513</c:v>
                </c:pt>
                <c:pt idx="611">
                  <c:v>220.52447858678536</c:v>
                </c:pt>
                <c:pt idx="612">
                  <c:v>218.95980214337678</c:v>
                </c:pt>
                <c:pt idx="613">
                  <c:v>216.7366504612194</c:v>
                </c:pt>
                <c:pt idx="614">
                  <c:v>216.13520137477499</c:v>
                </c:pt>
                <c:pt idx="615">
                  <c:v>215.88362845682457</c:v>
                </c:pt>
                <c:pt idx="616">
                  <c:v>214.37655489164374</c:v>
                </c:pt>
                <c:pt idx="617">
                  <c:v>213.23319257947344</c:v>
                </c:pt>
                <c:pt idx="618">
                  <c:v>212.04935805029785</c:v>
                </c:pt>
                <c:pt idx="619">
                  <c:v>210.24291302963832</c:v>
                </c:pt>
                <c:pt idx="620">
                  <c:v>207.83199586467165</c:v>
                </c:pt>
                <c:pt idx="621">
                  <c:v>205.40460081617633</c:v>
                </c:pt>
                <c:pt idx="622">
                  <c:v>203.53091335542481</c:v>
                </c:pt>
                <c:pt idx="623">
                  <c:v>201.25007006797458</c:v>
                </c:pt>
                <c:pt idx="624">
                  <c:v>199.14590138018931</c:v>
                </c:pt>
                <c:pt idx="625">
                  <c:v>197.19138990072963</c:v>
                </c:pt>
                <c:pt idx="626">
                  <c:v>194.14583338930328</c:v>
                </c:pt>
                <c:pt idx="627">
                  <c:v>191.27400447144927</c:v>
                </c:pt>
                <c:pt idx="628">
                  <c:v>189.27614982066166</c:v>
                </c:pt>
                <c:pt idx="629">
                  <c:v>186.03981744385817</c:v>
                </c:pt>
                <c:pt idx="630">
                  <c:v>182.6480796124367</c:v>
                </c:pt>
                <c:pt idx="631">
                  <c:v>178.93257672026667</c:v>
                </c:pt>
                <c:pt idx="632">
                  <c:v>175.07298741193327</c:v>
                </c:pt>
                <c:pt idx="633">
                  <c:v>170.91907141554006</c:v>
                </c:pt>
                <c:pt idx="634">
                  <c:v>168.74070155069575</c:v>
                </c:pt>
                <c:pt idx="635">
                  <c:v>166.54459894811549</c:v>
                </c:pt>
                <c:pt idx="636">
                  <c:v>163.55180335221843</c:v>
                </c:pt>
                <c:pt idx="637">
                  <c:v>160.41569453315441</c:v>
                </c:pt>
                <c:pt idx="638">
                  <c:v>157.90600513172831</c:v>
                </c:pt>
                <c:pt idx="639">
                  <c:v>154.78664671503603</c:v>
                </c:pt>
                <c:pt idx="640">
                  <c:v>152.13413842694877</c:v>
                </c:pt>
                <c:pt idx="641">
                  <c:v>149.34507918558887</c:v>
                </c:pt>
                <c:pt idx="642">
                  <c:v>145.83978338606474</c:v>
                </c:pt>
                <c:pt idx="643">
                  <c:v>142.23658360779021</c:v>
                </c:pt>
                <c:pt idx="644">
                  <c:v>138.93961895724868</c:v>
                </c:pt>
                <c:pt idx="645">
                  <c:v>136.22725158841979</c:v>
                </c:pt>
                <c:pt idx="646">
                  <c:v>133.66288730191602</c:v>
                </c:pt>
                <c:pt idx="647">
                  <c:v>131.37152351959747</c:v>
                </c:pt>
                <c:pt idx="648">
                  <c:v>128.56176552146655</c:v>
                </c:pt>
                <c:pt idx="649">
                  <c:v>125.51581607589448</c:v>
                </c:pt>
                <c:pt idx="650">
                  <c:v>122.25367679842608</c:v>
                </c:pt>
                <c:pt idx="651">
                  <c:v>119.15095470645022</c:v>
                </c:pt>
                <c:pt idx="652">
                  <c:v>115.49043090643836</c:v>
                </c:pt>
                <c:pt idx="653">
                  <c:v>112.12095723072314</c:v>
                </c:pt>
                <c:pt idx="654">
                  <c:v>109.49829292476539</c:v>
                </c:pt>
                <c:pt idx="655">
                  <c:v>106.56493178722681</c:v>
                </c:pt>
                <c:pt idx="656">
                  <c:v>104.3372613623941</c:v>
                </c:pt>
                <c:pt idx="657">
                  <c:v>102.99883893512934</c:v>
                </c:pt>
                <c:pt idx="658">
                  <c:v>101.31441897964727</c:v>
                </c:pt>
                <c:pt idx="659">
                  <c:v>99.938110095561555</c:v>
                </c:pt>
                <c:pt idx="660">
                  <c:v>98.235545455255405</c:v>
                </c:pt>
                <c:pt idx="661">
                  <c:v>96.12654748006679</c:v>
                </c:pt>
                <c:pt idx="662">
                  <c:v>94.428007245930146</c:v>
                </c:pt>
                <c:pt idx="663">
                  <c:v>91.95717396139419</c:v>
                </c:pt>
                <c:pt idx="664">
                  <c:v>89.703253000570797</c:v>
                </c:pt>
                <c:pt idx="665">
                  <c:v>87.292912561527643</c:v>
                </c:pt>
                <c:pt idx="666">
                  <c:v>84.917701702638126</c:v>
                </c:pt>
                <c:pt idx="667">
                  <c:v>83.54466938231559</c:v>
                </c:pt>
                <c:pt idx="668">
                  <c:v>81.728008073868367</c:v>
                </c:pt>
                <c:pt idx="669">
                  <c:v>80.426914390443557</c:v>
                </c:pt>
                <c:pt idx="670">
                  <c:v>78.786591786343251</c:v>
                </c:pt>
                <c:pt idx="671">
                  <c:v>76.917042809416429</c:v>
                </c:pt>
                <c:pt idx="672">
                  <c:v>75.139180579031731</c:v>
                </c:pt>
                <c:pt idx="673">
                  <c:v>73.083190687625375</c:v>
                </c:pt>
                <c:pt idx="674">
                  <c:v>71.860050068586276</c:v>
                </c:pt>
                <c:pt idx="675">
                  <c:v>70.419084504592988</c:v>
                </c:pt>
                <c:pt idx="676">
                  <c:v>68.841301806131554</c:v>
                </c:pt>
                <c:pt idx="677">
                  <c:v>67.550703266985025</c:v>
                </c:pt>
                <c:pt idx="678">
                  <c:v>65.268085438231694</c:v>
                </c:pt>
                <c:pt idx="679">
                  <c:v>63.170336787375149</c:v>
                </c:pt>
                <c:pt idx="680">
                  <c:v>61.053093532774682</c:v>
                </c:pt>
                <c:pt idx="681">
                  <c:v>59.296950420410269</c:v>
                </c:pt>
                <c:pt idx="682">
                  <c:v>57.98735161402567</c:v>
                </c:pt>
                <c:pt idx="683">
                  <c:v>56.631570370228175</c:v>
                </c:pt>
                <c:pt idx="684">
                  <c:v>55.185807207069033</c:v>
                </c:pt>
                <c:pt idx="685">
                  <c:v>53.222055437538252</c:v>
                </c:pt>
                <c:pt idx="686">
                  <c:v>51.47514627759741</c:v>
                </c:pt>
                <c:pt idx="687">
                  <c:v>49.98148951219742</c:v>
                </c:pt>
                <c:pt idx="688">
                  <c:v>48.667175496064594</c:v>
                </c:pt>
                <c:pt idx="689">
                  <c:v>46.901925184226847</c:v>
                </c:pt>
                <c:pt idx="690">
                  <c:v>45.525920507221642</c:v>
                </c:pt>
                <c:pt idx="691">
                  <c:v>44.32264841312962</c:v>
                </c:pt>
                <c:pt idx="692">
                  <c:v>42.359276902449487</c:v>
                </c:pt>
                <c:pt idx="693">
                  <c:v>41.025240127262343</c:v>
                </c:pt>
                <c:pt idx="694">
                  <c:v>39.697743804306583</c:v>
                </c:pt>
                <c:pt idx="695">
                  <c:v>38.821285179415938</c:v>
                </c:pt>
                <c:pt idx="696">
                  <c:v>37.419904561776555</c:v>
                </c:pt>
                <c:pt idx="697">
                  <c:v>35.736821849919323</c:v>
                </c:pt>
                <c:pt idx="698">
                  <c:v>34.534982064164794</c:v>
                </c:pt>
                <c:pt idx="699">
                  <c:v>33.421102488215872</c:v>
                </c:pt>
                <c:pt idx="700">
                  <c:v>32.183245851656146</c:v>
                </c:pt>
                <c:pt idx="701">
                  <c:v>30.733724463522972</c:v>
                </c:pt>
                <c:pt idx="702">
                  <c:v>29.158685966433811</c:v>
                </c:pt>
                <c:pt idx="703">
                  <c:v>27.668850802482968</c:v>
                </c:pt>
                <c:pt idx="704">
                  <c:v>26.41148688688428</c:v>
                </c:pt>
                <c:pt idx="705">
                  <c:v>25.615795241874228</c:v>
                </c:pt>
                <c:pt idx="706">
                  <c:v>24.924281846650519</c:v>
                </c:pt>
                <c:pt idx="707">
                  <c:v>24.110192010915934</c:v>
                </c:pt>
                <c:pt idx="708">
                  <c:v>23.139910852271974</c:v>
                </c:pt>
                <c:pt idx="709">
                  <c:v>22.123371204444993</c:v>
                </c:pt>
                <c:pt idx="710">
                  <c:v>21.410094327668396</c:v>
                </c:pt>
                <c:pt idx="711">
                  <c:v>20.957681360093385</c:v>
                </c:pt>
                <c:pt idx="712">
                  <c:v>20.711292637806999</c:v>
                </c:pt>
                <c:pt idx="713">
                  <c:v>20.549441795670266</c:v>
                </c:pt>
                <c:pt idx="714">
                  <c:v>20.269279749797587</c:v>
                </c:pt>
                <c:pt idx="715">
                  <c:v>20.004049201460901</c:v>
                </c:pt>
                <c:pt idx="716">
                  <c:v>19.799888224540521</c:v>
                </c:pt>
                <c:pt idx="717">
                  <c:v>19.841716698113334</c:v>
                </c:pt>
                <c:pt idx="718">
                  <c:v>20.066443341207012</c:v>
                </c:pt>
                <c:pt idx="719">
                  <c:v>20.403986447644574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534-4C7F-B196-D7E00AF245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6429064"/>
        <c:axId val="986422176"/>
      </c:scatterChart>
      <c:valAx>
        <c:axId val="986429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</a:t>
                </a:r>
                <a:r>
                  <a:rPr lang="en-GB" sz="900" b="0" i="0" u="none" strike="noStrike" baseline="0">
                    <a:effectLst/>
                  </a:rPr>
                  <a:t>°</a:t>
                </a:r>
                <a:r>
                  <a:rPr lang="en-GB" sz="900" b="1" i="0" u="none" strike="noStrike" baseline="0">
                    <a:effectLst/>
                  </a:rPr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422176"/>
        <c:crosses val="autoZero"/>
        <c:crossBetween val="midCat"/>
      </c:valAx>
      <c:valAx>
        <c:axId val="98642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Tempriture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4290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</a:t>
            </a:r>
            <a:r>
              <a:rPr lang="en-GB" baseline="0"/>
              <a:t> tropic Index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'6000'!$A$14:$A$732</c:f>
              <c:numCache>
                <c:formatCode>General</c:formatCode>
                <c:ptCount val="719"/>
                <c:pt idx="0">
                  <c:v>-359</c:v>
                </c:pt>
                <c:pt idx="1">
                  <c:v>-358</c:v>
                </c:pt>
                <c:pt idx="2">
                  <c:v>-357</c:v>
                </c:pt>
                <c:pt idx="3">
                  <c:v>-356</c:v>
                </c:pt>
                <c:pt idx="4">
                  <c:v>-355</c:v>
                </c:pt>
                <c:pt idx="5">
                  <c:v>-354</c:v>
                </c:pt>
                <c:pt idx="6">
                  <c:v>-353</c:v>
                </c:pt>
                <c:pt idx="7">
                  <c:v>-352</c:v>
                </c:pt>
                <c:pt idx="8">
                  <c:v>-351</c:v>
                </c:pt>
                <c:pt idx="9">
                  <c:v>-350</c:v>
                </c:pt>
                <c:pt idx="10">
                  <c:v>-349</c:v>
                </c:pt>
                <c:pt idx="11">
                  <c:v>-348</c:v>
                </c:pt>
                <c:pt idx="12">
                  <c:v>-347</c:v>
                </c:pt>
                <c:pt idx="13">
                  <c:v>-346</c:v>
                </c:pt>
                <c:pt idx="14">
                  <c:v>-345</c:v>
                </c:pt>
                <c:pt idx="15">
                  <c:v>-344</c:v>
                </c:pt>
                <c:pt idx="16">
                  <c:v>-343</c:v>
                </c:pt>
                <c:pt idx="17">
                  <c:v>-342</c:v>
                </c:pt>
                <c:pt idx="18">
                  <c:v>-341</c:v>
                </c:pt>
                <c:pt idx="19">
                  <c:v>-340</c:v>
                </c:pt>
                <c:pt idx="20">
                  <c:v>-339</c:v>
                </c:pt>
                <c:pt idx="21">
                  <c:v>-338</c:v>
                </c:pt>
                <c:pt idx="22">
                  <c:v>-337</c:v>
                </c:pt>
                <c:pt idx="23">
                  <c:v>-336</c:v>
                </c:pt>
                <c:pt idx="24">
                  <c:v>-335</c:v>
                </c:pt>
                <c:pt idx="25">
                  <c:v>-334</c:v>
                </c:pt>
                <c:pt idx="26">
                  <c:v>-333</c:v>
                </c:pt>
                <c:pt idx="27">
                  <c:v>-332</c:v>
                </c:pt>
                <c:pt idx="28">
                  <c:v>-331</c:v>
                </c:pt>
                <c:pt idx="29">
                  <c:v>-330</c:v>
                </c:pt>
                <c:pt idx="30">
                  <c:v>-329</c:v>
                </c:pt>
                <c:pt idx="31">
                  <c:v>-328</c:v>
                </c:pt>
                <c:pt idx="32">
                  <c:v>-327</c:v>
                </c:pt>
                <c:pt idx="33">
                  <c:v>-326</c:v>
                </c:pt>
                <c:pt idx="34">
                  <c:v>-325</c:v>
                </c:pt>
                <c:pt idx="35">
                  <c:v>-324</c:v>
                </c:pt>
                <c:pt idx="36">
                  <c:v>-323</c:v>
                </c:pt>
                <c:pt idx="37">
                  <c:v>-322</c:v>
                </c:pt>
                <c:pt idx="38">
                  <c:v>-321</c:v>
                </c:pt>
                <c:pt idx="39">
                  <c:v>-320</c:v>
                </c:pt>
                <c:pt idx="40">
                  <c:v>-319</c:v>
                </c:pt>
                <c:pt idx="41">
                  <c:v>-318</c:v>
                </c:pt>
                <c:pt idx="42">
                  <c:v>-317</c:v>
                </c:pt>
                <c:pt idx="43">
                  <c:v>-316</c:v>
                </c:pt>
                <c:pt idx="44">
                  <c:v>-315</c:v>
                </c:pt>
                <c:pt idx="45">
                  <c:v>-314</c:v>
                </c:pt>
                <c:pt idx="46">
                  <c:v>-313</c:v>
                </c:pt>
                <c:pt idx="47">
                  <c:v>-312</c:v>
                </c:pt>
                <c:pt idx="48">
                  <c:v>-311</c:v>
                </c:pt>
                <c:pt idx="49">
                  <c:v>-310</c:v>
                </c:pt>
                <c:pt idx="50">
                  <c:v>-309</c:v>
                </c:pt>
                <c:pt idx="51">
                  <c:v>-308</c:v>
                </c:pt>
                <c:pt idx="52">
                  <c:v>-307</c:v>
                </c:pt>
                <c:pt idx="53">
                  <c:v>-306</c:v>
                </c:pt>
                <c:pt idx="54">
                  <c:v>-305</c:v>
                </c:pt>
                <c:pt idx="55">
                  <c:v>-304</c:v>
                </c:pt>
                <c:pt idx="56">
                  <c:v>-303</c:v>
                </c:pt>
                <c:pt idx="57">
                  <c:v>-302</c:v>
                </c:pt>
                <c:pt idx="58">
                  <c:v>-301</c:v>
                </c:pt>
                <c:pt idx="59">
                  <c:v>-300</c:v>
                </c:pt>
                <c:pt idx="60">
                  <c:v>-299</c:v>
                </c:pt>
                <c:pt idx="61">
                  <c:v>-298</c:v>
                </c:pt>
                <c:pt idx="62">
                  <c:v>-297</c:v>
                </c:pt>
                <c:pt idx="63">
                  <c:v>-296</c:v>
                </c:pt>
                <c:pt idx="64">
                  <c:v>-295</c:v>
                </c:pt>
                <c:pt idx="65">
                  <c:v>-294</c:v>
                </c:pt>
                <c:pt idx="66">
                  <c:v>-293</c:v>
                </c:pt>
                <c:pt idx="67">
                  <c:v>-292</c:v>
                </c:pt>
                <c:pt idx="68">
                  <c:v>-291</c:v>
                </c:pt>
                <c:pt idx="69">
                  <c:v>-290</c:v>
                </c:pt>
                <c:pt idx="70">
                  <c:v>-289</c:v>
                </c:pt>
                <c:pt idx="71">
                  <c:v>-288</c:v>
                </c:pt>
                <c:pt idx="72">
                  <c:v>-287</c:v>
                </c:pt>
                <c:pt idx="73">
                  <c:v>-286</c:v>
                </c:pt>
                <c:pt idx="74">
                  <c:v>-285</c:v>
                </c:pt>
                <c:pt idx="75">
                  <c:v>-284</c:v>
                </c:pt>
                <c:pt idx="76">
                  <c:v>-283</c:v>
                </c:pt>
                <c:pt idx="77">
                  <c:v>-282</c:v>
                </c:pt>
                <c:pt idx="78">
                  <c:v>-281</c:v>
                </c:pt>
                <c:pt idx="79">
                  <c:v>-280</c:v>
                </c:pt>
                <c:pt idx="80">
                  <c:v>-279</c:v>
                </c:pt>
                <c:pt idx="81">
                  <c:v>-278</c:v>
                </c:pt>
                <c:pt idx="82">
                  <c:v>-277</c:v>
                </c:pt>
                <c:pt idx="83">
                  <c:v>-276</c:v>
                </c:pt>
                <c:pt idx="84">
                  <c:v>-275</c:v>
                </c:pt>
                <c:pt idx="85">
                  <c:v>-274</c:v>
                </c:pt>
                <c:pt idx="86">
                  <c:v>-273</c:v>
                </c:pt>
                <c:pt idx="87">
                  <c:v>-272</c:v>
                </c:pt>
                <c:pt idx="88">
                  <c:v>-271</c:v>
                </c:pt>
                <c:pt idx="89">
                  <c:v>-270</c:v>
                </c:pt>
                <c:pt idx="90">
                  <c:v>-269</c:v>
                </c:pt>
                <c:pt idx="91">
                  <c:v>-268</c:v>
                </c:pt>
                <c:pt idx="92">
                  <c:v>-267</c:v>
                </c:pt>
                <c:pt idx="93">
                  <c:v>-266</c:v>
                </c:pt>
                <c:pt idx="94">
                  <c:v>-265</c:v>
                </c:pt>
                <c:pt idx="95">
                  <c:v>-264</c:v>
                </c:pt>
                <c:pt idx="96">
                  <c:v>-263</c:v>
                </c:pt>
                <c:pt idx="97">
                  <c:v>-262</c:v>
                </c:pt>
                <c:pt idx="98">
                  <c:v>-261</c:v>
                </c:pt>
                <c:pt idx="99">
                  <c:v>-260</c:v>
                </c:pt>
                <c:pt idx="100">
                  <c:v>-259</c:v>
                </c:pt>
                <c:pt idx="101">
                  <c:v>-258</c:v>
                </c:pt>
                <c:pt idx="102">
                  <c:v>-257</c:v>
                </c:pt>
                <c:pt idx="103">
                  <c:v>-256</c:v>
                </c:pt>
                <c:pt idx="104">
                  <c:v>-255</c:v>
                </c:pt>
                <c:pt idx="105">
                  <c:v>-254</c:v>
                </c:pt>
                <c:pt idx="106">
                  <c:v>-253</c:v>
                </c:pt>
                <c:pt idx="107">
                  <c:v>-252</c:v>
                </c:pt>
                <c:pt idx="108">
                  <c:v>-251</c:v>
                </c:pt>
                <c:pt idx="109">
                  <c:v>-250</c:v>
                </c:pt>
                <c:pt idx="110">
                  <c:v>-249</c:v>
                </c:pt>
                <c:pt idx="111">
                  <c:v>-248</c:v>
                </c:pt>
                <c:pt idx="112">
                  <c:v>-247</c:v>
                </c:pt>
                <c:pt idx="113">
                  <c:v>-246</c:v>
                </c:pt>
                <c:pt idx="114">
                  <c:v>-245</c:v>
                </c:pt>
                <c:pt idx="115">
                  <c:v>-244</c:v>
                </c:pt>
                <c:pt idx="116">
                  <c:v>-243</c:v>
                </c:pt>
                <c:pt idx="117">
                  <c:v>-242</c:v>
                </c:pt>
                <c:pt idx="118">
                  <c:v>-241</c:v>
                </c:pt>
                <c:pt idx="119">
                  <c:v>-240</c:v>
                </c:pt>
                <c:pt idx="120">
                  <c:v>-239</c:v>
                </c:pt>
                <c:pt idx="121">
                  <c:v>-238</c:v>
                </c:pt>
                <c:pt idx="122">
                  <c:v>-237</c:v>
                </c:pt>
                <c:pt idx="123">
                  <c:v>-236</c:v>
                </c:pt>
                <c:pt idx="124">
                  <c:v>-235</c:v>
                </c:pt>
                <c:pt idx="125">
                  <c:v>-234</c:v>
                </c:pt>
                <c:pt idx="126">
                  <c:v>-233</c:v>
                </c:pt>
                <c:pt idx="127">
                  <c:v>-232</c:v>
                </c:pt>
                <c:pt idx="128">
                  <c:v>-231</c:v>
                </c:pt>
                <c:pt idx="129">
                  <c:v>-230</c:v>
                </c:pt>
                <c:pt idx="130">
                  <c:v>-229</c:v>
                </c:pt>
                <c:pt idx="131">
                  <c:v>-228</c:v>
                </c:pt>
                <c:pt idx="132">
                  <c:v>-227</c:v>
                </c:pt>
                <c:pt idx="133">
                  <c:v>-226</c:v>
                </c:pt>
                <c:pt idx="134">
                  <c:v>-225</c:v>
                </c:pt>
                <c:pt idx="135">
                  <c:v>-224</c:v>
                </c:pt>
                <c:pt idx="136">
                  <c:v>-223</c:v>
                </c:pt>
                <c:pt idx="137">
                  <c:v>-222</c:v>
                </c:pt>
                <c:pt idx="138">
                  <c:v>-221</c:v>
                </c:pt>
                <c:pt idx="139">
                  <c:v>-220</c:v>
                </c:pt>
                <c:pt idx="140">
                  <c:v>-219</c:v>
                </c:pt>
                <c:pt idx="141">
                  <c:v>-218</c:v>
                </c:pt>
                <c:pt idx="142">
                  <c:v>-217</c:v>
                </c:pt>
                <c:pt idx="143">
                  <c:v>-216</c:v>
                </c:pt>
                <c:pt idx="144">
                  <c:v>-215</c:v>
                </c:pt>
                <c:pt idx="145">
                  <c:v>-214</c:v>
                </c:pt>
                <c:pt idx="146">
                  <c:v>-213</c:v>
                </c:pt>
                <c:pt idx="147">
                  <c:v>-212</c:v>
                </c:pt>
                <c:pt idx="148">
                  <c:v>-211</c:v>
                </c:pt>
                <c:pt idx="149">
                  <c:v>-210</c:v>
                </c:pt>
                <c:pt idx="150">
                  <c:v>-209</c:v>
                </c:pt>
                <c:pt idx="151">
                  <c:v>-208</c:v>
                </c:pt>
                <c:pt idx="152">
                  <c:v>-207</c:v>
                </c:pt>
                <c:pt idx="153">
                  <c:v>-206</c:v>
                </c:pt>
                <c:pt idx="154">
                  <c:v>-205</c:v>
                </c:pt>
                <c:pt idx="155">
                  <c:v>-204</c:v>
                </c:pt>
                <c:pt idx="156">
                  <c:v>-203</c:v>
                </c:pt>
                <c:pt idx="157">
                  <c:v>-202</c:v>
                </c:pt>
                <c:pt idx="158">
                  <c:v>-201</c:v>
                </c:pt>
                <c:pt idx="159">
                  <c:v>-200</c:v>
                </c:pt>
                <c:pt idx="160">
                  <c:v>-199</c:v>
                </c:pt>
                <c:pt idx="161">
                  <c:v>-198</c:v>
                </c:pt>
                <c:pt idx="162">
                  <c:v>-197</c:v>
                </c:pt>
                <c:pt idx="163">
                  <c:v>-196</c:v>
                </c:pt>
                <c:pt idx="164">
                  <c:v>-195</c:v>
                </c:pt>
                <c:pt idx="165">
                  <c:v>-194</c:v>
                </c:pt>
                <c:pt idx="166">
                  <c:v>-193</c:v>
                </c:pt>
                <c:pt idx="167">
                  <c:v>-192</c:v>
                </c:pt>
                <c:pt idx="168">
                  <c:v>-191</c:v>
                </c:pt>
                <c:pt idx="169">
                  <c:v>-190</c:v>
                </c:pt>
                <c:pt idx="170">
                  <c:v>-189</c:v>
                </c:pt>
                <c:pt idx="171">
                  <c:v>-188</c:v>
                </c:pt>
                <c:pt idx="172">
                  <c:v>-187</c:v>
                </c:pt>
                <c:pt idx="173">
                  <c:v>-186</c:v>
                </c:pt>
                <c:pt idx="174">
                  <c:v>-185</c:v>
                </c:pt>
                <c:pt idx="175">
                  <c:v>-184</c:v>
                </c:pt>
                <c:pt idx="176">
                  <c:v>-183</c:v>
                </c:pt>
                <c:pt idx="177">
                  <c:v>-182</c:v>
                </c:pt>
                <c:pt idx="178">
                  <c:v>-181</c:v>
                </c:pt>
                <c:pt idx="179">
                  <c:v>-180</c:v>
                </c:pt>
                <c:pt idx="180">
                  <c:v>-179</c:v>
                </c:pt>
                <c:pt idx="181">
                  <c:v>-178</c:v>
                </c:pt>
                <c:pt idx="182">
                  <c:v>-177</c:v>
                </c:pt>
                <c:pt idx="183">
                  <c:v>-176</c:v>
                </c:pt>
                <c:pt idx="184">
                  <c:v>-175</c:v>
                </c:pt>
                <c:pt idx="185">
                  <c:v>-174</c:v>
                </c:pt>
                <c:pt idx="186">
                  <c:v>-173</c:v>
                </c:pt>
                <c:pt idx="187">
                  <c:v>-172</c:v>
                </c:pt>
                <c:pt idx="188">
                  <c:v>-171</c:v>
                </c:pt>
                <c:pt idx="189">
                  <c:v>-170</c:v>
                </c:pt>
                <c:pt idx="190">
                  <c:v>-169</c:v>
                </c:pt>
                <c:pt idx="191">
                  <c:v>-168</c:v>
                </c:pt>
                <c:pt idx="192">
                  <c:v>-167</c:v>
                </c:pt>
                <c:pt idx="193">
                  <c:v>-166</c:v>
                </c:pt>
                <c:pt idx="194">
                  <c:v>-165</c:v>
                </c:pt>
                <c:pt idx="195">
                  <c:v>-164</c:v>
                </c:pt>
                <c:pt idx="196">
                  <c:v>-163</c:v>
                </c:pt>
                <c:pt idx="197">
                  <c:v>-162</c:v>
                </c:pt>
                <c:pt idx="198">
                  <c:v>-161</c:v>
                </c:pt>
                <c:pt idx="199">
                  <c:v>-160</c:v>
                </c:pt>
                <c:pt idx="200">
                  <c:v>-159</c:v>
                </c:pt>
                <c:pt idx="201">
                  <c:v>-158</c:v>
                </c:pt>
                <c:pt idx="202">
                  <c:v>-157</c:v>
                </c:pt>
                <c:pt idx="203">
                  <c:v>-156</c:v>
                </c:pt>
                <c:pt idx="204">
                  <c:v>-155</c:v>
                </c:pt>
                <c:pt idx="205">
                  <c:v>-154</c:v>
                </c:pt>
                <c:pt idx="206">
                  <c:v>-153</c:v>
                </c:pt>
                <c:pt idx="207">
                  <c:v>-152</c:v>
                </c:pt>
                <c:pt idx="208">
                  <c:v>-151</c:v>
                </c:pt>
                <c:pt idx="209">
                  <c:v>-150</c:v>
                </c:pt>
                <c:pt idx="210">
                  <c:v>-149</c:v>
                </c:pt>
                <c:pt idx="211">
                  <c:v>-148</c:v>
                </c:pt>
                <c:pt idx="212">
                  <c:v>-147</c:v>
                </c:pt>
                <c:pt idx="213">
                  <c:v>-146</c:v>
                </c:pt>
                <c:pt idx="214">
                  <c:v>-145</c:v>
                </c:pt>
                <c:pt idx="215">
                  <c:v>-144</c:v>
                </c:pt>
                <c:pt idx="216">
                  <c:v>-143</c:v>
                </c:pt>
                <c:pt idx="217">
                  <c:v>-142</c:v>
                </c:pt>
                <c:pt idx="218">
                  <c:v>-141</c:v>
                </c:pt>
                <c:pt idx="219">
                  <c:v>-140</c:v>
                </c:pt>
                <c:pt idx="220">
                  <c:v>-139</c:v>
                </c:pt>
                <c:pt idx="221">
                  <c:v>-138</c:v>
                </c:pt>
                <c:pt idx="222">
                  <c:v>-137</c:v>
                </c:pt>
                <c:pt idx="223">
                  <c:v>-136</c:v>
                </c:pt>
                <c:pt idx="224">
                  <c:v>-135</c:v>
                </c:pt>
                <c:pt idx="225">
                  <c:v>-134</c:v>
                </c:pt>
                <c:pt idx="226">
                  <c:v>-133</c:v>
                </c:pt>
                <c:pt idx="227">
                  <c:v>-132</c:v>
                </c:pt>
                <c:pt idx="228">
                  <c:v>-131</c:v>
                </c:pt>
                <c:pt idx="229">
                  <c:v>-130</c:v>
                </c:pt>
                <c:pt idx="230">
                  <c:v>-129</c:v>
                </c:pt>
                <c:pt idx="231">
                  <c:v>-128</c:v>
                </c:pt>
                <c:pt idx="232">
                  <c:v>-127</c:v>
                </c:pt>
                <c:pt idx="233">
                  <c:v>-126</c:v>
                </c:pt>
                <c:pt idx="234">
                  <c:v>-125</c:v>
                </c:pt>
                <c:pt idx="235">
                  <c:v>-124</c:v>
                </c:pt>
                <c:pt idx="236">
                  <c:v>-123</c:v>
                </c:pt>
                <c:pt idx="237">
                  <c:v>-122</c:v>
                </c:pt>
                <c:pt idx="238">
                  <c:v>-121</c:v>
                </c:pt>
                <c:pt idx="239">
                  <c:v>-120</c:v>
                </c:pt>
                <c:pt idx="240">
                  <c:v>-119</c:v>
                </c:pt>
                <c:pt idx="241">
                  <c:v>-118</c:v>
                </c:pt>
                <c:pt idx="242">
                  <c:v>-117</c:v>
                </c:pt>
                <c:pt idx="243">
                  <c:v>-116</c:v>
                </c:pt>
                <c:pt idx="244">
                  <c:v>-115</c:v>
                </c:pt>
                <c:pt idx="245">
                  <c:v>-114</c:v>
                </c:pt>
                <c:pt idx="246">
                  <c:v>-113</c:v>
                </c:pt>
                <c:pt idx="247">
                  <c:v>-112</c:v>
                </c:pt>
                <c:pt idx="248">
                  <c:v>-111</c:v>
                </c:pt>
                <c:pt idx="249">
                  <c:v>-110</c:v>
                </c:pt>
                <c:pt idx="250">
                  <c:v>-109</c:v>
                </c:pt>
                <c:pt idx="251">
                  <c:v>-108</c:v>
                </c:pt>
                <c:pt idx="252">
                  <c:v>-107</c:v>
                </c:pt>
                <c:pt idx="253">
                  <c:v>-106</c:v>
                </c:pt>
                <c:pt idx="254">
                  <c:v>-105</c:v>
                </c:pt>
                <c:pt idx="255">
                  <c:v>-104</c:v>
                </c:pt>
                <c:pt idx="256">
                  <c:v>-103</c:v>
                </c:pt>
                <c:pt idx="257">
                  <c:v>-102</c:v>
                </c:pt>
                <c:pt idx="258">
                  <c:v>-101</c:v>
                </c:pt>
                <c:pt idx="259">
                  <c:v>-100</c:v>
                </c:pt>
                <c:pt idx="260">
                  <c:v>-99</c:v>
                </c:pt>
                <c:pt idx="261">
                  <c:v>-98</c:v>
                </c:pt>
                <c:pt idx="262">
                  <c:v>-97</c:v>
                </c:pt>
                <c:pt idx="263">
                  <c:v>-96</c:v>
                </c:pt>
                <c:pt idx="264">
                  <c:v>-95</c:v>
                </c:pt>
                <c:pt idx="265">
                  <c:v>-94</c:v>
                </c:pt>
                <c:pt idx="266">
                  <c:v>-93</c:v>
                </c:pt>
                <c:pt idx="267">
                  <c:v>-92</c:v>
                </c:pt>
                <c:pt idx="268">
                  <c:v>-91</c:v>
                </c:pt>
                <c:pt idx="269">
                  <c:v>-90</c:v>
                </c:pt>
                <c:pt idx="270">
                  <c:v>-89</c:v>
                </c:pt>
                <c:pt idx="271">
                  <c:v>-88</c:v>
                </c:pt>
                <c:pt idx="272">
                  <c:v>-87</c:v>
                </c:pt>
                <c:pt idx="273">
                  <c:v>-86</c:v>
                </c:pt>
                <c:pt idx="274">
                  <c:v>-85</c:v>
                </c:pt>
                <c:pt idx="275">
                  <c:v>-84</c:v>
                </c:pt>
                <c:pt idx="276">
                  <c:v>-83</c:v>
                </c:pt>
                <c:pt idx="277">
                  <c:v>-82</c:v>
                </c:pt>
                <c:pt idx="278">
                  <c:v>-81</c:v>
                </c:pt>
                <c:pt idx="279">
                  <c:v>-80</c:v>
                </c:pt>
                <c:pt idx="280">
                  <c:v>-79</c:v>
                </c:pt>
                <c:pt idx="281">
                  <c:v>-78</c:v>
                </c:pt>
                <c:pt idx="282">
                  <c:v>-77</c:v>
                </c:pt>
                <c:pt idx="283">
                  <c:v>-76</c:v>
                </c:pt>
                <c:pt idx="284">
                  <c:v>-75</c:v>
                </c:pt>
                <c:pt idx="285">
                  <c:v>-74</c:v>
                </c:pt>
                <c:pt idx="286">
                  <c:v>-73</c:v>
                </c:pt>
                <c:pt idx="287">
                  <c:v>-72</c:v>
                </c:pt>
                <c:pt idx="288">
                  <c:v>-71</c:v>
                </c:pt>
                <c:pt idx="289">
                  <c:v>-70</c:v>
                </c:pt>
                <c:pt idx="290">
                  <c:v>-69</c:v>
                </c:pt>
                <c:pt idx="291">
                  <c:v>-68</c:v>
                </c:pt>
                <c:pt idx="292">
                  <c:v>-67</c:v>
                </c:pt>
                <c:pt idx="293">
                  <c:v>-66</c:v>
                </c:pt>
                <c:pt idx="294">
                  <c:v>-65</c:v>
                </c:pt>
                <c:pt idx="295">
                  <c:v>-64</c:v>
                </c:pt>
                <c:pt idx="296">
                  <c:v>-63</c:v>
                </c:pt>
                <c:pt idx="297">
                  <c:v>-62</c:v>
                </c:pt>
                <c:pt idx="298">
                  <c:v>-61</c:v>
                </c:pt>
                <c:pt idx="299">
                  <c:v>-60</c:v>
                </c:pt>
                <c:pt idx="300">
                  <c:v>-59</c:v>
                </c:pt>
                <c:pt idx="301">
                  <c:v>-58</c:v>
                </c:pt>
                <c:pt idx="302">
                  <c:v>-57</c:v>
                </c:pt>
                <c:pt idx="303">
                  <c:v>-56</c:v>
                </c:pt>
                <c:pt idx="304">
                  <c:v>-55</c:v>
                </c:pt>
                <c:pt idx="305">
                  <c:v>-54</c:v>
                </c:pt>
                <c:pt idx="306">
                  <c:v>-53</c:v>
                </c:pt>
                <c:pt idx="307">
                  <c:v>-52</c:v>
                </c:pt>
                <c:pt idx="308">
                  <c:v>-51</c:v>
                </c:pt>
                <c:pt idx="309">
                  <c:v>-50</c:v>
                </c:pt>
                <c:pt idx="310">
                  <c:v>-49</c:v>
                </c:pt>
                <c:pt idx="311">
                  <c:v>-48</c:v>
                </c:pt>
                <c:pt idx="312">
                  <c:v>-47</c:v>
                </c:pt>
                <c:pt idx="313">
                  <c:v>-46</c:v>
                </c:pt>
                <c:pt idx="314">
                  <c:v>-45</c:v>
                </c:pt>
                <c:pt idx="315">
                  <c:v>-44</c:v>
                </c:pt>
                <c:pt idx="316">
                  <c:v>-43</c:v>
                </c:pt>
                <c:pt idx="317">
                  <c:v>-42</c:v>
                </c:pt>
                <c:pt idx="318">
                  <c:v>-41</c:v>
                </c:pt>
                <c:pt idx="319">
                  <c:v>-40</c:v>
                </c:pt>
                <c:pt idx="320">
                  <c:v>-39</c:v>
                </c:pt>
                <c:pt idx="321">
                  <c:v>-38</c:v>
                </c:pt>
                <c:pt idx="322">
                  <c:v>-37</c:v>
                </c:pt>
                <c:pt idx="323">
                  <c:v>-36</c:v>
                </c:pt>
                <c:pt idx="324">
                  <c:v>-35</c:v>
                </c:pt>
                <c:pt idx="325">
                  <c:v>-34</c:v>
                </c:pt>
                <c:pt idx="326">
                  <c:v>-33</c:v>
                </c:pt>
                <c:pt idx="327">
                  <c:v>-32</c:v>
                </c:pt>
                <c:pt idx="328">
                  <c:v>-31</c:v>
                </c:pt>
                <c:pt idx="329">
                  <c:v>-30</c:v>
                </c:pt>
                <c:pt idx="330">
                  <c:v>-29</c:v>
                </c:pt>
                <c:pt idx="331">
                  <c:v>-28</c:v>
                </c:pt>
                <c:pt idx="332">
                  <c:v>-27</c:v>
                </c:pt>
                <c:pt idx="333">
                  <c:v>-26</c:v>
                </c:pt>
                <c:pt idx="334">
                  <c:v>-25</c:v>
                </c:pt>
                <c:pt idx="335">
                  <c:v>-24</c:v>
                </c:pt>
                <c:pt idx="336">
                  <c:v>-23</c:v>
                </c:pt>
                <c:pt idx="337">
                  <c:v>-22</c:v>
                </c:pt>
                <c:pt idx="338">
                  <c:v>-21</c:v>
                </c:pt>
                <c:pt idx="339">
                  <c:v>-20</c:v>
                </c:pt>
                <c:pt idx="340">
                  <c:v>-19</c:v>
                </c:pt>
                <c:pt idx="341">
                  <c:v>-18</c:v>
                </c:pt>
                <c:pt idx="342">
                  <c:v>-17</c:v>
                </c:pt>
                <c:pt idx="343">
                  <c:v>-16</c:v>
                </c:pt>
                <c:pt idx="344">
                  <c:v>-15</c:v>
                </c:pt>
                <c:pt idx="345">
                  <c:v>-14</c:v>
                </c:pt>
                <c:pt idx="346">
                  <c:v>-13</c:v>
                </c:pt>
                <c:pt idx="347">
                  <c:v>-12</c:v>
                </c:pt>
                <c:pt idx="348">
                  <c:v>-11</c:v>
                </c:pt>
                <c:pt idx="349">
                  <c:v>-10</c:v>
                </c:pt>
                <c:pt idx="350">
                  <c:v>-9</c:v>
                </c:pt>
                <c:pt idx="351">
                  <c:v>-8</c:v>
                </c:pt>
                <c:pt idx="352">
                  <c:v>-7</c:v>
                </c:pt>
                <c:pt idx="353">
                  <c:v>-6</c:v>
                </c:pt>
                <c:pt idx="354">
                  <c:v>-5</c:v>
                </c:pt>
                <c:pt idx="355">
                  <c:v>-4</c:v>
                </c:pt>
                <c:pt idx="356">
                  <c:v>-3</c:v>
                </c:pt>
                <c:pt idx="357">
                  <c:v>-2</c:v>
                </c:pt>
                <c:pt idx="358">
                  <c:v>-1</c:v>
                </c:pt>
                <c:pt idx="359">
                  <c:v>0</c:v>
                </c:pt>
                <c:pt idx="360">
                  <c:v>1</c:v>
                </c:pt>
                <c:pt idx="361">
                  <c:v>2</c:v>
                </c:pt>
                <c:pt idx="362">
                  <c:v>3</c:v>
                </c:pt>
                <c:pt idx="363">
                  <c:v>4</c:v>
                </c:pt>
                <c:pt idx="364">
                  <c:v>5</c:v>
                </c:pt>
                <c:pt idx="365">
                  <c:v>6</c:v>
                </c:pt>
                <c:pt idx="366">
                  <c:v>7</c:v>
                </c:pt>
                <c:pt idx="367">
                  <c:v>8</c:v>
                </c:pt>
                <c:pt idx="368">
                  <c:v>9</c:v>
                </c:pt>
                <c:pt idx="369">
                  <c:v>10</c:v>
                </c:pt>
                <c:pt idx="370">
                  <c:v>11</c:v>
                </c:pt>
                <c:pt idx="371">
                  <c:v>12</c:v>
                </c:pt>
                <c:pt idx="372">
                  <c:v>13</c:v>
                </c:pt>
                <c:pt idx="373">
                  <c:v>14</c:v>
                </c:pt>
                <c:pt idx="374">
                  <c:v>15</c:v>
                </c:pt>
                <c:pt idx="375">
                  <c:v>16</c:v>
                </c:pt>
                <c:pt idx="376">
                  <c:v>17</c:v>
                </c:pt>
                <c:pt idx="377">
                  <c:v>18</c:v>
                </c:pt>
                <c:pt idx="378">
                  <c:v>19</c:v>
                </c:pt>
                <c:pt idx="379">
                  <c:v>20</c:v>
                </c:pt>
                <c:pt idx="380">
                  <c:v>21</c:v>
                </c:pt>
                <c:pt idx="381">
                  <c:v>22</c:v>
                </c:pt>
                <c:pt idx="382">
                  <c:v>23</c:v>
                </c:pt>
                <c:pt idx="383">
                  <c:v>24</c:v>
                </c:pt>
                <c:pt idx="384">
                  <c:v>25</c:v>
                </c:pt>
                <c:pt idx="385">
                  <c:v>26</c:v>
                </c:pt>
                <c:pt idx="386">
                  <c:v>27</c:v>
                </c:pt>
                <c:pt idx="387">
                  <c:v>28</c:v>
                </c:pt>
                <c:pt idx="388">
                  <c:v>29</c:v>
                </c:pt>
                <c:pt idx="389">
                  <c:v>30</c:v>
                </c:pt>
                <c:pt idx="390">
                  <c:v>31</c:v>
                </c:pt>
                <c:pt idx="391">
                  <c:v>32</c:v>
                </c:pt>
                <c:pt idx="392">
                  <c:v>33</c:v>
                </c:pt>
                <c:pt idx="393">
                  <c:v>34</c:v>
                </c:pt>
                <c:pt idx="394">
                  <c:v>35</c:v>
                </c:pt>
                <c:pt idx="395">
                  <c:v>36</c:v>
                </c:pt>
                <c:pt idx="396">
                  <c:v>37</c:v>
                </c:pt>
                <c:pt idx="397">
                  <c:v>38</c:v>
                </c:pt>
                <c:pt idx="398">
                  <c:v>39</c:v>
                </c:pt>
                <c:pt idx="399">
                  <c:v>40</c:v>
                </c:pt>
                <c:pt idx="400">
                  <c:v>41</c:v>
                </c:pt>
                <c:pt idx="401">
                  <c:v>42</c:v>
                </c:pt>
                <c:pt idx="402">
                  <c:v>43</c:v>
                </c:pt>
                <c:pt idx="403">
                  <c:v>44</c:v>
                </c:pt>
                <c:pt idx="404">
                  <c:v>45</c:v>
                </c:pt>
                <c:pt idx="405">
                  <c:v>46</c:v>
                </c:pt>
                <c:pt idx="406">
                  <c:v>47</c:v>
                </c:pt>
                <c:pt idx="407">
                  <c:v>48</c:v>
                </c:pt>
                <c:pt idx="408">
                  <c:v>49</c:v>
                </c:pt>
                <c:pt idx="409">
                  <c:v>50</c:v>
                </c:pt>
                <c:pt idx="410">
                  <c:v>51</c:v>
                </c:pt>
                <c:pt idx="411">
                  <c:v>52</c:v>
                </c:pt>
                <c:pt idx="412">
                  <c:v>53</c:v>
                </c:pt>
                <c:pt idx="413">
                  <c:v>54</c:v>
                </c:pt>
                <c:pt idx="414">
                  <c:v>55</c:v>
                </c:pt>
                <c:pt idx="415">
                  <c:v>56</c:v>
                </c:pt>
                <c:pt idx="416">
                  <c:v>57</c:v>
                </c:pt>
                <c:pt idx="417">
                  <c:v>58</c:v>
                </c:pt>
                <c:pt idx="418">
                  <c:v>59</c:v>
                </c:pt>
                <c:pt idx="419">
                  <c:v>60</c:v>
                </c:pt>
                <c:pt idx="420">
                  <c:v>61</c:v>
                </c:pt>
                <c:pt idx="421">
                  <c:v>62</c:v>
                </c:pt>
                <c:pt idx="422">
                  <c:v>63</c:v>
                </c:pt>
                <c:pt idx="423">
                  <c:v>64</c:v>
                </c:pt>
                <c:pt idx="424">
                  <c:v>65</c:v>
                </c:pt>
                <c:pt idx="425">
                  <c:v>66</c:v>
                </c:pt>
                <c:pt idx="426">
                  <c:v>67</c:v>
                </c:pt>
                <c:pt idx="427">
                  <c:v>68</c:v>
                </c:pt>
                <c:pt idx="428">
                  <c:v>69</c:v>
                </c:pt>
                <c:pt idx="429">
                  <c:v>70</c:v>
                </c:pt>
                <c:pt idx="430">
                  <c:v>71</c:v>
                </c:pt>
                <c:pt idx="431">
                  <c:v>72</c:v>
                </c:pt>
                <c:pt idx="432">
                  <c:v>73</c:v>
                </c:pt>
                <c:pt idx="433">
                  <c:v>74</c:v>
                </c:pt>
                <c:pt idx="434">
                  <c:v>75</c:v>
                </c:pt>
                <c:pt idx="435">
                  <c:v>76</c:v>
                </c:pt>
                <c:pt idx="436">
                  <c:v>77</c:v>
                </c:pt>
                <c:pt idx="437">
                  <c:v>78</c:v>
                </c:pt>
                <c:pt idx="438">
                  <c:v>79</c:v>
                </c:pt>
                <c:pt idx="439">
                  <c:v>80</c:v>
                </c:pt>
                <c:pt idx="440">
                  <c:v>81</c:v>
                </c:pt>
                <c:pt idx="441">
                  <c:v>82</c:v>
                </c:pt>
                <c:pt idx="442">
                  <c:v>83</c:v>
                </c:pt>
                <c:pt idx="443">
                  <c:v>84</c:v>
                </c:pt>
                <c:pt idx="444">
                  <c:v>85</c:v>
                </c:pt>
                <c:pt idx="445">
                  <c:v>86</c:v>
                </c:pt>
                <c:pt idx="446">
                  <c:v>87</c:v>
                </c:pt>
                <c:pt idx="447">
                  <c:v>88</c:v>
                </c:pt>
                <c:pt idx="448">
                  <c:v>89</c:v>
                </c:pt>
                <c:pt idx="449">
                  <c:v>90</c:v>
                </c:pt>
                <c:pt idx="450">
                  <c:v>91</c:v>
                </c:pt>
                <c:pt idx="451">
                  <c:v>92</c:v>
                </c:pt>
                <c:pt idx="452">
                  <c:v>93</c:v>
                </c:pt>
                <c:pt idx="453">
                  <c:v>94</c:v>
                </c:pt>
                <c:pt idx="454">
                  <c:v>95</c:v>
                </c:pt>
                <c:pt idx="455">
                  <c:v>96</c:v>
                </c:pt>
                <c:pt idx="456">
                  <c:v>97</c:v>
                </c:pt>
                <c:pt idx="457">
                  <c:v>98</c:v>
                </c:pt>
                <c:pt idx="458">
                  <c:v>99</c:v>
                </c:pt>
                <c:pt idx="459">
                  <c:v>100</c:v>
                </c:pt>
                <c:pt idx="460">
                  <c:v>101</c:v>
                </c:pt>
                <c:pt idx="461">
                  <c:v>102</c:v>
                </c:pt>
                <c:pt idx="462">
                  <c:v>103</c:v>
                </c:pt>
                <c:pt idx="463">
                  <c:v>104</c:v>
                </c:pt>
                <c:pt idx="464">
                  <c:v>105</c:v>
                </c:pt>
                <c:pt idx="465">
                  <c:v>106</c:v>
                </c:pt>
                <c:pt idx="466">
                  <c:v>107</c:v>
                </c:pt>
                <c:pt idx="467">
                  <c:v>108</c:v>
                </c:pt>
                <c:pt idx="468">
                  <c:v>109</c:v>
                </c:pt>
                <c:pt idx="469">
                  <c:v>110</c:v>
                </c:pt>
                <c:pt idx="470">
                  <c:v>111</c:v>
                </c:pt>
                <c:pt idx="471">
                  <c:v>112</c:v>
                </c:pt>
                <c:pt idx="472">
                  <c:v>113</c:v>
                </c:pt>
                <c:pt idx="473">
                  <c:v>114</c:v>
                </c:pt>
                <c:pt idx="474">
                  <c:v>115</c:v>
                </c:pt>
                <c:pt idx="475">
                  <c:v>116</c:v>
                </c:pt>
                <c:pt idx="476">
                  <c:v>117</c:v>
                </c:pt>
                <c:pt idx="477">
                  <c:v>118</c:v>
                </c:pt>
                <c:pt idx="478">
                  <c:v>119</c:v>
                </c:pt>
                <c:pt idx="479">
                  <c:v>120</c:v>
                </c:pt>
                <c:pt idx="480">
                  <c:v>121</c:v>
                </c:pt>
                <c:pt idx="481">
                  <c:v>122</c:v>
                </c:pt>
                <c:pt idx="482">
                  <c:v>123</c:v>
                </c:pt>
                <c:pt idx="483">
                  <c:v>124</c:v>
                </c:pt>
                <c:pt idx="484">
                  <c:v>125</c:v>
                </c:pt>
                <c:pt idx="485">
                  <c:v>126</c:v>
                </c:pt>
                <c:pt idx="486">
                  <c:v>127</c:v>
                </c:pt>
                <c:pt idx="487">
                  <c:v>128</c:v>
                </c:pt>
                <c:pt idx="488">
                  <c:v>129</c:v>
                </c:pt>
                <c:pt idx="489">
                  <c:v>130</c:v>
                </c:pt>
                <c:pt idx="490">
                  <c:v>131</c:v>
                </c:pt>
                <c:pt idx="491">
                  <c:v>132</c:v>
                </c:pt>
                <c:pt idx="492">
                  <c:v>133</c:v>
                </c:pt>
                <c:pt idx="493">
                  <c:v>134</c:v>
                </c:pt>
                <c:pt idx="494">
                  <c:v>135</c:v>
                </c:pt>
                <c:pt idx="495">
                  <c:v>136</c:v>
                </c:pt>
                <c:pt idx="496">
                  <c:v>137</c:v>
                </c:pt>
                <c:pt idx="497">
                  <c:v>138</c:v>
                </c:pt>
                <c:pt idx="498">
                  <c:v>139</c:v>
                </c:pt>
                <c:pt idx="499">
                  <c:v>140</c:v>
                </c:pt>
                <c:pt idx="500">
                  <c:v>141</c:v>
                </c:pt>
                <c:pt idx="501">
                  <c:v>142</c:v>
                </c:pt>
                <c:pt idx="502">
                  <c:v>143</c:v>
                </c:pt>
                <c:pt idx="503">
                  <c:v>144</c:v>
                </c:pt>
                <c:pt idx="504">
                  <c:v>145</c:v>
                </c:pt>
                <c:pt idx="505">
                  <c:v>146</c:v>
                </c:pt>
                <c:pt idx="506">
                  <c:v>147</c:v>
                </c:pt>
                <c:pt idx="507">
                  <c:v>148</c:v>
                </c:pt>
                <c:pt idx="508">
                  <c:v>149</c:v>
                </c:pt>
                <c:pt idx="509">
                  <c:v>150</c:v>
                </c:pt>
                <c:pt idx="510">
                  <c:v>151</c:v>
                </c:pt>
                <c:pt idx="511">
                  <c:v>152</c:v>
                </c:pt>
                <c:pt idx="512">
                  <c:v>153</c:v>
                </c:pt>
                <c:pt idx="513">
                  <c:v>154</c:v>
                </c:pt>
                <c:pt idx="514">
                  <c:v>155</c:v>
                </c:pt>
                <c:pt idx="515">
                  <c:v>156</c:v>
                </c:pt>
                <c:pt idx="516">
                  <c:v>157</c:v>
                </c:pt>
                <c:pt idx="517">
                  <c:v>158</c:v>
                </c:pt>
                <c:pt idx="518">
                  <c:v>159</c:v>
                </c:pt>
                <c:pt idx="519">
                  <c:v>160</c:v>
                </c:pt>
                <c:pt idx="520">
                  <c:v>161</c:v>
                </c:pt>
                <c:pt idx="521">
                  <c:v>162</c:v>
                </c:pt>
                <c:pt idx="522">
                  <c:v>163</c:v>
                </c:pt>
                <c:pt idx="523">
                  <c:v>164</c:v>
                </c:pt>
                <c:pt idx="524">
                  <c:v>165</c:v>
                </c:pt>
                <c:pt idx="525">
                  <c:v>166</c:v>
                </c:pt>
                <c:pt idx="526">
                  <c:v>167</c:v>
                </c:pt>
                <c:pt idx="527">
                  <c:v>168</c:v>
                </c:pt>
                <c:pt idx="528">
                  <c:v>169</c:v>
                </c:pt>
                <c:pt idx="529">
                  <c:v>170</c:v>
                </c:pt>
                <c:pt idx="530">
                  <c:v>171</c:v>
                </c:pt>
                <c:pt idx="531">
                  <c:v>172</c:v>
                </c:pt>
                <c:pt idx="532">
                  <c:v>173</c:v>
                </c:pt>
                <c:pt idx="533">
                  <c:v>174</c:v>
                </c:pt>
                <c:pt idx="534">
                  <c:v>175</c:v>
                </c:pt>
                <c:pt idx="535">
                  <c:v>176</c:v>
                </c:pt>
                <c:pt idx="536">
                  <c:v>177</c:v>
                </c:pt>
                <c:pt idx="537">
                  <c:v>178</c:v>
                </c:pt>
                <c:pt idx="538">
                  <c:v>179</c:v>
                </c:pt>
                <c:pt idx="539">
                  <c:v>180</c:v>
                </c:pt>
                <c:pt idx="540">
                  <c:v>181</c:v>
                </c:pt>
                <c:pt idx="541">
                  <c:v>182</c:v>
                </c:pt>
                <c:pt idx="542">
                  <c:v>183</c:v>
                </c:pt>
                <c:pt idx="543">
                  <c:v>184</c:v>
                </c:pt>
                <c:pt idx="544">
                  <c:v>185</c:v>
                </c:pt>
                <c:pt idx="545">
                  <c:v>186</c:v>
                </c:pt>
                <c:pt idx="546">
                  <c:v>187</c:v>
                </c:pt>
                <c:pt idx="547">
                  <c:v>188</c:v>
                </c:pt>
                <c:pt idx="548">
                  <c:v>189</c:v>
                </c:pt>
                <c:pt idx="549">
                  <c:v>190</c:v>
                </c:pt>
                <c:pt idx="550">
                  <c:v>191</c:v>
                </c:pt>
                <c:pt idx="551">
                  <c:v>192</c:v>
                </c:pt>
                <c:pt idx="552">
                  <c:v>193</c:v>
                </c:pt>
                <c:pt idx="553">
                  <c:v>194</c:v>
                </c:pt>
                <c:pt idx="554">
                  <c:v>195</c:v>
                </c:pt>
                <c:pt idx="555">
                  <c:v>196</c:v>
                </c:pt>
                <c:pt idx="556">
                  <c:v>197</c:v>
                </c:pt>
                <c:pt idx="557">
                  <c:v>198</c:v>
                </c:pt>
                <c:pt idx="558">
                  <c:v>199</c:v>
                </c:pt>
                <c:pt idx="559">
                  <c:v>200</c:v>
                </c:pt>
                <c:pt idx="560">
                  <c:v>201</c:v>
                </c:pt>
                <c:pt idx="561">
                  <c:v>202</c:v>
                </c:pt>
                <c:pt idx="562">
                  <c:v>203</c:v>
                </c:pt>
                <c:pt idx="563">
                  <c:v>204</c:v>
                </c:pt>
                <c:pt idx="564">
                  <c:v>205</c:v>
                </c:pt>
                <c:pt idx="565">
                  <c:v>206</c:v>
                </c:pt>
                <c:pt idx="566">
                  <c:v>207</c:v>
                </c:pt>
                <c:pt idx="567">
                  <c:v>208</c:v>
                </c:pt>
                <c:pt idx="568">
                  <c:v>209</c:v>
                </c:pt>
                <c:pt idx="569">
                  <c:v>210</c:v>
                </c:pt>
                <c:pt idx="570">
                  <c:v>211</c:v>
                </c:pt>
                <c:pt idx="571">
                  <c:v>212</c:v>
                </c:pt>
                <c:pt idx="572">
                  <c:v>213</c:v>
                </c:pt>
                <c:pt idx="573">
                  <c:v>214</c:v>
                </c:pt>
                <c:pt idx="574">
                  <c:v>215</c:v>
                </c:pt>
                <c:pt idx="575">
                  <c:v>216</c:v>
                </c:pt>
                <c:pt idx="576">
                  <c:v>217</c:v>
                </c:pt>
                <c:pt idx="577">
                  <c:v>218</c:v>
                </c:pt>
                <c:pt idx="578">
                  <c:v>219</c:v>
                </c:pt>
                <c:pt idx="579">
                  <c:v>220</c:v>
                </c:pt>
                <c:pt idx="580">
                  <c:v>221</c:v>
                </c:pt>
                <c:pt idx="581">
                  <c:v>222</c:v>
                </c:pt>
                <c:pt idx="582">
                  <c:v>223</c:v>
                </c:pt>
                <c:pt idx="583">
                  <c:v>224</c:v>
                </c:pt>
                <c:pt idx="584">
                  <c:v>225</c:v>
                </c:pt>
                <c:pt idx="585">
                  <c:v>226</c:v>
                </c:pt>
                <c:pt idx="586">
                  <c:v>227</c:v>
                </c:pt>
                <c:pt idx="587">
                  <c:v>228</c:v>
                </c:pt>
                <c:pt idx="588">
                  <c:v>229</c:v>
                </c:pt>
                <c:pt idx="589">
                  <c:v>230</c:v>
                </c:pt>
                <c:pt idx="590">
                  <c:v>231</c:v>
                </c:pt>
                <c:pt idx="591">
                  <c:v>232</c:v>
                </c:pt>
                <c:pt idx="592">
                  <c:v>233</c:v>
                </c:pt>
                <c:pt idx="593">
                  <c:v>234</c:v>
                </c:pt>
                <c:pt idx="594">
                  <c:v>235</c:v>
                </c:pt>
                <c:pt idx="595">
                  <c:v>236</c:v>
                </c:pt>
                <c:pt idx="596">
                  <c:v>237</c:v>
                </c:pt>
                <c:pt idx="597">
                  <c:v>238</c:v>
                </c:pt>
                <c:pt idx="598">
                  <c:v>239</c:v>
                </c:pt>
                <c:pt idx="599">
                  <c:v>240</c:v>
                </c:pt>
                <c:pt idx="600">
                  <c:v>241</c:v>
                </c:pt>
                <c:pt idx="601">
                  <c:v>242</c:v>
                </c:pt>
                <c:pt idx="602">
                  <c:v>243</c:v>
                </c:pt>
                <c:pt idx="603">
                  <c:v>244</c:v>
                </c:pt>
                <c:pt idx="604">
                  <c:v>245</c:v>
                </c:pt>
                <c:pt idx="605">
                  <c:v>246</c:v>
                </c:pt>
                <c:pt idx="606">
                  <c:v>247</c:v>
                </c:pt>
                <c:pt idx="607">
                  <c:v>248</c:v>
                </c:pt>
                <c:pt idx="608">
                  <c:v>249</c:v>
                </c:pt>
                <c:pt idx="609">
                  <c:v>250</c:v>
                </c:pt>
                <c:pt idx="610">
                  <c:v>251</c:v>
                </c:pt>
                <c:pt idx="611">
                  <c:v>252</c:v>
                </c:pt>
                <c:pt idx="612">
                  <c:v>253</c:v>
                </c:pt>
                <c:pt idx="613">
                  <c:v>254</c:v>
                </c:pt>
                <c:pt idx="614">
                  <c:v>255</c:v>
                </c:pt>
                <c:pt idx="615">
                  <c:v>256</c:v>
                </c:pt>
                <c:pt idx="616">
                  <c:v>257</c:v>
                </c:pt>
                <c:pt idx="617">
                  <c:v>258</c:v>
                </c:pt>
                <c:pt idx="618">
                  <c:v>259</c:v>
                </c:pt>
                <c:pt idx="619">
                  <c:v>260</c:v>
                </c:pt>
                <c:pt idx="620">
                  <c:v>261</c:v>
                </c:pt>
                <c:pt idx="621">
                  <c:v>262</c:v>
                </c:pt>
                <c:pt idx="622">
                  <c:v>263</c:v>
                </c:pt>
                <c:pt idx="623">
                  <c:v>264</c:v>
                </c:pt>
                <c:pt idx="624">
                  <c:v>265</c:v>
                </c:pt>
                <c:pt idx="625">
                  <c:v>266</c:v>
                </c:pt>
                <c:pt idx="626">
                  <c:v>267</c:v>
                </c:pt>
                <c:pt idx="627">
                  <c:v>268</c:v>
                </c:pt>
                <c:pt idx="628">
                  <c:v>269</c:v>
                </c:pt>
                <c:pt idx="629">
                  <c:v>270</c:v>
                </c:pt>
                <c:pt idx="630">
                  <c:v>271</c:v>
                </c:pt>
                <c:pt idx="631">
                  <c:v>272</c:v>
                </c:pt>
                <c:pt idx="632">
                  <c:v>273</c:v>
                </c:pt>
                <c:pt idx="633">
                  <c:v>274</c:v>
                </c:pt>
                <c:pt idx="634">
                  <c:v>275</c:v>
                </c:pt>
                <c:pt idx="635">
                  <c:v>276</c:v>
                </c:pt>
                <c:pt idx="636">
                  <c:v>277</c:v>
                </c:pt>
                <c:pt idx="637">
                  <c:v>278</c:v>
                </c:pt>
                <c:pt idx="638">
                  <c:v>279</c:v>
                </c:pt>
                <c:pt idx="639">
                  <c:v>280</c:v>
                </c:pt>
                <c:pt idx="640">
                  <c:v>281</c:v>
                </c:pt>
                <c:pt idx="641">
                  <c:v>282</c:v>
                </c:pt>
                <c:pt idx="642">
                  <c:v>283</c:v>
                </c:pt>
                <c:pt idx="643">
                  <c:v>284</c:v>
                </c:pt>
                <c:pt idx="644">
                  <c:v>285</c:v>
                </c:pt>
                <c:pt idx="645">
                  <c:v>286</c:v>
                </c:pt>
                <c:pt idx="646">
                  <c:v>287</c:v>
                </c:pt>
                <c:pt idx="647">
                  <c:v>288</c:v>
                </c:pt>
                <c:pt idx="648">
                  <c:v>289</c:v>
                </c:pt>
                <c:pt idx="649">
                  <c:v>290</c:v>
                </c:pt>
                <c:pt idx="650">
                  <c:v>291</c:v>
                </c:pt>
                <c:pt idx="651">
                  <c:v>292</c:v>
                </c:pt>
                <c:pt idx="652">
                  <c:v>293</c:v>
                </c:pt>
                <c:pt idx="653">
                  <c:v>294</c:v>
                </c:pt>
                <c:pt idx="654">
                  <c:v>295</c:v>
                </c:pt>
                <c:pt idx="655">
                  <c:v>296</c:v>
                </c:pt>
                <c:pt idx="656">
                  <c:v>297</c:v>
                </c:pt>
                <c:pt idx="657">
                  <c:v>298</c:v>
                </c:pt>
                <c:pt idx="658">
                  <c:v>299</c:v>
                </c:pt>
                <c:pt idx="659">
                  <c:v>300</c:v>
                </c:pt>
                <c:pt idx="660">
                  <c:v>301</c:v>
                </c:pt>
                <c:pt idx="661">
                  <c:v>302</c:v>
                </c:pt>
                <c:pt idx="662">
                  <c:v>303</c:v>
                </c:pt>
                <c:pt idx="663">
                  <c:v>304</c:v>
                </c:pt>
                <c:pt idx="664">
                  <c:v>305</c:v>
                </c:pt>
                <c:pt idx="665">
                  <c:v>306</c:v>
                </c:pt>
                <c:pt idx="666">
                  <c:v>307</c:v>
                </c:pt>
                <c:pt idx="667">
                  <c:v>308</c:v>
                </c:pt>
                <c:pt idx="668">
                  <c:v>309</c:v>
                </c:pt>
                <c:pt idx="669">
                  <c:v>310</c:v>
                </c:pt>
                <c:pt idx="670">
                  <c:v>311</c:v>
                </c:pt>
                <c:pt idx="671">
                  <c:v>312</c:v>
                </c:pt>
                <c:pt idx="672">
                  <c:v>313</c:v>
                </c:pt>
                <c:pt idx="673">
                  <c:v>314</c:v>
                </c:pt>
                <c:pt idx="674">
                  <c:v>315</c:v>
                </c:pt>
                <c:pt idx="675">
                  <c:v>316</c:v>
                </c:pt>
                <c:pt idx="676">
                  <c:v>317</c:v>
                </c:pt>
                <c:pt idx="677">
                  <c:v>318</c:v>
                </c:pt>
                <c:pt idx="678">
                  <c:v>319</c:v>
                </c:pt>
                <c:pt idx="679">
                  <c:v>320</c:v>
                </c:pt>
                <c:pt idx="680">
                  <c:v>321</c:v>
                </c:pt>
                <c:pt idx="681">
                  <c:v>322</c:v>
                </c:pt>
                <c:pt idx="682">
                  <c:v>323</c:v>
                </c:pt>
                <c:pt idx="683">
                  <c:v>324</c:v>
                </c:pt>
                <c:pt idx="684">
                  <c:v>325</c:v>
                </c:pt>
                <c:pt idx="685">
                  <c:v>326</c:v>
                </c:pt>
                <c:pt idx="686">
                  <c:v>327</c:v>
                </c:pt>
                <c:pt idx="687">
                  <c:v>328</c:v>
                </c:pt>
                <c:pt idx="688">
                  <c:v>329</c:v>
                </c:pt>
                <c:pt idx="689">
                  <c:v>330</c:v>
                </c:pt>
                <c:pt idx="690">
                  <c:v>331</c:v>
                </c:pt>
                <c:pt idx="691">
                  <c:v>332</c:v>
                </c:pt>
                <c:pt idx="692">
                  <c:v>333</c:v>
                </c:pt>
                <c:pt idx="693">
                  <c:v>334</c:v>
                </c:pt>
                <c:pt idx="694">
                  <c:v>335</c:v>
                </c:pt>
                <c:pt idx="695">
                  <c:v>336</c:v>
                </c:pt>
                <c:pt idx="696">
                  <c:v>337</c:v>
                </c:pt>
                <c:pt idx="697">
                  <c:v>338</c:v>
                </c:pt>
                <c:pt idx="698">
                  <c:v>339</c:v>
                </c:pt>
                <c:pt idx="699">
                  <c:v>340</c:v>
                </c:pt>
                <c:pt idx="700">
                  <c:v>341</c:v>
                </c:pt>
                <c:pt idx="701">
                  <c:v>342</c:v>
                </c:pt>
                <c:pt idx="702">
                  <c:v>343</c:v>
                </c:pt>
                <c:pt idx="703">
                  <c:v>344</c:v>
                </c:pt>
                <c:pt idx="704">
                  <c:v>345</c:v>
                </c:pt>
                <c:pt idx="705">
                  <c:v>346</c:v>
                </c:pt>
                <c:pt idx="706">
                  <c:v>347</c:v>
                </c:pt>
                <c:pt idx="707">
                  <c:v>348</c:v>
                </c:pt>
                <c:pt idx="708">
                  <c:v>349</c:v>
                </c:pt>
                <c:pt idx="709">
                  <c:v>350</c:v>
                </c:pt>
                <c:pt idx="710">
                  <c:v>351</c:v>
                </c:pt>
                <c:pt idx="711">
                  <c:v>352</c:v>
                </c:pt>
                <c:pt idx="712">
                  <c:v>353</c:v>
                </c:pt>
                <c:pt idx="713">
                  <c:v>354</c:v>
                </c:pt>
                <c:pt idx="714">
                  <c:v>355</c:v>
                </c:pt>
                <c:pt idx="715">
                  <c:v>356</c:v>
                </c:pt>
                <c:pt idx="716">
                  <c:v>357</c:v>
                </c:pt>
                <c:pt idx="717">
                  <c:v>358</c:v>
                </c:pt>
                <c:pt idx="718">
                  <c:v>359</c:v>
                </c:pt>
              </c:numCache>
            </c:numRef>
          </c:xVal>
          <c:yVal>
            <c:numRef>
              <c:f>'6000'!$M$14:$M$732</c:f>
              <c:numCache>
                <c:formatCode>General</c:formatCode>
                <c:ptCount val="719"/>
                <c:pt idx="0">
                  <c:v>17.450434082587375</c:v>
                </c:pt>
                <c:pt idx="1">
                  <c:v>11.015814431249085</c:v>
                </c:pt>
                <c:pt idx="2">
                  <c:v>9.4795187715638285</c:v>
                </c:pt>
                <c:pt idx="3">
                  <c:v>6.3139472103383403</c:v>
                </c:pt>
                <c:pt idx="4">
                  <c:v>1.9195748774285502</c:v>
                </c:pt>
                <c:pt idx="5">
                  <c:v>-0.40836082119732164</c:v>
                </c:pt>
                <c:pt idx="6">
                  <c:v>1.2257226748827172</c:v>
                </c:pt>
                <c:pt idx="7">
                  <c:v>2.8387885604538274</c:v>
                </c:pt>
                <c:pt idx="8">
                  <c:v>2.7604822631664585</c:v>
                </c:pt>
                <c:pt idx="9">
                  <c:v>1.8018024802864085</c:v>
                </c:pt>
                <c:pt idx="10">
                  <c:v>1.1936467134478066</c:v>
                </c:pt>
                <c:pt idx="11">
                  <c:v>0.31599729724515807</c:v>
                </c:pt>
                <c:pt idx="12">
                  <c:v>-1.0462742999252619</c:v>
                </c:pt>
                <c:pt idx="13">
                  <c:v>-1.630746602872222</c:v>
                </c:pt>
                <c:pt idx="14">
                  <c:v>-1.4817865151611866</c:v>
                </c:pt>
                <c:pt idx="15">
                  <c:v>-0.51179955809152822</c:v>
                </c:pt>
                <c:pt idx="16">
                  <c:v>4.4820632770664739E-2</c:v>
                </c:pt>
                <c:pt idx="17">
                  <c:v>0.17485968340603081</c:v>
                </c:pt>
                <c:pt idx="18">
                  <c:v>0.68568475084179281</c:v>
                </c:pt>
                <c:pt idx="19">
                  <c:v>0.98768030927026396</c:v>
                </c:pt>
                <c:pt idx="20">
                  <c:v>1.3062483095009456</c:v>
                </c:pt>
                <c:pt idx="21">
                  <c:v>1.883580361197285</c:v>
                </c:pt>
                <c:pt idx="22">
                  <c:v>1.5337911350769085</c:v>
                </c:pt>
                <c:pt idx="23">
                  <c:v>1.3417181809972842</c:v>
                </c:pt>
                <c:pt idx="24">
                  <c:v>0.98235415457971864</c:v>
                </c:pt>
                <c:pt idx="25">
                  <c:v>0.70320391926240633</c:v>
                </c:pt>
                <c:pt idx="26">
                  <c:v>0.4569296757283044</c:v>
                </c:pt>
                <c:pt idx="27">
                  <c:v>0</c:v>
                </c:pt>
                <c:pt idx="28">
                  <c:v>-0.101657000578352</c:v>
                </c:pt>
                <c:pt idx="29">
                  <c:v>-0.7540185247441139</c:v>
                </c:pt>
                <c:pt idx="30">
                  <c:v>4.9863564046702176E-2</c:v>
                </c:pt>
                <c:pt idx="31">
                  <c:v>-9.9528807901303792E-2</c:v>
                </c:pt>
                <c:pt idx="32">
                  <c:v>-4.9847519489239704E-2</c:v>
                </c:pt>
                <c:pt idx="33">
                  <c:v>0</c:v>
                </c:pt>
                <c:pt idx="34">
                  <c:v>0.61111201766006384</c:v>
                </c:pt>
                <c:pt idx="35">
                  <c:v>0.57290182831546721</c:v>
                </c:pt>
                <c:pt idx="36">
                  <c:v>0.85879046800139358</c:v>
                </c:pt>
                <c:pt idx="37">
                  <c:v>0.329500864932953</c:v>
                </c:pt>
                <c:pt idx="38">
                  <c:v>0.39220572915553881</c:v>
                </c:pt>
                <c:pt idx="39">
                  <c:v>0.86391072171862937</c:v>
                </c:pt>
                <c:pt idx="40">
                  <c:v>0.1175351147853652</c:v>
                </c:pt>
                <c:pt idx="41">
                  <c:v>2.0877484111474245</c:v>
                </c:pt>
                <c:pt idx="42">
                  <c:v>1.7656483213176286</c:v>
                </c:pt>
                <c:pt idx="43">
                  <c:v>2.6014546140967387</c:v>
                </c:pt>
                <c:pt idx="44">
                  <c:v>0.59312979390566334</c:v>
                </c:pt>
                <c:pt idx="45">
                  <c:v>2.2620346203599238</c:v>
                </c:pt>
                <c:pt idx="46">
                  <c:v>2.4290981234090614</c:v>
                </c:pt>
                <c:pt idx="47">
                  <c:v>2.4481893283975795</c:v>
                </c:pt>
                <c:pt idx="48">
                  <c:v>0.37974800017312754</c:v>
                </c:pt>
                <c:pt idx="49">
                  <c:v>-0.57726694655578448</c:v>
                </c:pt>
                <c:pt idx="50">
                  <c:v>0.48644596821407876</c:v>
                </c:pt>
                <c:pt idx="51">
                  <c:v>9.950129961066824E-2</c:v>
                </c:pt>
                <c:pt idx="52">
                  <c:v>-0.60055447984074894</c:v>
                </c:pt>
                <c:pt idx="53">
                  <c:v>0.20279596500698957</c:v>
                </c:pt>
                <c:pt idx="54">
                  <c:v>-0.10269034158642501</c:v>
                </c:pt>
                <c:pt idx="55">
                  <c:v>0.84041987882607239</c:v>
                </c:pt>
                <c:pt idx="56">
                  <c:v>1.1995269968346163</c:v>
                </c:pt>
                <c:pt idx="57">
                  <c:v>1.7186967552321852</c:v>
                </c:pt>
                <c:pt idx="58">
                  <c:v>0.83882320835507362</c:v>
                </c:pt>
                <c:pt idx="59">
                  <c:v>0.86591030228578081</c:v>
                </c:pt>
                <c:pt idx="60">
                  <c:v>0.12703003916273511</c:v>
                </c:pt>
                <c:pt idx="61">
                  <c:v>-0.3859911502647364</c:v>
                </c:pt>
                <c:pt idx="62">
                  <c:v>0.26091313157856727</c:v>
                </c:pt>
                <c:pt idx="63">
                  <c:v>-0.26557401004471964</c:v>
                </c:pt>
                <c:pt idx="64">
                  <c:v>-0.1341919006486357</c:v>
                </c:pt>
                <c:pt idx="65">
                  <c:v>-1.0790032991010965</c:v>
                </c:pt>
                <c:pt idx="66">
                  <c:v>-0.67224429359098925</c:v>
                </c:pt>
                <c:pt idx="67">
                  <c:v>-0.67461244919662688</c:v>
                </c:pt>
                <c:pt idx="68">
                  <c:v>-1.0819005077690018</c:v>
                </c:pt>
                <c:pt idx="69">
                  <c:v>0</c:v>
                </c:pt>
                <c:pt idx="70">
                  <c:v>0</c:v>
                </c:pt>
                <c:pt idx="71">
                  <c:v>-0.41926485457006746</c:v>
                </c:pt>
                <c:pt idx="72">
                  <c:v>0.1419023634294759</c:v>
                </c:pt>
                <c:pt idx="73">
                  <c:v>1.1683607954203421</c:v>
                </c:pt>
                <c:pt idx="74">
                  <c:v>2.1395782188170918</c:v>
                </c:pt>
                <c:pt idx="75">
                  <c:v>2.4160763310696716</c:v>
                </c:pt>
                <c:pt idx="76">
                  <c:v>1.5273116403893876</c:v>
                </c:pt>
                <c:pt idx="77">
                  <c:v>0.17540091151617973</c:v>
                </c:pt>
                <c:pt idx="78">
                  <c:v>-0.53172678733210277</c:v>
                </c:pt>
                <c:pt idx="79">
                  <c:v>0.36159482773057711</c:v>
                </c:pt>
                <c:pt idx="80">
                  <c:v>0.1843931415743037</c:v>
                </c:pt>
                <c:pt idx="81">
                  <c:v>0.37604050821036</c:v>
                </c:pt>
                <c:pt idx="82">
                  <c:v>-1.3339822373435495</c:v>
                </c:pt>
                <c:pt idx="83">
                  <c:v>-1.8939103549196918</c:v>
                </c:pt>
                <c:pt idx="84">
                  <c:v>-2.9765591847554109</c:v>
                </c:pt>
                <c:pt idx="85">
                  <c:v>-2.7258687023921251</c:v>
                </c:pt>
                <c:pt idx="86">
                  <c:v>-2.8521108049178587</c:v>
                </c:pt>
                <c:pt idx="87">
                  <c:v>-2.6259418681647624</c:v>
                </c:pt>
                <c:pt idx="88">
                  <c:v>-2.4083471839264328</c:v>
                </c:pt>
                <c:pt idx="89">
                  <c:v>-2.0428427695513567</c:v>
                </c:pt>
                <c:pt idx="90">
                  <c:v>-1.5210316448756358</c:v>
                </c:pt>
                <c:pt idx="91">
                  <c:v>-2.6896348855075258</c:v>
                </c:pt>
                <c:pt idx="92">
                  <c:v>-1.3356389278538967</c:v>
                </c:pt>
                <c:pt idx="93">
                  <c:v>0.50738089908847761</c:v>
                </c:pt>
                <c:pt idx="94">
                  <c:v>1.0457948232380905</c:v>
                </c:pt>
                <c:pt idx="95">
                  <c:v>1.2551263933712131</c:v>
                </c:pt>
                <c:pt idx="96">
                  <c:v>0</c:v>
                </c:pt>
                <c:pt idx="97">
                  <c:v>-0.74950839078356057</c:v>
                </c:pt>
                <c:pt idx="98">
                  <c:v>-0.56942038052686039</c:v>
                </c:pt>
                <c:pt idx="99">
                  <c:v>-1.9048619915398337</c:v>
                </c:pt>
                <c:pt idx="100">
                  <c:v>-1.715329883443153</c:v>
                </c:pt>
                <c:pt idx="101">
                  <c:v>-0.38453454531944642</c:v>
                </c:pt>
                <c:pt idx="102">
                  <c:v>0.5888789231951117</c:v>
                </c:pt>
                <c:pt idx="103">
                  <c:v>0</c:v>
                </c:pt>
                <c:pt idx="104">
                  <c:v>-3.6202260845477556</c:v>
                </c:pt>
                <c:pt idx="105">
                  <c:v>-3.5645888891454161</c:v>
                </c:pt>
                <c:pt idx="106">
                  <c:v>-3.5251223784844941</c:v>
                </c:pt>
                <c:pt idx="107">
                  <c:v>-3.0870375503779321</c:v>
                </c:pt>
                <c:pt idx="108">
                  <c:v>-3.4588464362968954</c:v>
                </c:pt>
                <c:pt idx="109">
                  <c:v>-3.2206769970481806</c:v>
                </c:pt>
                <c:pt idx="110">
                  <c:v>-2.652581518480273</c:v>
                </c:pt>
                <c:pt idx="111">
                  <c:v>-0.56933545218677128</c:v>
                </c:pt>
                <c:pt idx="112">
                  <c:v>0.58428783407185347</c:v>
                </c:pt>
                <c:pt idx="113">
                  <c:v>2.0058692052126714</c:v>
                </c:pt>
                <c:pt idx="114">
                  <c:v>1.6596116277691382</c:v>
                </c:pt>
                <c:pt idx="115">
                  <c:v>0.86030530406890826</c:v>
                </c:pt>
                <c:pt idx="116">
                  <c:v>-0.65802814163997603</c:v>
                </c:pt>
                <c:pt idx="117">
                  <c:v>0</c:v>
                </c:pt>
                <c:pt idx="118">
                  <c:v>-0.4570244697732937</c:v>
                </c:pt>
                <c:pt idx="119">
                  <c:v>-1.1619727646715963</c:v>
                </c:pt>
                <c:pt idx="120">
                  <c:v>-1.8816500296060317</c:v>
                </c:pt>
                <c:pt idx="121">
                  <c:v>-1.8925831317283985</c:v>
                </c:pt>
                <c:pt idx="122">
                  <c:v>-2.6329129086312695</c:v>
                </c:pt>
                <c:pt idx="123">
                  <c:v>-3.1243767474118411</c:v>
                </c:pt>
                <c:pt idx="124">
                  <c:v>-2.8949758461197055</c:v>
                </c:pt>
                <c:pt idx="125">
                  <c:v>-2.6691627639667632</c:v>
                </c:pt>
                <c:pt idx="126">
                  <c:v>-4.1357374762022934</c:v>
                </c:pt>
                <c:pt idx="127">
                  <c:v>-4.3706644755386641</c:v>
                </c:pt>
                <c:pt idx="128">
                  <c:v>-5.3174838106012823</c:v>
                </c:pt>
                <c:pt idx="129">
                  <c:v>-3.8761479097191121</c:v>
                </c:pt>
                <c:pt idx="130">
                  <c:v>-1.9444697407854392</c:v>
                </c:pt>
                <c:pt idx="131">
                  <c:v>-2.4727399691118119</c:v>
                </c:pt>
                <c:pt idx="132">
                  <c:v>-0.75387635071142678</c:v>
                </c:pt>
                <c:pt idx="133">
                  <c:v>1.8173521361341047</c:v>
                </c:pt>
                <c:pt idx="134">
                  <c:v>3.761083701524591</c:v>
                </c:pt>
                <c:pt idx="135">
                  <c:v>2.8154899891234852</c:v>
                </c:pt>
                <c:pt idx="136">
                  <c:v>1.1668618353441123</c:v>
                </c:pt>
                <c:pt idx="137">
                  <c:v>-0.30174039650497586</c:v>
                </c:pt>
                <c:pt idx="138">
                  <c:v>-1.8402582571337693</c:v>
                </c:pt>
                <c:pt idx="139">
                  <c:v>-3.7567400527035368</c:v>
                </c:pt>
                <c:pt idx="140">
                  <c:v>-5.9888535942393091</c:v>
                </c:pt>
                <c:pt idx="141">
                  <c:v>-6.0438537158915118</c:v>
                </c:pt>
                <c:pt idx="142">
                  <c:v>-5.754055990445635</c:v>
                </c:pt>
                <c:pt idx="143">
                  <c:v>-6.1102080466426276</c:v>
                </c:pt>
                <c:pt idx="144">
                  <c:v>-7.4266076349328394</c:v>
                </c:pt>
                <c:pt idx="145">
                  <c:v>-4.2629762509254165</c:v>
                </c:pt>
                <c:pt idx="146">
                  <c:v>-3.0051026562425642</c:v>
                </c:pt>
                <c:pt idx="147">
                  <c:v>-1.3779642216319934</c:v>
                </c:pt>
                <c:pt idx="148">
                  <c:v>-3.504320750870098</c:v>
                </c:pt>
                <c:pt idx="149">
                  <c:v>-0.36268836072821808</c:v>
                </c:pt>
                <c:pt idx="150">
                  <c:v>-1.8847782750404982</c:v>
                </c:pt>
                <c:pt idx="151">
                  <c:v>-0.77153257762808813</c:v>
                </c:pt>
                <c:pt idx="152">
                  <c:v>-1.6076192556688185</c:v>
                </c:pt>
                <c:pt idx="153">
                  <c:v>-1.257563661420193</c:v>
                </c:pt>
                <c:pt idx="154">
                  <c:v>2.1611961917081768</c:v>
                </c:pt>
                <c:pt idx="155">
                  <c:v>1.8250772345940016</c:v>
                </c:pt>
                <c:pt idx="156">
                  <c:v>0.47682949833721788</c:v>
                </c:pt>
                <c:pt idx="157">
                  <c:v>0.50339158876909573</c:v>
                </c:pt>
                <c:pt idx="158">
                  <c:v>1.054655616943496</c:v>
                </c:pt>
                <c:pt idx="159">
                  <c:v>2.7732764345830607</c:v>
                </c:pt>
                <c:pt idx="160">
                  <c:v>-1.1804897563639214</c:v>
                </c:pt>
                <c:pt idx="161">
                  <c:v>-6.6994202066282789</c:v>
                </c:pt>
                <c:pt idx="162">
                  <c:v>-8.3473090720185734</c:v>
                </c:pt>
                <c:pt idx="163">
                  <c:v>-7.4801589384191516</c:v>
                </c:pt>
                <c:pt idx="164">
                  <c:v>-9.1300922907763162</c:v>
                </c:pt>
                <c:pt idx="165">
                  <c:v>-6.7599080674047665</c:v>
                </c:pt>
                <c:pt idx="166">
                  <c:v>-10.511356914881318</c:v>
                </c:pt>
                <c:pt idx="167">
                  <c:v>-7.6023977149724704</c:v>
                </c:pt>
                <c:pt idx="168">
                  <c:v>-9.2281532417898156</c:v>
                </c:pt>
                <c:pt idx="169">
                  <c:v>-6.9798545909451359</c:v>
                </c:pt>
                <c:pt idx="170">
                  <c:v>-4.4661267036390795</c:v>
                </c:pt>
                <c:pt idx="171">
                  <c:v>-7.2118621544197223</c:v>
                </c:pt>
                <c:pt idx="172">
                  <c:v>-11.048340841278142</c:v>
                </c:pt>
                <c:pt idx="173">
                  <c:v>-12.533954199280469</c:v>
                </c:pt>
                <c:pt idx="174">
                  <c:v>-11.370854643206625</c:v>
                </c:pt>
                <c:pt idx="175">
                  <c:v>-22.770883908391763</c:v>
                </c:pt>
                <c:pt idx="176">
                  <c:v>-31.41386419698933</c:v>
                </c:pt>
                <c:pt idx="177">
                  <c:v>-72.944557479879947</c:v>
                </c:pt>
                <c:pt idx="178">
                  <c:v>-145.04211854725565</c:v>
                </c:pt>
                <c:pt idx="179">
                  <c:v>-364.73323022339139</c:v>
                </c:pt>
                <c:pt idx="180">
                  <c:v>329.78450814529282</c:v>
                </c:pt>
                <c:pt idx="181">
                  <c:v>110.02630150432969</c:v>
                </c:pt>
                <c:pt idx="182">
                  <c:v>55.659182513927291</c:v>
                </c:pt>
                <c:pt idx="183">
                  <c:v>30.233574366478333</c:v>
                </c:pt>
                <c:pt idx="184">
                  <c:v>25.571863872561426</c:v>
                </c:pt>
                <c:pt idx="185">
                  <c:v>19.284462518631294</c:v>
                </c:pt>
                <c:pt idx="186">
                  <c:v>2.623066377841242</c:v>
                </c:pt>
                <c:pt idx="187">
                  <c:v>2.2897636360042219</c:v>
                </c:pt>
                <c:pt idx="188">
                  <c:v>0.98814385615221412</c:v>
                </c:pt>
                <c:pt idx="189">
                  <c:v>10.89950706771403</c:v>
                </c:pt>
                <c:pt idx="190">
                  <c:v>6.3993620934250135</c:v>
                </c:pt>
                <c:pt idx="191">
                  <c:v>-0.73171117475421277</c:v>
                </c:pt>
                <c:pt idx="192">
                  <c:v>0</c:v>
                </c:pt>
                <c:pt idx="193">
                  <c:v>-0.62798626887607689</c:v>
                </c:pt>
                <c:pt idx="194">
                  <c:v>-1.7325102757639697</c:v>
                </c:pt>
                <c:pt idx="195">
                  <c:v>0</c:v>
                </c:pt>
                <c:pt idx="196">
                  <c:v>4.0710893906804948</c:v>
                </c:pt>
                <c:pt idx="197">
                  <c:v>2.358189240592786</c:v>
                </c:pt>
                <c:pt idx="198">
                  <c:v>-2.206833669377696</c:v>
                </c:pt>
                <c:pt idx="199">
                  <c:v>-4.2723636775939555</c:v>
                </c:pt>
                <c:pt idx="200">
                  <c:v>-0.80831503331297028</c:v>
                </c:pt>
                <c:pt idx="201">
                  <c:v>-0.77283047752029055</c:v>
                </c:pt>
                <c:pt idx="202">
                  <c:v>0.73900400838625813</c:v>
                </c:pt>
                <c:pt idx="203">
                  <c:v>-1.0516380925941686</c:v>
                </c:pt>
                <c:pt idx="204">
                  <c:v>-0.33693678531363075</c:v>
                </c:pt>
                <c:pt idx="205">
                  <c:v>2.2400789436107695</c:v>
                </c:pt>
                <c:pt idx="206">
                  <c:v>3.085223584127375</c:v>
                </c:pt>
                <c:pt idx="207">
                  <c:v>5.5322217645563363</c:v>
                </c:pt>
                <c:pt idx="208">
                  <c:v>5.7555747198655904</c:v>
                </c:pt>
                <c:pt idx="209">
                  <c:v>7.0667206701040293</c:v>
                </c:pt>
                <c:pt idx="210">
                  <c:v>6.1485739777719379</c:v>
                </c:pt>
                <c:pt idx="211">
                  <c:v>6.7087678938992212</c:v>
                </c:pt>
                <c:pt idx="212">
                  <c:v>6.1837475487901372</c:v>
                </c:pt>
                <c:pt idx="213">
                  <c:v>5.2093507743207015</c:v>
                </c:pt>
                <c:pt idx="214">
                  <c:v>4.1730193980120847</c:v>
                </c:pt>
                <c:pt idx="215">
                  <c:v>3.0244348072553828</c:v>
                </c:pt>
                <c:pt idx="216">
                  <c:v>1.9996900868709278</c:v>
                </c:pt>
                <c:pt idx="217">
                  <c:v>3.1467786730005236</c:v>
                </c:pt>
                <c:pt idx="218">
                  <c:v>4.3514782072796336</c:v>
                </c:pt>
                <c:pt idx="219">
                  <c:v>4.2906238192878083</c:v>
                </c:pt>
                <c:pt idx="220">
                  <c:v>3.7990447944539749</c:v>
                </c:pt>
                <c:pt idx="221">
                  <c:v>3.0425502893779908</c:v>
                </c:pt>
                <c:pt idx="222">
                  <c:v>1.6842750445026033</c:v>
                </c:pt>
                <c:pt idx="223">
                  <c:v>1.7536290092266342</c:v>
                </c:pt>
                <c:pt idx="224">
                  <c:v>0.91428961898828554</c:v>
                </c:pt>
                <c:pt idx="225">
                  <c:v>0.50488333807408137</c:v>
                </c:pt>
                <c:pt idx="226">
                  <c:v>-0.24723378937798118</c:v>
                </c:pt>
                <c:pt idx="227">
                  <c:v>-0.48077360471358432</c:v>
                </c:pt>
                <c:pt idx="228">
                  <c:v>0</c:v>
                </c:pt>
                <c:pt idx="229">
                  <c:v>-0.22820041404562713</c:v>
                </c:pt>
                <c:pt idx="230">
                  <c:v>-0.6730354556890682</c:v>
                </c:pt>
                <c:pt idx="231">
                  <c:v>0.32734034254694871</c:v>
                </c:pt>
                <c:pt idx="232">
                  <c:v>-0.31964084810233218</c:v>
                </c:pt>
                <c:pt idx="233">
                  <c:v>-0.20844760560598774</c:v>
                </c:pt>
                <c:pt idx="234">
                  <c:v>-0.20387155616512007</c:v>
                </c:pt>
                <c:pt idx="235">
                  <c:v>9.9618140088499896E-2</c:v>
                </c:pt>
                <c:pt idx="236">
                  <c:v>0.48575432903903287</c:v>
                </c:pt>
                <c:pt idx="237">
                  <c:v>2.3511379347920198</c:v>
                </c:pt>
                <c:pt idx="238">
                  <c:v>3.1449169898822333</c:v>
                </c:pt>
                <c:pt idx="239">
                  <c:v>1.2161017141960442</c:v>
                </c:pt>
                <c:pt idx="240">
                  <c:v>1.9312984065286469</c:v>
                </c:pt>
                <c:pt idx="241">
                  <c:v>-1.3106379158012649</c:v>
                </c:pt>
                <c:pt idx="242">
                  <c:v>1.5997815389324066</c:v>
                </c:pt>
                <c:pt idx="243">
                  <c:v>2.5406167801073258</c:v>
                </c:pt>
                <c:pt idx="244">
                  <c:v>1.561792676692924</c:v>
                </c:pt>
                <c:pt idx="245">
                  <c:v>2.8479634570182242</c:v>
                </c:pt>
                <c:pt idx="246">
                  <c:v>1.6468414323613079</c:v>
                </c:pt>
                <c:pt idx="247">
                  <c:v>0.93277354644770782</c:v>
                </c:pt>
                <c:pt idx="248">
                  <c:v>0.12927067635318307</c:v>
                </c:pt>
                <c:pt idx="249">
                  <c:v>1.4537511522653099</c:v>
                </c:pt>
                <c:pt idx="250">
                  <c:v>2.0019394355156956</c:v>
                </c:pt>
                <c:pt idx="251">
                  <c:v>1.5867690934684902</c:v>
                </c:pt>
                <c:pt idx="252">
                  <c:v>2.0279024436896087</c:v>
                </c:pt>
                <c:pt idx="253">
                  <c:v>1.7431776157901269</c:v>
                </c:pt>
                <c:pt idx="254">
                  <c:v>1.3122743123144689</c:v>
                </c:pt>
                <c:pt idx="255">
                  <c:v>-1.0800296623925012</c:v>
                </c:pt>
                <c:pt idx="256">
                  <c:v>0.7073574594495059</c:v>
                </c:pt>
                <c:pt idx="257">
                  <c:v>3.1576288363260621</c:v>
                </c:pt>
                <c:pt idx="258">
                  <c:v>2.9084624124848943</c:v>
                </c:pt>
                <c:pt idx="259">
                  <c:v>2.2466628425816761</c:v>
                </c:pt>
                <c:pt idx="260">
                  <c:v>2.0675647820015324</c:v>
                </c:pt>
                <c:pt idx="261">
                  <c:v>1.7470263051292412</c:v>
                </c:pt>
                <c:pt idx="262">
                  <c:v>1.3696141181153145</c:v>
                </c:pt>
                <c:pt idx="263">
                  <c:v>1.0213228343643403</c:v>
                </c:pt>
                <c:pt idx="264">
                  <c:v>1.3523954133564076</c:v>
                </c:pt>
                <c:pt idx="265">
                  <c:v>1.7329259778940016</c:v>
                </c:pt>
                <c:pt idx="266">
                  <c:v>1.5284520576790035</c:v>
                </c:pt>
                <c:pt idx="267">
                  <c:v>1.5710360066517022</c:v>
                </c:pt>
                <c:pt idx="268">
                  <c:v>1.2630090699095351</c:v>
                </c:pt>
                <c:pt idx="269">
                  <c:v>1.005369308170307</c:v>
                </c:pt>
                <c:pt idx="270">
                  <c:v>0.7117548441592062</c:v>
                </c:pt>
                <c:pt idx="271">
                  <c:v>0.80672119551956123</c:v>
                </c:pt>
                <c:pt idx="272">
                  <c:v>0.95248014463469421</c:v>
                </c:pt>
                <c:pt idx="273">
                  <c:v>1.1108303666645452</c:v>
                </c:pt>
                <c:pt idx="274">
                  <c:v>1.4097229505141693</c:v>
                </c:pt>
                <c:pt idx="275">
                  <c:v>1.2842369128048436</c:v>
                </c:pt>
                <c:pt idx="276">
                  <c:v>1.1913597172825527</c:v>
                </c:pt>
                <c:pt idx="277">
                  <c:v>1.2438729973207594</c:v>
                </c:pt>
                <c:pt idx="278">
                  <c:v>1.26367469334724</c:v>
                </c:pt>
                <c:pt idx="279">
                  <c:v>1.5875193474406049</c:v>
                </c:pt>
                <c:pt idx="280">
                  <c:v>1.4433135285594152</c:v>
                </c:pt>
                <c:pt idx="281">
                  <c:v>1.381859198096971</c:v>
                </c:pt>
                <c:pt idx="282">
                  <c:v>1.2768862909454206</c:v>
                </c:pt>
                <c:pt idx="283">
                  <c:v>1.2827352436999346</c:v>
                </c:pt>
                <c:pt idx="284">
                  <c:v>1.3557650255882028</c:v>
                </c:pt>
                <c:pt idx="285">
                  <c:v>1.4938426284788731</c:v>
                </c:pt>
                <c:pt idx="286">
                  <c:v>1.4645934014905251</c:v>
                </c:pt>
                <c:pt idx="287">
                  <c:v>1.4348660332888696</c:v>
                </c:pt>
                <c:pt idx="288">
                  <c:v>1.1805491553104461</c:v>
                </c:pt>
                <c:pt idx="289">
                  <c:v>1.1818840208839796</c:v>
                </c:pt>
                <c:pt idx="290">
                  <c:v>1.2191729166917946</c:v>
                </c:pt>
                <c:pt idx="291">
                  <c:v>1.3503451893011535</c:v>
                </c:pt>
                <c:pt idx="292">
                  <c:v>1.3432806346492634</c:v>
                </c:pt>
                <c:pt idx="293">
                  <c:v>1.3371006618322439</c:v>
                </c:pt>
                <c:pt idx="294">
                  <c:v>1.249841551015785</c:v>
                </c:pt>
                <c:pt idx="295">
                  <c:v>1.3230843545825897</c:v>
                </c:pt>
                <c:pt idx="296">
                  <c:v>1.3566332752386547</c:v>
                </c:pt>
                <c:pt idx="297">
                  <c:v>1.3073275498197323</c:v>
                </c:pt>
                <c:pt idx="298">
                  <c:v>1.1843204581117552</c:v>
                </c:pt>
                <c:pt idx="299">
                  <c:v>1.0615089942921092</c:v>
                </c:pt>
                <c:pt idx="300">
                  <c:v>1.0492646777086454</c:v>
                </c:pt>
                <c:pt idx="301">
                  <c:v>1.2158357379230698</c:v>
                </c:pt>
                <c:pt idx="302">
                  <c:v>1.3421950242907796</c:v>
                </c:pt>
                <c:pt idx="303">
                  <c:v>1.4020590241280255</c:v>
                </c:pt>
                <c:pt idx="304">
                  <c:v>1.2553731343684282</c:v>
                </c:pt>
                <c:pt idx="305">
                  <c:v>1.2469547958336118</c:v>
                </c:pt>
                <c:pt idx="306">
                  <c:v>1.2190244323232731</c:v>
                </c:pt>
                <c:pt idx="307">
                  <c:v>1.2583977768514136</c:v>
                </c:pt>
                <c:pt idx="308">
                  <c:v>1.342398428925218</c:v>
                </c:pt>
                <c:pt idx="309">
                  <c:v>1.3600436415790749</c:v>
                </c:pt>
                <c:pt idx="310">
                  <c:v>1.3523731033407858</c:v>
                </c:pt>
                <c:pt idx="311">
                  <c:v>1.3434080279159339</c:v>
                </c:pt>
                <c:pt idx="312">
                  <c:v>1.3507377238275138</c:v>
                </c:pt>
                <c:pt idx="313">
                  <c:v>1.309900622345691</c:v>
                </c:pt>
                <c:pt idx="314">
                  <c:v>1.2542898004618801</c:v>
                </c:pt>
                <c:pt idx="315">
                  <c:v>1.2353998510469031</c:v>
                </c:pt>
                <c:pt idx="316">
                  <c:v>1.2863706907335228</c:v>
                </c:pt>
                <c:pt idx="317">
                  <c:v>1.1716587363210436</c:v>
                </c:pt>
                <c:pt idx="318">
                  <c:v>1.2053324049110254</c:v>
                </c:pt>
                <c:pt idx="319">
                  <c:v>1.3248920402351878</c:v>
                </c:pt>
                <c:pt idx="320">
                  <c:v>1.2398328525267857</c:v>
                </c:pt>
                <c:pt idx="321">
                  <c:v>1.2288111569149314</c:v>
                </c:pt>
                <c:pt idx="322">
                  <c:v>1.3212778455931322</c:v>
                </c:pt>
                <c:pt idx="323">
                  <c:v>1.3755648626608843</c:v>
                </c:pt>
                <c:pt idx="324">
                  <c:v>1.3260222341006906</c:v>
                </c:pt>
                <c:pt idx="325">
                  <c:v>1.4112991061767513</c:v>
                </c:pt>
                <c:pt idx="326">
                  <c:v>1.3123797169225597</c:v>
                </c:pt>
                <c:pt idx="327">
                  <c:v>1.2689340482520377</c:v>
                </c:pt>
                <c:pt idx="328">
                  <c:v>1.3826895296138677</c:v>
                </c:pt>
                <c:pt idx="329">
                  <c:v>1.361680724800634</c:v>
                </c:pt>
                <c:pt idx="330">
                  <c:v>1.2959912004703229</c:v>
                </c:pt>
                <c:pt idx="331">
                  <c:v>1.3547076420988986</c:v>
                </c:pt>
                <c:pt idx="332">
                  <c:v>1.2440102556224888</c:v>
                </c:pt>
                <c:pt idx="333">
                  <c:v>1.2541252691626104</c:v>
                </c:pt>
                <c:pt idx="334">
                  <c:v>1.3541706373163565</c:v>
                </c:pt>
                <c:pt idx="335">
                  <c:v>1.2579328518882869</c:v>
                </c:pt>
                <c:pt idx="336">
                  <c:v>1.2878246220736742</c:v>
                </c:pt>
                <c:pt idx="337">
                  <c:v>1.2757811621054478</c:v>
                </c:pt>
                <c:pt idx="338">
                  <c:v>1.3091249779385385</c:v>
                </c:pt>
                <c:pt idx="339">
                  <c:v>1.2907860279370686</c:v>
                </c:pt>
                <c:pt idx="340">
                  <c:v>1.3193787172325182</c:v>
                </c:pt>
                <c:pt idx="341">
                  <c:v>1.2530221581877139</c:v>
                </c:pt>
                <c:pt idx="342">
                  <c:v>1.3544930134765798</c:v>
                </c:pt>
                <c:pt idx="343">
                  <c:v>1.283169856630028</c:v>
                </c:pt>
                <c:pt idx="344">
                  <c:v>1.3821526758607052</c:v>
                </c:pt>
                <c:pt idx="345">
                  <c:v>1.269960477165806</c:v>
                </c:pt>
                <c:pt idx="346">
                  <c:v>1.340806805924188</c:v>
                </c:pt>
                <c:pt idx="347">
                  <c:v>1.3351934572960675</c:v>
                </c:pt>
                <c:pt idx="348">
                  <c:v>1.4503432607938636</c:v>
                </c:pt>
                <c:pt idx="349">
                  <c:v>1.4497643176799602</c:v>
                </c:pt>
                <c:pt idx="350">
                  <c:v>1.5518486904495337</c:v>
                </c:pt>
                <c:pt idx="351">
                  <c:v>1.6176916942862931</c:v>
                </c:pt>
                <c:pt idx="352">
                  <c:v>1.9574972625515679</c:v>
                </c:pt>
                <c:pt idx="353">
                  <c:v>2.2135976161133919</c:v>
                </c:pt>
                <c:pt idx="354">
                  <c:v>2.6579954985255276</c:v>
                </c:pt>
                <c:pt idx="355">
                  <c:v>3.2889941045466955</c:v>
                </c:pt>
                <c:pt idx="356">
                  <c:v>4.6026469891824231</c:v>
                </c:pt>
                <c:pt idx="357">
                  <c:v>6.593699873510336</c:v>
                </c:pt>
                <c:pt idx="358">
                  <c:v>11.660784471785908</c:v>
                </c:pt>
                <c:pt idx="359">
                  <c:v>36.902066189212405</c:v>
                </c:pt>
                <c:pt idx="360">
                  <c:v>-38.963258398237578</c:v>
                </c:pt>
                <c:pt idx="361">
                  <c:v>-13.638903403125425</c:v>
                </c:pt>
                <c:pt idx="362">
                  <c:v>-8.3798915827701563</c:v>
                </c:pt>
                <c:pt idx="363">
                  <c:v>-6.2768501923580073</c:v>
                </c:pt>
                <c:pt idx="364">
                  <c:v>-4.6828668522689263</c:v>
                </c:pt>
                <c:pt idx="365">
                  <c:v>-3.8905011417979543</c:v>
                </c:pt>
                <c:pt idx="366">
                  <c:v>-3.152471221588645</c:v>
                </c:pt>
                <c:pt idx="367">
                  <c:v>-2.6284737162601362</c:v>
                </c:pt>
                <c:pt idx="368">
                  <c:v>-2.2499265272774807</c:v>
                </c:pt>
                <c:pt idx="369">
                  <c:v>-1.8468060604428105</c:v>
                </c:pt>
                <c:pt idx="370">
                  <c:v>-1.5534153346244544</c:v>
                </c:pt>
                <c:pt idx="371">
                  <c:v>-1.3077718858025196</c:v>
                </c:pt>
                <c:pt idx="372">
                  <c:v>-1.0507538269715739</c:v>
                </c:pt>
                <c:pt idx="373">
                  <c:v>-0.8512385312015972</c:v>
                </c:pt>
                <c:pt idx="374">
                  <c:v>-0.6296105028176604</c:v>
                </c:pt>
                <c:pt idx="375">
                  <c:v>-0.46680927144174611</c:v>
                </c:pt>
                <c:pt idx="376">
                  <c:v>-0.29048763365762248</c:v>
                </c:pt>
                <c:pt idx="377">
                  <c:v>-0.1255700083980317</c:v>
                </c:pt>
                <c:pt idx="378">
                  <c:v>8.84736283250857E-3</c:v>
                </c:pt>
                <c:pt idx="379">
                  <c:v>0.15226398946538416</c:v>
                </c:pt>
                <c:pt idx="380">
                  <c:v>0.26708264452036129</c:v>
                </c:pt>
                <c:pt idx="381">
                  <c:v>0.37558815310587762</c:v>
                </c:pt>
                <c:pt idx="382">
                  <c:v>0.48592283686032578</c:v>
                </c:pt>
                <c:pt idx="383">
                  <c:v>0.56883084643620385</c:v>
                </c:pt>
                <c:pt idx="384">
                  <c:v>0.6617407379654916</c:v>
                </c:pt>
                <c:pt idx="385">
                  <c:v>0.75068366410836185</c:v>
                </c:pt>
                <c:pt idx="386">
                  <c:v>0.81154039207861361</c:v>
                </c:pt>
                <c:pt idx="387">
                  <c:v>0.84834140602971198</c:v>
                </c:pt>
                <c:pt idx="388">
                  <c:v>0.91487450789305491</c:v>
                </c:pt>
                <c:pt idx="389">
                  <c:v>0.96698816082418182</c:v>
                </c:pt>
                <c:pt idx="390">
                  <c:v>0.98534049869793505</c:v>
                </c:pt>
                <c:pt idx="391">
                  <c:v>1.0159392826175178</c:v>
                </c:pt>
                <c:pt idx="392">
                  <c:v>1.0639689760196422</c:v>
                </c:pt>
                <c:pt idx="393">
                  <c:v>1.0789116566374857</c:v>
                </c:pt>
                <c:pt idx="394">
                  <c:v>1.1094580150038731</c:v>
                </c:pt>
                <c:pt idx="395">
                  <c:v>1.1397486943301147</c:v>
                </c:pt>
                <c:pt idx="396">
                  <c:v>1.1504601474757743</c:v>
                </c:pt>
                <c:pt idx="397">
                  <c:v>1.1854582736166575</c:v>
                </c:pt>
                <c:pt idx="398">
                  <c:v>1.1944139117034669</c:v>
                </c:pt>
                <c:pt idx="399">
                  <c:v>1.2103647255034582</c:v>
                </c:pt>
                <c:pt idx="400">
                  <c:v>1.2202155517744007</c:v>
                </c:pt>
                <c:pt idx="401">
                  <c:v>1.2283868582406547</c:v>
                </c:pt>
                <c:pt idx="402">
                  <c:v>1.2395001685922622</c:v>
                </c:pt>
                <c:pt idx="403">
                  <c:v>1.2338985719017528</c:v>
                </c:pt>
                <c:pt idx="404">
                  <c:v>1.2484463688476466</c:v>
                </c:pt>
                <c:pt idx="405">
                  <c:v>1.2423543372598989</c:v>
                </c:pt>
                <c:pt idx="406">
                  <c:v>1.2565843122947862</c:v>
                </c:pt>
                <c:pt idx="407">
                  <c:v>1.269669712886399</c:v>
                </c:pt>
                <c:pt idx="408">
                  <c:v>1.2736088462067678</c:v>
                </c:pt>
                <c:pt idx="409">
                  <c:v>1.2772169653965166</c:v>
                </c:pt>
                <c:pt idx="410">
                  <c:v>1.3045087599128924</c:v>
                </c:pt>
                <c:pt idx="411">
                  <c:v>1.2948486224685039</c:v>
                </c:pt>
                <c:pt idx="412">
                  <c:v>1.32396006786794</c:v>
                </c:pt>
                <c:pt idx="413">
                  <c:v>1.3326358228495878</c:v>
                </c:pt>
                <c:pt idx="414">
                  <c:v>1.3335942435633066</c:v>
                </c:pt>
                <c:pt idx="415">
                  <c:v>1.3373014310821016</c:v>
                </c:pt>
                <c:pt idx="416">
                  <c:v>1.337640587604852</c:v>
                </c:pt>
                <c:pt idx="417">
                  <c:v>1.3403076131351759</c:v>
                </c:pt>
                <c:pt idx="418">
                  <c:v>1.3187849370329439</c:v>
                </c:pt>
                <c:pt idx="419">
                  <c:v>1.3080209540602952</c:v>
                </c:pt>
                <c:pt idx="420">
                  <c:v>1.3111969356684097</c:v>
                </c:pt>
                <c:pt idx="421">
                  <c:v>1.2675652908541188</c:v>
                </c:pt>
                <c:pt idx="422">
                  <c:v>1.2608487883044299</c:v>
                </c:pt>
                <c:pt idx="423">
                  <c:v>1.2648464629211058</c:v>
                </c:pt>
                <c:pt idx="424">
                  <c:v>1.2651212479786609</c:v>
                </c:pt>
                <c:pt idx="425">
                  <c:v>1.2417994454731789</c:v>
                </c:pt>
                <c:pt idx="426">
                  <c:v>1.2312425648567038</c:v>
                </c:pt>
                <c:pt idx="427">
                  <c:v>1.2366737578294773</c:v>
                </c:pt>
                <c:pt idx="428">
                  <c:v>1.2806303862470294</c:v>
                </c:pt>
                <c:pt idx="429">
                  <c:v>1.2976105269411029</c:v>
                </c:pt>
                <c:pt idx="430">
                  <c:v>1.3357257397022264</c:v>
                </c:pt>
                <c:pt idx="431">
                  <c:v>1.317055650502736</c:v>
                </c:pt>
                <c:pt idx="432">
                  <c:v>1.3330004681296099</c:v>
                </c:pt>
                <c:pt idx="433">
                  <c:v>1.3473361710867091</c:v>
                </c:pt>
                <c:pt idx="434">
                  <c:v>1.3946441321419991</c:v>
                </c:pt>
                <c:pt idx="435">
                  <c:v>1.3271195654307391</c:v>
                </c:pt>
                <c:pt idx="436">
                  <c:v>1.3415700356763474</c:v>
                </c:pt>
                <c:pt idx="437">
                  <c:v>1.3443953811400173</c:v>
                </c:pt>
                <c:pt idx="438">
                  <c:v>1.3064923087983227</c:v>
                </c:pt>
                <c:pt idx="439">
                  <c:v>1.3154407957394398</c:v>
                </c:pt>
                <c:pt idx="440">
                  <c:v>1.3037562008311281</c:v>
                </c:pt>
                <c:pt idx="441">
                  <c:v>1.3337913250557123</c:v>
                </c:pt>
                <c:pt idx="442">
                  <c:v>1.3599485638836972</c:v>
                </c:pt>
                <c:pt idx="443">
                  <c:v>1.3817256673374541</c:v>
                </c:pt>
                <c:pt idx="444">
                  <c:v>1.4282022541894575</c:v>
                </c:pt>
                <c:pt idx="445">
                  <c:v>1.4433508362918972</c:v>
                </c:pt>
                <c:pt idx="446">
                  <c:v>1.5366885106841672</c:v>
                </c:pt>
                <c:pt idx="447">
                  <c:v>1.5075581373790554</c:v>
                </c:pt>
                <c:pt idx="448">
                  <c:v>1.4825727836055058</c:v>
                </c:pt>
                <c:pt idx="449">
                  <c:v>1.4334237340922891</c:v>
                </c:pt>
                <c:pt idx="450">
                  <c:v>1.3725587562398442</c:v>
                </c:pt>
                <c:pt idx="451">
                  <c:v>1.4273831921491642</c:v>
                </c:pt>
                <c:pt idx="452">
                  <c:v>1.3687527480321793</c:v>
                </c:pt>
                <c:pt idx="453">
                  <c:v>1.3821811423898123</c:v>
                </c:pt>
                <c:pt idx="454">
                  <c:v>1.4076931354347302</c:v>
                </c:pt>
                <c:pt idx="455">
                  <c:v>1.3673182906965742</c:v>
                </c:pt>
                <c:pt idx="456">
                  <c:v>1.4973065632163409</c:v>
                </c:pt>
                <c:pt idx="457">
                  <c:v>1.5650727196510636</c:v>
                </c:pt>
                <c:pt idx="458">
                  <c:v>1.572399202993197</c:v>
                </c:pt>
                <c:pt idx="459">
                  <c:v>1.4184439938992184</c:v>
                </c:pt>
                <c:pt idx="460">
                  <c:v>1.1738481767712705</c:v>
                </c:pt>
                <c:pt idx="461">
                  <c:v>1.2711475782292838</c:v>
                </c:pt>
                <c:pt idx="462">
                  <c:v>1.3381080745713769</c:v>
                </c:pt>
                <c:pt idx="463">
                  <c:v>1.2455269725151095</c:v>
                </c:pt>
                <c:pt idx="464">
                  <c:v>1.0533843425376419</c:v>
                </c:pt>
                <c:pt idx="465">
                  <c:v>0.97886170531459682</c:v>
                </c:pt>
                <c:pt idx="466">
                  <c:v>1.0519160615807359</c:v>
                </c:pt>
                <c:pt idx="467">
                  <c:v>1.0653987006225305</c:v>
                </c:pt>
                <c:pt idx="468">
                  <c:v>1.045778764686693</c:v>
                </c:pt>
                <c:pt idx="469">
                  <c:v>1.1323310549602681</c:v>
                </c:pt>
                <c:pt idx="470">
                  <c:v>1.1893216003618947</c:v>
                </c:pt>
                <c:pt idx="471">
                  <c:v>1.1249085384005919</c:v>
                </c:pt>
                <c:pt idx="472">
                  <c:v>1.1491271016459095</c:v>
                </c:pt>
                <c:pt idx="473">
                  <c:v>1.3181575159296866</c:v>
                </c:pt>
                <c:pt idx="474">
                  <c:v>1.5329592289063159</c:v>
                </c:pt>
                <c:pt idx="475">
                  <c:v>1.4837830105110663</c:v>
                </c:pt>
                <c:pt idx="476">
                  <c:v>1.4170954593199283</c:v>
                </c:pt>
                <c:pt idx="477">
                  <c:v>1.3683750498955671</c:v>
                </c:pt>
                <c:pt idx="478">
                  <c:v>1.4541569075519052</c:v>
                </c:pt>
                <c:pt idx="479">
                  <c:v>1.5241768156374342</c:v>
                </c:pt>
                <c:pt idx="480">
                  <c:v>1.5121598998827144</c:v>
                </c:pt>
                <c:pt idx="481">
                  <c:v>1.3810564893333497</c:v>
                </c:pt>
                <c:pt idx="482">
                  <c:v>1.3638339170209366</c:v>
                </c:pt>
                <c:pt idx="483">
                  <c:v>1.3141510517379309</c:v>
                </c:pt>
                <c:pt idx="484">
                  <c:v>1.2592967418874064</c:v>
                </c:pt>
                <c:pt idx="485">
                  <c:v>1.1238873592544167</c:v>
                </c:pt>
                <c:pt idx="486">
                  <c:v>1.2103583301402974</c:v>
                </c:pt>
                <c:pt idx="487">
                  <c:v>1.1951626659618106</c:v>
                </c:pt>
                <c:pt idx="488">
                  <c:v>1.1502407849236074</c:v>
                </c:pt>
                <c:pt idx="489">
                  <c:v>1.1346298997725941</c:v>
                </c:pt>
                <c:pt idx="490">
                  <c:v>1.4567818281655611</c:v>
                </c:pt>
                <c:pt idx="491">
                  <c:v>1.7855943288256393</c:v>
                </c:pt>
                <c:pt idx="492">
                  <c:v>2.0369105612450982</c:v>
                </c:pt>
                <c:pt idx="493">
                  <c:v>2.2199629570900026</c:v>
                </c:pt>
                <c:pt idx="494">
                  <c:v>2.426720087845367</c:v>
                </c:pt>
                <c:pt idx="495">
                  <c:v>2.6038802086992887</c:v>
                </c:pt>
                <c:pt idx="496">
                  <c:v>2.6694843905793748</c:v>
                </c:pt>
                <c:pt idx="497">
                  <c:v>2.7905775166930709</c:v>
                </c:pt>
                <c:pt idx="498">
                  <c:v>2.9664833258156675</c:v>
                </c:pt>
                <c:pt idx="499">
                  <c:v>3.1062487353759072</c:v>
                </c:pt>
                <c:pt idx="500">
                  <c:v>2.8022422900060446</c:v>
                </c:pt>
                <c:pt idx="501">
                  <c:v>2.2988117707573346</c:v>
                </c:pt>
                <c:pt idx="502">
                  <c:v>2.2935943008544211</c:v>
                </c:pt>
                <c:pt idx="503">
                  <c:v>2.4804719882752035</c:v>
                </c:pt>
                <c:pt idx="504">
                  <c:v>2.4778458929026725</c:v>
                </c:pt>
                <c:pt idx="505">
                  <c:v>2.1164327945998918</c:v>
                </c:pt>
                <c:pt idx="506">
                  <c:v>1.7583396906219022</c:v>
                </c:pt>
                <c:pt idx="507">
                  <c:v>2.4738498772234716</c:v>
                </c:pt>
                <c:pt idx="508">
                  <c:v>3.0960429772737568</c:v>
                </c:pt>
                <c:pt idx="509">
                  <c:v>3.6984370523354264</c:v>
                </c:pt>
                <c:pt idx="510">
                  <c:v>3.968739306943486</c:v>
                </c:pt>
                <c:pt idx="511">
                  <c:v>4.4729336698020967</c:v>
                </c:pt>
                <c:pt idx="512">
                  <c:v>5.4722334327382738</c:v>
                </c:pt>
                <c:pt idx="513">
                  <c:v>5.6626767439373182</c:v>
                </c:pt>
                <c:pt idx="514">
                  <c:v>5.5951171594301519</c:v>
                </c:pt>
                <c:pt idx="515">
                  <c:v>5.9628858710894592</c:v>
                </c:pt>
                <c:pt idx="516">
                  <c:v>6.1227294878953051</c:v>
                </c:pt>
                <c:pt idx="517">
                  <c:v>5.7641482935155457</c:v>
                </c:pt>
                <c:pt idx="518">
                  <c:v>5.2742691730329234</c:v>
                </c:pt>
                <c:pt idx="519">
                  <c:v>6.3610264260238711</c:v>
                </c:pt>
                <c:pt idx="520">
                  <c:v>9.1097147584932348</c:v>
                </c:pt>
                <c:pt idx="521">
                  <c:v>10.650056001224845</c:v>
                </c:pt>
                <c:pt idx="522">
                  <c:v>9.9567042852890193</c:v>
                </c:pt>
                <c:pt idx="523">
                  <c:v>7.2777601812220807</c:v>
                </c:pt>
                <c:pt idx="524">
                  <c:v>7.0739066710488272</c:v>
                </c:pt>
                <c:pt idx="525">
                  <c:v>8.4326705409717455</c:v>
                </c:pt>
                <c:pt idx="526">
                  <c:v>11.017030127761435</c:v>
                </c:pt>
                <c:pt idx="527">
                  <c:v>11.814753506587355</c:v>
                </c:pt>
                <c:pt idx="528">
                  <c:v>13.000052381503407</c:v>
                </c:pt>
                <c:pt idx="529">
                  <c:v>15.14413199832892</c:v>
                </c:pt>
                <c:pt idx="530">
                  <c:v>20.530849787760712</c:v>
                </c:pt>
                <c:pt idx="531">
                  <c:v>22.641240332783923</c:v>
                </c:pt>
                <c:pt idx="532">
                  <c:v>23.67596836728649</c:v>
                </c:pt>
                <c:pt idx="533">
                  <c:v>31.530806389877721</c:v>
                </c:pt>
                <c:pt idx="534">
                  <c:v>43.604712028448652</c:v>
                </c:pt>
                <c:pt idx="535">
                  <c:v>46.5413842335265</c:v>
                </c:pt>
                <c:pt idx="536">
                  <c:v>50.511826689709352</c:v>
                </c:pt>
                <c:pt idx="537">
                  <c:v>43.372974145387978</c:v>
                </c:pt>
                <c:pt idx="538">
                  <c:v>66.945167643929707</c:v>
                </c:pt>
                <c:pt idx="539">
                  <c:v>148.7261032303627</c:v>
                </c:pt>
                <c:pt idx="540">
                  <c:v>-177.7418586839045</c:v>
                </c:pt>
                <c:pt idx="541">
                  <c:v>-113.20159116385129</c:v>
                </c:pt>
                <c:pt idx="542">
                  <c:v>-84.694234394044798</c:v>
                </c:pt>
                <c:pt idx="543">
                  <c:v>-73.17314346770965</c:v>
                </c:pt>
                <c:pt idx="544">
                  <c:v>-51.349204394924385</c:v>
                </c:pt>
                <c:pt idx="545">
                  <c:v>-35.40651330489051</c:v>
                </c:pt>
                <c:pt idx="546">
                  <c:v>-32.389177997329256</c:v>
                </c:pt>
                <c:pt idx="547">
                  <c:v>-33.883892827044498</c:v>
                </c:pt>
                <c:pt idx="548">
                  <c:v>-30.0268011308256</c:v>
                </c:pt>
                <c:pt idx="549">
                  <c:v>-19.729549235686271</c:v>
                </c:pt>
                <c:pt idx="550">
                  <c:v>-13.724869383784428</c:v>
                </c:pt>
                <c:pt idx="551">
                  <c:v>-8.6094760930540346</c:v>
                </c:pt>
                <c:pt idx="552">
                  <c:v>-6.6135043225297725</c:v>
                </c:pt>
                <c:pt idx="553">
                  <c:v>-1.7973152061375204</c:v>
                </c:pt>
                <c:pt idx="554">
                  <c:v>-1.3780682851625439</c:v>
                </c:pt>
                <c:pt idx="555">
                  <c:v>-2.0425610052070566</c:v>
                </c:pt>
                <c:pt idx="556">
                  <c:v>-1.9581175803336854</c:v>
                </c:pt>
                <c:pt idx="557">
                  <c:v>-5.739162083019945</c:v>
                </c:pt>
                <c:pt idx="558">
                  <c:v>-9.8044892688531853</c:v>
                </c:pt>
                <c:pt idx="559">
                  <c:v>-13.500366940386757</c:v>
                </c:pt>
                <c:pt idx="560">
                  <c:v>-15.15149014212791</c:v>
                </c:pt>
                <c:pt idx="561">
                  <c:v>-16.382701453132466</c:v>
                </c:pt>
                <c:pt idx="562">
                  <c:v>-17.478959963889476</c:v>
                </c:pt>
                <c:pt idx="563">
                  <c:v>-17.252752973207691</c:v>
                </c:pt>
                <c:pt idx="564">
                  <c:v>-14.196773694283385</c:v>
                </c:pt>
                <c:pt idx="565">
                  <c:v>-10.209334035394889</c:v>
                </c:pt>
                <c:pt idx="566">
                  <c:v>-6.4292620695011715</c:v>
                </c:pt>
                <c:pt idx="567">
                  <c:v>-3.3940709484218261</c:v>
                </c:pt>
                <c:pt idx="568">
                  <c:v>-2.1817792507863265</c:v>
                </c:pt>
                <c:pt idx="569">
                  <c:v>-1.0668650842085574</c:v>
                </c:pt>
                <c:pt idx="570">
                  <c:v>0.34136514987028244</c:v>
                </c:pt>
                <c:pt idx="571">
                  <c:v>-1.1487158725817566</c:v>
                </c:pt>
                <c:pt idx="572">
                  <c:v>-0.48138090394659944</c:v>
                </c:pt>
                <c:pt idx="573">
                  <c:v>0.61728025421195498</c:v>
                </c:pt>
                <c:pt idx="574">
                  <c:v>1.7877727442274527</c:v>
                </c:pt>
                <c:pt idx="575">
                  <c:v>1.7120682570937755</c:v>
                </c:pt>
                <c:pt idx="576">
                  <c:v>0.27600032122277379</c:v>
                </c:pt>
                <c:pt idx="577">
                  <c:v>0.93611857497085849</c:v>
                </c:pt>
                <c:pt idx="578">
                  <c:v>1.2938801128593753</c:v>
                </c:pt>
                <c:pt idx="579">
                  <c:v>0.74724908429932124</c:v>
                </c:pt>
                <c:pt idx="580">
                  <c:v>-1.2128852827312131</c:v>
                </c:pt>
                <c:pt idx="581">
                  <c:v>-1.772369221360427</c:v>
                </c:pt>
                <c:pt idx="582">
                  <c:v>-2.3352997256439982</c:v>
                </c:pt>
                <c:pt idx="583">
                  <c:v>-3.208294150775945</c:v>
                </c:pt>
                <c:pt idx="584">
                  <c:v>-3.0598617971820117</c:v>
                </c:pt>
                <c:pt idx="585">
                  <c:v>-3.9127918885671811</c:v>
                </c:pt>
                <c:pt idx="586">
                  <c:v>-4.2494687708847332</c:v>
                </c:pt>
                <c:pt idx="587">
                  <c:v>-4.2149598659686935</c:v>
                </c:pt>
                <c:pt idx="588">
                  <c:v>-3.7576987834213611</c:v>
                </c:pt>
                <c:pt idx="589">
                  <c:v>-3.5034128775605615</c:v>
                </c:pt>
                <c:pt idx="590">
                  <c:v>-3.6139244185847783</c:v>
                </c:pt>
                <c:pt idx="591">
                  <c:v>-4.3551299670217754</c:v>
                </c:pt>
                <c:pt idx="592">
                  <c:v>-3.7011399411622699</c:v>
                </c:pt>
                <c:pt idx="593">
                  <c:v>-2.49106127770014</c:v>
                </c:pt>
                <c:pt idx="594">
                  <c:v>-1.391806966966147</c:v>
                </c:pt>
                <c:pt idx="595">
                  <c:v>-1.5836906563891608</c:v>
                </c:pt>
                <c:pt idx="596">
                  <c:v>-0.62335765236887208</c:v>
                </c:pt>
                <c:pt idx="597">
                  <c:v>-0.10176621055222529</c:v>
                </c:pt>
                <c:pt idx="598">
                  <c:v>0.1980508161126058</c:v>
                </c:pt>
                <c:pt idx="599">
                  <c:v>-0.19435355580860869</c:v>
                </c:pt>
                <c:pt idx="600">
                  <c:v>-0.28545762091679172</c:v>
                </c:pt>
                <c:pt idx="601">
                  <c:v>-0.84060879263384802</c:v>
                </c:pt>
                <c:pt idx="602">
                  <c:v>-0.73477264623339911</c:v>
                </c:pt>
                <c:pt idx="603">
                  <c:v>-0.27041894512764381</c:v>
                </c:pt>
                <c:pt idx="604">
                  <c:v>-0.53241300726984397</c:v>
                </c:pt>
                <c:pt idx="605">
                  <c:v>-0.86929739402139883</c:v>
                </c:pt>
                <c:pt idx="606">
                  <c:v>-0.85904104244674706</c:v>
                </c:pt>
                <c:pt idx="607">
                  <c:v>-0.84891428819353476</c:v>
                </c:pt>
                <c:pt idx="608">
                  <c:v>-0.66597490579895979</c:v>
                </c:pt>
                <c:pt idx="609">
                  <c:v>-0.65946936562957847</c:v>
                </c:pt>
                <c:pt idx="610">
                  <c:v>0.16100259204717696</c:v>
                </c:pt>
                <c:pt idx="611">
                  <c:v>1.0247220283584284</c:v>
                </c:pt>
                <c:pt idx="612">
                  <c:v>1.0651815105634113</c:v>
                </c:pt>
                <c:pt idx="613">
                  <c:v>1.4799327712404267</c:v>
                </c:pt>
                <c:pt idx="614">
                  <c:v>1.4270229648842718</c:v>
                </c:pt>
                <c:pt idx="615">
                  <c:v>1.2434177244099511</c:v>
                </c:pt>
                <c:pt idx="616">
                  <c:v>1.4704619780010766</c:v>
                </c:pt>
                <c:pt idx="617">
                  <c:v>1.2926758893125747</c:v>
                </c:pt>
                <c:pt idx="618">
                  <c:v>1.1887796488044009</c:v>
                </c:pt>
                <c:pt idx="619">
                  <c:v>0.7891757517204665</c:v>
                </c:pt>
                <c:pt idx="620">
                  <c:v>-0.11859120182853512</c:v>
                </c:pt>
                <c:pt idx="621">
                  <c:v>-0.64392456979092427</c:v>
                </c:pt>
                <c:pt idx="622">
                  <c:v>0.17202073359875683</c:v>
                </c:pt>
                <c:pt idx="623">
                  <c:v>-0.50969464734924885</c:v>
                </c:pt>
                <c:pt idx="624">
                  <c:v>-1.2293263901308205</c:v>
                </c:pt>
                <c:pt idx="625">
                  <c:v>-0.61226015799464695</c:v>
                </c:pt>
                <c:pt idx="626">
                  <c:v>-0.76953085471135829</c:v>
                </c:pt>
                <c:pt idx="627">
                  <c:v>-0.59878189808605109</c:v>
                </c:pt>
                <c:pt idx="628">
                  <c:v>0.26700434559218916</c:v>
                </c:pt>
                <c:pt idx="629">
                  <c:v>0.20966159739721921</c:v>
                </c:pt>
                <c:pt idx="630">
                  <c:v>0.30763922470158911</c:v>
                </c:pt>
                <c:pt idx="631">
                  <c:v>1.1461099474947383</c:v>
                </c:pt>
                <c:pt idx="632">
                  <c:v>0.82255111099137113</c:v>
                </c:pt>
                <c:pt idx="633">
                  <c:v>0.56416012759458378</c:v>
                </c:pt>
                <c:pt idx="634">
                  <c:v>0.41212102455451172</c:v>
                </c:pt>
                <c:pt idx="635">
                  <c:v>0.13454044109146851</c:v>
                </c:pt>
                <c:pt idx="636">
                  <c:v>-4.4052931878357807E-2</c:v>
                </c:pt>
                <c:pt idx="637">
                  <c:v>0.43165946702765357</c:v>
                </c:pt>
                <c:pt idx="638">
                  <c:v>0.33638167151023651</c:v>
                </c:pt>
                <c:pt idx="639">
                  <c:v>0.69846860906235453</c:v>
                </c:pt>
                <c:pt idx="640">
                  <c:v>0.95856784319399801</c:v>
                </c:pt>
                <c:pt idx="641">
                  <c:v>0.69470985787012862</c:v>
                </c:pt>
                <c:pt idx="642">
                  <c:v>0.71551321584528671</c:v>
                </c:pt>
                <c:pt idx="643">
                  <c:v>0.61960619669954242</c:v>
                </c:pt>
                <c:pt idx="644">
                  <c:v>0.64030036164042003</c:v>
                </c:pt>
                <c:pt idx="645">
                  <c:v>0.62293199850471992</c:v>
                </c:pt>
                <c:pt idx="646">
                  <c:v>0.6059275818859805</c:v>
                </c:pt>
                <c:pt idx="647">
                  <c:v>0.49148649087470314</c:v>
                </c:pt>
                <c:pt idx="648">
                  <c:v>0.44691248958454083</c:v>
                </c:pt>
                <c:pt idx="649">
                  <c:v>0.46769212183008257</c:v>
                </c:pt>
                <c:pt idx="650">
                  <c:v>0.21295745250928683</c:v>
                </c:pt>
                <c:pt idx="651">
                  <c:v>2.9958825265188539E-2</c:v>
                </c:pt>
                <c:pt idx="652">
                  <c:v>-0.14714825197763157</c:v>
                </c:pt>
                <c:pt idx="653">
                  <c:v>-0.43667929658318144</c:v>
                </c:pt>
                <c:pt idx="654">
                  <c:v>-0.31812118046171167</c:v>
                </c:pt>
                <c:pt idx="655">
                  <c:v>-0.2860149038120256</c:v>
                </c:pt>
                <c:pt idx="656">
                  <c:v>-0.48293434682204139</c:v>
                </c:pt>
                <c:pt idx="657">
                  <c:v>-0.16857576557057297</c:v>
                </c:pt>
                <c:pt idx="658">
                  <c:v>0.11075364865099714</c:v>
                </c:pt>
                <c:pt idx="659">
                  <c:v>0.13595868025462862</c:v>
                </c:pt>
                <c:pt idx="660">
                  <c:v>-5.3485139128078674E-2</c:v>
                </c:pt>
                <c:pt idx="661">
                  <c:v>-5.2847085190488537E-2</c:v>
                </c:pt>
                <c:pt idx="662">
                  <c:v>5.199059666635019E-2</c:v>
                </c:pt>
                <c:pt idx="663">
                  <c:v>0</c:v>
                </c:pt>
                <c:pt idx="664">
                  <c:v>-7.5650096936260611E-2</c:v>
                </c:pt>
                <c:pt idx="665">
                  <c:v>-2.4888279273401225E-2</c:v>
                </c:pt>
                <c:pt idx="666">
                  <c:v>0.22092700412532676</c:v>
                </c:pt>
                <c:pt idx="667">
                  <c:v>0.21590499176967864</c:v>
                </c:pt>
                <c:pt idx="668">
                  <c:v>-0.16583564373775883</c:v>
                </c:pt>
                <c:pt idx="669">
                  <c:v>-0.30508199259045427</c:v>
                </c:pt>
                <c:pt idx="670">
                  <c:v>-0.35054601783541284</c:v>
                </c:pt>
                <c:pt idx="671">
                  <c:v>-0.48824990932511192</c:v>
                </c:pt>
                <c:pt idx="672">
                  <c:v>-0.37255323985004424</c:v>
                </c:pt>
                <c:pt idx="673">
                  <c:v>-0.46322550161946718</c:v>
                </c:pt>
                <c:pt idx="674">
                  <c:v>-0.4176520154768672</c:v>
                </c:pt>
                <c:pt idx="675">
                  <c:v>-0.34699539583504529</c:v>
                </c:pt>
                <c:pt idx="676">
                  <c:v>-0.39329080826117285</c:v>
                </c:pt>
                <c:pt idx="677">
                  <c:v>-0.36904278000474677</c:v>
                </c:pt>
                <c:pt idx="678">
                  <c:v>-0.41551370343735733</c:v>
                </c:pt>
                <c:pt idx="679">
                  <c:v>-0.34522628635145569</c:v>
                </c:pt>
                <c:pt idx="680">
                  <c:v>-0.41607873375362303</c:v>
                </c:pt>
                <c:pt idx="681">
                  <c:v>-0.62721722497007892</c:v>
                </c:pt>
                <c:pt idx="682">
                  <c:v>-0.7745253266983364</c:v>
                </c:pt>
                <c:pt idx="683">
                  <c:v>-0.66713009554252323</c:v>
                </c:pt>
                <c:pt idx="684">
                  <c:v>-0.47999648751941842</c:v>
                </c:pt>
                <c:pt idx="685">
                  <c:v>-0.65546429815606244</c:v>
                </c:pt>
                <c:pt idx="686">
                  <c:v>-0.61545805839364354</c:v>
                </c:pt>
                <c:pt idx="687">
                  <c:v>-0.22242131471314708</c:v>
                </c:pt>
                <c:pt idx="688">
                  <c:v>-0.24790344670598174</c:v>
                </c:pt>
                <c:pt idx="689">
                  <c:v>-0.40099705339203151</c:v>
                </c:pt>
                <c:pt idx="690">
                  <c:v>-0.12599541839252146</c:v>
                </c:pt>
                <c:pt idx="691">
                  <c:v>-0.27839464704936606</c:v>
                </c:pt>
                <c:pt idx="692">
                  <c:v>-0.20374558708354404</c:v>
                </c:pt>
                <c:pt idx="693">
                  <c:v>-0.36139732556564774</c:v>
                </c:pt>
                <c:pt idx="694">
                  <c:v>-0.52653397789820855</c:v>
                </c:pt>
                <c:pt idx="695">
                  <c:v>-0.40137277747349548</c:v>
                </c:pt>
                <c:pt idx="696">
                  <c:v>-0.30020433029394472</c:v>
                </c:pt>
                <c:pt idx="697">
                  <c:v>-0.44642672802696531</c:v>
                </c:pt>
                <c:pt idx="698">
                  <c:v>-0.66075444263193783</c:v>
                </c:pt>
                <c:pt idx="699">
                  <c:v>-0.50431643217268463</c:v>
                </c:pt>
                <c:pt idx="700">
                  <c:v>-0.30550140808408072</c:v>
                </c:pt>
                <c:pt idx="701">
                  <c:v>-0.40947838761382183</c:v>
                </c:pt>
                <c:pt idx="702">
                  <c:v>-0.36121843227895284</c:v>
                </c:pt>
                <c:pt idx="703">
                  <c:v>-0.44352068536711675</c:v>
                </c:pt>
                <c:pt idx="704">
                  <c:v>-0.31997667456528711</c:v>
                </c:pt>
                <c:pt idx="705">
                  <c:v>-0.70889458944118589</c:v>
                </c:pt>
                <c:pt idx="706">
                  <c:v>-0.68435554486747152</c:v>
                </c:pt>
                <c:pt idx="707">
                  <c:v>-0.38057958061000557</c:v>
                </c:pt>
                <c:pt idx="708">
                  <c:v>-0.32157632220138072</c:v>
                </c:pt>
                <c:pt idx="709">
                  <c:v>-0.64163903935165523</c:v>
                </c:pt>
                <c:pt idx="710">
                  <c:v>-0.91359613905965487</c:v>
                </c:pt>
                <c:pt idx="711">
                  <c:v>-0.91473438075019764</c:v>
                </c:pt>
                <c:pt idx="712">
                  <c:v>-0.47542939625871117</c:v>
                </c:pt>
                <c:pt idx="713">
                  <c:v>0</c:v>
                </c:pt>
                <c:pt idx="714">
                  <c:v>9.1164192743635283E-2</c:v>
                </c:pt>
                <c:pt idx="715">
                  <c:v>-0.43194073512129538</c:v>
                </c:pt>
                <c:pt idx="716">
                  <c:v>0.71389966227183466</c:v>
                </c:pt>
                <c:pt idx="717">
                  <c:v>4.161197451382999</c:v>
                </c:pt>
                <c:pt idx="718">
                  <c:v>6.7648392391182393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50-43A6-A840-D3B58BC9CC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6348376"/>
        <c:axId val="986347392"/>
      </c:scatterChart>
      <c:valAx>
        <c:axId val="986348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347392"/>
        <c:crosses val="autoZero"/>
        <c:crossBetween val="midCat"/>
      </c:valAx>
      <c:valAx>
        <c:axId val="98634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348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3500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'3500'!$A$13:$A$732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'3500'!$I$13:$I$732</c:f>
              <c:numCache>
                <c:formatCode>General</c:formatCode>
                <c:ptCount val="720"/>
                <c:pt idx="0">
                  <c:v>0.16884467681799187</c:v>
                </c:pt>
                <c:pt idx="1">
                  <c:v>0.50645038130503472</c:v>
                </c:pt>
                <c:pt idx="2">
                  <c:v>0.84380519009802368</c:v>
                </c:pt>
                <c:pt idx="3">
                  <c:v>1.180742011914232</c:v>
                </c:pt>
                <c:pt idx="4">
                  <c:v>1.5170940142475997</c:v>
                </c:pt>
                <c:pt idx="5">
                  <c:v>1.8526947269005001</c:v>
                </c:pt>
                <c:pt idx="6">
                  <c:v>2.187378145546981</c:v>
                </c:pt>
                <c:pt idx="7">
                  <c:v>2.520978835300669</c:v>
                </c:pt>
                <c:pt idx="8">
                  <c:v>2.8533320343281376</c:v>
                </c:pt>
                <c:pt idx="9">
                  <c:v>3.1842737574791777</c:v>
                </c:pt>
                <c:pt idx="10">
                  <c:v>3.5136408999491273</c:v>
                </c:pt>
                <c:pt idx="11">
                  <c:v>3.8412713409650965</c:v>
                </c:pt>
                <c:pt idx="12">
                  <c:v>4.1670040474821031</c:v>
                </c:pt>
                <c:pt idx="13">
                  <c:v>4.4906791778978601</c:v>
                </c:pt>
                <c:pt idx="14">
                  <c:v>4.8121381857465781</c:v>
                </c:pt>
                <c:pt idx="15">
                  <c:v>5.1312239233933523</c:v>
                </c:pt>
                <c:pt idx="16">
                  <c:v>5.4477807456586032</c:v>
                </c:pt>
                <c:pt idx="17">
                  <c:v>5.7616546133993918</c:v>
                </c:pt>
                <c:pt idx="18">
                  <c:v>6.0726931969840576</c:v>
                </c:pt>
                <c:pt idx="19">
                  <c:v>6.38074597963631</c:v>
                </c:pt>
                <c:pt idx="20">
                  <c:v>6.6856643606143518</c:v>
                </c:pt>
                <c:pt idx="21">
                  <c:v>6.9873017581685293</c:v>
                </c:pt>
                <c:pt idx="22">
                  <c:v>7.285513712247754</c:v>
                </c:pt>
                <c:pt idx="23">
                  <c:v>7.5801579868684517</c:v>
                </c:pt>
                <c:pt idx="24">
                  <c:v>7.8710946721186339</c:v>
                </c:pt>
                <c:pt idx="25">
                  <c:v>8.1581862856886787</c:v>
                </c:pt>
                <c:pt idx="26">
                  <c:v>8.4412978738979394</c:v>
                </c:pt>
                <c:pt idx="27">
                  <c:v>8.7202971120918509</c:v>
                </c:pt>
                <c:pt idx="28">
                  <c:v>8.9950544043477514</c:v>
                </c:pt>
                <c:pt idx="29">
                  <c:v>9.2654429823920967</c:v>
                </c:pt>
                <c:pt idx="30">
                  <c:v>9.5313390035955674</c:v>
                </c:pt>
                <c:pt idx="31">
                  <c:v>9.7926216479866373</c:v>
                </c:pt>
                <c:pt idx="32">
                  <c:v>10.049173214112223</c:v>
                </c:pt>
                <c:pt idx="33">
                  <c:v>10.300879213647502</c:v>
                </c:pt>
                <c:pt idx="34">
                  <c:v>10.547628464634833</c:v>
                </c:pt>
                <c:pt idx="35">
                  <c:v>10.789313183158844</c:v>
                </c:pt>
                <c:pt idx="36">
                  <c:v>11.025829073385395</c:v>
                </c:pt>
                <c:pt idx="37">
                  <c:v>11.257075415722573</c:v>
                </c:pt>
                <c:pt idx="38">
                  <c:v>11.482955153031964</c:v>
                </c:pt>
                <c:pt idx="39">
                  <c:v>11.70337497463672</c:v>
                </c:pt>
                <c:pt idx="40">
                  <c:v>11.918245398023192</c:v>
                </c:pt>
                <c:pt idx="41">
                  <c:v>12.127480847997779</c:v>
                </c:pt>
                <c:pt idx="42">
                  <c:v>12.330999733157348</c:v>
                </c:pt>
                <c:pt idx="43">
                  <c:v>12.528724519448808</c:v>
                </c:pt>
                <c:pt idx="44">
                  <c:v>12.720581800640645</c:v>
                </c:pt>
                <c:pt idx="45">
                  <c:v>12.906502365505363</c:v>
                </c:pt>
                <c:pt idx="46">
                  <c:v>13.086421261489539</c:v>
                </c:pt>
                <c:pt idx="47">
                  <c:v>13.2602778547031</c:v>
                </c:pt>
                <c:pt idx="48">
                  <c:v>13.428015885973643</c:v>
                </c:pt>
                <c:pt idx="49">
                  <c:v>13.589583522810782</c:v>
                </c:pt>
                <c:pt idx="50">
                  <c:v>13.744933407010079</c:v>
                </c:pt>
                <c:pt idx="51">
                  <c:v>13.894022697753721</c:v>
                </c:pt>
                <c:pt idx="52">
                  <c:v>14.036813109953277</c:v>
                </c:pt>
                <c:pt idx="53">
                  <c:v>14.173270947648557</c:v>
                </c:pt>
                <c:pt idx="54">
                  <c:v>14.303367132292992</c:v>
                </c:pt>
                <c:pt idx="55">
                  <c:v>14.427077225666135</c:v>
                </c:pt>
                <c:pt idx="56">
                  <c:v>14.544381447310128</c:v>
                </c:pt>
                <c:pt idx="57">
                  <c:v>14.65526468623718</c:v>
                </c:pt>
                <c:pt idx="58">
                  <c:v>14.759716506800773</c:v>
                </c:pt>
                <c:pt idx="59">
                  <c:v>14.857731148524316</c:v>
                </c:pt>
                <c:pt idx="60">
                  <c:v>14.949307519771192</c:v>
                </c:pt>
                <c:pt idx="61">
                  <c:v>15.034449185108212</c:v>
                </c:pt>
                <c:pt idx="62">
                  <c:v>15.113164346250512</c:v>
                </c:pt>
                <c:pt idx="63">
                  <c:v>15.185465816481862</c:v>
                </c:pt>
                <c:pt idx="64">
                  <c:v>15.251370988450086</c:v>
                </c:pt>
                <c:pt idx="65">
                  <c:v>15.310901795294484</c:v>
                </c:pt>
                <c:pt idx="66">
                  <c:v>15.364084665026006</c:v>
                </c:pt>
                <c:pt idx="67">
                  <c:v>15.410950468155464</c:v>
                </c:pt>
                <c:pt idx="68">
                  <c:v>15.45153445852379</c:v>
                </c:pt>
                <c:pt idx="69">
                  <c:v>15.485876207394334</c:v>
                </c:pt>
                <c:pt idx="70">
                  <c:v>15.514019530790318</c:v>
                </c:pt>
                <c:pt idx="71">
                  <c:v>15.536012410165473</c:v>
                </c:pt>
                <c:pt idx="72">
                  <c:v>15.551906906487083</c:v>
                </c:pt>
                <c:pt idx="73">
                  <c:v>15.561759067806685</c:v>
                </c:pt>
                <c:pt idx="74">
                  <c:v>15.565628830485068</c:v>
                </c:pt>
                <c:pt idx="75">
                  <c:v>15.563579914184693</c:v>
                </c:pt>
                <c:pt idx="76">
                  <c:v>15.555679710844593</c:v>
                </c:pt>
                <c:pt idx="77">
                  <c:v>15.541999167790449</c:v>
                </c:pt>
                <c:pt idx="78">
                  <c:v>15.522612665251483</c:v>
                </c:pt>
                <c:pt idx="79">
                  <c:v>15.497597888481179</c:v>
                </c:pt>
                <c:pt idx="80">
                  <c:v>15.467035694792463</c:v>
                </c:pt>
                <c:pt idx="81">
                  <c:v>15.431009975769099</c:v>
                </c:pt>
                <c:pt idx="82">
                  <c:v>15.389607514956937</c:v>
                </c:pt>
                <c:pt idx="83">
                  <c:v>15.342917841399322</c:v>
                </c:pt>
                <c:pt idx="84">
                  <c:v>15.291033079303434</c:v>
                </c:pt>
                <c:pt idx="85">
                  <c:v>15.234047794271788</c:v>
                </c:pt>
                <c:pt idx="86">
                  <c:v>15.172058836398493</c:v>
                </c:pt>
                <c:pt idx="87">
                  <c:v>15.10516518067967</c:v>
                </c:pt>
                <c:pt idx="88">
                  <c:v>15.033467765106945</c:v>
                </c:pt>
                <c:pt idx="89">
                  <c:v>14.957069326861417</c:v>
                </c:pt>
                <c:pt idx="90">
                  <c:v>14.876074237030606</c:v>
                </c:pt>
                <c:pt idx="91">
                  <c:v>14.79058833425645</c:v>
                </c:pt>
                <c:pt idx="92">
                  <c:v>14.700718757753778</c:v>
                </c:pt>
                <c:pt idx="93">
                  <c:v>14.60657378012073</c:v>
                </c:pt>
                <c:pt idx="94">
                  <c:v>14.508262640367143</c:v>
                </c:pt>
                <c:pt idx="95">
                  <c:v>14.405895377575945</c:v>
                </c:pt>
                <c:pt idx="96">
                  <c:v>14.299582665632942</c:v>
                </c:pt>
                <c:pt idx="97">
                  <c:v>14.189435649420185</c:v>
                </c:pt>
                <c:pt idx="98">
                  <c:v>14.075565782865173</c:v>
                </c:pt>
                <c:pt idx="99">
                  <c:v>13.958084669287745</c:v>
                </c:pt>
                <c:pt idx="100">
                  <c:v>13.837103904334292</c:v>
                </c:pt>
                <c:pt idx="101">
                  <c:v>13.712734921960957</c:v>
                </c:pt>
                <c:pt idx="102">
                  <c:v>13.585088843734521</c:v>
                </c:pt>
                <c:pt idx="103">
                  <c:v>13.454276331824</c:v>
                </c:pt>
                <c:pt idx="104">
                  <c:v>13.32040744599186</c:v>
                </c:pt>
                <c:pt idx="105">
                  <c:v>13.183591504844854</c:v>
                </c:pt>
                <c:pt idx="106">
                  <c:v>13.043936951661506</c:v>
                </c:pt>
                <c:pt idx="107">
                  <c:v>12.901551225001445</c:v>
                </c:pt>
                <c:pt idx="108">
                  <c:v>12.756540634362379</c:v>
                </c:pt>
                <c:pt idx="109">
                  <c:v>12.609010241044965</c:v>
                </c:pt>
                <c:pt idx="110">
                  <c:v>12.459063744444192</c:v>
                </c:pt>
                <c:pt idx="111">
                  <c:v>12.306803373899555</c:v>
                </c:pt>
                <c:pt idx="112">
                  <c:v>12.152329786249165</c:v>
                </c:pt>
                <c:pt idx="113">
                  <c:v>11.995741969181655</c:v>
                </c:pt>
                <c:pt idx="114">
                  <c:v>11.837137150484928</c:v>
                </c:pt>
                <c:pt idx="115">
                  <c:v>11.676610713247742</c:v>
                </c:pt>
                <c:pt idx="116">
                  <c:v>11.514256117050259</c:v>
                </c:pt>
                <c:pt idx="117">
                  <c:v>11.350164825169179</c:v>
                </c:pt>
                <c:pt idx="118">
                  <c:v>11.184426237778849</c:v>
                </c:pt>
                <c:pt idx="119">
                  <c:v>11.017127631140738</c:v>
                </c:pt>
                <c:pt idx="120">
                  <c:v>10.848354102721835</c:v>
                </c:pt>
                <c:pt idx="121">
                  <c:v>10.678188522193016</c:v>
                </c:pt>
                <c:pt idx="122">
                  <c:v>10.506711488208865</c:v>
                </c:pt>
                <c:pt idx="123">
                  <c:v>10.334001290897843</c:v>
                </c:pt>
                <c:pt idx="124">
                  <c:v>10.160133879917682</c:v>
                </c:pt>
                <c:pt idx="125">
                  <c:v>9.9851828379827197</c:v>
                </c:pt>
                <c:pt idx="126">
                  <c:v>9.8092193597081589</c:v>
                </c:pt>
                <c:pt idx="127">
                  <c:v>9.6323122356167801</c:v>
                </c:pt>
                <c:pt idx="128">
                  <c:v>9.4545278411577165</c:v>
                </c:pt>
                <c:pt idx="129">
                  <c:v>9.2759301305677102</c:v>
                </c:pt>
                <c:pt idx="130">
                  <c:v>9.0965806353923711</c:v>
                </c:pt>
                <c:pt idx="131">
                  <c:v>8.9165384674850241</c:v>
                </c:pt>
                <c:pt idx="132">
                  <c:v>8.7358603263001378</c:v>
                </c:pt>
                <c:pt idx="133">
                  <c:v>8.554600510286031</c:v>
                </c:pt>
                <c:pt idx="134">
                  <c:v>8.3728109321688216</c:v>
                </c:pt>
                <c:pt idx="135">
                  <c:v>8.1905411379649689</c:v>
                </c:pt>
                <c:pt idx="136">
                  <c:v>8.0078383294711895</c:v>
                </c:pt>
                <c:pt idx="137">
                  <c:v>7.8247473900895645</c:v>
                </c:pt>
                <c:pt idx="138">
                  <c:v>7.6413109137511421</c:v>
                </c:pt>
                <c:pt idx="139">
                  <c:v>7.45756923675156</c:v>
                </c:pt>
                <c:pt idx="140">
                  <c:v>7.2735604723278833</c:v>
                </c:pt>
                <c:pt idx="141">
                  <c:v>7.0893205477534362</c:v>
                </c:pt>
                <c:pt idx="142">
                  <c:v>6.9048832437885732</c:v>
                </c:pt>
                <c:pt idx="143">
                  <c:v>6.7202802363078851</c:v>
                </c:pt>
                <c:pt idx="144">
                  <c:v>6.5355411399079797</c:v>
                </c:pt>
                <c:pt idx="145">
                  <c:v>6.3506935533518822</c:v>
                </c:pt>
                <c:pt idx="146">
                  <c:v>6.1657631066716903</c:v>
                </c:pt>
                <c:pt idx="147">
                  <c:v>5.9807735097750223</c:v>
                </c:pt>
                <c:pt idx="148">
                  <c:v>5.7957466024089745</c:v>
                </c:pt>
                <c:pt idx="149">
                  <c:v>5.6107024053323462</c:v>
                </c:pt>
                <c:pt idx="150">
                  <c:v>5.425659172572594</c:v>
                </c:pt>
                <c:pt idx="151">
                  <c:v>5.2406334446176981</c:v>
                </c:pt>
                <c:pt idx="152">
                  <c:v>5.0556401024549338</c:v>
                </c:pt>
                <c:pt idx="153">
                  <c:v>4.8706924223026746</c:v>
                </c:pt>
                <c:pt idx="154">
                  <c:v>4.6858021309641176</c:v>
                </c:pt>
                <c:pt idx="155">
                  <c:v>4.500979461694504</c:v>
                </c:pt>
                <c:pt idx="156">
                  <c:v>4.3162332104705321</c:v>
                </c:pt>
                <c:pt idx="157">
                  <c:v>4.1315707926170564</c:v>
                </c:pt>
                <c:pt idx="158">
                  <c:v>3.9469982996820918</c:v>
                </c:pt>
                <c:pt idx="159">
                  <c:v>3.7625205565012529</c:v>
                </c:pt>
                <c:pt idx="160">
                  <c:v>3.5781411784032433</c:v>
                </c:pt>
                <c:pt idx="161">
                  <c:v>3.3938626284794604</c:v>
                </c:pt>
                <c:pt idx="162">
                  <c:v>3.209686274877499</c:v>
                </c:pt>
                <c:pt idx="163">
                  <c:v>3.0256124480917412</c:v>
                </c:pt>
                <c:pt idx="164">
                  <c:v>2.8416404981775889</c:v>
                </c:pt>
                <c:pt idx="165">
                  <c:v>2.6577688519079934</c:v>
                </c:pt>
                <c:pt idx="166">
                  <c:v>2.4739950697953428</c:v>
                </c:pt>
                <c:pt idx="167">
                  <c:v>2.2903159030037701</c:v>
                </c:pt>
                <c:pt idx="168">
                  <c:v>2.1067273501046699</c:v>
                </c:pt>
                <c:pt idx="169">
                  <c:v>1.9232247136824199</c:v>
                </c:pt>
                <c:pt idx="170">
                  <c:v>1.7398026567803926</c:v>
                </c:pt>
                <c:pt idx="171">
                  <c:v>1.5564552591837699</c:v>
                </c:pt>
                <c:pt idx="172">
                  <c:v>1.3731760735350707</c:v>
                </c:pt>
                <c:pt idx="173">
                  <c:v>1.1899581813039628</c:v>
                </c:pt>
                <c:pt idx="174">
                  <c:v>1.0067942486020331</c:v>
                </c:pt>
                <c:pt idx="175">
                  <c:v>0.82367658186699444</c:v>
                </c:pt>
                <c:pt idx="176">
                  <c:v>0.64059718341050176</c:v>
                </c:pt>
                <c:pt idx="177">
                  <c:v>0.45754780687562446</c:v>
                </c:pt>
                <c:pt idx="178">
                  <c:v>0.27452001258765346</c:v>
                </c:pt>
                <c:pt idx="179">
                  <c:v>9.1505222847787504E-2</c:v>
                </c:pt>
                <c:pt idx="180">
                  <c:v>-9.1505222847787504E-2</c:v>
                </c:pt>
                <c:pt idx="181">
                  <c:v>-0.27452001258765346</c:v>
                </c:pt>
                <c:pt idx="182">
                  <c:v>-0.45754780687562446</c:v>
                </c:pt>
                <c:pt idx="183">
                  <c:v>-0.64059718341050176</c:v>
                </c:pt>
                <c:pt idx="184">
                  <c:v>-0.82367658186699444</c:v>
                </c:pt>
                <c:pt idx="185">
                  <c:v>-1.0067942486020331</c:v>
                </c:pt>
                <c:pt idx="186">
                  <c:v>-1.1899581813039628</c:v>
                </c:pt>
                <c:pt idx="187">
                  <c:v>-1.3731760735350707</c:v>
                </c:pt>
                <c:pt idx="188">
                  <c:v>-1.5564552591837699</c:v>
                </c:pt>
                <c:pt idx="189">
                  <c:v>-1.7398026567803926</c:v>
                </c:pt>
                <c:pt idx="190">
                  <c:v>-1.9232247136824199</c:v>
                </c:pt>
                <c:pt idx="191">
                  <c:v>-2.1067273501046699</c:v>
                </c:pt>
                <c:pt idx="192">
                  <c:v>-2.2903159030037701</c:v>
                </c:pt>
                <c:pt idx="193">
                  <c:v>-2.4739950697953428</c:v>
                </c:pt>
                <c:pt idx="194">
                  <c:v>-2.6577688519079934</c:v>
                </c:pt>
                <c:pt idx="195">
                  <c:v>-2.8416404981775889</c:v>
                </c:pt>
                <c:pt idx="196">
                  <c:v>-3.0256124480911581</c:v>
                </c:pt>
                <c:pt idx="197">
                  <c:v>-3.2096862748780817</c:v>
                </c:pt>
                <c:pt idx="198">
                  <c:v>-3.3938626284794604</c:v>
                </c:pt>
                <c:pt idx="199">
                  <c:v>-3.5781411784038264</c:v>
                </c:pt>
                <c:pt idx="200">
                  <c:v>-3.7625205565006703</c:v>
                </c:pt>
                <c:pt idx="201">
                  <c:v>-3.9469982996815087</c:v>
                </c:pt>
                <c:pt idx="202">
                  <c:v>-4.131570792617639</c:v>
                </c:pt>
                <c:pt idx="203">
                  <c:v>-4.3162332104705321</c:v>
                </c:pt>
                <c:pt idx="204">
                  <c:v>-4.500979461694504</c:v>
                </c:pt>
                <c:pt idx="205">
                  <c:v>-4.6858021309647002</c:v>
                </c:pt>
                <c:pt idx="206">
                  <c:v>-4.870692422302092</c:v>
                </c:pt>
                <c:pt idx="207">
                  <c:v>-5.0556401024543502</c:v>
                </c:pt>
                <c:pt idx="208">
                  <c:v>-5.2406334446182807</c:v>
                </c:pt>
                <c:pt idx="209">
                  <c:v>-5.425659172572594</c:v>
                </c:pt>
                <c:pt idx="210">
                  <c:v>-5.6107024053323462</c:v>
                </c:pt>
                <c:pt idx="211">
                  <c:v>-5.7957466024089745</c:v>
                </c:pt>
                <c:pt idx="212">
                  <c:v>-5.9807735097750223</c:v>
                </c:pt>
                <c:pt idx="213">
                  <c:v>-6.1657631066722729</c:v>
                </c:pt>
                <c:pt idx="214">
                  <c:v>-6.3506935533512996</c:v>
                </c:pt>
                <c:pt idx="215">
                  <c:v>-6.5355411399079797</c:v>
                </c:pt>
                <c:pt idx="216">
                  <c:v>-6.7202802363078851</c:v>
                </c:pt>
                <c:pt idx="217">
                  <c:v>-6.9048832437885732</c:v>
                </c:pt>
                <c:pt idx="218">
                  <c:v>-7.0893205477534362</c:v>
                </c:pt>
                <c:pt idx="219">
                  <c:v>-7.2735604723278833</c:v>
                </c:pt>
                <c:pt idx="220">
                  <c:v>-7.4575692367509774</c:v>
                </c:pt>
                <c:pt idx="221">
                  <c:v>-7.6413109137511421</c:v>
                </c:pt>
                <c:pt idx="222">
                  <c:v>-7.8247473900901472</c:v>
                </c:pt>
                <c:pt idx="223">
                  <c:v>-8.0078383294711895</c:v>
                </c:pt>
                <c:pt idx="224">
                  <c:v>-8.1905411379649689</c:v>
                </c:pt>
                <c:pt idx="225">
                  <c:v>-8.3728109321688216</c:v>
                </c:pt>
                <c:pt idx="226">
                  <c:v>-8.554600510286031</c:v>
                </c:pt>
                <c:pt idx="227">
                  <c:v>-8.7358603263001378</c:v>
                </c:pt>
                <c:pt idx="228">
                  <c:v>-8.9165384674850241</c:v>
                </c:pt>
                <c:pt idx="229">
                  <c:v>-9.0965806353917866</c:v>
                </c:pt>
                <c:pt idx="230">
                  <c:v>-9.2759301305682929</c:v>
                </c:pt>
                <c:pt idx="231">
                  <c:v>-9.4545278411577165</c:v>
                </c:pt>
                <c:pt idx="232">
                  <c:v>-9.6323122356167801</c:v>
                </c:pt>
                <c:pt idx="233">
                  <c:v>-9.8092193597081589</c:v>
                </c:pt>
                <c:pt idx="234">
                  <c:v>-9.9851828379827197</c:v>
                </c:pt>
                <c:pt idx="235">
                  <c:v>-10.160133879917099</c:v>
                </c:pt>
                <c:pt idx="236">
                  <c:v>-10.334001290898426</c:v>
                </c:pt>
                <c:pt idx="237">
                  <c:v>-10.506711488209447</c:v>
                </c:pt>
                <c:pt idx="238">
                  <c:v>-10.678188522191849</c:v>
                </c:pt>
                <c:pt idx="239">
                  <c:v>-10.848354102723</c:v>
                </c:pt>
                <c:pt idx="240">
                  <c:v>-11.017127631139573</c:v>
                </c:pt>
                <c:pt idx="241">
                  <c:v>-11.184426237779432</c:v>
                </c:pt>
                <c:pt idx="242">
                  <c:v>-11.350164825169179</c:v>
                </c:pt>
                <c:pt idx="243">
                  <c:v>-11.514256117050842</c:v>
                </c:pt>
                <c:pt idx="244">
                  <c:v>-11.676610713247159</c:v>
                </c:pt>
                <c:pt idx="245">
                  <c:v>-11.837137150484928</c:v>
                </c:pt>
                <c:pt idx="246">
                  <c:v>-11.995741969182239</c:v>
                </c:pt>
                <c:pt idx="247">
                  <c:v>-12.152329786248583</c:v>
                </c:pt>
                <c:pt idx="248">
                  <c:v>-12.306803373899555</c:v>
                </c:pt>
                <c:pt idx="249">
                  <c:v>-12.459063744443609</c:v>
                </c:pt>
                <c:pt idx="250">
                  <c:v>-12.609010241045548</c:v>
                </c:pt>
                <c:pt idx="251">
                  <c:v>-12.756540634362379</c:v>
                </c:pt>
                <c:pt idx="252">
                  <c:v>-12.901551225001445</c:v>
                </c:pt>
                <c:pt idx="253">
                  <c:v>-13.043936951661506</c:v>
                </c:pt>
                <c:pt idx="254">
                  <c:v>-13.183591504844271</c:v>
                </c:pt>
                <c:pt idx="255">
                  <c:v>-13.320407445992444</c:v>
                </c:pt>
                <c:pt idx="256">
                  <c:v>-13.454276331824</c:v>
                </c:pt>
                <c:pt idx="257">
                  <c:v>-13.585088843733939</c:v>
                </c:pt>
                <c:pt idx="258">
                  <c:v>-13.712734921961539</c:v>
                </c:pt>
                <c:pt idx="259">
                  <c:v>-13.837103904334292</c:v>
                </c:pt>
                <c:pt idx="260">
                  <c:v>-13.958084669287162</c:v>
                </c:pt>
                <c:pt idx="261">
                  <c:v>-14.075565782865755</c:v>
                </c:pt>
                <c:pt idx="262">
                  <c:v>-14.189435649419602</c:v>
                </c:pt>
                <c:pt idx="263">
                  <c:v>-14.299582665633526</c:v>
                </c:pt>
                <c:pt idx="264">
                  <c:v>-14.405895377576527</c:v>
                </c:pt>
                <c:pt idx="265">
                  <c:v>-14.508262640367143</c:v>
                </c:pt>
                <c:pt idx="266">
                  <c:v>-14.60657378012073</c:v>
                </c:pt>
                <c:pt idx="267">
                  <c:v>-14.700718757753195</c:v>
                </c:pt>
                <c:pt idx="268">
                  <c:v>-14.79058833425645</c:v>
                </c:pt>
                <c:pt idx="269">
                  <c:v>-14.876074237030606</c:v>
                </c:pt>
                <c:pt idx="270">
                  <c:v>-14.957069326861999</c:v>
                </c:pt>
                <c:pt idx="271">
                  <c:v>-15.03346776510578</c:v>
                </c:pt>
                <c:pt idx="272">
                  <c:v>-15.105165180680252</c:v>
                </c:pt>
                <c:pt idx="273">
                  <c:v>-15.172058836398493</c:v>
                </c:pt>
                <c:pt idx="274">
                  <c:v>-15.234047794271788</c:v>
                </c:pt>
                <c:pt idx="275">
                  <c:v>-15.291033079304016</c:v>
                </c:pt>
                <c:pt idx="276">
                  <c:v>-15.342917841398739</c:v>
                </c:pt>
                <c:pt idx="277">
                  <c:v>-15.389607514956937</c:v>
                </c:pt>
                <c:pt idx="278">
                  <c:v>-15.431009975769099</c:v>
                </c:pt>
                <c:pt idx="279">
                  <c:v>-15.467035694793045</c:v>
                </c:pt>
                <c:pt idx="280">
                  <c:v>-15.497597888480596</c:v>
                </c:pt>
                <c:pt idx="281">
                  <c:v>-15.522612665251483</c:v>
                </c:pt>
                <c:pt idx="282">
                  <c:v>-15.541999167790449</c:v>
                </c:pt>
                <c:pt idx="283">
                  <c:v>-15.555679710844593</c:v>
                </c:pt>
                <c:pt idx="284">
                  <c:v>-15.563579914185278</c:v>
                </c:pt>
                <c:pt idx="285">
                  <c:v>-15.565628830484485</c:v>
                </c:pt>
                <c:pt idx="286">
                  <c:v>-15.561759067806685</c:v>
                </c:pt>
                <c:pt idx="287">
                  <c:v>-15.551906906487083</c:v>
                </c:pt>
                <c:pt idx="288">
                  <c:v>-15.536012410166055</c:v>
                </c:pt>
                <c:pt idx="289">
                  <c:v>-15.514019530789735</c:v>
                </c:pt>
                <c:pt idx="290">
                  <c:v>-15.485876207394334</c:v>
                </c:pt>
                <c:pt idx="291">
                  <c:v>-15.45153445852379</c:v>
                </c:pt>
                <c:pt idx="292">
                  <c:v>-15.410950468155464</c:v>
                </c:pt>
                <c:pt idx="293">
                  <c:v>-15.364084665026589</c:v>
                </c:pt>
                <c:pt idx="294">
                  <c:v>-15.310901795293901</c:v>
                </c:pt>
                <c:pt idx="295">
                  <c:v>-15.251370988450086</c:v>
                </c:pt>
                <c:pt idx="296">
                  <c:v>-15.185465816481862</c:v>
                </c:pt>
                <c:pt idx="297">
                  <c:v>-15.113164346250512</c:v>
                </c:pt>
                <c:pt idx="298">
                  <c:v>-15.034449185108212</c:v>
                </c:pt>
                <c:pt idx="299">
                  <c:v>-14.949307519771192</c:v>
                </c:pt>
                <c:pt idx="300">
                  <c:v>-14.857731148524316</c:v>
                </c:pt>
                <c:pt idx="301">
                  <c:v>-14.759716506801357</c:v>
                </c:pt>
                <c:pt idx="302">
                  <c:v>-14.65526468623718</c:v>
                </c:pt>
                <c:pt idx="303">
                  <c:v>-14.544381447309545</c:v>
                </c:pt>
                <c:pt idx="304">
                  <c:v>-14.427077225666718</c:v>
                </c:pt>
                <c:pt idx="305">
                  <c:v>-14.30336713229241</c:v>
                </c:pt>
                <c:pt idx="306">
                  <c:v>-14.173270947649725</c:v>
                </c:pt>
                <c:pt idx="307">
                  <c:v>-14.036813109951529</c:v>
                </c:pt>
                <c:pt idx="308">
                  <c:v>-13.894022697754304</c:v>
                </c:pt>
                <c:pt idx="309">
                  <c:v>-13.744933407010661</c:v>
                </c:pt>
                <c:pt idx="310">
                  <c:v>-13.589583522810782</c:v>
                </c:pt>
                <c:pt idx="311">
                  <c:v>-13.428015885973643</c:v>
                </c:pt>
                <c:pt idx="312">
                  <c:v>-13.260277854702517</c:v>
                </c:pt>
                <c:pt idx="313">
                  <c:v>-13.086421261489539</c:v>
                </c:pt>
                <c:pt idx="314">
                  <c:v>-12.906502365505363</c:v>
                </c:pt>
                <c:pt idx="315">
                  <c:v>-12.720581800641229</c:v>
                </c:pt>
                <c:pt idx="316">
                  <c:v>-12.528724519448225</c:v>
                </c:pt>
                <c:pt idx="317">
                  <c:v>-12.330999733157348</c:v>
                </c:pt>
                <c:pt idx="318">
                  <c:v>-12.127480847997779</c:v>
                </c:pt>
                <c:pt idx="319">
                  <c:v>-11.918245398023192</c:v>
                </c:pt>
                <c:pt idx="320">
                  <c:v>-11.70337497463672</c:v>
                </c:pt>
                <c:pt idx="321">
                  <c:v>-11.482955153031964</c:v>
                </c:pt>
                <c:pt idx="322">
                  <c:v>-11.257075415722573</c:v>
                </c:pt>
                <c:pt idx="323">
                  <c:v>-11.025829073385395</c:v>
                </c:pt>
                <c:pt idx="324">
                  <c:v>-10.789313183159427</c:v>
                </c:pt>
                <c:pt idx="325">
                  <c:v>-10.547628464633668</c:v>
                </c:pt>
                <c:pt idx="326">
                  <c:v>-10.300879213648084</c:v>
                </c:pt>
                <c:pt idx="327">
                  <c:v>-10.049173214112223</c:v>
                </c:pt>
                <c:pt idx="328">
                  <c:v>-9.7926216479866373</c:v>
                </c:pt>
                <c:pt idx="329">
                  <c:v>-9.5313390035961501</c:v>
                </c:pt>
                <c:pt idx="330">
                  <c:v>-9.2654429823915141</c:v>
                </c:pt>
                <c:pt idx="331">
                  <c:v>-8.995054404348334</c:v>
                </c:pt>
                <c:pt idx="332">
                  <c:v>-8.7202971120912682</c:v>
                </c:pt>
                <c:pt idx="333">
                  <c:v>-8.4412978738979394</c:v>
                </c:pt>
                <c:pt idx="334">
                  <c:v>-8.1581862856886787</c:v>
                </c:pt>
                <c:pt idx="335">
                  <c:v>-7.8710946721186339</c:v>
                </c:pt>
                <c:pt idx="336">
                  <c:v>-7.5801579868684517</c:v>
                </c:pt>
                <c:pt idx="337">
                  <c:v>-7.2855137122483367</c:v>
                </c:pt>
                <c:pt idx="338">
                  <c:v>-6.9873017581685293</c:v>
                </c:pt>
                <c:pt idx="339">
                  <c:v>-6.6856643606137691</c:v>
                </c:pt>
                <c:pt idx="340">
                  <c:v>-6.38074597963631</c:v>
                </c:pt>
                <c:pt idx="341">
                  <c:v>-6.0726931969840576</c:v>
                </c:pt>
                <c:pt idx="342">
                  <c:v>-5.7616546133993918</c:v>
                </c:pt>
                <c:pt idx="343">
                  <c:v>-5.4477807456586032</c:v>
                </c:pt>
                <c:pt idx="344">
                  <c:v>-5.1312239233927688</c:v>
                </c:pt>
                <c:pt idx="345">
                  <c:v>-4.8121381857471608</c:v>
                </c:pt>
                <c:pt idx="346">
                  <c:v>-4.4906791778978601</c:v>
                </c:pt>
                <c:pt idx="347">
                  <c:v>-4.1670040474821031</c:v>
                </c:pt>
                <c:pt idx="348">
                  <c:v>-3.8412713409650965</c:v>
                </c:pt>
                <c:pt idx="349">
                  <c:v>-3.5136408999491273</c:v>
                </c:pt>
                <c:pt idx="350">
                  <c:v>-3.1842737574791777</c:v>
                </c:pt>
                <c:pt idx="351">
                  <c:v>-2.8533320343287203</c:v>
                </c:pt>
                <c:pt idx="352">
                  <c:v>-2.5209788353000859</c:v>
                </c:pt>
                <c:pt idx="353">
                  <c:v>-2.187378145546981</c:v>
                </c:pt>
                <c:pt idx="354">
                  <c:v>-1.8526947269005001</c:v>
                </c:pt>
                <c:pt idx="355">
                  <c:v>-1.5170940142475997</c:v>
                </c:pt>
                <c:pt idx="356">
                  <c:v>-1.180742011914232</c:v>
                </c:pt>
                <c:pt idx="357">
                  <c:v>-0.84380519009802368</c:v>
                </c:pt>
                <c:pt idx="358">
                  <c:v>-0.50645038130503472</c:v>
                </c:pt>
                <c:pt idx="359">
                  <c:v>-0.16884467681799187</c:v>
                </c:pt>
                <c:pt idx="360">
                  <c:v>0.16884467681799187</c:v>
                </c:pt>
                <c:pt idx="361">
                  <c:v>0.50645038130503472</c:v>
                </c:pt>
                <c:pt idx="362">
                  <c:v>0.84380519009802368</c:v>
                </c:pt>
                <c:pt idx="363">
                  <c:v>1.180742011914232</c:v>
                </c:pt>
                <c:pt idx="364">
                  <c:v>1.5170940142475997</c:v>
                </c:pt>
                <c:pt idx="365">
                  <c:v>1.8526947269005001</c:v>
                </c:pt>
                <c:pt idx="366">
                  <c:v>2.187378145546981</c:v>
                </c:pt>
                <c:pt idx="367">
                  <c:v>2.5209788353000859</c:v>
                </c:pt>
                <c:pt idx="368">
                  <c:v>2.8533320343287203</c:v>
                </c:pt>
                <c:pt idx="369">
                  <c:v>3.1842737574791777</c:v>
                </c:pt>
                <c:pt idx="370">
                  <c:v>3.5136408999491273</c:v>
                </c:pt>
                <c:pt idx="371">
                  <c:v>3.8412713409650965</c:v>
                </c:pt>
                <c:pt idx="372">
                  <c:v>4.1670040474821031</c:v>
                </c:pt>
                <c:pt idx="373">
                  <c:v>4.4906791778978601</c:v>
                </c:pt>
                <c:pt idx="374">
                  <c:v>4.8121381857471608</c:v>
                </c:pt>
                <c:pt idx="375">
                  <c:v>5.1312239233927688</c:v>
                </c:pt>
                <c:pt idx="376">
                  <c:v>5.4477807456586032</c:v>
                </c:pt>
                <c:pt idx="377">
                  <c:v>5.7616546133993918</c:v>
                </c:pt>
                <c:pt idx="378">
                  <c:v>6.0726931969840576</c:v>
                </c:pt>
                <c:pt idx="379">
                  <c:v>6.38074597963631</c:v>
                </c:pt>
                <c:pt idx="380">
                  <c:v>6.6856643606137691</c:v>
                </c:pt>
                <c:pt idx="381">
                  <c:v>6.9873017581685293</c:v>
                </c:pt>
                <c:pt idx="382">
                  <c:v>7.2855137122483367</c:v>
                </c:pt>
                <c:pt idx="383">
                  <c:v>7.5801579868684517</c:v>
                </c:pt>
                <c:pt idx="384">
                  <c:v>7.8710946721186339</c:v>
                </c:pt>
                <c:pt idx="385">
                  <c:v>8.1581862856886787</c:v>
                </c:pt>
                <c:pt idx="386">
                  <c:v>8.4412978738979394</c:v>
                </c:pt>
                <c:pt idx="387">
                  <c:v>8.7202971120912682</c:v>
                </c:pt>
                <c:pt idx="388">
                  <c:v>8.995054404348334</c:v>
                </c:pt>
                <c:pt idx="389">
                  <c:v>9.2654429823915141</c:v>
                </c:pt>
                <c:pt idx="390">
                  <c:v>9.5313390035961501</c:v>
                </c:pt>
                <c:pt idx="391">
                  <c:v>9.7926216479866373</c:v>
                </c:pt>
                <c:pt idx="392">
                  <c:v>10.049173214112223</c:v>
                </c:pt>
                <c:pt idx="393">
                  <c:v>10.300879213648084</c:v>
                </c:pt>
                <c:pt idx="394">
                  <c:v>10.547628464633668</c:v>
                </c:pt>
                <c:pt idx="395">
                  <c:v>10.789313183159427</c:v>
                </c:pt>
                <c:pt idx="396">
                  <c:v>11.025829073385395</c:v>
                </c:pt>
                <c:pt idx="397">
                  <c:v>11.257075415722573</c:v>
                </c:pt>
                <c:pt idx="398">
                  <c:v>11.482955153031964</c:v>
                </c:pt>
                <c:pt idx="399">
                  <c:v>11.70337497463672</c:v>
                </c:pt>
                <c:pt idx="400">
                  <c:v>11.918245398023192</c:v>
                </c:pt>
                <c:pt idx="401">
                  <c:v>12.127480847997779</c:v>
                </c:pt>
                <c:pt idx="402">
                  <c:v>12.330999733157348</c:v>
                </c:pt>
                <c:pt idx="403">
                  <c:v>12.528724519448225</c:v>
                </c:pt>
                <c:pt idx="404">
                  <c:v>12.720581800641229</c:v>
                </c:pt>
                <c:pt idx="405">
                  <c:v>12.906502365505363</c:v>
                </c:pt>
                <c:pt idx="406">
                  <c:v>13.086421261489539</c:v>
                </c:pt>
                <c:pt idx="407">
                  <c:v>13.260277854702517</c:v>
                </c:pt>
                <c:pt idx="408">
                  <c:v>13.428015885973643</c:v>
                </c:pt>
                <c:pt idx="409">
                  <c:v>13.589583522810782</c:v>
                </c:pt>
                <c:pt idx="410">
                  <c:v>13.744933407010661</c:v>
                </c:pt>
                <c:pt idx="411">
                  <c:v>13.894022697754304</c:v>
                </c:pt>
                <c:pt idx="412">
                  <c:v>14.036813109951529</c:v>
                </c:pt>
                <c:pt idx="413">
                  <c:v>14.173270947649725</c:v>
                </c:pt>
                <c:pt idx="414">
                  <c:v>14.30336713229241</c:v>
                </c:pt>
                <c:pt idx="415">
                  <c:v>14.427077225666718</c:v>
                </c:pt>
                <c:pt idx="416">
                  <c:v>14.544381447309545</c:v>
                </c:pt>
                <c:pt idx="417">
                  <c:v>14.65526468623718</c:v>
                </c:pt>
                <c:pt idx="418">
                  <c:v>14.759716506801357</c:v>
                </c:pt>
                <c:pt idx="419">
                  <c:v>14.857731148524316</c:v>
                </c:pt>
                <c:pt idx="420">
                  <c:v>14.949307519771192</c:v>
                </c:pt>
                <c:pt idx="421">
                  <c:v>15.034449185108212</c:v>
                </c:pt>
                <c:pt idx="422">
                  <c:v>15.113164346250512</c:v>
                </c:pt>
                <c:pt idx="423">
                  <c:v>15.185465816481862</c:v>
                </c:pt>
                <c:pt idx="424">
                  <c:v>15.251370988450086</c:v>
                </c:pt>
                <c:pt idx="425">
                  <c:v>15.310901795293901</c:v>
                </c:pt>
                <c:pt idx="426">
                  <c:v>15.364084665026589</c:v>
                </c:pt>
                <c:pt idx="427">
                  <c:v>15.410950468155464</c:v>
                </c:pt>
                <c:pt idx="428">
                  <c:v>15.45153445852379</c:v>
                </c:pt>
                <c:pt idx="429">
                  <c:v>15.485876207394334</c:v>
                </c:pt>
                <c:pt idx="430">
                  <c:v>15.514019530789735</c:v>
                </c:pt>
                <c:pt idx="431">
                  <c:v>15.536012410166055</c:v>
                </c:pt>
                <c:pt idx="432">
                  <c:v>15.551906906487083</c:v>
                </c:pt>
                <c:pt idx="433">
                  <c:v>15.561759067806685</c:v>
                </c:pt>
                <c:pt idx="434">
                  <c:v>15.565628830484485</c:v>
                </c:pt>
                <c:pt idx="435">
                  <c:v>15.563579914185278</c:v>
                </c:pt>
                <c:pt idx="436">
                  <c:v>15.555679710844593</c:v>
                </c:pt>
                <c:pt idx="437">
                  <c:v>15.541999167790449</c:v>
                </c:pt>
                <c:pt idx="438">
                  <c:v>15.522612665251483</c:v>
                </c:pt>
                <c:pt idx="439">
                  <c:v>15.497597888480596</c:v>
                </c:pt>
                <c:pt idx="440">
                  <c:v>15.467035694793045</c:v>
                </c:pt>
                <c:pt idx="441">
                  <c:v>15.431009975769099</c:v>
                </c:pt>
                <c:pt idx="442">
                  <c:v>15.389607514956937</c:v>
                </c:pt>
                <c:pt idx="443">
                  <c:v>15.342917841398739</c:v>
                </c:pt>
                <c:pt idx="444">
                  <c:v>15.291033079304016</c:v>
                </c:pt>
                <c:pt idx="445">
                  <c:v>15.234047794271788</c:v>
                </c:pt>
                <c:pt idx="446">
                  <c:v>15.172058836398493</c:v>
                </c:pt>
                <c:pt idx="447">
                  <c:v>15.105165180680252</c:v>
                </c:pt>
                <c:pt idx="448">
                  <c:v>15.03346776510578</c:v>
                </c:pt>
                <c:pt idx="449">
                  <c:v>14.957069326861999</c:v>
                </c:pt>
                <c:pt idx="450">
                  <c:v>14.876074237030606</c:v>
                </c:pt>
                <c:pt idx="451">
                  <c:v>14.79058833425645</c:v>
                </c:pt>
                <c:pt idx="452">
                  <c:v>14.700718757753195</c:v>
                </c:pt>
                <c:pt idx="453">
                  <c:v>14.60657378012073</c:v>
                </c:pt>
                <c:pt idx="454">
                  <c:v>14.508262640367143</c:v>
                </c:pt>
                <c:pt idx="455">
                  <c:v>14.405895377576527</c:v>
                </c:pt>
                <c:pt idx="456">
                  <c:v>14.299582665633526</c:v>
                </c:pt>
                <c:pt idx="457">
                  <c:v>14.189435649419602</c:v>
                </c:pt>
                <c:pt idx="458">
                  <c:v>14.075565782865755</c:v>
                </c:pt>
                <c:pt idx="459">
                  <c:v>13.958084669287162</c:v>
                </c:pt>
                <c:pt idx="460">
                  <c:v>13.837103904334292</c:v>
                </c:pt>
                <c:pt idx="461">
                  <c:v>13.712734921961539</c:v>
                </c:pt>
                <c:pt idx="462">
                  <c:v>13.585088843733939</c:v>
                </c:pt>
                <c:pt idx="463">
                  <c:v>13.454276331824</c:v>
                </c:pt>
                <c:pt idx="464">
                  <c:v>13.320407445992444</c:v>
                </c:pt>
                <c:pt idx="465">
                  <c:v>13.183591504844271</c:v>
                </c:pt>
                <c:pt idx="466">
                  <c:v>13.043936951661506</c:v>
                </c:pt>
                <c:pt idx="467">
                  <c:v>12.901551225001445</c:v>
                </c:pt>
                <c:pt idx="468">
                  <c:v>12.756540634362379</c:v>
                </c:pt>
                <c:pt idx="469">
                  <c:v>12.609010241045548</c:v>
                </c:pt>
                <c:pt idx="470">
                  <c:v>12.459063744443609</c:v>
                </c:pt>
                <c:pt idx="471">
                  <c:v>12.306803373899555</c:v>
                </c:pt>
                <c:pt idx="472">
                  <c:v>12.152329786248583</c:v>
                </c:pt>
                <c:pt idx="473">
                  <c:v>11.995741969182239</c:v>
                </c:pt>
                <c:pt idx="474">
                  <c:v>11.837137150484928</c:v>
                </c:pt>
                <c:pt idx="475">
                  <c:v>11.676610713247159</c:v>
                </c:pt>
                <c:pt idx="476">
                  <c:v>11.514256117050842</c:v>
                </c:pt>
                <c:pt idx="477">
                  <c:v>11.350164825169179</c:v>
                </c:pt>
                <c:pt idx="478">
                  <c:v>11.184426237779432</c:v>
                </c:pt>
                <c:pt idx="479">
                  <c:v>11.017127631139573</c:v>
                </c:pt>
                <c:pt idx="480">
                  <c:v>10.848354102723</c:v>
                </c:pt>
                <c:pt idx="481">
                  <c:v>10.678188522191849</c:v>
                </c:pt>
                <c:pt idx="482">
                  <c:v>10.506711488209447</c:v>
                </c:pt>
                <c:pt idx="483">
                  <c:v>10.334001290898426</c:v>
                </c:pt>
                <c:pt idx="484">
                  <c:v>10.160133879917099</c:v>
                </c:pt>
                <c:pt idx="485">
                  <c:v>9.9851828379827197</c:v>
                </c:pt>
                <c:pt idx="486">
                  <c:v>9.8092193597081589</c:v>
                </c:pt>
                <c:pt idx="487">
                  <c:v>9.6323122356167801</c:v>
                </c:pt>
                <c:pt idx="488">
                  <c:v>9.4545278411577165</c:v>
                </c:pt>
                <c:pt idx="489">
                  <c:v>9.2759301305682929</c:v>
                </c:pt>
                <c:pt idx="490">
                  <c:v>9.0965806353917866</c:v>
                </c:pt>
                <c:pt idx="491">
                  <c:v>8.9165384674850241</c:v>
                </c:pt>
                <c:pt idx="492">
                  <c:v>8.7358603263001378</c:v>
                </c:pt>
                <c:pt idx="493">
                  <c:v>8.554600510286031</c:v>
                </c:pt>
                <c:pt idx="494">
                  <c:v>8.3728109321688216</c:v>
                </c:pt>
                <c:pt idx="495">
                  <c:v>8.1905411379649689</c:v>
                </c:pt>
                <c:pt idx="496">
                  <c:v>8.0078383294711895</c:v>
                </c:pt>
                <c:pt idx="497">
                  <c:v>7.8247473900901472</c:v>
                </c:pt>
                <c:pt idx="498">
                  <c:v>7.6413109137511421</c:v>
                </c:pt>
                <c:pt idx="499">
                  <c:v>7.4575692367509774</c:v>
                </c:pt>
                <c:pt idx="500">
                  <c:v>7.2735604723278833</c:v>
                </c:pt>
                <c:pt idx="501">
                  <c:v>7.0893205477534362</c:v>
                </c:pt>
                <c:pt idx="502">
                  <c:v>6.9048832437885732</c:v>
                </c:pt>
                <c:pt idx="503">
                  <c:v>6.7202802363078851</c:v>
                </c:pt>
                <c:pt idx="504">
                  <c:v>6.5355411399079797</c:v>
                </c:pt>
                <c:pt idx="505">
                  <c:v>6.3506935533512996</c:v>
                </c:pt>
                <c:pt idx="506">
                  <c:v>6.1657631066722729</c:v>
                </c:pt>
                <c:pt idx="507">
                  <c:v>5.9807735097750223</c:v>
                </c:pt>
                <c:pt idx="508">
                  <c:v>5.7957466024089745</c:v>
                </c:pt>
                <c:pt idx="509">
                  <c:v>5.6107024053323462</c:v>
                </c:pt>
                <c:pt idx="510">
                  <c:v>5.425659172572594</c:v>
                </c:pt>
                <c:pt idx="511">
                  <c:v>5.2406334446182807</c:v>
                </c:pt>
                <c:pt idx="512">
                  <c:v>5.0556401024543502</c:v>
                </c:pt>
                <c:pt idx="513">
                  <c:v>4.870692422302092</c:v>
                </c:pt>
                <c:pt idx="514">
                  <c:v>4.6858021309647002</c:v>
                </c:pt>
                <c:pt idx="515">
                  <c:v>4.500979461694504</c:v>
                </c:pt>
                <c:pt idx="516">
                  <c:v>4.3162332104705321</c:v>
                </c:pt>
                <c:pt idx="517">
                  <c:v>4.131570792617639</c:v>
                </c:pt>
                <c:pt idx="518">
                  <c:v>3.9469982996815087</c:v>
                </c:pt>
                <c:pt idx="519">
                  <c:v>3.7625205565006703</c:v>
                </c:pt>
                <c:pt idx="520">
                  <c:v>3.5781411784038264</c:v>
                </c:pt>
                <c:pt idx="521">
                  <c:v>3.3938626284794604</c:v>
                </c:pt>
                <c:pt idx="522">
                  <c:v>3.2096862748780817</c:v>
                </c:pt>
                <c:pt idx="523">
                  <c:v>3.0256124480911581</c:v>
                </c:pt>
                <c:pt idx="524">
                  <c:v>2.8416404981775889</c:v>
                </c:pt>
                <c:pt idx="525">
                  <c:v>2.6577688519079934</c:v>
                </c:pt>
                <c:pt idx="526">
                  <c:v>2.4739950697953428</c:v>
                </c:pt>
                <c:pt idx="527">
                  <c:v>2.2903159030037701</c:v>
                </c:pt>
                <c:pt idx="528">
                  <c:v>2.1067273501046699</c:v>
                </c:pt>
                <c:pt idx="529">
                  <c:v>1.9232247136824199</c:v>
                </c:pt>
                <c:pt idx="530">
                  <c:v>1.7398026567803926</c:v>
                </c:pt>
                <c:pt idx="531">
                  <c:v>1.5564552591837699</c:v>
                </c:pt>
                <c:pt idx="532">
                  <c:v>1.3731760735350707</c:v>
                </c:pt>
                <c:pt idx="533">
                  <c:v>1.1899581813039628</c:v>
                </c:pt>
                <c:pt idx="534">
                  <c:v>1.0067942486020331</c:v>
                </c:pt>
                <c:pt idx="535">
                  <c:v>0.82367658186699444</c:v>
                </c:pt>
                <c:pt idx="536">
                  <c:v>0.64059718341050176</c:v>
                </c:pt>
                <c:pt idx="537">
                  <c:v>0.45754780687562446</c:v>
                </c:pt>
                <c:pt idx="538">
                  <c:v>0.27452001258765346</c:v>
                </c:pt>
                <c:pt idx="539">
                  <c:v>9.1505222847787504E-2</c:v>
                </c:pt>
                <c:pt idx="540">
                  <c:v>-9.1505222847787504E-2</c:v>
                </c:pt>
                <c:pt idx="541">
                  <c:v>-0.27452001258765346</c:v>
                </c:pt>
                <c:pt idx="542">
                  <c:v>-0.45754780687562446</c:v>
                </c:pt>
                <c:pt idx="543">
                  <c:v>-0.64059718341050176</c:v>
                </c:pt>
                <c:pt idx="544">
                  <c:v>-0.82367658186699444</c:v>
                </c:pt>
                <c:pt idx="545">
                  <c:v>-1.0067942486020331</c:v>
                </c:pt>
                <c:pt idx="546">
                  <c:v>-1.1899581813039628</c:v>
                </c:pt>
                <c:pt idx="547">
                  <c:v>-1.3731760735350707</c:v>
                </c:pt>
                <c:pt idx="548">
                  <c:v>-1.5564552591837699</c:v>
                </c:pt>
                <c:pt idx="549">
                  <c:v>-1.7398026567803926</c:v>
                </c:pt>
                <c:pt idx="550">
                  <c:v>-1.9232247136824199</c:v>
                </c:pt>
                <c:pt idx="551">
                  <c:v>-2.1067273501046699</c:v>
                </c:pt>
                <c:pt idx="552">
                  <c:v>-2.2903159030037701</c:v>
                </c:pt>
                <c:pt idx="553">
                  <c:v>-2.4739950697953428</c:v>
                </c:pt>
                <c:pt idx="554">
                  <c:v>-2.6577688519079934</c:v>
                </c:pt>
                <c:pt idx="555">
                  <c:v>-2.8416404981775889</c:v>
                </c:pt>
                <c:pt idx="556">
                  <c:v>-3.0256124480917412</c:v>
                </c:pt>
                <c:pt idx="557">
                  <c:v>-3.209686274877499</c:v>
                </c:pt>
                <c:pt idx="558">
                  <c:v>-3.3938626284794604</c:v>
                </c:pt>
                <c:pt idx="559">
                  <c:v>-3.5781411784032433</c:v>
                </c:pt>
                <c:pt idx="560">
                  <c:v>-3.7625205565012529</c:v>
                </c:pt>
                <c:pt idx="561">
                  <c:v>-3.9469982996820918</c:v>
                </c:pt>
                <c:pt idx="562">
                  <c:v>-4.1315707926170564</c:v>
                </c:pt>
                <c:pt idx="563">
                  <c:v>-4.3162332104705321</c:v>
                </c:pt>
                <c:pt idx="564">
                  <c:v>-4.500979461694504</c:v>
                </c:pt>
                <c:pt idx="565">
                  <c:v>-4.6858021309641176</c:v>
                </c:pt>
                <c:pt idx="566">
                  <c:v>-4.8706924223026746</c:v>
                </c:pt>
                <c:pt idx="567">
                  <c:v>-5.0556401024549338</c:v>
                </c:pt>
                <c:pt idx="568">
                  <c:v>-5.2406334446176981</c:v>
                </c:pt>
                <c:pt idx="569">
                  <c:v>-5.425659172572594</c:v>
                </c:pt>
                <c:pt idx="570">
                  <c:v>-5.6107024053323462</c:v>
                </c:pt>
                <c:pt idx="571">
                  <c:v>-5.7957466024089745</c:v>
                </c:pt>
                <c:pt idx="572">
                  <c:v>-5.9807735097750223</c:v>
                </c:pt>
                <c:pt idx="573">
                  <c:v>-6.1657631066716903</c:v>
                </c:pt>
                <c:pt idx="574">
                  <c:v>-6.3506935533518822</c:v>
                </c:pt>
                <c:pt idx="575">
                  <c:v>-6.5355411399079797</c:v>
                </c:pt>
                <c:pt idx="576">
                  <c:v>-6.7202802363078851</c:v>
                </c:pt>
                <c:pt idx="577">
                  <c:v>-6.9048832437885732</c:v>
                </c:pt>
                <c:pt idx="578">
                  <c:v>-7.0893205477534362</c:v>
                </c:pt>
                <c:pt idx="579">
                  <c:v>-7.2735604723278833</c:v>
                </c:pt>
                <c:pt idx="580">
                  <c:v>-7.45756923675156</c:v>
                </c:pt>
                <c:pt idx="581">
                  <c:v>-7.6413109137511421</c:v>
                </c:pt>
                <c:pt idx="582">
                  <c:v>-7.8247473900895645</c:v>
                </c:pt>
                <c:pt idx="583">
                  <c:v>-8.0078383294711895</c:v>
                </c:pt>
                <c:pt idx="584">
                  <c:v>-8.1905411379649689</c:v>
                </c:pt>
                <c:pt idx="585">
                  <c:v>-8.3728109321688216</c:v>
                </c:pt>
                <c:pt idx="586">
                  <c:v>-8.554600510286031</c:v>
                </c:pt>
                <c:pt idx="587">
                  <c:v>-8.7358603263001378</c:v>
                </c:pt>
                <c:pt idx="588">
                  <c:v>-8.9165384674850241</c:v>
                </c:pt>
                <c:pt idx="589">
                  <c:v>-9.0965806353923711</c:v>
                </c:pt>
                <c:pt idx="590">
                  <c:v>-9.2759301305677102</c:v>
                </c:pt>
                <c:pt idx="591">
                  <c:v>-9.4545278411577165</c:v>
                </c:pt>
                <c:pt idx="592">
                  <c:v>-9.6323122356167801</c:v>
                </c:pt>
                <c:pt idx="593">
                  <c:v>-9.8092193597081589</c:v>
                </c:pt>
                <c:pt idx="594">
                  <c:v>-9.9851828379827197</c:v>
                </c:pt>
                <c:pt idx="595">
                  <c:v>-10.160133879917682</c:v>
                </c:pt>
                <c:pt idx="596">
                  <c:v>-10.334001290897843</c:v>
                </c:pt>
                <c:pt idx="597">
                  <c:v>-10.506711488208865</c:v>
                </c:pt>
                <c:pt idx="598">
                  <c:v>-10.678188522193016</c:v>
                </c:pt>
                <c:pt idx="599">
                  <c:v>-10.848354102721835</c:v>
                </c:pt>
                <c:pt idx="600">
                  <c:v>-11.017127631140738</c:v>
                </c:pt>
                <c:pt idx="601">
                  <c:v>-11.184426237778849</c:v>
                </c:pt>
                <c:pt idx="602">
                  <c:v>-11.350164825169179</c:v>
                </c:pt>
                <c:pt idx="603">
                  <c:v>-11.514256117050259</c:v>
                </c:pt>
                <c:pt idx="604">
                  <c:v>-11.676610713247742</c:v>
                </c:pt>
                <c:pt idx="605">
                  <c:v>-11.837137150484928</c:v>
                </c:pt>
                <c:pt idx="606">
                  <c:v>-11.995741969181655</c:v>
                </c:pt>
                <c:pt idx="607">
                  <c:v>-12.152329786249165</c:v>
                </c:pt>
                <c:pt idx="608">
                  <c:v>-12.306803373899555</c:v>
                </c:pt>
                <c:pt idx="609">
                  <c:v>-12.459063744444192</c:v>
                </c:pt>
                <c:pt idx="610">
                  <c:v>-12.609010241044965</c:v>
                </c:pt>
                <c:pt idx="611">
                  <c:v>-12.756540634362379</c:v>
                </c:pt>
                <c:pt idx="612">
                  <c:v>-12.901551225001445</c:v>
                </c:pt>
                <c:pt idx="613">
                  <c:v>-13.043936951661506</c:v>
                </c:pt>
                <c:pt idx="614">
                  <c:v>-13.183591504844854</c:v>
                </c:pt>
                <c:pt idx="615">
                  <c:v>-13.32040744599186</c:v>
                </c:pt>
                <c:pt idx="616">
                  <c:v>-13.454276331824</c:v>
                </c:pt>
                <c:pt idx="617">
                  <c:v>-13.585088843734521</c:v>
                </c:pt>
                <c:pt idx="618">
                  <c:v>-13.712734921960957</c:v>
                </c:pt>
                <c:pt idx="619">
                  <c:v>-13.837103904334292</c:v>
                </c:pt>
                <c:pt idx="620">
                  <c:v>-13.958084669287745</c:v>
                </c:pt>
                <c:pt idx="621">
                  <c:v>-14.075565782865173</c:v>
                </c:pt>
                <c:pt idx="622">
                  <c:v>-14.189435649420185</c:v>
                </c:pt>
                <c:pt idx="623">
                  <c:v>-14.299582665632942</c:v>
                </c:pt>
                <c:pt idx="624">
                  <c:v>-14.405895377575945</c:v>
                </c:pt>
                <c:pt idx="625">
                  <c:v>-14.508262640367143</c:v>
                </c:pt>
                <c:pt idx="626">
                  <c:v>-14.60657378012073</c:v>
                </c:pt>
                <c:pt idx="627">
                  <c:v>-14.700718757753778</c:v>
                </c:pt>
                <c:pt idx="628">
                  <c:v>-14.79058833425645</c:v>
                </c:pt>
                <c:pt idx="629">
                  <c:v>-14.876074237030606</c:v>
                </c:pt>
                <c:pt idx="630">
                  <c:v>-14.957069326861417</c:v>
                </c:pt>
                <c:pt idx="631">
                  <c:v>-15.033467765106945</c:v>
                </c:pt>
                <c:pt idx="632">
                  <c:v>-15.10516518067967</c:v>
                </c:pt>
                <c:pt idx="633">
                  <c:v>-15.172058836398493</c:v>
                </c:pt>
                <c:pt idx="634">
                  <c:v>-15.234047794271788</c:v>
                </c:pt>
                <c:pt idx="635">
                  <c:v>-15.291033079303434</c:v>
                </c:pt>
                <c:pt idx="636">
                  <c:v>-15.342917841399322</c:v>
                </c:pt>
                <c:pt idx="637">
                  <c:v>-15.389607514956937</c:v>
                </c:pt>
                <c:pt idx="638">
                  <c:v>-15.431009975769099</c:v>
                </c:pt>
                <c:pt idx="639">
                  <c:v>-15.467035694792463</c:v>
                </c:pt>
                <c:pt idx="640">
                  <c:v>-15.497597888481179</c:v>
                </c:pt>
                <c:pt idx="641">
                  <c:v>-15.522612665251483</c:v>
                </c:pt>
                <c:pt idx="642">
                  <c:v>-15.541999167790449</c:v>
                </c:pt>
                <c:pt idx="643">
                  <c:v>-15.555679710844593</c:v>
                </c:pt>
                <c:pt idx="644">
                  <c:v>-15.563579914184693</c:v>
                </c:pt>
                <c:pt idx="645">
                  <c:v>-15.565628830485068</c:v>
                </c:pt>
                <c:pt idx="646">
                  <c:v>-15.561759067806685</c:v>
                </c:pt>
                <c:pt idx="647">
                  <c:v>-15.551906906487083</c:v>
                </c:pt>
                <c:pt idx="648">
                  <c:v>-15.536012410166055</c:v>
                </c:pt>
                <c:pt idx="649">
                  <c:v>-15.514019530789735</c:v>
                </c:pt>
                <c:pt idx="650">
                  <c:v>-15.485876207394334</c:v>
                </c:pt>
                <c:pt idx="651">
                  <c:v>-15.45153445852379</c:v>
                </c:pt>
                <c:pt idx="652">
                  <c:v>-15.410950468155464</c:v>
                </c:pt>
                <c:pt idx="653">
                  <c:v>-15.364084665026006</c:v>
                </c:pt>
                <c:pt idx="654">
                  <c:v>-15.310901795294484</c:v>
                </c:pt>
                <c:pt idx="655">
                  <c:v>-15.251370988450086</c:v>
                </c:pt>
                <c:pt idx="656">
                  <c:v>-15.185465816481862</c:v>
                </c:pt>
                <c:pt idx="657">
                  <c:v>-15.113164346250512</c:v>
                </c:pt>
                <c:pt idx="658">
                  <c:v>-15.034449185108212</c:v>
                </c:pt>
                <c:pt idx="659">
                  <c:v>-14.949307519771192</c:v>
                </c:pt>
                <c:pt idx="660">
                  <c:v>-14.857731148524316</c:v>
                </c:pt>
                <c:pt idx="661">
                  <c:v>-14.759716506800773</c:v>
                </c:pt>
                <c:pt idx="662">
                  <c:v>-14.65526468623718</c:v>
                </c:pt>
                <c:pt idx="663">
                  <c:v>-14.544381447310128</c:v>
                </c:pt>
                <c:pt idx="664">
                  <c:v>-14.427077225666135</c:v>
                </c:pt>
                <c:pt idx="665">
                  <c:v>-14.303367132292992</c:v>
                </c:pt>
                <c:pt idx="666">
                  <c:v>-14.173270947648557</c:v>
                </c:pt>
                <c:pt idx="667">
                  <c:v>-14.036813109953277</c:v>
                </c:pt>
                <c:pt idx="668">
                  <c:v>-13.894022697753721</c:v>
                </c:pt>
                <c:pt idx="669">
                  <c:v>-13.744933407010079</c:v>
                </c:pt>
                <c:pt idx="670">
                  <c:v>-13.589583522810782</c:v>
                </c:pt>
                <c:pt idx="671">
                  <c:v>-13.428015885973643</c:v>
                </c:pt>
                <c:pt idx="672">
                  <c:v>-13.2602778547031</c:v>
                </c:pt>
                <c:pt idx="673">
                  <c:v>-13.086421261489539</c:v>
                </c:pt>
                <c:pt idx="674">
                  <c:v>-12.906502365505363</c:v>
                </c:pt>
                <c:pt idx="675">
                  <c:v>-12.720581800640645</c:v>
                </c:pt>
                <c:pt idx="676">
                  <c:v>-12.528724519448808</c:v>
                </c:pt>
                <c:pt idx="677">
                  <c:v>-12.330999733157348</c:v>
                </c:pt>
                <c:pt idx="678">
                  <c:v>-12.127480847997779</c:v>
                </c:pt>
                <c:pt idx="679">
                  <c:v>-11.918245398023192</c:v>
                </c:pt>
                <c:pt idx="680">
                  <c:v>-11.70337497463672</c:v>
                </c:pt>
                <c:pt idx="681">
                  <c:v>-11.482955153031964</c:v>
                </c:pt>
                <c:pt idx="682">
                  <c:v>-11.257075415722573</c:v>
                </c:pt>
                <c:pt idx="683">
                  <c:v>-11.025829073385395</c:v>
                </c:pt>
                <c:pt idx="684">
                  <c:v>-10.789313183158844</c:v>
                </c:pt>
                <c:pt idx="685">
                  <c:v>-10.547628464634833</c:v>
                </c:pt>
                <c:pt idx="686">
                  <c:v>-10.300879213647502</c:v>
                </c:pt>
                <c:pt idx="687">
                  <c:v>-10.049173214112223</c:v>
                </c:pt>
                <c:pt idx="688">
                  <c:v>-9.7926216479866373</c:v>
                </c:pt>
                <c:pt idx="689">
                  <c:v>-9.5313390035955674</c:v>
                </c:pt>
                <c:pt idx="690">
                  <c:v>-9.2654429823920967</c:v>
                </c:pt>
                <c:pt idx="691">
                  <c:v>-8.9950544043477514</c:v>
                </c:pt>
                <c:pt idx="692">
                  <c:v>-8.7202971120918509</c:v>
                </c:pt>
                <c:pt idx="693">
                  <c:v>-8.4412978738979394</c:v>
                </c:pt>
                <c:pt idx="694">
                  <c:v>-8.1581862856886787</c:v>
                </c:pt>
                <c:pt idx="695">
                  <c:v>-7.8710946721186339</c:v>
                </c:pt>
                <c:pt idx="696">
                  <c:v>-7.5801579868684517</c:v>
                </c:pt>
                <c:pt idx="697">
                  <c:v>-7.285513712247754</c:v>
                </c:pt>
                <c:pt idx="698">
                  <c:v>-6.9873017581685293</c:v>
                </c:pt>
                <c:pt idx="699">
                  <c:v>-6.6856643606143518</c:v>
                </c:pt>
                <c:pt idx="700">
                  <c:v>-6.38074597963631</c:v>
                </c:pt>
                <c:pt idx="701">
                  <c:v>-6.0726931969840576</c:v>
                </c:pt>
                <c:pt idx="702">
                  <c:v>-5.7616546133993918</c:v>
                </c:pt>
                <c:pt idx="703">
                  <c:v>-5.4477807456586032</c:v>
                </c:pt>
                <c:pt idx="704">
                  <c:v>-5.1312239233933523</c:v>
                </c:pt>
                <c:pt idx="705">
                  <c:v>-4.8121381857465781</c:v>
                </c:pt>
                <c:pt idx="706">
                  <c:v>-4.4906791778978601</c:v>
                </c:pt>
                <c:pt idx="707">
                  <c:v>-4.1670040474821031</c:v>
                </c:pt>
                <c:pt idx="708">
                  <c:v>-3.8412713409650965</c:v>
                </c:pt>
                <c:pt idx="709">
                  <c:v>-3.5136408999491273</c:v>
                </c:pt>
                <c:pt idx="710">
                  <c:v>-3.1842737574791777</c:v>
                </c:pt>
                <c:pt idx="711">
                  <c:v>-2.8533320343281376</c:v>
                </c:pt>
                <c:pt idx="712">
                  <c:v>-2.520978835300669</c:v>
                </c:pt>
                <c:pt idx="713">
                  <c:v>-2.187378145546981</c:v>
                </c:pt>
                <c:pt idx="714">
                  <c:v>-1.8526947269005001</c:v>
                </c:pt>
                <c:pt idx="715">
                  <c:v>-1.5170940142475997</c:v>
                </c:pt>
                <c:pt idx="716">
                  <c:v>-1.180742011914232</c:v>
                </c:pt>
                <c:pt idx="717">
                  <c:v>-0.84380519009802368</c:v>
                </c:pt>
                <c:pt idx="718">
                  <c:v>-0.50645038130503472</c:v>
                </c:pt>
                <c:pt idx="719">
                  <c:v>-0.16884467681799187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F5-4168-8B6D-DD836C9D0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715512"/>
        <c:axId val="729716496"/>
      </c:scatterChart>
      <c:valAx>
        <c:axId val="729715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716496"/>
        <c:crosses val="autoZero"/>
        <c:crossBetween val="midCat"/>
      </c:valAx>
      <c:valAx>
        <c:axId val="72971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715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'3500'!$A$13:$A$732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'3500'!$K$13:$K$732</c:f>
              <c:numCache>
                <c:formatCode>General</c:formatCode>
                <c:ptCount val="720"/>
                <c:pt idx="0">
                  <c:v>20.681879615708301</c:v>
                </c:pt>
                <c:pt idx="1">
                  <c:v>20.777685833132569</c:v>
                </c:pt>
                <c:pt idx="2">
                  <c:v>20.916081041830974</c:v>
                </c:pt>
                <c:pt idx="3">
                  <c:v>21.223102037855401</c:v>
                </c:pt>
                <c:pt idx="4">
                  <c:v>21.494131533664675</c:v>
                </c:pt>
                <c:pt idx="5">
                  <c:v>21.739094285261082</c:v>
                </c:pt>
                <c:pt idx="6">
                  <c:v>21.945492451752859</c:v>
                </c:pt>
                <c:pt idx="7">
                  <c:v>22.272774906870058</c:v>
                </c:pt>
                <c:pt idx="8">
                  <c:v>22.512274606311951</c:v>
                </c:pt>
                <c:pt idx="9">
                  <c:v>22.814010004312184</c:v>
                </c:pt>
                <c:pt idx="10">
                  <c:v>23.189705748766155</c:v>
                </c:pt>
                <c:pt idx="11">
                  <c:v>23.490389097279554</c:v>
                </c:pt>
                <c:pt idx="12">
                  <c:v>23.737620726684902</c:v>
                </c:pt>
                <c:pt idx="13">
                  <c:v>24.081108546487812</c:v>
                </c:pt>
                <c:pt idx="14">
                  <c:v>24.537628309649975</c:v>
                </c:pt>
                <c:pt idx="15">
                  <c:v>25.097996764927899</c:v>
                </c:pt>
                <c:pt idx="16">
                  <c:v>25.787101854097418</c:v>
                </c:pt>
                <c:pt idx="17">
                  <c:v>26.483957886172934</c:v>
                </c:pt>
                <c:pt idx="18">
                  <c:v>27.087663175131301</c:v>
                </c:pt>
                <c:pt idx="19">
                  <c:v>27.829218635102123</c:v>
                </c:pt>
                <c:pt idx="20">
                  <c:v>28.642047278982009</c:v>
                </c:pt>
                <c:pt idx="21">
                  <c:v>29.45770251365181</c:v>
                </c:pt>
                <c:pt idx="22">
                  <c:v>30.603872403669435</c:v>
                </c:pt>
                <c:pt idx="23">
                  <c:v>31.955147580086596</c:v>
                </c:pt>
                <c:pt idx="24">
                  <c:v>32.786222311150738</c:v>
                </c:pt>
                <c:pt idx="25">
                  <c:v>33.527473564041038</c:v>
                </c:pt>
                <c:pt idx="26">
                  <c:v>34.203675202878095</c:v>
                </c:pt>
                <c:pt idx="27">
                  <c:v>34.641644671775467</c:v>
                </c:pt>
                <c:pt idx="28">
                  <c:v>35.430947968094394</c:v>
                </c:pt>
                <c:pt idx="29">
                  <c:v>36.732225443297018</c:v>
                </c:pt>
                <c:pt idx="30">
                  <c:v>37.798617026445775</c:v>
                </c:pt>
                <c:pt idx="31">
                  <c:v>38.557410887646604</c:v>
                </c:pt>
                <c:pt idx="32">
                  <c:v>40.119539596755793</c:v>
                </c:pt>
                <c:pt idx="33">
                  <c:v>42.041456555066262</c:v>
                </c:pt>
                <c:pt idx="34">
                  <c:v>42.249458146378316</c:v>
                </c:pt>
                <c:pt idx="35">
                  <c:v>42.588439898800893</c:v>
                </c:pt>
                <c:pt idx="36">
                  <c:v>44.515439650415203</c:v>
                </c:pt>
                <c:pt idx="37">
                  <c:v>44.56160941253308</c:v>
                </c:pt>
                <c:pt idx="38">
                  <c:v>46.625362922140432</c:v>
                </c:pt>
                <c:pt idx="39">
                  <c:v>47.909997734979086</c:v>
                </c:pt>
                <c:pt idx="40">
                  <c:v>47.471895175483986</c:v>
                </c:pt>
                <c:pt idx="41">
                  <c:v>48.434862688900218</c:v>
                </c:pt>
                <c:pt idx="42">
                  <c:v>49.527346366851894</c:v>
                </c:pt>
                <c:pt idx="43">
                  <c:v>49.613893281262548</c:v>
                </c:pt>
                <c:pt idx="44">
                  <c:v>50.831304666951681</c:v>
                </c:pt>
                <c:pt idx="45">
                  <c:v>52.350090204732922</c:v>
                </c:pt>
                <c:pt idx="46">
                  <c:v>53.821710969737062</c:v>
                </c:pt>
                <c:pt idx="47">
                  <c:v>55.169906049463854</c:v>
                </c:pt>
                <c:pt idx="48">
                  <c:v>57.686503486676983</c:v>
                </c:pt>
                <c:pt idx="49">
                  <c:v>60.282048998935018</c:v>
                </c:pt>
                <c:pt idx="50">
                  <c:v>62.217040524060749</c:v>
                </c:pt>
                <c:pt idx="51">
                  <c:v>64.191667696720486</c:v>
                </c:pt>
                <c:pt idx="52">
                  <c:v>64.836415590960286</c:v>
                </c:pt>
                <c:pt idx="53">
                  <c:v>67.639721863924962</c:v>
                </c:pt>
                <c:pt idx="54">
                  <c:v>69.526927526817516</c:v>
                </c:pt>
                <c:pt idx="55">
                  <c:v>70.072484899862175</c:v>
                </c:pt>
                <c:pt idx="56">
                  <c:v>72.26876495657271</c:v>
                </c:pt>
                <c:pt idx="57">
                  <c:v>75.464333584585219</c:v>
                </c:pt>
                <c:pt idx="58">
                  <c:v>77.758473256513611</c:v>
                </c:pt>
                <c:pt idx="59">
                  <c:v>79.788041495446464</c:v>
                </c:pt>
                <c:pt idx="60">
                  <c:v>82.665365153692505</c:v>
                </c:pt>
                <c:pt idx="61">
                  <c:v>86.020027747174439</c:v>
                </c:pt>
                <c:pt idx="62">
                  <c:v>88.276065482266503</c:v>
                </c:pt>
                <c:pt idx="63">
                  <c:v>89.905766189138305</c:v>
                </c:pt>
                <c:pt idx="64">
                  <c:v>92.199842484591599</c:v>
                </c:pt>
                <c:pt idx="65">
                  <c:v>94.522412843254486</c:v>
                </c:pt>
                <c:pt idx="66">
                  <c:v>95.825490210350253</c:v>
                </c:pt>
                <c:pt idx="67">
                  <c:v>98.297825517346297</c:v>
                </c:pt>
                <c:pt idx="68">
                  <c:v>100.55736163386447</c:v>
                </c:pt>
                <c:pt idx="69">
                  <c:v>101.72620128902906</c:v>
                </c:pt>
                <c:pt idx="70">
                  <c:v>103.12810159376436</c:v>
                </c:pt>
                <c:pt idx="71">
                  <c:v>105.27543599874718</c:v>
                </c:pt>
                <c:pt idx="72">
                  <c:v>107.56679978106577</c:v>
                </c:pt>
                <c:pt idx="73">
                  <c:v>109.34437047966496</c:v>
                </c:pt>
                <c:pt idx="74">
                  <c:v>111.51993910430946</c:v>
                </c:pt>
                <c:pt idx="75">
                  <c:v>113.97771049732518</c:v>
                </c:pt>
                <c:pt idx="76">
                  <c:v>116.4592037049747</c:v>
                </c:pt>
                <c:pt idx="77">
                  <c:v>118.95380950532454</c:v>
                </c:pt>
                <c:pt idx="78">
                  <c:v>121.74825574706881</c:v>
                </c:pt>
                <c:pt idx="79">
                  <c:v>125.01275896705882</c:v>
                </c:pt>
                <c:pt idx="80">
                  <c:v>128.15969248807164</c:v>
                </c:pt>
                <c:pt idx="81">
                  <c:v>131.19295396332663</c:v>
                </c:pt>
                <c:pt idx="82">
                  <c:v>134.25824590910236</c:v>
                </c:pt>
                <c:pt idx="83">
                  <c:v>136.41527691477708</c:v>
                </c:pt>
                <c:pt idx="84">
                  <c:v>138.88548910985699</c:v>
                </c:pt>
                <c:pt idx="85">
                  <c:v>141.52306590040817</c:v>
                </c:pt>
                <c:pt idx="86">
                  <c:v>143.04168665935413</c:v>
                </c:pt>
                <c:pt idx="87">
                  <c:v>145.02720824808529</c:v>
                </c:pt>
                <c:pt idx="88">
                  <c:v>147.33371900795524</c:v>
                </c:pt>
                <c:pt idx="89">
                  <c:v>148.80187941741838</c:v>
                </c:pt>
                <c:pt idx="90">
                  <c:v>149.9044462925601</c:v>
                </c:pt>
                <c:pt idx="91">
                  <c:v>150.97935567396368</c:v>
                </c:pt>
                <c:pt idx="92">
                  <c:v>150.79116556877111</c:v>
                </c:pt>
                <c:pt idx="93">
                  <c:v>150.18551462202686</c:v>
                </c:pt>
                <c:pt idx="94">
                  <c:v>151.8388927799999</c:v>
                </c:pt>
                <c:pt idx="95">
                  <c:v>155.10454311418937</c:v>
                </c:pt>
                <c:pt idx="96">
                  <c:v>158.76608727545047</c:v>
                </c:pt>
                <c:pt idx="97">
                  <c:v>162.6393722400552</c:v>
                </c:pt>
                <c:pt idx="98">
                  <c:v>166.54236175854408</c:v>
                </c:pt>
                <c:pt idx="99">
                  <c:v>169.71507682963181</c:v>
                </c:pt>
                <c:pt idx="100">
                  <c:v>173.48118583717746</c:v>
                </c:pt>
                <c:pt idx="101">
                  <c:v>177.65914053057998</c:v>
                </c:pt>
                <c:pt idx="102">
                  <c:v>180.30074806494824</c:v>
                </c:pt>
                <c:pt idx="103">
                  <c:v>181.95107147682089</c:v>
                </c:pt>
                <c:pt idx="104">
                  <c:v>183.37994480936314</c:v>
                </c:pt>
                <c:pt idx="105">
                  <c:v>184.78346121421373</c:v>
                </c:pt>
                <c:pt idx="106">
                  <c:v>186.77343816914518</c:v>
                </c:pt>
                <c:pt idx="107">
                  <c:v>191.00817818424653</c:v>
                </c:pt>
                <c:pt idx="108">
                  <c:v>195.2772428982677</c:v>
                </c:pt>
                <c:pt idx="109">
                  <c:v>199.14282762114649</c:v>
                </c:pt>
                <c:pt idx="110">
                  <c:v>201.9764215115664</c:v>
                </c:pt>
                <c:pt idx="111">
                  <c:v>205.01162230695977</c:v>
                </c:pt>
                <c:pt idx="112">
                  <c:v>207.19599392399707</c:v>
                </c:pt>
                <c:pt idx="113">
                  <c:v>210.0079384105193</c:v>
                </c:pt>
                <c:pt idx="114">
                  <c:v>214.13166819181745</c:v>
                </c:pt>
                <c:pt idx="115">
                  <c:v>216.51177171458545</c:v>
                </c:pt>
                <c:pt idx="116">
                  <c:v>219.9822167904465</c:v>
                </c:pt>
                <c:pt idx="117">
                  <c:v>224.35690473788645</c:v>
                </c:pt>
                <c:pt idx="118">
                  <c:v>228.07003734988731</c:v>
                </c:pt>
                <c:pt idx="119">
                  <c:v>231.33305756035978</c:v>
                </c:pt>
                <c:pt idx="120">
                  <c:v>233.90663678634459</c:v>
                </c:pt>
                <c:pt idx="121">
                  <c:v>235.08438717390973</c:v>
                </c:pt>
                <c:pt idx="122">
                  <c:v>234.61195357784732</c:v>
                </c:pt>
                <c:pt idx="123">
                  <c:v>235.01369705357166</c:v>
                </c:pt>
                <c:pt idx="124">
                  <c:v>236.55023434203127</c:v>
                </c:pt>
                <c:pt idx="125">
                  <c:v>238.53455177773537</c:v>
                </c:pt>
                <c:pt idx="126">
                  <c:v>242.40421794561129</c:v>
                </c:pt>
                <c:pt idx="127">
                  <c:v>246.51692655788767</c:v>
                </c:pt>
                <c:pt idx="128">
                  <c:v>250.1532088561699</c:v>
                </c:pt>
                <c:pt idx="129">
                  <c:v>253.0614285460322</c:v>
                </c:pt>
                <c:pt idx="130">
                  <c:v>253.02800379305899</c:v>
                </c:pt>
                <c:pt idx="131">
                  <c:v>254.18410477672637</c:v>
                </c:pt>
                <c:pt idx="132">
                  <c:v>255.30467690844699</c:v>
                </c:pt>
                <c:pt idx="133">
                  <c:v>256.89182664992973</c:v>
                </c:pt>
                <c:pt idx="134">
                  <c:v>260.19157986537607</c:v>
                </c:pt>
                <c:pt idx="135">
                  <c:v>262.99103284865407</c:v>
                </c:pt>
                <c:pt idx="136">
                  <c:v>264.51469837501878</c:v>
                </c:pt>
                <c:pt idx="137">
                  <c:v>267.02459058116528</c:v>
                </c:pt>
                <c:pt idx="138">
                  <c:v>267.73623234488406</c:v>
                </c:pt>
                <c:pt idx="139">
                  <c:v>269.44289110548232</c:v>
                </c:pt>
                <c:pt idx="140">
                  <c:v>270.60849856041625</c:v>
                </c:pt>
                <c:pt idx="141">
                  <c:v>270.97603141487605</c:v>
                </c:pt>
                <c:pt idx="142">
                  <c:v>271.82007297274771</c:v>
                </c:pt>
                <c:pt idx="143">
                  <c:v>271.59871795812995</c:v>
                </c:pt>
                <c:pt idx="144">
                  <c:v>274.20241368508721</c:v>
                </c:pt>
                <c:pt idx="145">
                  <c:v>277.05230166725795</c:v>
                </c:pt>
                <c:pt idx="146">
                  <c:v>280.40604530185078</c:v>
                </c:pt>
                <c:pt idx="147">
                  <c:v>286.9050112926285</c:v>
                </c:pt>
                <c:pt idx="148">
                  <c:v>290.5046619882969</c:v>
                </c:pt>
                <c:pt idx="149">
                  <c:v>294.63024236266818</c:v>
                </c:pt>
                <c:pt idx="150">
                  <c:v>297.14757496699264</c:v>
                </c:pt>
                <c:pt idx="151">
                  <c:v>297.24210731726725</c:v>
                </c:pt>
                <c:pt idx="152">
                  <c:v>297.0435614960416</c:v>
                </c:pt>
                <c:pt idx="153">
                  <c:v>295.46430212571005</c:v>
                </c:pt>
                <c:pt idx="154">
                  <c:v>294.37409366321492</c:v>
                </c:pt>
                <c:pt idx="155">
                  <c:v>294.06101387616991</c:v>
                </c:pt>
                <c:pt idx="156">
                  <c:v>294.51773644405239</c:v>
                </c:pt>
                <c:pt idx="157">
                  <c:v>296.29845695346455</c:v>
                </c:pt>
                <c:pt idx="158">
                  <c:v>296.96467045982428</c:v>
                </c:pt>
                <c:pt idx="159">
                  <c:v>298.4184760976749</c:v>
                </c:pt>
                <c:pt idx="160">
                  <c:v>298.75850356193678</c:v>
                </c:pt>
                <c:pt idx="161">
                  <c:v>298.51695046470132</c:v>
                </c:pt>
                <c:pt idx="162">
                  <c:v>298.79824694947848</c:v>
                </c:pt>
                <c:pt idx="163">
                  <c:v>298.49622635734028</c:v>
                </c:pt>
                <c:pt idx="164">
                  <c:v>297.33402855676724</c:v>
                </c:pt>
                <c:pt idx="165">
                  <c:v>296.69544719355565</c:v>
                </c:pt>
                <c:pt idx="166">
                  <c:v>296.2944832484751</c:v>
                </c:pt>
                <c:pt idx="167">
                  <c:v>296.40807290481541</c:v>
                </c:pt>
                <c:pt idx="168">
                  <c:v>297.05212999547649</c:v>
                </c:pt>
                <c:pt idx="169">
                  <c:v>297.93883659639249</c:v>
                </c:pt>
                <c:pt idx="170">
                  <c:v>299.62861186402142</c:v>
                </c:pt>
                <c:pt idx="171">
                  <c:v>301.5633942467793</c:v>
                </c:pt>
                <c:pt idx="172">
                  <c:v>304.3110749875396</c:v>
                </c:pt>
                <c:pt idx="173">
                  <c:v>306.75076507220638</c:v>
                </c:pt>
                <c:pt idx="174">
                  <c:v>308.88815570824437</c:v>
                </c:pt>
                <c:pt idx="175">
                  <c:v>310.71508400565955</c:v>
                </c:pt>
                <c:pt idx="176">
                  <c:v>312.79276132684862</c:v>
                </c:pt>
                <c:pt idx="177">
                  <c:v>314.01045790667575</c:v>
                </c:pt>
                <c:pt idx="178">
                  <c:v>315.47785146078996</c:v>
                </c:pt>
                <c:pt idx="179">
                  <c:v>317.187533279251</c:v>
                </c:pt>
                <c:pt idx="180">
                  <c:v>318.04254530496434</c:v>
                </c:pt>
                <c:pt idx="181">
                  <c:v>316.0765436705671</c:v>
                </c:pt>
                <c:pt idx="182">
                  <c:v>314.64472333193231</c:v>
                </c:pt>
                <c:pt idx="183">
                  <c:v>312.89989925802257</c:v>
                </c:pt>
                <c:pt idx="184">
                  <c:v>311.68258293704611</c:v>
                </c:pt>
                <c:pt idx="185">
                  <c:v>309.88281145921582</c:v>
                </c:pt>
                <c:pt idx="186">
                  <c:v>308.33359887573408</c:v>
                </c:pt>
                <c:pt idx="187">
                  <c:v>306.75076507220638</c:v>
                </c:pt>
                <c:pt idx="188">
                  <c:v>304.3110749875396</c:v>
                </c:pt>
                <c:pt idx="189">
                  <c:v>301.84005791122581</c:v>
                </c:pt>
                <c:pt idx="190">
                  <c:v>299.90502202256749</c:v>
                </c:pt>
                <c:pt idx="191">
                  <c:v>297.93883659639249</c:v>
                </c:pt>
                <c:pt idx="192">
                  <c:v>297.05212999547649</c:v>
                </c:pt>
                <c:pt idx="193">
                  <c:v>296.68354509152994</c:v>
                </c:pt>
                <c:pt idx="194">
                  <c:v>296.01937230766873</c:v>
                </c:pt>
                <c:pt idx="195">
                  <c:v>295.87129317357352</c:v>
                </c:pt>
                <c:pt idx="196">
                  <c:v>297.60832194104466</c:v>
                </c:pt>
                <c:pt idx="197">
                  <c:v>299.59162535314704</c:v>
                </c:pt>
                <c:pt idx="198">
                  <c:v>300.71186792719703</c:v>
                </c:pt>
                <c:pt idx="199">
                  <c:v>303.1556964956884</c:v>
                </c:pt>
                <c:pt idx="200">
                  <c:v>305.56703828303841</c:v>
                </c:pt>
                <c:pt idx="201">
                  <c:v>307.11555372529375</c:v>
                </c:pt>
                <c:pt idx="202">
                  <c:v>310.253500462136</c:v>
                </c:pt>
                <c:pt idx="203">
                  <c:v>314.15754203011176</c:v>
                </c:pt>
                <c:pt idx="204">
                  <c:v>316.65380829410952</c:v>
                </c:pt>
                <c:pt idx="205">
                  <c:v>319.37395829408194</c:v>
                </c:pt>
                <c:pt idx="206">
                  <c:v>321.77022281800311</c:v>
                </c:pt>
                <c:pt idx="207">
                  <c:v>322.25163686058858</c:v>
                </c:pt>
                <c:pt idx="208">
                  <c:v>321.8862334556926</c:v>
                </c:pt>
                <c:pt idx="209">
                  <c:v>322.2786289013381</c:v>
                </c:pt>
                <c:pt idx="210">
                  <c:v>321.04684373109399</c:v>
                </c:pt>
                <c:pt idx="211">
                  <c:v>318.19007306372612</c:v>
                </c:pt>
                <c:pt idx="212">
                  <c:v>318.47332154393678</c:v>
                </c:pt>
                <c:pt idx="213">
                  <c:v>319.77680452047315</c:v>
                </c:pt>
                <c:pt idx="214">
                  <c:v>319.19118053986375</c:v>
                </c:pt>
                <c:pt idx="215">
                  <c:v>317.78760709618558</c:v>
                </c:pt>
                <c:pt idx="216">
                  <c:v>319.20907171878747</c:v>
                </c:pt>
                <c:pt idx="217">
                  <c:v>319.28398905001535</c:v>
                </c:pt>
                <c:pt idx="218">
                  <c:v>320.60829119862552</c:v>
                </c:pt>
                <c:pt idx="219">
                  <c:v>323.16591222817755</c:v>
                </c:pt>
                <c:pt idx="220">
                  <c:v>327.18794811751371</c:v>
                </c:pt>
                <c:pt idx="221">
                  <c:v>331.89654136171993</c:v>
                </c:pt>
                <c:pt idx="222">
                  <c:v>329.91194506952536</c:v>
                </c:pt>
                <c:pt idx="223">
                  <c:v>328.41245766841519</c:v>
                </c:pt>
                <c:pt idx="224">
                  <c:v>325.86601624907257</c:v>
                </c:pt>
                <c:pt idx="225">
                  <c:v>328.55111905830904</c:v>
                </c:pt>
                <c:pt idx="226">
                  <c:v>331.65089414419231</c:v>
                </c:pt>
                <c:pt idx="227">
                  <c:v>334.6777799460512</c:v>
                </c:pt>
                <c:pt idx="228">
                  <c:v>338.84549300107585</c:v>
                </c:pt>
                <c:pt idx="229">
                  <c:v>347.81797943893423</c:v>
                </c:pt>
                <c:pt idx="230">
                  <c:v>344.43985487436646</c:v>
                </c:pt>
                <c:pt idx="231">
                  <c:v>342.74795015717388</c:v>
                </c:pt>
                <c:pt idx="232">
                  <c:v>342.45444102564295</c:v>
                </c:pt>
                <c:pt idx="233">
                  <c:v>345.93823318716215</c:v>
                </c:pt>
                <c:pt idx="234">
                  <c:v>348.60488710449403</c:v>
                </c:pt>
                <c:pt idx="235">
                  <c:v>351.41250931541373</c:v>
                </c:pt>
                <c:pt idx="236">
                  <c:v>350.35770295191509</c:v>
                </c:pt>
                <c:pt idx="237">
                  <c:v>347.38108103246628</c:v>
                </c:pt>
                <c:pt idx="238">
                  <c:v>345.76835888327656</c:v>
                </c:pt>
                <c:pt idx="239">
                  <c:v>346.17328385805138</c:v>
                </c:pt>
                <c:pt idx="240">
                  <c:v>345.36704002993537</c:v>
                </c:pt>
                <c:pt idx="241">
                  <c:v>346.54510096222856</c:v>
                </c:pt>
                <c:pt idx="242">
                  <c:v>348.75991863790887</c:v>
                </c:pt>
                <c:pt idx="243">
                  <c:v>348.62644778132659</c:v>
                </c:pt>
                <c:pt idx="244">
                  <c:v>349.97170853025574</c:v>
                </c:pt>
                <c:pt idx="245">
                  <c:v>351.44578830249412</c:v>
                </c:pt>
                <c:pt idx="246">
                  <c:v>351.27217478657695</c:v>
                </c:pt>
                <c:pt idx="247">
                  <c:v>351.4595663481831</c:v>
                </c:pt>
                <c:pt idx="248">
                  <c:v>352.85714437731593</c:v>
                </c:pt>
                <c:pt idx="249">
                  <c:v>353.4903831036757</c:v>
                </c:pt>
                <c:pt idx="250">
                  <c:v>353.1943706013779</c:v>
                </c:pt>
                <c:pt idx="251">
                  <c:v>354.05498510749095</c:v>
                </c:pt>
                <c:pt idx="252">
                  <c:v>355.4461304244</c:v>
                </c:pt>
                <c:pt idx="253">
                  <c:v>356.49371186973599</c:v>
                </c:pt>
                <c:pt idx="254">
                  <c:v>357.23478566849599</c:v>
                </c:pt>
                <c:pt idx="255">
                  <c:v>359.06556725559784</c:v>
                </c:pt>
                <c:pt idx="256">
                  <c:v>360.56056760227023</c:v>
                </c:pt>
                <c:pt idx="257">
                  <c:v>362.51622619592933</c:v>
                </c:pt>
                <c:pt idx="258">
                  <c:v>363.93314038761832</c:v>
                </c:pt>
                <c:pt idx="259">
                  <c:v>365.40373445372558</c:v>
                </c:pt>
                <c:pt idx="260">
                  <c:v>366.53657627102757</c:v>
                </c:pt>
                <c:pt idx="261">
                  <c:v>367.90583769108105</c:v>
                </c:pt>
                <c:pt idx="262">
                  <c:v>369.13447938815966</c:v>
                </c:pt>
                <c:pt idx="263">
                  <c:v>369.46615383300207</c:v>
                </c:pt>
                <c:pt idx="264">
                  <c:v>370.94365593489647</c:v>
                </c:pt>
                <c:pt idx="265">
                  <c:v>372.4323122964102</c:v>
                </c:pt>
                <c:pt idx="266">
                  <c:v>373.23326418885443</c:v>
                </c:pt>
                <c:pt idx="267">
                  <c:v>374.22404763719658</c:v>
                </c:pt>
                <c:pt idx="268">
                  <c:v>375.75339169573118</c:v>
                </c:pt>
                <c:pt idx="269">
                  <c:v>376.0664271192436</c:v>
                </c:pt>
                <c:pt idx="270">
                  <c:v>376.89286269232969</c:v>
                </c:pt>
                <c:pt idx="271">
                  <c:v>378.40115942348024</c:v>
                </c:pt>
                <c:pt idx="272">
                  <c:v>379.87848407124426</c:v>
                </c:pt>
                <c:pt idx="273">
                  <c:v>381.0036826856479</c:v>
                </c:pt>
                <c:pt idx="274">
                  <c:v>383.70730410091159</c:v>
                </c:pt>
                <c:pt idx="275">
                  <c:v>386.47909325280386</c:v>
                </c:pt>
                <c:pt idx="276">
                  <c:v>389.31927829663533</c:v>
                </c:pt>
                <c:pt idx="277">
                  <c:v>392.83264192144094</c:v>
                </c:pt>
                <c:pt idx="278">
                  <c:v>396.36695780891807</c:v>
                </c:pt>
                <c:pt idx="279">
                  <c:v>398.68832401455393</c:v>
                </c:pt>
                <c:pt idx="280">
                  <c:v>400.16606060940614</c:v>
                </c:pt>
                <c:pt idx="281">
                  <c:v>401.55613486388592</c:v>
                </c:pt>
                <c:pt idx="282">
                  <c:v>403.2462840527179</c:v>
                </c:pt>
                <c:pt idx="283">
                  <c:v>405.40248482656864</c:v>
                </c:pt>
                <c:pt idx="284">
                  <c:v>407.81542370109145</c:v>
                </c:pt>
                <c:pt idx="285">
                  <c:v>408.95475526944455</c:v>
                </c:pt>
                <c:pt idx="286">
                  <c:v>409.7116414987446</c:v>
                </c:pt>
                <c:pt idx="287">
                  <c:v>411.92095175873783</c:v>
                </c:pt>
                <c:pt idx="288">
                  <c:v>414.84497120384509</c:v>
                </c:pt>
                <c:pt idx="289">
                  <c:v>417.53740033360435</c:v>
                </c:pt>
                <c:pt idx="290">
                  <c:v>420.13763570502061</c:v>
                </c:pt>
                <c:pt idx="291">
                  <c:v>423.10246326245141</c:v>
                </c:pt>
                <c:pt idx="292">
                  <c:v>425.47204629035116</c:v>
                </c:pt>
                <c:pt idx="293">
                  <c:v>427.45376529057563</c:v>
                </c:pt>
                <c:pt idx="294">
                  <c:v>430.22980066630049</c:v>
                </c:pt>
                <c:pt idx="295">
                  <c:v>432.73542129802439</c:v>
                </c:pt>
                <c:pt idx="296">
                  <c:v>435.72220246643349</c:v>
                </c:pt>
                <c:pt idx="297">
                  <c:v>438.50882805114912</c:v>
                </c:pt>
                <c:pt idx="298">
                  <c:v>440.52535341150423</c:v>
                </c:pt>
                <c:pt idx="299">
                  <c:v>443.07639596293984</c:v>
                </c:pt>
                <c:pt idx="300">
                  <c:v>446.00371732240046</c:v>
                </c:pt>
                <c:pt idx="301">
                  <c:v>448.15619789716226</c:v>
                </c:pt>
                <c:pt idx="302">
                  <c:v>450.27352987882779</c:v>
                </c:pt>
                <c:pt idx="303">
                  <c:v>453.073667328037</c:v>
                </c:pt>
                <c:pt idx="304">
                  <c:v>456.10870334459509</c:v>
                </c:pt>
                <c:pt idx="305">
                  <c:v>458.81447956001267</c:v>
                </c:pt>
                <c:pt idx="306">
                  <c:v>462.2601127458679</c:v>
                </c:pt>
                <c:pt idx="307">
                  <c:v>465.61296910980906</c:v>
                </c:pt>
                <c:pt idx="308">
                  <c:v>468.52841371783404</c:v>
                </c:pt>
                <c:pt idx="309">
                  <c:v>472.73708065107508</c:v>
                </c:pt>
                <c:pt idx="310">
                  <c:v>476.61826866212596</c:v>
                </c:pt>
                <c:pt idx="311">
                  <c:v>480.19682132923009</c:v>
                </c:pt>
                <c:pt idx="312">
                  <c:v>484.89097107475874</c:v>
                </c:pt>
                <c:pt idx="313">
                  <c:v>490.20681869052947</c:v>
                </c:pt>
                <c:pt idx="314">
                  <c:v>494.36781383919242</c:v>
                </c:pt>
                <c:pt idx="315">
                  <c:v>498.5042696166928</c:v>
                </c:pt>
                <c:pt idx="316">
                  <c:v>503.72362654910808</c:v>
                </c:pt>
                <c:pt idx="317">
                  <c:v>507.78093778449062</c:v>
                </c:pt>
                <c:pt idx="318">
                  <c:v>512.0021152339184</c:v>
                </c:pt>
                <c:pt idx="319">
                  <c:v>516.5104007908908</c:v>
                </c:pt>
                <c:pt idx="320">
                  <c:v>521.38095895488902</c:v>
                </c:pt>
                <c:pt idx="321">
                  <c:v>525.67745934498544</c:v>
                </c:pt>
                <c:pt idx="322">
                  <c:v>531.12881853983708</c:v>
                </c:pt>
                <c:pt idx="323">
                  <c:v>536.1694031112612</c:v>
                </c:pt>
                <c:pt idx="324">
                  <c:v>541.35442900710927</c:v>
                </c:pt>
                <c:pt idx="325">
                  <c:v>546.68658972757339</c:v>
                </c:pt>
                <c:pt idx="326">
                  <c:v>552.07356476136044</c:v>
                </c:pt>
                <c:pt idx="327">
                  <c:v>557.38013406117511</c:v>
                </c:pt>
                <c:pt idx="328">
                  <c:v>563.60047805442525</c:v>
                </c:pt>
                <c:pt idx="329">
                  <c:v>568.72181059278751</c:v>
                </c:pt>
                <c:pt idx="330">
                  <c:v>573.5893583742178</c:v>
                </c:pt>
                <c:pt idx="331">
                  <c:v>579.53782996453992</c:v>
                </c:pt>
                <c:pt idx="332">
                  <c:v>583.99673890975384</c:v>
                </c:pt>
                <c:pt idx="333">
                  <c:v>589.07818863232922</c:v>
                </c:pt>
                <c:pt idx="334">
                  <c:v>594.88783405392212</c:v>
                </c:pt>
                <c:pt idx="335">
                  <c:v>600.16583957640444</c:v>
                </c:pt>
                <c:pt idx="336">
                  <c:v>605.72740412382529</c:v>
                </c:pt>
                <c:pt idx="337">
                  <c:v>611.08074526227131</c:v>
                </c:pt>
                <c:pt idx="338">
                  <c:v>615.97181839126256</c:v>
                </c:pt>
                <c:pt idx="339">
                  <c:v>620.93266268170305</c:v>
                </c:pt>
                <c:pt idx="340">
                  <c:v>625.82005363749045</c:v>
                </c:pt>
                <c:pt idx="341">
                  <c:v>630.34531141449759</c:v>
                </c:pt>
                <c:pt idx="342">
                  <c:v>635.37664302055555</c:v>
                </c:pt>
                <c:pt idx="343">
                  <c:v>640.19444026902431</c:v>
                </c:pt>
                <c:pt idx="344">
                  <c:v>644.64632710079616</c:v>
                </c:pt>
                <c:pt idx="345">
                  <c:v>649.3192900906954</c:v>
                </c:pt>
                <c:pt idx="346">
                  <c:v>653.14705173322841</c:v>
                </c:pt>
                <c:pt idx="347">
                  <c:v>657.11179528906473</c:v>
                </c:pt>
                <c:pt idx="348">
                  <c:v>661.1809706005879</c:v>
                </c:pt>
                <c:pt idx="349">
                  <c:v>664.95656072881013</c:v>
                </c:pt>
                <c:pt idx="350">
                  <c:v>669.35292343073775</c:v>
                </c:pt>
                <c:pt idx="351">
                  <c:v>674.41226743879463</c:v>
                </c:pt>
                <c:pt idx="352">
                  <c:v>679.95014819746677</c:v>
                </c:pt>
                <c:pt idx="353">
                  <c:v>687.21824475253584</c:v>
                </c:pt>
                <c:pt idx="354">
                  <c:v>695.96351385182868</c:v>
                </c:pt>
                <c:pt idx="355">
                  <c:v>706.7757179597794</c:v>
                </c:pt>
                <c:pt idx="356">
                  <c:v>721.21661820194151</c:v>
                </c:pt>
                <c:pt idx="357">
                  <c:v>739.89510406293755</c:v>
                </c:pt>
                <c:pt idx="358">
                  <c:v>763.39947401062648</c:v>
                </c:pt>
                <c:pt idx="359">
                  <c:v>793.36379539101517</c:v>
                </c:pt>
                <c:pt idx="360">
                  <c:v>830.18707381610318</c:v>
                </c:pt>
                <c:pt idx="361">
                  <c:v>874.13268924115414</c:v>
                </c:pt>
                <c:pt idx="362">
                  <c:v>926.20505105665848</c:v>
                </c:pt>
                <c:pt idx="363">
                  <c:v>986.00773941080161</c:v>
                </c:pt>
                <c:pt idx="364">
                  <c:v>1053.4400300716904</c:v>
                </c:pt>
                <c:pt idx="365">
                  <c:v>1128.2385811099466</c:v>
                </c:pt>
                <c:pt idx="366">
                  <c:v>1209.6324493940908</c:v>
                </c:pt>
                <c:pt idx="367">
                  <c:v>1296.7559439623537</c:v>
                </c:pt>
                <c:pt idx="368">
                  <c:v>1388.2922474278353</c:v>
                </c:pt>
                <c:pt idx="369">
                  <c:v>1482.2649707518681</c:v>
                </c:pt>
                <c:pt idx="370">
                  <c:v>1577.8308645825189</c:v>
                </c:pt>
                <c:pt idx="371">
                  <c:v>1672.113967855757</c:v>
                </c:pt>
                <c:pt idx="372">
                  <c:v>1763.1587423932249</c:v>
                </c:pt>
                <c:pt idx="373">
                  <c:v>1850.0282557374833</c:v>
                </c:pt>
                <c:pt idx="374">
                  <c:v>1930.3231696055673</c:v>
                </c:pt>
                <c:pt idx="375">
                  <c:v>2004.0628581859178</c:v>
                </c:pt>
                <c:pt idx="376">
                  <c:v>2069.1495601523839</c:v>
                </c:pt>
                <c:pt idx="377">
                  <c:v>2125.7619401259485</c:v>
                </c:pt>
                <c:pt idx="378">
                  <c:v>2174.6068042452798</c:v>
                </c:pt>
                <c:pt idx="379">
                  <c:v>2215.1922940246945</c:v>
                </c:pt>
                <c:pt idx="380">
                  <c:v>2248.6958112811435</c:v>
                </c:pt>
                <c:pt idx="381">
                  <c:v>2273.3490953202227</c:v>
                </c:pt>
                <c:pt idx="382">
                  <c:v>2290.734751790148</c:v>
                </c:pt>
                <c:pt idx="383">
                  <c:v>2302.4345624449611</c:v>
                </c:pt>
                <c:pt idx="384">
                  <c:v>2309.2091780765836</c:v>
                </c:pt>
                <c:pt idx="385">
                  <c:v>2310.5081423104448</c:v>
                </c:pt>
                <c:pt idx="386">
                  <c:v>2308.5002234754102</c:v>
                </c:pt>
                <c:pt idx="387">
                  <c:v>2302.9884538244828</c:v>
                </c:pt>
                <c:pt idx="388">
                  <c:v>2294.9431842304311</c:v>
                </c:pt>
                <c:pt idx="389">
                  <c:v>2284.7173139196111</c:v>
                </c:pt>
                <c:pt idx="390">
                  <c:v>2273.3633740400646</c:v>
                </c:pt>
                <c:pt idx="391">
                  <c:v>2259.8767080330485</c:v>
                </c:pt>
                <c:pt idx="392">
                  <c:v>2246.1013178183721</c:v>
                </c:pt>
                <c:pt idx="393">
                  <c:v>2231.9636233084329</c:v>
                </c:pt>
                <c:pt idx="394">
                  <c:v>2216.3667361602584</c:v>
                </c:pt>
                <c:pt idx="395">
                  <c:v>2200.6186390801186</c:v>
                </c:pt>
                <c:pt idx="396">
                  <c:v>2185.1467810420418</c:v>
                </c:pt>
                <c:pt idx="397">
                  <c:v>2168.8747379668698</c:v>
                </c:pt>
                <c:pt idx="398">
                  <c:v>2152.3609770156268</c:v>
                </c:pt>
                <c:pt idx="399">
                  <c:v>2136.0832997718176</c:v>
                </c:pt>
                <c:pt idx="400">
                  <c:v>2119.7260280129167</c:v>
                </c:pt>
                <c:pt idx="401">
                  <c:v>2103.9053648687755</c:v>
                </c:pt>
                <c:pt idx="402">
                  <c:v>2087.8542648611328</c:v>
                </c:pt>
                <c:pt idx="403">
                  <c:v>2071.8030824640728</c:v>
                </c:pt>
                <c:pt idx="404">
                  <c:v>2055.4343839267099</c:v>
                </c:pt>
                <c:pt idx="405">
                  <c:v>2040.082301088944</c:v>
                </c:pt>
                <c:pt idx="406">
                  <c:v>2025.206860045188</c:v>
                </c:pt>
                <c:pt idx="407">
                  <c:v>2009.5995791550956</c:v>
                </c:pt>
                <c:pt idx="408">
                  <c:v>1995.0108849729761</c:v>
                </c:pt>
                <c:pt idx="409">
                  <c:v>1980.5148345221726</c:v>
                </c:pt>
                <c:pt idx="410">
                  <c:v>1965.4411835525091</c:v>
                </c:pt>
                <c:pt idx="411">
                  <c:v>1951.3933949101615</c:v>
                </c:pt>
                <c:pt idx="412">
                  <c:v>1937.4144711456686</c:v>
                </c:pt>
                <c:pt idx="413">
                  <c:v>1923.4499718669101</c:v>
                </c:pt>
                <c:pt idx="414">
                  <c:v>1909.8876977250877</c:v>
                </c:pt>
                <c:pt idx="415">
                  <c:v>1896.1706011922181</c:v>
                </c:pt>
                <c:pt idx="416">
                  <c:v>1882.5497735250408</c:v>
                </c:pt>
                <c:pt idx="417">
                  <c:v>1869.3483903830861</c:v>
                </c:pt>
                <c:pt idx="418">
                  <c:v>1856.6919181741298</c:v>
                </c:pt>
                <c:pt idx="419">
                  <c:v>1844.2464516014065</c:v>
                </c:pt>
                <c:pt idx="420">
                  <c:v>1831.2375871778945</c:v>
                </c:pt>
                <c:pt idx="421">
                  <c:v>1818.9782509749225</c:v>
                </c:pt>
                <c:pt idx="422">
                  <c:v>1807.9493943868074</c:v>
                </c:pt>
                <c:pt idx="423">
                  <c:v>1796.1513628708676</c:v>
                </c:pt>
                <c:pt idx="424">
                  <c:v>1784.9800423043516</c:v>
                </c:pt>
                <c:pt idx="425">
                  <c:v>1774.3401968581111</c:v>
                </c:pt>
                <c:pt idx="426">
                  <c:v>1763.559807740666</c:v>
                </c:pt>
                <c:pt idx="427">
                  <c:v>1752.347774126539</c:v>
                </c:pt>
                <c:pt idx="428">
                  <c:v>1741.1477059909132</c:v>
                </c:pt>
                <c:pt idx="429">
                  <c:v>1729.8362600379287</c:v>
                </c:pt>
                <c:pt idx="430">
                  <c:v>1718.9266969889131</c:v>
                </c:pt>
                <c:pt idx="431">
                  <c:v>1708.5935936822066</c:v>
                </c:pt>
                <c:pt idx="432">
                  <c:v>1699.1666408789795</c:v>
                </c:pt>
                <c:pt idx="433">
                  <c:v>1689.1001307148247</c:v>
                </c:pt>
                <c:pt idx="434">
                  <c:v>1679.643270552993</c:v>
                </c:pt>
                <c:pt idx="435">
                  <c:v>1669.9440841009296</c:v>
                </c:pt>
                <c:pt idx="436">
                  <c:v>1659.7171617406225</c:v>
                </c:pt>
                <c:pt idx="437">
                  <c:v>1650.254806838399</c:v>
                </c:pt>
                <c:pt idx="438">
                  <c:v>1640.6617126056703</c:v>
                </c:pt>
                <c:pt idx="439">
                  <c:v>1631.2853722554669</c:v>
                </c:pt>
                <c:pt idx="440">
                  <c:v>1621.0869186077791</c:v>
                </c:pt>
                <c:pt idx="441">
                  <c:v>1612.3358568986614</c:v>
                </c:pt>
                <c:pt idx="442">
                  <c:v>1603.4706414825748</c:v>
                </c:pt>
                <c:pt idx="443">
                  <c:v>1594.0922540722247</c:v>
                </c:pt>
                <c:pt idx="444">
                  <c:v>1585.7140741920662</c:v>
                </c:pt>
                <c:pt idx="445">
                  <c:v>1577.4721917592797</c:v>
                </c:pt>
                <c:pt idx="446">
                  <c:v>1569.2561986165756</c:v>
                </c:pt>
                <c:pt idx="447">
                  <c:v>1561.5415450802313</c:v>
                </c:pt>
                <c:pt idx="448">
                  <c:v>1554.7278578517037</c:v>
                </c:pt>
                <c:pt idx="449">
                  <c:v>1547.6068771083085</c:v>
                </c:pt>
                <c:pt idx="450">
                  <c:v>1540.4856238460698</c:v>
                </c:pt>
                <c:pt idx="451">
                  <c:v>1533.8051476305759</c:v>
                </c:pt>
                <c:pt idx="452">
                  <c:v>1527.1541478136562</c:v>
                </c:pt>
                <c:pt idx="453">
                  <c:v>1520.4512299883263</c:v>
                </c:pt>
                <c:pt idx="454">
                  <c:v>1514.6243271525607</c:v>
                </c:pt>
                <c:pt idx="455">
                  <c:v>1509.5028108224208</c:v>
                </c:pt>
                <c:pt idx="456">
                  <c:v>1504.6987092302231</c:v>
                </c:pt>
                <c:pt idx="457">
                  <c:v>1500.3296427761254</c:v>
                </c:pt>
                <c:pt idx="458">
                  <c:v>1496.0648686494692</c:v>
                </c:pt>
                <c:pt idx="459">
                  <c:v>1490.4173022253237</c:v>
                </c:pt>
                <c:pt idx="460">
                  <c:v>1486.2962215806851</c:v>
                </c:pt>
                <c:pt idx="461">
                  <c:v>1481.5918935732536</c:v>
                </c:pt>
                <c:pt idx="462">
                  <c:v>1477.8781969106246</c:v>
                </c:pt>
                <c:pt idx="463">
                  <c:v>1472.041584798872</c:v>
                </c:pt>
                <c:pt idx="464">
                  <c:v>1465.0397771792741</c:v>
                </c:pt>
                <c:pt idx="465">
                  <c:v>1458.2747250577459</c:v>
                </c:pt>
                <c:pt idx="466">
                  <c:v>1451.5721684783239</c:v>
                </c:pt>
                <c:pt idx="467">
                  <c:v>1445.3226586312276</c:v>
                </c:pt>
                <c:pt idx="468">
                  <c:v>1441.5199877351911</c:v>
                </c:pt>
                <c:pt idx="469">
                  <c:v>1438.0208394537524</c:v>
                </c:pt>
                <c:pt idx="470">
                  <c:v>1432.4463904689414</c:v>
                </c:pt>
                <c:pt idx="471">
                  <c:v>1428.4680780097842</c:v>
                </c:pt>
                <c:pt idx="472">
                  <c:v>1423.4773580489768</c:v>
                </c:pt>
                <c:pt idx="473">
                  <c:v>1420.8078395149698</c:v>
                </c:pt>
                <c:pt idx="474">
                  <c:v>1415.3687690186421</c:v>
                </c:pt>
                <c:pt idx="475">
                  <c:v>1409.3108399181569</c:v>
                </c:pt>
                <c:pt idx="476">
                  <c:v>1405.219736346246</c:v>
                </c:pt>
                <c:pt idx="477">
                  <c:v>1398.3122455969071</c:v>
                </c:pt>
                <c:pt idx="478">
                  <c:v>1393.6861431727043</c:v>
                </c:pt>
                <c:pt idx="479">
                  <c:v>1389.8162868754032</c:v>
                </c:pt>
                <c:pt idx="480">
                  <c:v>1387.189946733889</c:v>
                </c:pt>
                <c:pt idx="481">
                  <c:v>1385.8455098791364</c:v>
                </c:pt>
                <c:pt idx="482">
                  <c:v>1383.5375541356341</c:v>
                </c:pt>
                <c:pt idx="483">
                  <c:v>1382.2823513578364</c:v>
                </c:pt>
                <c:pt idx="484">
                  <c:v>1379.7979871958644</c:v>
                </c:pt>
                <c:pt idx="485">
                  <c:v>1374.6500111873659</c:v>
                </c:pt>
                <c:pt idx="486">
                  <c:v>1369.6552668203892</c:v>
                </c:pt>
                <c:pt idx="487">
                  <c:v>1365.3060879041809</c:v>
                </c:pt>
                <c:pt idx="488">
                  <c:v>1359.6959579638828</c:v>
                </c:pt>
                <c:pt idx="489">
                  <c:v>1352.8121003021126</c:v>
                </c:pt>
                <c:pt idx="490">
                  <c:v>1347.0450375341463</c:v>
                </c:pt>
                <c:pt idx="491">
                  <c:v>1341.513602162993</c:v>
                </c:pt>
                <c:pt idx="492">
                  <c:v>1336.4066243962432</c:v>
                </c:pt>
                <c:pt idx="493">
                  <c:v>1331.031614840957</c:v>
                </c:pt>
                <c:pt idx="494">
                  <c:v>1327.3505380500669</c:v>
                </c:pt>
                <c:pt idx="495">
                  <c:v>1323.7131910270032</c:v>
                </c:pt>
                <c:pt idx="496">
                  <c:v>1321.3162927383307</c:v>
                </c:pt>
                <c:pt idx="497">
                  <c:v>1316.1760803480331</c:v>
                </c:pt>
                <c:pt idx="498">
                  <c:v>1309.7504219260154</c:v>
                </c:pt>
                <c:pt idx="499">
                  <c:v>1302.8596182025735</c:v>
                </c:pt>
                <c:pt idx="500">
                  <c:v>1291.8547622855822</c:v>
                </c:pt>
                <c:pt idx="501">
                  <c:v>1283.6653936000723</c:v>
                </c:pt>
                <c:pt idx="502">
                  <c:v>1275.2052806128906</c:v>
                </c:pt>
                <c:pt idx="503">
                  <c:v>1266.5104338371955</c:v>
                </c:pt>
                <c:pt idx="504">
                  <c:v>1258.105192202165</c:v>
                </c:pt>
                <c:pt idx="505">
                  <c:v>1248.1715381427832</c:v>
                </c:pt>
                <c:pt idx="506">
                  <c:v>1236.9313400231174</c:v>
                </c:pt>
                <c:pt idx="507">
                  <c:v>1226.2493745715183</c:v>
                </c:pt>
                <c:pt idx="508">
                  <c:v>1214.2619931608922</c:v>
                </c:pt>
                <c:pt idx="509">
                  <c:v>1201.8160829528426</c:v>
                </c:pt>
                <c:pt idx="510">
                  <c:v>1188.3247524372582</c:v>
                </c:pt>
                <c:pt idx="511">
                  <c:v>1172.9876708111512</c:v>
                </c:pt>
                <c:pt idx="512">
                  <c:v>1157.4548129157808</c:v>
                </c:pt>
                <c:pt idx="513">
                  <c:v>1140.8725863584764</c:v>
                </c:pt>
                <c:pt idx="514">
                  <c:v>1125.1214218569407</c:v>
                </c:pt>
                <c:pt idx="515">
                  <c:v>1108.6531081759995</c:v>
                </c:pt>
                <c:pt idx="516">
                  <c:v>1092.2261793333053</c:v>
                </c:pt>
                <c:pt idx="517">
                  <c:v>1076.4157641651889</c:v>
                </c:pt>
                <c:pt idx="518">
                  <c:v>1057.411187326808</c:v>
                </c:pt>
                <c:pt idx="519">
                  <c:v>1039.5725601763263</c:v>
                </c:pt>
                <c:pt idx="520">
                  <c:v>1021.0078667763912</c:v>
                </c:pt>
                <c:pt idx="521">
                  <c:v>1001.6962752796329</c:v>
                </c:pt>
                <c:pt idx="522">
                  <c:v>983.05443369654586</c:v>
                </c:pt>
                <c:pt idx="523">
                  <c:v>962.58186756518433</c:v>
                </c:pt>
                <c:pt idx="524">
                  <c:v>939.4548411503024</c:v>
                </c:pt>
                <c:pt idx="525">
                  <c:v>916.73398822675472</c:v>
                </c:pt>
                <c:pt idx="526">
                  <c:v>894.9358904431657</c:v>
                </c:pt>
                <c:pt idx="527">
                  <c:v>873.52230407171908</c:v>
                </c:pt>
                <c:pt idx="528">
                  <c:v>852.54237123121436</c:v>
                </c:pt>
                <c:pt idx="529">
                  <c:v>833.06901761938468</c:v>
                </c:pt>
                <c:pt idx="530">
                  <c:v>812.36945596712064</c:v>
                </c:pt>
                <c:pt idx="531">
                  <c:v>790.9814166527907</c:v>
                </c:pt>
                <c:pt idx="532">
                  <c:v>769.77687758449508</c:v>
                </c:pt>
                <c:pt idx="533">
                  <c:v>749.281001585588</c:v>
                </c:pt>
                <c:pt idx="534">
                  <c:v>729.24223475106157</c:v>
                </c:pt>
                <c:pt idx="535">
                  <c:v>709.3736337522065</c:v>
                </c:pt>
                <c:pt idx="536">
                  <c:v>689.97586926224119</c:v>
                </c:pt>
                <c:pt idx="537">
                  <c:v>670.49978412433416</c:v>
                </c:pt>
                <c:pt idx="538">
                  <c:v>652.8947436481667</c:v>
                </c:pt>
                <c:pt idx="539">
                  <c:v>636.59704577586979</c:v>
                </c:pt>
                <c:pt idx="540">
                  <c:v>620.80793777868587</c:v>
                </c:pt>
                <c:pt idx="541">
                  <c:v>604.37834712403708</c:v>
                </c:pt>
                <c:pt idx="542">
                  <c:v>588.74387772612215</c:v>
                </c:pt>
                <c:pt idx="543">
                  <c:v>573.88118169151096</c:v>
                </c:pt>
                <c:pt idx="544">
                  <c:v>559.80745305790037</c:v>
                </c:pt>
                <c:pt idx="545">
                  <c:v>544.30624537419999</c:v>
                </c:pt>
                <c:pt idx="546">
                  <c:v>528.49266138232838</c:v>
                </c:pt>
                <c:pt idx="547">
                  <c:v>513.46808281734275</c:v>
                </c:pt>
                <c:pt idx="548">
                  <c:v>498.6935814854948</c:v>
                </c:pt>
                <c:pt idx="549">
                  <c:v>483.88474911707976</c:v>
                </c:pt>
                <c:pt idx="550">
                  <c:v>469.62085936990064</c:v>
                </c:pt>
                <c:pt idx="551">
                  <c:v>455.33006630903725</c:v>
                </c:pt>
                <c:pt idx="552">
                  <c:v>442.4063291668935</c:v>
                </c:pt>
                <c:pt idx="553">
                  <c:v>430.83850002149745</c:v>
                </c:pt>
                <c:pt idx="554">
                  <c:v>419.81929567054141</c:v>
                </c:pt>
                <c:pt idx="555">
                  <c:v>410.42870195108532</c:v>
                </c:pt>
                <c:pt idx="556">
                  <c:v>403.21127488786698</c:v>
                </c:pt>
                <c:pt idx="557">
                  <c:v>396.26058673309296</c:v>
                </c:pt>
                <c:pt idx="558">
                  <c:v>387.64493520069578</c:v>
                </c:pt>
                <c:pt idx="559">
                  <c:v>381.1957767817072</c:v>
                </c:pt>
                <c:pt idx="560">
                  <c:v>374.74175104943032</c:v>
                </c:pt>
                <c:pt idx="561">
                  <c:v>366.63617873931094</c:v>
                </c:pt>
                <c:pt idx="562">
                  <c:v>359.34081128700194</c:v>
                </c:pt>
                <c:pt idx="563">
                  <c:v>352.58163416471626</c:v>
                </c:pt>
                <c:pt idx="564">
                  <c:v>345.26873044174425</c:v>
                </c:pt>
                <c:pt idx="565">
                  <c:v>336.33901678693792</c:v>
                </c:pt>
                <c:pt idx="566">
                  <c:v>329.29072886049403</c:v>
                </c:pt>
                <c:pt idx="567">
                  <c:v>322.5195102079374</c:v>
                </c:pt>
                <c:pt idx="568">
                  <c:v>314.40671931730299</c:v>
                </c:pt>
                <c:pt idx="569">
                  <c:v>307.62960031491366</c:v>
                </c:pt>
                <c:pt idx="570">
                  <c:v>302.45852358123739</c:v>
                </c:pt>
                <c:pt idx="571">
                  <c:v>296.21854555599793</c:v>
                </c:pt>
                <c:pt idx="572">
                  <c:v>290.5046619882969</c:v>
                </c:pt>
                <c:pt idx="573">
                  <c:v>286.9050112926285</c:v>
                </c:pt>
                <c:pt idx="574">
                  <c:v>281.19223047559427</c:v>
                </c:pt>
                <c:pt idx="575">
                  <c:v>278.09679667825606</c:v>
                </c:pt>
                <c:pt idx="576">
                  <c:v>277.06410870457103</c:v>
                </c:pt>
                <c:pt idx="577">
                  <c:v>274.19030877834109</c:v>
                </c:pt>
                <c:pt idx="578">
                  <c:v>271.56193425197586</c:v>
                </c:pt>
                <c:pt idx="579">
                  <c:v>269.4334733612809</c:v>
                </c:pt>
                <c:pt idx="580">
                  <c:v>265.2321707744477</c:v>
                </c:pt>
                <c:pt idx="581">
                  <c:v>261.54059250163186</c:v>
                </c:pt>
                <c:pt idx="582">
                  <c:v>257.33131715422979</c:v>
                </c:pt>
                <c:pt idx="583">
                  <c:v>252.11971750236799</c:v>
                </c:pt>
                <c:pt idx="584">
                  <c:v>248.17110959709464</c:v>
                </c:pt>
                <c:pt idx="585">
                  <c:v>245.47497928118901</c:v>
                </c:pt>
                <c:pt idx="586">
                  <c:v>242.76247882176236</c:v>
                </c:pt>
                <c:pt idx="587">
                  <c:v>241.53281676343443</c:v>
                </c:pt>
                <c:pt idx="588">
                  <c:v>240.27225867349017</c:v>
                </c:pt>
                <c:pt idx="589">
                  <c:v>240.21255803393626</c:v>
                </c:pt>
                <c:pt idx="590">
                  <c:v>237.42704787518255</c:v>
                </c:pt>
                <c:pt idx="591">
                  <c:v>238.03287627605712</c:v>
                </c:pt>
                <c:pt idx="592">
                  <c:v>238.82642579620844</c:v>
                </c:pt>
                <c:pt idx="593">
                  <c:v>238.13199708312965</c:v>
                </c:pt>
                <c:pt idx="594">
                  <c:v>235.73691136164555</c:v>
                </c:pt>
                <c:pt idx="595">
                  <c:v>234.74828905110465</c:v>
                </c:pt>
                <c:pt idx="596">
                  <c:v>234.43397976044253</c:v>
                </c:pt>
                <c:pt idx="597">
                  <c:v>232.67757680453022</c:v>
                </c:pt>
                <c:pt idx="598">
                  <c:v>232.05930126394395</c:v>
                </c:pt>
                <c:pt idx="599">
                  <c:v>231.16631405434453</c:v>
                </c:pt>
                <c:pt idx="600">
                  <c:v>230.2446933532903</c:v>
                </c:pt>
                <c:pt idx="601">
                  <c:v>229.74235873627083</c:v>
                </c:pt>
                <c:pt idx="602">
                  <c:v>229.4235687288184</c:v>
                </c:pt>
                <c:pt idx="603">
                  <c:v>228.16335920948731</c:v>
                </c:pt>
                <c:pt idx="604">
                  <c:v>227.53716160951231</c:v>
                </c:pt>
                <c:pt idx="605">
                  <c:v>227.31531225838856</c:v>
                </c:pt>
                <c:pt idx="606">
                  <c:v>226.81771186405993</c:v>
                </c:pt>
                <c:pt idx="607">
                  <c:v>226.06226428074493</c:v>
                </c:pt>
                <c:pt idx="608">
                  <c:v>225.48432152891894</c:v>
                </c:pt>
                <c:pt idx="609">
                  <c:v>223.78479895941811</c:v>
                </c:pt>
                <c:pt idx="610">
                  <c:v>221.22234230481513</c:v>
                </c:pt>
                <c:pt idx="611">
                  <c:v>220.52447858678536</c:v>
                </c:pt>
                <c:pt idx="612">
                  <c:v>218.95980214337678</c:v>
                </c:pt>
                <c:pt idx="613">
                  <c:v>216.7366504612194</c:v>
                </c:pt>
                <c:pt idx="614">
                  <c:v>216.13520137477499</c:v>
                </c:pt>
                <c:pt idx="615">
                  <c:v>215.88362845682457</c:v>
                </c:pt>
                <c:pt idx="616">
                  <c:v>214.37655489164374</c:v>
                </c:pt>
                <c:pt idx="617">
                  <c:v>213.23319257947344</c:v>
                </c:pt>
                <c:pt idx="618">
                  <c:v>212.04935805029785</c:v>
                </c:pt>
                <c:pt idx="619">
                  <c:v>210.24291302963832</c:v>
                </c:pt>
                <c:pt idx="620">
                  <c:v>207.83199586467165</c:v>
                </c:pt>
                <c:pt idx="621">
                  <c:v>205.40460081617633</c:v>
                </c:pt>
                <c:pt idx="622">
                  <c:v>203.53091335542481</c:v>
                </c:pt>
                <c:pt idx="623">
                  <c:v>201.25007006797458</c:v>
                </c:pt>
                <c:pt idx="624">
                  <c:v>199.14590138018931</c:v>
                </c:pt>
                <c:pt idx="625">
                  <c:v>197.19138990072963</c:v>
                </c:pt>
                <c:pt idx="626">
                  <c:v>194.14583338930328</c:v>
                </c:pt>
                <c:pt idx="627">
                  <c:v>191.27400447144927</c:v>
                </c:pt>
                <c:pt idx="628">
                  <c:v>189.27614982066166</c:v>
                </c:pt>
                <c:pt idx="629">
                  <c:v>186.03981744385817</c:v>
                </c:pt>
                <c:pt idx="630">
                  <c:v>182.6480796124367</c:v>
                </c:pt>
                <c:pt idx="631">
                  <c:v>178.93257672026667</c:v>
                </c:pt>
                <c:pt idx="632">
                  <c:v>175.07298741193327</c:v>
                </c:pt>
                <c:pt idx="633">
                  <c:v>170.91907141554006</c:v>
                </c:pt>
                <c:pt idx="634">
                  <c:v>168.74070155069575</c:v>
                </c:pt>
                <c:pt idx="635">
                  <c:v>166.54459894811549</c:v>
                </c:pt>
                <c:pt idx="636">
                  <c:v>163.55180335221843</c:v>
                </c:pt>
                <c:pt idx="637">
                  <c:v>160.41569453315441</c:v>
                </c:pt>
                <c:pt idx="638">
                  <c:v>157.90600513172831</c:v>
                </c:pt>
                <c:pt idx="639">
                  <c:v>154.78664671503603</c:v>
                </c:pt>
                <c:pt idx="640">
                  <c:v>152.13413842694877</c:v>
                </c:pt>
                <c:pt idx="641">
                  <c:v>149.34507918558887</c:v>
                </c:pt>
                <c:pt idx="642">
                  <c:v>145.83978338606474</c:v>
                </c:pt>
                <c:pt idx="643">
                  <c:v>142.23658360779021</c:v>
                </c:pt>
                <c:pt idx="644">
                  <c:v>138.93961895724868</c:v>
                </c:pt>
                <c:pt idx="645">
                  <c:v>136.22725158841979</c:v>
                </c:pt>
                <c:pt idx="646">
                  <c:v>133.66288730191602</c:v>
                </c:pt>
                <c:pt idx="647">
                  <c:v>131.37152351959747</c:v>
                </c:pt>
                <c:pt idx="648">
                  <c:v>128.56176552146655</c:v>
                </c:pt>
                <c:pt idx="649">
                  <c:v>125.51581607589448</c:v>
                </c:pt>
                <c:pt idx="650">
                  <c:v>122.25367679842608</c:v>
                </c:pt>
                <c:pt idx="651">
                  <c:v>119.15095470645022</c:v>
                </c:pt>
                <c:pt idx="652">
                  <c:v>115.49043090643836</c:v>
                </c:pt>
                <c:pt idx="653">
                  <c:v>112.12095723072314</c:v>
                </c:pt>
                <c:pt idx="654">
                  <c:v>109.49829292476539</c:v>
                </c:pt>
                <c:pt idx="655">
                  <c:v>106.56493178722681</c:v>
                </c:pt>
                <c:pt idx="656">
                  <c:v>104.3372613623941</c:v>
                </c:pt>
                <c:pt idx="657">
                  <c:v>102.99883893512934</c:v>
                </c:pt>
                <c:pt idx="658">
                  <c:v>101.31441897964727</c:v>
                </c:pt>
                <c:pt idx="659">
                  <c:v>99.938110095561555</c:v>
                </c:pt>
                <c:pt idx="660">
                  <c:v>98.235545455255405</c:v>
                </c:pt>
                <c:pt idx="661">
                  <c:v>96.12654748006679</c:v>
                </c:pt>
                <c:pt idx="662">
                  <c:v>94.428007245930146</c:v>
                </c:pt>
                <c:pt idx="663">
                  <c:v>91.95717396139419</c:v>
                </c:pt>
                <c:pt idx="664">
                  <c:v>89.703253000570797</c:v>
                </c:pt>
                <c:pt idx="665">
                  <c:v>87.292912561527643</c:v>
                </c:pt>
                <c:pt idx="666">
                  <c:v>84.917701702638126</c:v>
                </c:pt>
                <c:pt idx="667">
                  <c:v>83.54466938231559</c:v>
                </c:pt>
                <c:pt idx="668">
                  <c:v>81.728008073868367</c:v>
                </c:pt>
                <c:pt idx="669">
                  <c:v>80.426914390443557</c:v>
                </c:pt>
                <c:pt idx="670">
                  <c:v>78.786591786343251</c:v>
                </c:pt>
                <c:pt idx="671">
                  <c:v>76.917042809416429</c:v>
                </c:pt>
                <c:pt idx="672">
                  <c:v>75.139180579031731</c:v>
                </c:pt>
                <c:pt idx="673">
                  <c:v>73.083190687625375</c:v>
                </c:pt>
                <c:pt idx="674">
                  <c:v>71.860050068586276</c:v>
                </c:pt>
                <c:pt idx="675">
                  <c:v>70.419084504592988</c:v>
                </c:pt>
                <c:pt idx="676">
                  <c:v>68.841301806131554</c:v>
                </c:pt>
                <c:pt idx="677">
                  <c:v>67.550703266985025</c:v>
                </c:pt>
                <c:pt idx="678">
                  <c:v>65.268085438231694</c:v>
                </c:pt>
                <c:pt idx="679">
                  <c:v>63.170336787375149</c:v>
                </c:pt>
                <c:pt idx="680">
                  <c:v>61.053093532774682</c:v>
                </c:pt>
                <c:pt idx="681">
                  <c:v>59.296950420410269</c:v>
                </c:pt>
                <c:pt idx="682">
                  <c:v>57.98735161402567</c:v>
                </c:pt>
                <c:pt idx="683">
                  <c:v>56.631570370228175</c:v>
                </c:pt>
                <c:pt idx="684">
                  <c:v>55.185807207069033</c:v>
                </c:pt>
                <c:pt idx="685">
                  <c:v>53.222055437538252</c:v>
                </c:pt>
                <c:pt idx="686">
                  <c:v>51.47514627759741</c:v>
                </c:pt>
                <c:pt idx="687">
                  <c:v>49.98148951219742</c:v>
                </c:pt>
                <c:pt idx="688">
                  <c:v>48.667175496064594</c:v>
                </c:pt>
                <c:pt idx="689">
                  <c:v>46.901925184226847</c:v>
                </c:pt>
                <c:pt idx="690">
                  <c:v>45.525920507221642</c:v>
                </c:pt>
                <c:pt idx="691">
                  <c:v>44.32264841312962</c:v>
                </c:pt>
                <c:pt idx="692">
                  <c:v>42.359276902449487</c:v>
                </c:pt>
                <c:pt idx="693">
                  <c:v>41.025240127262343</c:v>
                </c:pt>
                <c:pt idx="694">
                  <c:v>39.697743804306583</c:v>
                </c:pt>
                <c:pt idx="695">
                  <c:v>38.821285179415938</c:v>
                </c:pt>
                <c:pt idx="696">
                  <c:v>37.419904561776555</c:v>
                </c:pt>
                <c:pt idx="697">
                  <c:v>35.736821849919323</c:v>
                </c:pt>
                <c:pt idx="698">
                  <c:v>34.534982064164794</c:v>
                </c:pt>
                <c:pt idx="699">
                  <c:v>33.421102488215872</c:v>
                </c:pt>
                <c:pt idx="700">
                  <c:v>32.183245851656146</c:v>
                </c:pt>
                <c:pt idx="701">
                  <c:v>30.733724463522972</c:v>
                </c:pt>
                <c:pt idx="702">
                  <c:v>29.158685966433811</c:v>
                </c:pt>
                <c:pt idx="703">
                  <c:v>27.668850802482968</c:v>
                </c:pt>
                <c:pt idx="704">
                  <c:v>26.41148688688428</c:v>
                </c:pt>
                <c:pt idx="705">
                  <c:v>25.615795241874228</c:v>
                </c:pt>
                <c:pt idx="706">
                  <c:v>24.924281846650519</c:v>
                </c:pt>
                <c:pt idx="707">
                  <c:v>24.110192010915934</c:v>
                </c:pt>
                <c:pt idx="708">
                  <c:v>23.139910852271974</c:v>
                </c:pt>
                <c:pt idx="709">
                  <c:v>22.123371204444993</c:v>
                </c:pt>
                <c:pt idx="710">
                  <c:v>21.410094327668396</c:v>
                </c:pt>
                <c:pt idx="711">
                  <c:v>20.957681360093385</c:v>
                </c:pt>
                <c:pt idx="712">
                  <c:v>20.711292637806999</c:v>
                </c:pt>
                <c:pt idx="713">
                  <c:v>20.549441795670266</c:v>
                </c:pt>
                <c:pt idx="714">
                  <c:v>20.269279749797587</c:v>
                </c:pt>
                <c:pt idx="715">
                  <c:v>20.004049201460901</c:v>
                </c:pt>
                <c:pt idx="716">
                  <c:v>19.799888224540521</c:v>
                </c:pt>
                <c:pt idx="717">
                  <c:v>19.841716698113334</c:v>
                </c:pt>
                <c:pt idx="718">
                  <c:v>20.066443341207012</c:v>
                </c:pt>
                <c:pt idx="719">
                  <c:v>20.403986447644574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60-4038-8C56-CD8DB5872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6429064"/>
        <c:axId val="986422176"/>
      </c:scatterChart>
      <c:valAx>
        <c:axId val="986429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422176"/>
        <c:crosses val="autoZero"/>
        <c:crossBetween val="midCat"/>
      </c:valAx>
      <c:valAx>
        <c:axId val="98642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429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'1000'!$I$13:$I$732</c:f>
              <c:numCache>
                <c:formatCode>General</c:formatCode>
                <c:ptCount val="720"/>
                <c:pt idx="0">
                  <c:v>4.8241336233711962E-2</c:v>
                </c:pt>
                <c:pt idx="1">
                  <c:v>0.14470010894429564</c:v>
                </c:pt>
                <c:pt idx="2">
                  <c:v>0.24108719717086391</c:v>
                </c:pt>
                <c:pt idx="3">
                  <c:v>0.33735486054692343</c:v>
                </c:pt>
                <c:pt idx="4">
                  <c:v>0.43345543264217135</c:v>
                </c:pt>
                <c:pt idx="5">
                  <c:v>0.52934135054300002</c:v>
                </c:pt>
                <c:pt idx="6">
                  <c:v>0.62496518444199456</c:v>
                </c:pt>
                <c:pt idx="7">
                  <c:v>0.72027966722876258</c:v>
                </c:pt>
                <c:pt idx="8">
                  <c:v>0.81523772409375361</c:v>
                </c:pt>
                <c:pt idx="9">
                  <c:v>0.90979250213690799</c:v>
                </c:pt>
                <c:pt idx="10">
                  <c:v>1.003897399985465</c:v>
                </c:pt>
                <c:pt idx="11">
                  <c:v>1.0975060974185991</c:v>
                </c:pt>
                <c:pt idx="12">
                  <c:v>1.1905725849948867</c:v>
                </c:pt>
                <c:pt idx="13">
                  <c:v>1.283051193685103</c:v>
                </c:pt>
                <c:pt idx="14">
                  <c:v>1.3748966244990224</c:v>
                </c:pt>
                <c:pt idx="15">
                  <c:v>1.4660639781123863</c:v>
                </c:pt>
                <c:pt idx="16">
                  <c:v>1.5565087844738867</c:v>
                </c:pt>
                <c:pt idx="17">
                  <c:v>1.6461870323998262</c:v>
                </c:pt>
                <c:pt idx="18">
                  <c:v>1.7350551991383023</c:v>
                </c:pt>
                <c:pt idx="19">
                  <c:v>1.8230702798960885</c:v>
                </c:pt>
                <c:pt idx="20">
                  <c:v>1.9101898173183862</c:v>
                </c:pt>
                <c:pt idx="21">
                  <c:v>1.9963719309052941</c:v>
                </c:pt>
                <c:pt idx="22">
                  <c:v>2.0815753463565012</c:v>
                </c:pt>
                <c:pt idx="23">
                  <c:v>2.1657594248195577</c:v>
                </c:pt>
                <c:pt idx="24">
                  <c:v>2.2488841920338953</c:v>
                </c:pt>
                <c:pt idx="25">
                  <c:v>2.3309103673396225</c:v>
                </c:pt>
                <c:pt idx="26">
                  <c:v>2.4117993925422687</c:v>
                </c:pt>
                <c:pt idx="27">
                  <c:v>2.4915134605976719</c:v>
                </c:pt>
                <c:pt idx="28">
                  <c:v>2.5700155440993577</c:v>
                </c:pt>
                <c:pt idx="29">
                  <c:v>2.6472694235405991</c:v>
                </c:pt>
                <c:pt idx="30">
                  <c:v>2.7232397153130194</c:v>
                </c:pt>
                <c:pt idx="31">
                  <c:v>2.7978918994247537</c:v>
                </c:pt>
                <c:pt idx="32">
                  <c:v>2.8711923468892064</c:v>
                </c:pt>
                <c:pt idx="33">
                  <c:v>2.943108346756429</c:v>
                </c:pt>
                <c:pt idx="34">
                  <c:v>3.0136081327528097</c:v>
                </c:pt>
                <c:pt idx="35">
                  <c:v>3.0826609094739554</c:v>
                </c:pt>
                <c:pt idx="36">
                  <c:v>3.1502368781101131</c:v>
                </c:pt>
                <c:pt idx="37">
                  <c:v>3.2163072616350208</c:v>
                </c:pt>
                <c:pt idx="38">
                  <c:v>3.2808443294377043</c:v>
                </c:pt>
                <c:pt idx="39">
                  <c:v>3.3438214213247774</c:v>
                </c:pt>
                <c:pt idx="40">
                  <c:v>3.4052129708637691</c:v>
                </c:pt>
                <c:pt idx="41">
                  <c:v>3.4649945279993655</c:v>
                </c:pt>
                <c:pt idx="42">
                  <c:v>3.5231427809020999</c:v>
                </c:pt>
                <c:pt idx="43">
                  <c:v>3.5796355769853738</c:v>
                </c:pt>
                <c:pt idx="44">
                  <c:v>3.6344519430401845</c:v>
                </c:pt>
                <c:pt idx="45">
                  <c:v>3.6875721044301035</c:v>
                </c:pt>
                <c:pt idx="46">
                  <c:v>3.7389775032827255</c:v>
                </c:pt>
                <c:pt idx="47">
                  <c:v>3.7886508156294574</c:v>
                </c:pt>
                <c:pt idx="48">
                  <c:v>3.8365759674210409</c:v>
                </c:pt>
                <c:pt idx="49">
                  <c:v>3.8827381493745095</c:v>
                </c:pt>
                <c:pt idx="50">
                  <c:v>3.9271238305743084</c:v>
                </c:pt>
                <c:pt idx="51">
                  <c:v>3.9697207707867777</c:v>
                </c:pt>
                <c:pt idx="52">
                  <c:v>4.0105180314152227</c:v>
                </c:pt>
                <c:pt idx="53">
                  <c:v>4.0495059850424457</c:v>
                </c:pt>
                <c:pt idx="54">
                  <c:v>4.0866763235122843</c:v>
                </c:pt>
                <c:pt idx="55">
                  <c:v>4.122022064476039</c:v>
                </c:pt>
                <c:pt idx="56">
                  <c:v>4.1555375563743224</c:v>
                </c:pt>
                <c:pt idx="57">
                  <c:v>4.1872184817820512</c:v>
                </c:pt>
                <c:pt idx="58">
                  <c:v>4.2170618590859359</c:v>
                </c:pt>
                <c:pt idx="59">
                  <c:v>4.2450660424355195</c:v>
                </c:pt>
                <c:pt idx="60">
                  <c:v>4.2712307199346267</c:v>
                </c:pt>
                <c:pt idx="61">
                  <c:v>4.2955569100309177</c:v>
                </c:pt>
                <c:pt idx="62">
                  <c:v>4.3180469560715755</c:v>
                </c:pt>
                <c:pt idx="63">
                  <c:v>4.3387045189948186</c:v>
                </c:pt>
                <c:pt idx="64">
                  <c:v>4.357534568128596</c:v>
                </c:pt>
                <c:pt idx="65">
                  <c:v>4.3745433700841385</c:v>
                </c:pt>
                <c:pt idx="66">
                  <c:v>4.3897384757217166</c:v>
                </c:pt>
                <c:pt idx="67">
                  <c:v>4.4031287051872763</c:v>
                </c:pt>
                <c:pt idx="68">
                  <c:v>4.4147241310067979</c:v>
                </c:pt>
                <c:pt idx="69">
                  <c:v>4.4245360592555238</c:v>
                </c:pt>
                <c:pt idx="70">
                  <c:v>4.4325770087972343</c:v>
                </c:pt>
                <c:pt idx="71">
                  <c:v>4.438860688618707</c:v>
                </c:pt>
                <c:pt idx="72">
                  <c:v>4.4434019732820245</c:v>
                </c:pt>
                <c:pt idx="73">
                  <c:v>4.4462168765161962</c:v>
                </c:pt>
                <c:pt idx="74">
                  <c:v>4.4473225229957336</c:v>
                </c:pt>
                <c:pt idx="75">
                  <c:v>4.4467371183384845</c:v>
                </c:pt>
                <c:pt idx="76">
                  <c:v>4.4444799173841698</c:v>
                </c:pt>
                <c:pt idx="77">
                  <c:v>4.4405711907972716</c:v>
                </c:pt>
                <c:pt idx="78">
                  <c:v>4.435032190071853</c:v>
                </c:pt>
                <c:pt idx="79">
                  <c:v>4.4278851109946231</c:v>
                </c:pt>
                <c:pt idx="80">
                  <c:v>4.4191530556549896</c:v>
                </c:pt>
                <c:pt idx="81">
                  <c:v>4.4088599930768861</c:v>
                </c:pt>
                <c:pt idx="82">
                  <c:v>4.3970307185591251</c:v>
                </c:pt>
                <c:pt idx="83">
                  <c:v>4.3836908118283784</c:v>
                </c:pt>
                <c:pt idx="84">
                  <c:v>4.368866594086696</c:v>
                </c:pt>
                <c:pt idx="85">
                  <c:v>4.3525850840776537</c:v>
                </c:pt>
                <c:pt idx="86">
                  <c:v>4.3348739532567127</c:v>
                </c:pt>
                <c:pt idx="87">
                  <c:v>4.3157614801941913</c:v>
                </c:pt>
                <c:pt idx="88">
                  <c:v>4.2952765043162699</c:v>
                </c:pt>
                <c:pt idx="89">
                  <c:v>4.2734483791032618</c:v>
                </c:pt>
                <c:pt idx="90">
                  <c:v>4.250306924865888</c:v>
                </c:pt>
                <c:pt idx="91">
                  <c:v>4.2258823812161284</c:v>
                </c:pt>
                <c:pt idx="92">
                  <c:v>4.2002053593582227</c:v>
                </c:pt>
                <c:pt idx="93">
                  <c:v>4.1733067943202089</c:v>
                </c:pt>
                <c:pt idx="94">
                  <c:v>4.1452178972477549</c:v>
                </c:pt>
                <c:pt idx="95">
                  <c:v>4.1159701078788418</c:v>
                </c:pt>
                <c:pt idx="96">
                  <c:v>4.0855950473236984</c:v>
                </c:pt>
                <c:pt idx="97">
                  <c:v>4.0541244712629103</c:v>
                </c:pt>
                <c:pt idx="98">
                  <c:v>4.0215902236757639</c:v>
                </c:pt>
                <c:pt idx="99">
                  <c:v>3.9880241912250702</c:v>
                </c:pt>
                <c:pt idx="100">
                  <c:v>3.9534582583812261</c:v>
                </c:pt>
                <c:pt idx="101">
                  <c:v>3.9179242634174161</c:v>
                </c:pt>
                <c:pt idx="102">
                  <c:v>3.8814539553527205</c:v>
                </c:pt>
                <c:pt idx="103">
                  <c:v>3.8440789519497143</c:v>
                </c:pt>
                <c:pt idx="104">
                  <c:v>3.8058306988548174</c:v>
                </c:pt>
                <c:pt idx="105">
                  <c:v>3.7667404299556728</c:v>
                </c:pt>
                <c:pt idx="106">
                  <c:v>3.7268391290461444</c:v>
                </c:pt>
                <c:pt idx="107">
                  <c:v>3.6861574928575558</c:v>
                </c:pt>
                <c:pt idx="108">
                  <c:v>3.6447258955321082</c:v>
                </c:pt>
                <c:pt idx="109">
                  <c:v>3.6025743545842759</c:v>
                </c:pt>
                <c:pt idx="110">
                  <c:v>3.5597324984126266</c:v>
                </c:pt>
                <c:pt idx="111">
                  <c:v>3.5162295353998729</c:v>
                </c:pt>
                <c:pt idx="112">
                  <c:v>3.472094224642619</c:v>
                </c:pt>
                <c:pt idx="113">
                  <c:v>3.4273548483376159</c:v>
                </c:pt>
                <c:pt idx="114">
                  <c:v>3.3820391858528365</c:v>
                </c:pt>
                <c:pt idx="115">
                  <c:v>3.336174489499355</c:v>
                </c:pt>
                <c:pt idx="116">
                  <c:v>3.2897874620143597</c:v>
                </c:pt>
                <c:pt idx="117">
                  <c:v>3.2429042357626225</c:v>
                </c:pt>
                <c:pt idx="118">
                  <c:v>3.1955503536510999</c:v>
                </c:pt>
                <c:pt idx="119">
                  <c:v>3.1477507517544967</c:v>
                </c:pt>
                <c:pt idx="120">
                  <c:v>3.0995297436348102</c:v>
                </c:pt>
                <c:pt idx="121">
                  <c:v>3.0509110063408618</c:v>
                </c:pt>
                <c:pt idx="122">
                  <c:v>3.0019175680596755</c:v>
                </c:pt>
                <c:pt idx="123">
                  <c:v>2.9525717973993837</c:v>
                </c:pt>
                <c:pt idx="124">
                  <c:v>2.9028953942621949</c:v>
                </c:pt>
                <c:pt idx="125">
                  <c:v>2.8529093822807772</c:v>
                </c:pt>
                <c:pt idx="126">
                  <c:v>2.80263410277376</c:v>
                </c:pt>
                <c:pt idx="127">
                  <c:v>2.7520892101762229</c:v>
                </c:pt>
                <c:pt idx="128">
                  <c:v>2.7012936689022049</c:v>
                </c:pt>
                <c:pt idx="129">
                  <c:v>2.6502657515907746</c:v>
                </c:pt>
                <c:pt idx="130">
                  <c:v>2.5990230386835345</c:v>
                </c:pt>
                <c:pt idx="131">
                  <c:v>2.5475824192814356</c:v>
                </c:pt>
                <c:pt idx="132">
                  <c:v>2.4959600932286108</c:v>
                </c:pt>
                <c:pt idx="133">
                  <c:v>2.4441715743674375</c:v>
                </c:pt>
                <c:pt idx="134">
                  <c:v>2.3922316949053779</c:v>
                </c:pt>
                <c:pt idx="135">
                  <c:v>2.3401546108471338</c:v>
                </c:pt>
                <c:pt idx="136">
                  <c:v>2.2879538084203399</c:v>
                </c:pt>
                <c:pt idx="137">
                  <c:v>2.2356421114541614</c:v>
                </c:pt>
                <c:pt idx="138">
                  <c:v>2.1832316896431836</c:v>
                </c:pt>
                <c:pt idx="139">
                  <c:v>2.1307340676433029</c:v>
                </c:pt>
                <c:pt idx="140">
                  <c:v>2.0781601349508239</c:v>
                </c:pt>
                <c:pt idx="141">
                  <c:v>2.0255201565009817</c:v>
                </c:pt>
                <c:pt idx="142">
                  <c:v>1.9728237839395923</c:v>
                </c:pt>
                <c:pt idx="143">
                  <c:v>1.9200800675165386</c:v>
                </c:pt>
                <c:pt idx="144">
                  <c:v>1.8672974685451371</c:v>
                </c:pt>
                <c:pt idx="145">
                  <c:v>1.8144838723862522</c:v>
                </c:pt>
                <c:pt idx="146">
                  <c:v>1.7616466019061972</c:v>
                </c:pt>
                <c:pt idx="147">
                  <c:v>1.7087924313642922</c:v>
                </c:pt>
                <c:pt idx="148">
                  <c:v>1.6559276006882784</c:v>
                </c:pt>
                <c:pt idx="149">
                  <c:v>1.6030578300949561</c:v>
                </c:pt>
                <c:pt idx="150">
                  <c:v>1.5501883350207413</c:v>
                </c:pt>
                <c:pt idx="151">
                  <c:v>1.4973238413193424</c:v>
                </c:pt>
                <c:pt idx="152">
                  <c:v>1.4444686007014096</c:v>
                </c:pt>
                <c:pt idx="153">
                  <c:v>1.3916264063721928</c:v>
                </c:pt>
                <c:pt idx="154">
                  <c:v>1.3388006088468907</c:v>
                </c:pt>
                <c:pt idx="155">
                  <c:v>1.2859941319127155</c:v>
                </c:pt>
                <c:pt idx="156">
                  <c:v>1.2332094887058664</c:v>
                </c:pt>
                <c:pt idx="157">
                  <c:v>1.1804487978905875</c:v>
                </c:pt>
                <c:pt idx="158">
                  <c:v>1.1277137999091691</c:v>
                </c:pt>
                <c:pt idx="159">
                  <c:v>1.0750058732860723</c:v>
                </c:pt>
                <c:pt idx="160">
                  <c:v>1.0223260509723553</c:v>
                </c:pt>
                <c:pt idx="161">
                  <c:v>0.96967503670841726</c:v>
                </c:pt>
                <c:pt idx="162">
                  <c:v>0.91705322139357115</c:v>
                </c:pt>
                <c:pt idx="163">
                  <c:v>0.86446069945478321</c:v>
                </c:pt>
                <c:pt idx="164">
                  <c:v>0.81189728519359683</c:v>
                </c:pt>
                <c:pt idx="165">
                  <c:v>0.75936252911656954</c:v>
                </c:pt>
                <c:pt idx="166">
                  <c:v>0.7068557342272408</c:v>
                </c:pt>
                <c:pt idx="167">
                  <c:v>0.65437597228679145</c:v>
                </c:pt>
                <c:pt idx="168">
                  <c:v>0.60192210002990576</c:v>
                </c:pt>
                <c:pt idx="169">
                  <c:v>0.54949277533783425</c:v>
                </c:pt>
                <c:pt idx="170">
                  <c:v>0.49708647336582645</c:v>
                </c:pt>
                <c:pt idx="171">
                  <c:v>0.44470150262393426</c:v>
                </c:pt>
                <c:pt idx="172">
                  <c:v>0.39233602101002019</c:v>
                </c:pt>
                <c:pt idx="173">
                  <c:v>0.33998805180113223</c:v>
                </c:pt>
                <c:pt idx="174">
                  <c:v>0.2876554996005809</c:v>
                </c:pt>
                <c:pt idx="175">
                  <c:v>0.2353361662477127</c:v>
                </c:pt>
                <c:pt idx="176">
                  <c:v>0.18302776668871479</c:v>
                </c:pt>
                <c:pt idx="177">
                  <c:v>0.13072794482160699</c:v>
                </c:pt>
                <c:pt idx="178">
                  <c:v>7.8434289310758132E-2</c:v>
                </c:pt>
                <c:pt idx="179">
                  <c:v>2.6144349385082144E-2</c:v>
                </c:pt>
                <c:pt idx="180">
                  <c:v>-2.6144349385082144E-2</c:v>
                </c:pt>
                <c:pt idx="181">
                  <c:v>-7.8434289310758132E-2</c:v>
                </c:pt>
                <c:pt idx="182">
                  <c:v>-0.13072794482160699</c:v>
                </c:pt>
                <c:pt idx="183">
                  <c:v>-0.18302776668871479</c:v>
                </c:pt>
                <c:pt idx="184">
                  <c:v>-0.2353361662477127</c:v>
                </c:pt>
                <c:pt idx="185">
                  <c:v>-0.2876554996005809</c:v>
                </c:pt>
                <c:pt idx="186">
                  <c:v>-0.33998805180113223</c:v>
                </c:pt>
                <c:pt idx="187">
                  <c:v>-0.39233602101002019</c:v>
                </c:pt>
                <c:pt idx="188">
                  <c:v>-0.44470150262393426</c:v>
                </c:pt>
                <c:pt idx="189">
                  <c:v>-0.49708647336582645</c:v>
                </c:pt>
                <c:pt idx="190">
                  <c:v>-0.54949277533783425</c:v>
                </c:pt>
                <c:pt idx="191">
                  <c:v>-0.60192210002990576</c:v>
                </c:pt>
                <c:pt idx="192">
                  <c:v>-0.65437597228679145</c:v>
                </c:pt>
                <c:pt idx="193">
                  <c:v>-0.7068557342272408</c:v>
                </c:pt>
                <c:pt idx="194">
                  <c:v>-0.75936252911656954</c:v>
                </c:pt>
                <c:pt idx="195">
                  <c:v>-0.81189728519359683</c:v>
                </c:pt>
                <c:pt idx="196">
                  <c:v>-0.86446069945461668</c:v>
                </c:pt>
                <c:pt idx="197">
                  <c:v>-0.91705322139373768</c:v>
                </c:pt>
                <c:pt idx="198">
                  <c:v>-0.96967503670841726</c:v>
                </c:pt>
                <c:pt idx="199">
                  <c:v>-1.0223260509725218</c:v>
                </c:pt>
                <c:pt idx="200">
                  <c:v>-1.0750058732859058</c:v>
                </c:pt>
                <c:pt idx="201">
                  <c:v>-1.1277137999090026</c:v>
                </c:pt>
                <c:pt idx="202">
                  <c:v>-1.1804487978907541</c:v>
                </c:pt>
                <c:pt idx="203">
                  <c:v>-1.2332094887058664</c:v>
                </c:pt>
                <c:pt idx="204">
                  <c:v>-1.2859941319127155</c:v>
                </c:pt>
                <c:pt idx="205">
                  <c:v>-1.3388006088470572</c:v>
                </c:pt>
                <c:pt idx="206">
                  <c:v>-1.3916264063720263</c:v>
                </c:pt>
                <c:pt idx="207">
                  <c:v>-1.4444686007012431</c:v>
                </c:pt>
                <c:pt idx="208">
                  <c:v>-1.4973238413195089</c:v>
                </c:pt>
                <c:pt idx="209">
                  <c:v>-1.5501883350207413</c:v>
                </c:pt>
                <c:pt idx="210">
                  <c:v>-1.6030578300949561</c:v>
                </c:pt>
                <c:pt idx="211">
                  <c:v>-1.6559276006882784</c:v>
                </c:pt>
                <c:pt idx="212">
                  <c:v>-1.7087924313642922</c:v>
                </c:pt>
                <c:pt idx="213">
                  <c:v>-1.7616466019063637</c:v>
                </c:pt>
                <c:pt idx="214">
                  <c:v>-1.8144838723860857</c:v>
                </c:pt>
                <c:pt idx="215">
                  <c:v>-1.8672974685451371</c:v>
                </c:pt>
                <c:pt idx="216">
                  <c:v>-1.9200800675165386</c:v>
                </c:pt>
                <c:pt idx="217">
                  <c:v>-1.9728237839395923</c:v>
                </c:pt>
                <c:pt idx="218">
                  <c:v>-2.0255201565009817</c:v>
                </c:pt>
                <c:pt idx="219">
                  <c:v>-2.0781601349508239</c:v>
                </c:pt>
                <c:pt idx="220">
                  <c:v>-2.1307340676431363</c:v>
                </c:pt>
                <c:pt idx="221">
                  <c:v>-2.1832316896431836</c:v>
                </c:pt>
                <c:pt idx="222">
                  <c:v>-2.2356421114543279</c:v>
                </c:pt>
                <c:pt idx="223">
                  <c:v>-2.2879538084203399</c:v>
                </c:pt>
                <c:pt idx="224">
                  <c:v>-2.3401546108471338</c:v>
                </c:pt>
                <c:pt idx="225">
                  <c:v>-2.3922316949053779</c:v>
                </c:pt>
                <c:pt idx="226">
                  <c:v>-2.4441715743674375</c:v>
                </c:pt>
                <c:pt idx="227">
                  <c:v>-2.4959600932286108</c:v>
                </c:pt>
                <c:pt idx="228">
                  <c:v>-2.5475824192814356</c:v>
                </c:pt>
                <c:pt idx="229">
                  <c:v>-2.5990230386833679</c:v>
                </c:pt>
                <c:pt idx="230">
                  <c:v>-2.6502657515909411</c:v>
                </c:pt>
                <c:pt idx="231">
                  <c:v>-2.7012936689022049</c:v>
                </c:pt>
                <c:pt idx="232">
                  <c:v>-2.7520892101762229</c:v>
                </c:pt>
                <c:pt idx="233">
                  <c:v>-2.80263410277376</c:v>
                </c:pt>
                <c:pt idx="234">
                  <c:v>-2.8529093822807772</c:v>
                </c:pt>
                <c:pt idx="235">
                  <c:v>-2.9028953942620284</c:v>
                </c:pt>
                <c:pt idx="236">
                  <c:v>-2.9525717973995502</c:v>
                </c:pt>
                <c:pt idx="237">
                  <c:v>-3.001917568059842</c:v>
                </c:pt>
                <c:pt idx="238">
                  <c:v>-3.0509110063405287</c:v>
                </c:pt>
                <c:pt idx="239">
                  <c:v>-3.0995297436351432</c:v>
                </c:pt>
                <c:pt idx="240">
                  <c:v>-3.1477507517541636</c:v>
                </c:pt>
                <c:pt idx="241">
                  <c:v>-3.1955503536512664</c:v>
                </c:pt>
                <c:pt idx="242">
                  <c:v>-3.2429042357626225</c:v>
                </c:pt>
                <c:pt idx="243">
                  <c:v>-3.2897874620145262</c:v>
                </c:pt>
                <c:pt idx="244">
                  <c:v>-3.3361744894991885</c:v>
                </c:pt>
                <c:pt idx="245">
                  <c:v>-3.3820391858528365</c:v>
                </c:pt>
                <c:pt idx="246">
                  <c:v>-3.4273548483377825</c:v>
                </c:pt>
                <c:pt idx="247">
                  <c:v>-3.4720942246424524</c:v>
                </c:pt>
                <c:pt idx="248">
                  <c:v>-3.5162295353998729</c:v>
                </c:pt>
                <c:pt idx="249">
                  <c:v>-3.5597324984124601</c:v>
                </c:pt>
                <c:pt idx="250">
                  <c:v>-3.6025743545844424</c:v>
                </c:pt>
                <c:pt idx="251">
                  <c:v>-3.6447258955321082</c:v>
                </c:pt>
                <c:pt idx="252">
                  <c:v>-3.6861574928575558</c:v>
                </c:pt>
                <c:pt idx="253">
                  <c:v>-3.7268391290461444</c:v>
                </c:pt>
                <c:pt idx="254">
                  <c:v>-3.7667404299555063</c:v>
                </c:pt>
                <c:pt idx="255">
                  <c:v>-3.8058306988549839</c:v>
                </c:pt>
                <c:pt idx="256">
                  <c:v>-3.8440789519497143</c:v>
                </c:pt>
                <c:pt idx="257">
                  <c:v>-3.881453955352554</c:v>
                </c:pt>
                <c:pt idx="258">
                  <c:v>-3.9179242634175826</c:v>
                </c:pt>
                <c:pt idx="259">
                  <c:v>-3.9534582583812261</c:v>
                </c:pt>
                <c:pt idx="260">
                  <c:v>-3.9880241912249037</c:v>
                </c:pt>
                <c:pt idx="261">
                  <c:v>-4.0215902236759309</c:v>
                </c:pt>
                <c:pt idx="262">
                  <c:v>-4.0541244712627433</c:v>
                </c:pt>
                <c:pt idx="263">
                  <c:v>-4.0855950473238645</c:v>
                </c:pt>
                <c:pt idx="264">
                  <c:v>-4.1159701078790079</c:v>
                </c:pt>
                <c:pt idx="265">
                  <c:v>-4.1452178972477549</c:v>
                </c:pt>
                <c:pt idx="266">
                  <c:v>-4.1733067943202089</c:v>
                </c:pt>
                <c:pt idx="267">
                  <c:v>-4.2002053593580557</c:v>
                </c:pt>
                <c:pt idx="268">
                  <c:v>-4.2258823812161284</c:v>
                </c:pt>
                <c:pt idx="269">
                  <c:v>-4.250306924865888</c:v>
                </c:pt>
                <c:pt idx="270">
                  <c:v>-4.2734483791034288</c:v>
                </c:pt>
                <c:pt idx="271">
                  <c:v>-4.2952765043159369</c:v>
                </c:pt>
                <c:pt idx="272">
                  <c:v>-4.3157614801943582</c:v>
                </c:pt>
                <c:pt idx="273">
                  <c:v>-4.3348739532567127</c:v>
                </c:pt>
                <c:pt idx="274">
                  <c:v>-4.3525850840776537</c:v>
                </c:pt>
                <c:pt idx="275">
                  <c:v>-4.3688665940868621</c:v>
                </c:pt>
                <c:pt idx="276">
                  <c:v>-4.3836908118282114</c:v>
                </c:pt>
                <c:pt idx="277">
                  <c:v>-4.3970307185591251</c:v>
                </c:pt>
                <c:pt idx="278">
                  <c:v>-4.4088599930768861</c:v>
                </c:pt>
                <c:pt idx="279">
                  <c:v>-4.4191530556551566</c:v>
                </c:pt>
                <c:pt idx="280">
                  <c:v>-4.4278851109944561</c:v>
                </c:pt>
                <c:pt idx="281">
                  <c:v>-4.435032190071853</c:v>
                </c:pt>
                <c:pt idx="282">
                  <c:v>-4.4405711907972716</c:v>
                </c:pt>
                <c:pt idx="283">
                  <c:v>-4.4444799173841698</c:v>
                </c:pt>
                <c:pt idx="284">
                  <c:v>-4.4467371183386506</c:v>
                </c:pt>
                <c:pt idx="285">
                  <c:v>-4.4473225229955675</c:v>
                </c:pt>
                <c:pt idx="286">
                  <c:v>-4.4462168765161962</c:v>
                </c:pt>
                <c:pt idx="287">
                  <c:v>-4.4434019732820245</c:v>
                </c:pt>
                <c:pt idx="288">
                  <c:v>-4.4388606886188731</c:v>
                </c:pt>
                <c:pt idx="289">
                  <c:v>-4.4325770087970673</c:v>
                </c:pt>
                <c:pt idx="290">
                  <c:v>-4.4245360592555238</c:v>
                </c:pt>
                <c:pt idx="291">
                  <c:v>-4.4147241310067979</c:v>
                </c:pt>
                <c:pt idx="292">
                  <c:v>-4.4031287051872763</c:v>
                </c:pt>
                <c:pt idx="293">
                  <c:v>-4.3897384757218827</c:v>
                </c:pt>
                <c:pt idx="294">
                  <c:v>-4.3745433700839724</c:v>
                </c:pt>
                <c:pt idx="295">
                  <c:v>-4.357534568128596</c:v>
                </c:pt>
                <c:pt idx="296">
                  <c:v>-4.3387045189948186</c:v>
                </c:pt>
                <c:pt idx="297">
                  <c:v>-4.3180469560715755</c:v>
                </c:pt>
                <c:pt idx="298">
                  <c:v>-4.2955569100309177</c:v>
                </c:pt>
                <c:pt idx="299">
                  <c:v>-4.2712307199346267</c:v>
                </c:pt>
                <c:pt idx="300">
                  <c:v>-4.2450660424355195</c:v>
                </c:pt>
                <c:pt idx="301">
                  <c:v>-4.217061859086102</c:v>
                </c:pt>
                <c:pt idx="302">
                  <c:v>-4.1872184817820512</c:v>
                </c:pt>
                <c:pt idx="303">
                  <c:v>-4.1555375563741563</c:v>
                </c:pt>
                <c:pt idx="304">
                  <c:v>-4.1220220644762051</c:v>
                </c:pt>
                <c:pt idx="305">
                  <c:v>-4.0866763235121173</c:v>
                </c:pt>
                <c:pt idx="306">
                  <c:v>-4.0495059850427788</c:v>
                </c:pt>
                <c:pt idx="307">
                  <c:v>-4.0105180314147226</c:v>
                </c:pt>
                <c:pt idx="308">
                  <c:v>-3.9697207707869442</c:v>
                </c:pt>
                <c:pt idx="309">
                  <c:v>-3.9271238305744749</c:v>
                </c:pt>
                <c:pt idx="310">
                  <c:v>-3.8827381493745095</c:v>
                </c:pt>
                <c:pt idx="311">
                  <c:v>-3.8365759674210409</c:v>
                </c:pt>
                <c:pt idx="312">
                  <c:v>-3.7886508156292908</c:v>
                </c:pt>
                <c:pt idx="313">
                  <c:v>-3.7389775032827255</c:v>
                </c:pt>
                <c:pt idx="314">
                  <c:v>-3.6875721044301035</c:v>
                </c:pt>
                <c:pt idx="315">
                  <c:v>-3.634451943040351</c:v>
                </c:pt>
                <c:pt idx="316">
                  <c:v>-3.5796355769852073</c:v>
                </c:pt>
                <c:pt idx="317">
                  <c:v>-3.5231427809020999</c:v>
                </c:pt>
                <c:pt idx="318">
                  <c:v>-3.4649945279993655</c:v>
                </c:pt>
                <c:pt idx="319">
                  <c:v>-3.4052129708637691</c:v>
                </c:pt>
                <c:pt idx="320">
                  <c:v>-3.3438214213247774</c:v>
                </c:pt>
                <c:pt idx="321">
                  <c:v>-3.2808443294377043</c:v>
                </c:pt>
                <c:pt idx="322">
                  <c:v>-3.2163072616350208</c:v>
                </c:pt>
                <c:pt idx="323">
                  <c:v>-3.1502368781101131</c:v>
                </c:pt>
                <c:pt idx="324">
                  <c:v>-3.082660909474122</c:v>
                </c:pt>
                <c:pt idx="325">
                  <c:v>-3.0136081327524766</c:v>
                </c:pt>
                <c:pt idx="326">
                  <c:v>-2.9431083467565955</c:v>
                </c:pt>
                <c:pt idx="327">
                  <c:v>-2.8711923468892064</c:v>
                </c:pt>
                <c:pt idx="328">
                  <c:v>-2.7978918994247537</c:v>
                </c:pt>
                <c:pt idx="329">
                  <c:v>-2.723239715313186</c:v>
                </c:pt>
                <c:pt idx="330">
                  <c:v>-2.6472694235404326</c:v>
                </c:pt>
                <c:pt idx="331">
                  <c:v>-2.5700155440995243</c:v>
                </c:pt>
                <c:pt idx="332">
                  <c:v>-2.4915134605975053</c:v>
                </c:pt>
                <c:pt idx="333">
                  <c:v>-2.4117993925422687</c:v>
                </c:pt>
                <c:pt idx="334">
                  <c:v>-2.3309103673396225</c:v>
                </c:pt>
                <c:pt idx="335">
                  <c:v>-2.2488841920338953</c:v>
                </c:pt>
                <c:pt idx="336">
                  <c:v>-2.1657594248195577</c:v>
                </c:pt>
                <c:pt idx="337">
                  <c:v>-2.0815753463566677</c:v>
                </c:pt>
                <c:pt idx="338">
                  <c:v>-1.9963719309052941</c:v>
                </c:pt>
                <c:pt idx="339">
                  <c:v>-1.9101898173182197</c:v>
                </c:pt>
                <c:pt idx="340">
                  <c:v>-1.8230702798960885</c:v>
                </c:pt>
                <c:pt idx="341">
                  <c:v>-1.7350551991383023</c:v>
                </c:pt>
                <c:pt idx="342">
                  <c:v>-1.6461870323998262</c:v>
                </c:pt>
                <c:pt idx="343">
                  <c:v>-1.5565087844738867</c:v>
                </c:pt>
                <c:pt idx="344">
                  <c:v>-1.4660639781122198</c:v>
                </c:pt>
                <c:pt idx="345">
                  <c:v>-1.3748966244991889</c:v>
                </c:pt>
                <c:pt idx="346">
                  <c:v>-1.283051193685103</c:v>
                </c:pt>
                <c:pt idx="347">
                  <c:v>-1.1905725849948867</c:v>
                </c:pt>
                <c:pt idx="348">
                  <c:v>-1.0975060974185991</c:v>
                </c:pt>
                <c:pt idx="349">
                  <c:v>-1.003897399985465</c:v>
                </c:pt>
                <c:pt idx="350">
                  <c:v>-0.90979250213690799</c:v>
                </c:pt>
                <c:pt idx="351">
                  <c:v>-0.81523772409392015</c:v>
                </c:pt>
                <c:pt idx="352">
                  <c:v>-0.72027966722859604</c:v>
                </c:pt>
                <c:pt idx="353">
                  <c:v>-0.62496518444199456</c:v>
                </c:pt>
                <c:pt idx="354">
                  <c:v>-0.52934135054300002</c:v>
                </c:pt>
                <c:pt idx="355">
                  <c:v>-0.43345543264217135</c:v>
                </c:pt>
                <c:pt idx="356">
                  <c:v>-0.33735486054692343</c:v>
                </c:pt>
                <c:pt idx="357">
                  <c:v>-0.24108719717086391</c:v>
                </c:pt>
                <c:pt idx="358">
                  <c:v>-0.14470010894429564</c:v>
                </c:pt>
                <c:pt idx="359">
                  <c:v>-4.8241336233711962E-2</c:v>
                </c:pt>
                <c:pt idx="360">
                  <c:v>4.8241336233711962E-2</c:v>
                </c:pt>
                <c:pt idx="361">
                  <c:v>0.14470010894429564</c:v>
                </c:pt>
                <c:pt idx="362">
                  <c:v>0.24108719717086391</c:v>
                </c:pt>
                <c:pt idx="363">
                  <c:v>0.33735486054692343</c:v>
                </c:pt>
                <c:pt idx="364">
                  <c:v>0.43345543264217135</c:v>
                </c:pt>
                <c:pt idx="365">
                  <c:v>0.52934135054300002</c:v>
                </c:pt>
                <c:pt idx="366">
                  <c:v>0.62496518444199456</c:v>
                </c:pt>
                <c:pt idx="367">
                  <c:v>0.72027966722859604</c:v>
                </c:pt>
                <c:pt idx="368">
                  <c:v>0.81523772409392015</c:v>
                </c:pt>
                <c:pt idx="369">
                  <c:v>0.90979250213690799</c:v>
                </c:pt>
                <c:pt idx="370">
                  <c:v>1.003897399985465</c:v>
                </c:pt>
                <c:pt idx="371">
                  <c:v>1.0975060974185991</c:v>
                </c:pt>
                <c:pt idx="372">
                  <c:v>1.1905725849948867</c:v>
                </c:pt>
                <c:pt idx="373">
                  <c:v>1.283051193685103</c:v>
                </c:pt>
                <c:pt idx="374">
                  <c:v>1.3748966244991889</c:v>
                </c:pt>
                <c:pt idx="375">
                  <c:v>1.4660639781122198</c:v>
                </c:pt>
                <c:pt idx="376">
                  <c:v>1.5565087844738867</c:v>
                </c:pt>
                <c:pt idx="377">
                  <c:v>1.6461870323998262</c:v>
                </c:pt>
                <c:pt idx="378">
                  <c:v>1.7350551991383023</c:v>
                </c:pt>
                <c:pt idx="379">
                  <c:v>1.8230702798960885</c:v>
                </c:pt>
                <c:pt idx="380">
                  <c:v>1.9101898173182197</c:v>
                </c:pt>
                <c:pt idx="381">
                  <c:v>1.9963719309052941</c:v>
                </c:pt>
                <c:pt idx="382">
                  <c:v>2.0815753463566677</c:v>
                </c:pt>
                <c:pt idx="383">
                  <c:v>2.1657594248195577</c:v>
                </c:pt>
                <c:pt idx="384">
                  <c:v>2.2488841920338953</c:v>
                </c:pt>
                <c:pt idx="385">
                  <c:v>2.3309103673396225</c:v>
                </c:pt>
                <c:pt idx="386">
                  <c:v>2.4117993925422687</c:v>
                </c:pt>
                <c:pt idx="387">
                  <c:v>2.4915134605975053</c:v>
                </c:pt>
                <c:pt idx="388">
                  <c:v>2.5700155440995243</c:v>
                </c:pt>
                <c:pt idx="389">
                  <c:v>2.6472694235404326</c:v>
                </c:pt>
                <c:pt idx="390">
                  <c:v>2.723239715313186</c:v>
                </c:pt>
                <c:pt idx="391">
                  <c:v>2.7978918994247537</c:v>
                </c:pt>
                <c:pt idx="392">
                  <c:v>2.8711923468892064</c:v>
                </c:pt>
                <c:pt idx="393">
                  <c:v>2.9431083467565955</c:v>
                </c:pt>
                <c:pt idx="394">
                  <c:v>3.0136081327524766</c:v>
                </c:pt>
                <c:pt idx="395">
                  <c:v>3.082660909474122</c:v>
                </c:pt>
                <c:pt idx="396">
                  <c:v>3.1502368781101131</c:v>
                </c:pt>
                <c:pt idx="397">
                  <c:v>3.2163072616350208</c:v>
                </c:pt>
                <c:pt idx="398">
                  <c:v>3.2808443294377043</c:v>
                </c:pt>
                <c:pt idx="399">
                  <c:v>3.3438214213247774</c:v>
                </c:pt>
                <c:pt idx="400">
                  <c:v>3.4052129708637691</c:v>
                </c:pt>
                <c:pt idx="401">
                  <c:v>3.4649945279993655</c:v>
                </c:pt>
                <c:pt idx="402">
                  <c:v>3.5231427809020999</c:v>
                </c:pt>
                <c:pt idx="403">
                  <c:v>3.5796355769852073</c:v>
                </c:pt>
                <c:pt idx="404">
                  <c:v>3.634451943040351</c:v>
                </c:pt>
                <c:pt idx="405">
                  <c:v>3.6875721044301035</c:v>
                </c:pt>
                <c:pt idx="406">
                  <c:v>3.7389775032827255</c:v>
                </c:pt>
                <c:pt idx="407">
                  <c:v>3.7886508156292908</c:v>
                </c:pt>
                <c:pt idx="408">
                  <c:v>3.8365759674210409</c:v>
                </c:pt>
                <c:pt idx="409">
                  <c:v>3.8827381493745095</c:v>
                </c:pt>
                <c:pt idx="410">
                  <c:v>3.9271238305744749</c:v>
                </c:pt>
                <c:pt idx="411">
                  <c:v>3.9697207707869442</c:v>
                </c:pt>
                <c:pt idx="412">
                  <c:v>4.0105180314147226</c:v>
                </c:pt>
                <c:pt idx="413">
                  <c:v>4.0495059850427788</c:v>
                </c:pt>
                <c:pt idx="414">
                  <c:v>4.0866763235121173</c:v>
                </c:pt>
                <c:pt idx="415">
                  <c:v>4.1220220644762051</c:v>
                </c:pt>
                <c:pt idx="416">
                  <c:v>4.1555375563741563</c:v>
                </c:pt>
                <c:pt idx="417">
                  <c:v>4.1872184817820512</c:v>
                </c:pt>
                <c:pt idx="418">
                  <c:v>4.217061859086102</c:v>
                </c:pt>
                <c:pt idx="419">
                  <c:v>4.2450660424355195</c:v>
                </c:pt>
                <c:pt idx="420">
                  <c:v>4.2712307199346267</c:v>
                </c:pt>
                <c:pt idx="421">
                  <c:v>4.2955569100309177</c:v>
                </c:pt>
                <c:pt idx="422">
                  <c:v>4.3180469560715755</c:v>
                </c:pt>
                <c:pt idx="423">
                  <c:v>4.3387045189948186</c:v>
                </c:pt>
                <c:pt idx="424">
                  <c:v>4.357534568128596</c:v>
                </c:pt>
                <c:pt idx="425">
                  <c:v>4.3745433700839724</c:v>
                </c:pt>
                <c:pt idx="426">
                  <c:v>4.3897384757218827</c:v>
                </c:pt>
                <c:pt idx="427">
                  <c:v>4.4031287051872763</c:v>
                </c:pt>
                <c:pt idx="428">
                  <c:v>4.4147241310067979</c:v>
                </c:pt>
                <c:pt idx="429">
                  <c:v>4.4245360592555238</c:v>
                </c:pt>
                <c:pt idx="430">
                  <c:v>4.4325770087970673</c:v>
                </c:pt>
                <c:pt idx="431">
                  <c:v>4.4388606886188731</c:v>
                </c:pt>
                <c:pt idx="432">
                  <c:v>4.4434019732820245</c:v>
                </c:pt>
                <c:pt idx="433">
                  <c:v>4.4462168765161962</c:v>
                </c:pt>
                <c:pt idx="434">
                  <c:v>4.4473225229955675</c:v>
                </c:pt>
                <c:pt idx="435">
                  <c:v>4.4467371183386506</c:v>
                </c:pt>
                <c:pt idx="436">
                  <c:v>4.4444799173841698</c:v>
                </c:pt>
                <c:pt idx="437">
                  <c:v>4.4405711907972716</c:v>
                </c:pt>
                <c:pt idx="438">
                  <c:v>4.435032190071853</c:v>
                </c:pt>
                <c:pt idx="439">
                  <c:v>4.4278851109944561</c:v>
                </c:pt>
                <c:pt idx="440">
                  <c:v>4.4191530556551566</c:v>
                </c:pt>
                <c:pt idx="441">
                  <c:v>4.4088599930768861</c:v>
                </c:pt>
                <c:pt idx="442">
                  <c:v>4.3970307185591251</c:v>
                </c:pt>
                <c:pt idx="443">
                  <c:v>4.3836908118282114</c:v>
                </c:pt>
                <c:pt idx="444">
                  <c:v>4.3688665940868621</c:v>
                </c:pt>
                <c:pt idx="445">
                  <c:v>4.3525850840776537</c:v>
                </c:pt>
                <c:pt idx="446">
                  <c:v>4.3348739532567127</c:v>
                </c:pt>
                <c:pt idx="447">
                  <c:v>4.3157614801943582</c:v>
                </c:pt>
                <c:pt idx="448">
                  <c:v>4.2952765043159369</c:v>
                </c:pt>
                <c:pt idx="449">
                  <c:v>4.2734483791034288</c:v>
                </c:pt>
                <c:pt idx="450">
                  <c:v>4.250306924865888</c:v>
                </c:pt>
                <c:pt idx="451">
                  <c:v>4.2258823812161284</c:v>
                </c:pt>
                <c:pt idx="452">
                  <c:v>4.2002053593580557</c:v>
                </c:pt>
                <c:pt idx="453">
                  <c:v>4.1733067943202089</c:v>
                </c:pt>
                <c:pt idx="454">
                  <c:v>4.1452178972477549</c:v>
                </c:pt>
                <c:pt idx="455">
                  <c:v>4.1159701078790079</c:v>
                </c:pt>
                <c:pt idx="456">
                  <c:v>4.0855950473238645</c:v>
                </c:pt>
                <c:pt idx="457">
                  <c:v>4.0541244712627433</c:v>
                </c:pt>
                <c:pt idx="458">
                  <c:v>4.0215902236759309</c:v>
                </c:pt>
                <c:pt idx="459">
                  <c:v>3.9880241912249037</c:v>
                </c:pt>
                <c:pt idx="460">
                  <c:v>3.9534582583812261</c:v>
                </c:pt>
                <c:pt idx="461">
                  <c:v>3.9179242634175826</c:v>
                </c:pt>
                <c:pt idx="462">
                  <c:v>3.881453955352554</c:v>
                </c:pt>
                <c:pt idx="463">
                  <c:v>3.8440789519497143</c:v>
                </c:pt>
                <c:pt idx="464">
                  <c:v>3.8058306988549839</c:v>
                </c:pt>
                <c:pt idx="465">
                  <c:v>3.7667404299555063</c:v>
                </c:pt>
                <c:pt idx="466">
                  <c:v>3.7268391290461444</c:v>
                </c:pt>
                <c:pt idx="467">
                  <c:v>3.6861574928575558</c:v>
                </c:pt>
                <c:pt idx="468">
                  <c:v>3.6447258955321082</c:v>
                </c:pt>
                <c:pt idx="469">
                  <c:v>3.6025743545844424</c:v>
                </c:pt>
                <c:pt idx="470">
                  <c:v>3.5597324984124601</c:v>
                </c:pt>
                <c:pt idx="471">
                  <c:v>3.5162295353998729</c:v>
                </c:pt>
                <c:pt idx="472">
                  <c:v>3.4720942246424524</c:v>
                </c:pt>
                <c:pt idx="473">
                  <c:v>3.4273548483377825</c:v>
                </c:pt>
                <c:pt idx="474">
                  <c:v>3.3820391858528365</c:v>
                </c:pt>
                <c:pt idx="475">
                  <c:v>3.3361744894991885</c:v>
                </c:pt>
                <c:pt idx="476">
                  <c:v>3.2897874620145262</c:v>
                </c:pt>
                <c:pt idx="477">
                  <c:v>3.2429042357626225</c:v>
                </c:pt>
                <c:pt idx="478">
                  <c:v>3.1955503536512664</c:v>
                </c:pt>
                <c:pt idx="479">
                  <c:v>3.1477507517541636</c:v>
                </c:pt>
                <c:pt idx="480">
                  <c:v>3.0995297436351432</c:v>
                </c:pt>
                <c:pt idx="481">
                  <c:v>3.0509110063405287</c:v>
                </c:pt>
                <c:pt idx="482">
                  <c:v>3.001917568059842</c:v>
                </c:pt>
                <c:pt idx="483">
                  <c:v>2.9525717973995502</c:v>
                </c:pt>
                <c:pt idx="484">
                  <c:v>2.9028953942620284</c:v>
                </c:pt>
                <c:pt idx="485">
                  <c:v>2.8529093822807772</c:v>
                </c:pt>
                <c:pt idx="486">
                  <c:v>2.80263410277376</c:v>
                </c:pt>
                <c:pt idx="487">
                  <c:v>2.7520892101762229</c:v>
                </c:pt>
                <c:pt idx="488">
                  <c:v>2.7012936689022049</c:v>
                </c:pt>
                <c:pt idx="489">
                  <c:v>2.6502657515909411</c:v>
                </c:pt>
                <c:pt idx="490">
                  <c:v>2.5990230386833679</c:v>
                </c:pt>
                <c:pt idx="491">
                  <c:v>2.5475824192814356</c:v>
                </c:pt>
                <c:pt idx="492">
                  <c:v>2.4959600932286108</c:v>
                </c:pt>
                <c:pt idx="493">
                  <c:v>2.4441715743674375</c:v>
                </c:pt>
                <c:pt idx="494">
                  <c:v>2.3922316949053779</c:v>
                </c:pt>
                <c:pt idx="495">
                  <c:v>2.3401546108471338</c:v>
                </c:pt>
                <c:pt idx="496">
                  <c:v>2.2879538084203399</c:v>
                </c:pt>
                <c:pt idx="497">
                  <c:v>2.2356421114543279</c:v>
                </c:pt>
                <c:pt idx="498">
                  <c:v>2.1832316896431836</c:v>
                </c:pt>
                <c:pt idx="499">
                  <c:v>2.1307340676431363</c:v>
                </c:pt>
                <c:pt idx="500">
                  <c:v>2.0781601349508239</c:v>
                </c:pt>
                <c:pt idx="501">
                  <c:v>2.0255201565009817</c:v>
                </c:pt>
                <c:pt idx="502">
                  <c:v>1.9728237839395923</c:v>
                </c:pt>
                <c:pt idx="503">
                  <c:v>1.9200800675165386</c:v>
                </c:pt>
                <c:pt idx="504">
                  <c:v>1.8672974685451371</c:v>
                </c:pt>
                <c:pt idx="505">
                  <c:v>1.8144838723860857</c:v>
                </c:pt>
                <c:pt idx="506">
                  <c:v>1.7616466019063637</c:v>
                </c:pt>
                <c:pt idx="507">
                  <c:v>1.7087924313642922</c:v>
                </c:pt>
                <c:pt idx="508">
                  <c:v>1.6559276006882784</c:v>
                </c:pt>
                <c:pt idx="509">
                  <c:v>1.6030578300949561</c:v>
                </c:pt>
                <c:pt idx="510">
                  <c:v>1.5501883350207413</c:v>
                </c:pt>
                <c:pt idx="511">
                  <c:v>1.4973238413195089</c:v>
                </c:pt>
                <c:pt idx="512">
                  <c:v>1.4444686007012431</c:v>
                </c:pt>
                <c:pt idx="513">
                  <c:v>1.3916264063720263</c:v>
                </c:pt>
                <c:pt idx="514">
                  <c:v>1.3388006088470572</c:v>
                </c:pt>
                <c:pt idx="515">
                  <c:v>1.2859941319127155</c:v>
                </c:pt>
                <c:pt idx="516">
                  <c:v>1.2332094887058664</c:v>
                </c:pt>
                <c:pt idx="517">
                  <c:v>1.1804487978907541</c:v>
                </c:pt>
                <c:pt idx="518">
                  <c:v>1.1277137999090026</c:v>
                </c:pt>
                <c:pt idx="519">
                  <c:v>1.0750058732859058</c:v>
                </c:pt>
                <c:pt idx="520">
                  <c:v>1.0223260509725218</c:v>
                </c:pt>
                <c:pt idx="521">
                  <c:v>0.96967503670841726</c:v>
                </c:pt>
                <c:pt idx="522">
                  <c:v>0.91705322139373768</c:v>
                </c:pt>
                <c:pt idx="523">
                  <c:v>0.86446069945461668</c:v>
                </c:pt>
                <c:pt idx="524">
                  <c:v>0.81189728519359683</c:v>
                </c:pt>
                <c:pt idx="525">
                  <c:v>0.75936252911656954</c:v>
                </c:pt>
                <c:pt idx="526">
                  <c:v>0.7068557342272408</c:v>
                </c:pt>
                <c:pt idx="527">
                  <c:v>0.65437597228679145</c:v>
                </c:pt>
                <c:pt idx="528">
                  <c:v>0.60192210002990576</c:v>
                </c:pt>
                <c:pt idx="529">
                  <c:v>0.54949277533783425</c:v>
                </c:pt>
                <c:pt idx="530">
                  <c:v>0.49708647336582645</c:v>
                </c:pt>
                <c:pt idx="531">
                  <c:v>0.44470150262393426</c:v>
                </c:pt>
                <c:pt idx="532">
                  <c:v>0.39233602101002019</c:v>
                </c:pt>
                <c:pt idx="533">
                  <c:v>0.33998805180113223</c:v>
                </c:pt>
                <c:pt idx="534">
                  <c:v>0.2876554996005809</c:v>
                </c:pt>
                <c:pt idx="535">
                  <c:v>0.2353361662477127</c:v>
                </c:pt>
                <c:pt idx="536">
                  <c:v>0.18302776668871479</c:v>
                </c:pt>
                <c:pt idx="537">
                  <c:v>0.13072794482160699</c:v>
                </c:pt>
                <c:pt idx="538">
                  <c:v>7.8434289310758132E-2</c:v>
                </c:pt>
                <c:pt idx="539">
                  <c:v>2.6144349385082144E-2</c:v>
                </c:pt>
                <c:pt idx="540">
                  <c:v>-2.6144349385082144E-2</c:v>
                </c:pt>
                <c:pt idx="541">
                  <c:v>-7.8434289310758132E-2</c:v>
                </c:pt>
                <c:pt idx="542">
                  <c:v>-0.13072794482160699</c:v>
                </c:pt>
                <c:pt idx="543">
                  <c:v>-0.18302776668871479</c:v>
                </c:pt>
                <c:pt idx="544">
                  <c:v>-0.2353361662477127</c:v>
                </c:pt>
                <c:pt idx="545">
                  <c:v>-0.2876554996005809</c:v>
                </c:pt>
                <c:pt idx="546">
                  <c:v>-0.33998805180113223</c:v>
                </c:pt>
                <c:pt idx="547">
                  <c:v>-0.39233602101002019</c:v>
                </c:pt>
                <c:pt idx="548">
                  <c:v>-0.44470150262393426</c:v>
                </c:pt>
                <c:pt idx="549">
                  <c:v>-0.49708647336582645</c:v>
                </c:pt>
                <c:pt idx="550">
                  <c:v>-0.54949277533783425</c:v>
                </c:pt>
                <c:pt idx="551">
                  <c:v>-0.60192210002990576</c:v>
                </c:pt>
                <c:pt idx="552">
                  <c:v>-0.65437597228679145</c:v>
                </c:pt>
                <c:pt idx="553">
                  <c:v>-0.7068557342272408</c:v>
                </c:pt>
                <c:pt idx="554">
                  <c:v>-0.75936252911656954</c:v>
                </c:pt>
                <c:pt idx="555">
                  <c:v>-0.81189728519359683</c:v>
                </c:pt>
                <c:pt idx="556">
                  <c:v>-0.86446069945478321</c:v>
                </c:pt>
                <c:pt idx="557">
                  <c:v>-0.91705322139357115</c:v>
                </c:pt>
                <c:pt idx="558">
                  <c:v>-0.96967503670841726</c:v>
                </c:pt>
                <c:pt idx="559">
                  <c:v>-1.0223260509723553</c:v>
                </c:pt>
                <c:pt idx="560">
                  <c:v>-1.0750058732860723</c:v>
                </c:pt>
                <c:pt idx="561">
                  <c:v>-1.1277137999091691</c:v>
                </c:pt>
                <c:pt idx="562">
                  <c:v>-1.1804487978905875</c:v>
                </c:pt>
                <c:pt idx="563">
                  <c:v>-1.2332094887058664</c:v>
                </c:pt>
                <c:pt idx="564">
                  <c:v>-1.2859941319127155</c:v>
                </c:pt>
                <c:pt idx="565">
                  <c:v>-1.3388006088468907</c:v>
                </c:pt>
                <c:pt idx="566">
                  <c:v>-1.3916264063721928</c:v>
                </c:pt>
                <c:pt idx="567">
                  <c:v>-1.4444686007014096</c:v>
                </c:pt>
                <c:pt idx="568">
                  <c:v>-1.4973238413193424</c:v>
                </c:pt>
                <c:pt idx="569">
                  <c:v>-1.5501883350207413</c:v>
                </c:pt>
                <c:pt idx="570">
                  <c:v>-1.6030578300949561</c:v>
                </c:pt>
                <c:pt idx="571">
                  <c:v>-1.6559276006882784</c:v>
                </c:pt>
                <c:pt idx="572">
                  <c:v>-1.7087924313642922</c:v>
                </c:pt>
                <c:pt idx="573">
                  <c:v>-1.7616466019061972</c:v>
                </c:pt>
                <c:pt idx="574">
                  <c:v>-1.8144838723862522</c:v>
                </c:pt>
                <c:pt idx="575">
                  <c:v>-1.8672974685451371</c:v>
                </c:pt>
                <c:pt idx="576">
                  <c:v>-1.9200800675165386</c:v>
                </c:pt>
                <c:pt idx="577">
                  <c:v>-1.9728237839395923</c:v>
                </c:pt>
                <c:pt idx="578">
                  <c:v>-2.0255201565009817</c:v>
                </c:pt>
                <c:pt idx="579">
                  <c:v>-2.0781601349508239</c:v>
                </c:pt>
                <c:pt idx="580">
                  <c:v>-2.1307340676433029</c:v>
                </c:pt>
                <c:pt idx="581">
                  <c:v>-2.1832316896431836</c:v>
                </c:pt>
                <c:pt idx="582">
                  <c:v>-2.2356421114541614</c:v>
                </c:pt>
                <c:pt idx="583">
                  <c:v>-2.2879538084203399</c:v>
                </c:pt>
                <c:pt idx="584">
                  <c:v>-2.3401546108471338</c:v>
                </c:pt>
                <c:pt idx="585">
                  <c:v>-2.3922316949053779</c:v>
                </c:pt>
                <c:pt idx="586">
                  <c:v>-2.4441715743674375</c:v>
                </c:pt>
                <c:pt idx="587">
                  <c:v>-2.4959600932286108</c:v>
                </c:pt>
                <c:pt idx="588">
                  <c:v>-2.5475824192814356</c:v>
                </c:pt>
                <c:pt idx="589">
                  <c:v>-2.5990230386835345</c:v>
                </c:pt>
                <c:pt idx="590">
                  <c:v>-2.6502657515907746</c:v>
                </c:pt>
                <c:pt idx="591">
                  <c:v>-2.7012936689022049</c:v>
                </c:pt>
                <c:pt idx="592">
                  <c:v>-2.7520892101762229</c:v>
                </c:pt>
                <c:pt idx="593">
                  <c:v>-2.80263410277376</c:v>
                </c:pt>
                <c:pt idx="594">
                  <c:v>-2.8529093822807772</c:v>
                </c:pt>
                <c:pt idx="595">
                  <c:v>-2.9028953942621949</c:v>
                </c:pt>
                <c:pt idx="596">
                  <c:v>-2.9525717973993837</c:v>
                </c:pt>
                <c:pt idx="597">
                  <c:v>-3.0019175680596755</c:v>
                </c:pt>
                <c:pt idx="598">
                  <c:v>-3.0509110063408618</c:v>
                </c:pt>
                <c:pt idx="599">
                  <c:v>-3.0995297436348102</c:v>
                </c:pt>
                <c:pt idx="600">
                  <c:v>-3.1477507517544967</c:v>
                </c:pt>
                <c:pt idx="601">
                  <c:v>-3.1955503536510999</c:v>
                </c:pt>
                <c:pt idx="602">
                  <c:v>-3.2429042357626225</c:v>
                </c:pt>
                <c:pt idx="603">
                  <c:v>-3.2897874620143597</c:v>
                </c:pt>
                <c:pt idx="604">
                  <c:v>-3.336174489499355</c:v>
                </c:pt>
                <c:pt idx="605">
                  <c:v>-3.3820391858528365</c:v>
                </c:pt>
                <c:pt idx="606">
                  <c:v>-3.4273548483376159</c:v>
                </c:pt>
                <c:pt idx="607">
                  <c:v>-3.472094224642619</c:v>
                </c:pt>
                <c:pt idx="608">
                  <c:v>-3.5162295353998729</c:v>
                </c:pt>
                <c:pt idx="609">
                  <c:v>-3.5597324984126266</c:v>
                </c:pt>
                <c:pt idx="610">
                  <c:v>-3.6025743545842759</c:v>
                </c:pt>
                <c:pt idx="611">
                  <c:v>-3.6447258955321082</c:v>
                </c:pt>
                <c:pt idx="612">
                  <c:v>-3.6861574928575558</c:v>
                </c:pt>
                <c:pt idx="613">
                  <c:v>-3.7268391290461444</c:v>
                </c:pt>
                <c:pt idx="614">
                  <c:v>-3.7667404299556728</c:v>
                </c:pt>
                <c:pt idx="615">
                  <c:v>-3.8058306988548174</c:v>
                </c:pt>
                <c:pt idx="616">
                  <c:v>-3.8440789519497143</c:v>
                </c:pt>
                <c:pt idx="617">
                  <c:v>-3.8814539553527205</c:v>
                </c:pt>
                <c:pt idx="618">
                  <c:v>-3.9179242634174161</c:v>
                </c:pt>
                <c:pt idx="619">
                  <c:v>-3.9534582583812261</c:v>
                </c:pt>
                <c:pt idx="620">
                  <c:v>-3.9880241912250702</c:v>
                </c:pt>
                <c:pt idx="621">
                  <c:v>-4.0215902236757639</c:v>
                </c:pt>
                <c:pt idx="622">
                  <c:v>-4.0541244712629103</c:v>
                </c:pt>
                <c:pt idx="623">
                  <c:v>-4.0855950473236984</c:v>
                </c:pt>
                <c:pt idx="624">
                  <c:v>-4.1159701078788418</c:v>
                </c:pt>
                <c:pt idx="625">
                  <c:v>-4.1452178972477549</c:v>
                </c:pt>
                <c:pt idx="626">
                  <c:v>-4.1733067943202089</c:v>
                </c:pt>
                <c:pt idx="627">
                  <c:v>-4.2002053593582227</c:v>
                </c:pt>
                <c:pt idx="628">
                  <c:v>-4.2258823812161284</c:v>
                </c:pt>
                <c:pt idx="629">
                  <c:v>-4.250306924865888</c:v>
                </c:pt>
                <c:pt idx="630">
                  <c:v>-4.2734483791032618</c:v>
                </c:pt>
                <c:pt idx="631">
                  <c:v>-4.2952765043162699</c:v>
                </c:pt>
                <c:pt idx="632">
                  <c:v>-4.3157614801941913</c:v>
                </c:pt>
                <c:pt idx="633">
                  <c:v>-4.3348739532567127</c:v>
                </c:pt>
                <c:pt idx="634">
                  <c:v>-4.3525850840776537</c:v>
                </c:pt>
                <c:pt idx="635">
                  <c:v>-4.368866594086696</c:v>
                </c:pt>
                <c:pt idx="636">
                  <c:v>-4.3836908118283784</c:v>
                </c:pt>
                <c:pt idx="637">
                  <c:v>-4.3970307185591251</c:v>
                </c:pt>
                <c:pt idx="638">
                  <c:v>-4.4088599930768861</c:v>
                </c:pt>
                <c:pt idx="639">
                  <c:v>-4.4191530556549896</c:v>
                </c:pt>
                <c:pt idx="640">
                  <c:v>-4.4278851109946231</c:v>
                </c:pt>
                <c:pt idx="641">
                  <c:v>-4.435032190071853</c:v>
                </c:pt>
                <c:pt idx="642">
                  <c:v>-4.4405711907972716</c:v>
                </c:pt>
                <c:pt idx="643">
                  <c:v>-4.4444799173841698</c:v>
                </c:pt>
                <c:pt idx="644">
                  <c:v>-4.4467371183384845</c:v>
                </c:pt>
                <c:pt idx="645">
                  <c:v>-4.4473225229957336</c:v>
                </c:pt>
                <c:pt idx="646">
                  <c:v>-4.4462168765161962</c:v>
                </c:pt>
                <c:pt idx="647">
                  <c:v>-4.4434019732820245</c:v>
                </c:pt>
                <c:pt idx="648">
                  <c:v>-4.4388606886188731</c:v>
                </c:pt>
                <c:pt idx="649">
                  <c:v>-4.4325770087970673</c:v>
                </c:pt>
                <c:pt idx="650">
                  <c:v>-4.4245360592555238</c:v>
                </c:pt>
                <c:pt idx="651">
                  <c:v>-4.4147241310067979</c:v>
                </c:pt>
                <c:pt idx="652">
                  <c:v>-4.4031287051872763</c:v>
                </c:pt>
                <c:pt idx="653">
                  <c:v>-4.3897384757217166</c:v>
                </c:pt>
                <c:pt idx="654">
                  <c:v>-4.3745433700841385</c:v>
                </c:pt>
                <c:pt idx="655">
                  <c:v>-4.357534568128596</c:v>
                </c:pt>
                <c:pt idx="656">
                  <c:v>-4.3387045189948186</c:v>
                </c:pt>
                <c:pt idx="657">
                  <c:v>-4.3180469560715755</c:v>
                </c:pt>
                <c:pt idx="658">
                  <c:v>-4.2955569100309177</c:v>
                </c:pt>
                <c:pt idx="659">
                  <c:v>-4.2712307199346267</c:v>
                </c:pt>
                <c:pt idx="660">
                  <c:v>-4.2450660424355195</c:v>
                </c:pt>
                <c:pt idx="661">
                  <c:v>-4.2170618590859359</c:v>
                </c:pt>
                <c:pt idx="662">
                  <c:v>-4.1872184817820512</c:v>
                </c:pt>
                <c:pt idx="663">
                  <c:v>-4.1555375563743224</c:v>
                </c:pt>
                <c:pt idx="664">
                  <c:v>-4.122022064476039</c:v>
                </c:pt>
                <c:pt idx="665">
                  <c:v>-4.0866763235122843</c:v>
                </c:pt>
                <c:pt idx="666">
                  <c:v>-4.0495059850424457</c:v>
                </c:pt>
                <c:pt idx="667">
                  <c:v>-4.0105180314152227</c:v>
                </c:pt>
                <c:pt idx="668">
                  <c:v>-3.9697207707867777</c:v>
                </c:pt>
                <c:pt idx="669">
                  <c:v>-3.9271238305743084</c:v>
                </c:pt>
                <c:pt idx="670">
                  <c:v>-3.8827381493745095</c:v>
                </c:pt>
                <c:pt idx="671">
                  <c:v>-3.8365759674210409</c:v>
                </c:pt>
                <c:pt idx="672">
                  <c:v>-3.7886508156294574</c:v>
                </c:pt>
                <c:pt idx="673">
                  <c:v>-3.7389775032827255</c:v>
                </c:pt>
                <c:pt idx="674">
                  <c:v>-3.6875721044301035</c:v>
                </c:pt>
                <c:pt idx="675">
                  <c:v>-3.6344519430401845</c:v>
                </c:pt>
                <c:pt idx="676">
                  <c:v>-3.5796355769853738</c:v>
                </c:pt>
                <c:pt idx="677">
                  <c:v>-3.5231427809020999</c:v>
                </c:pt>
                <c:pt idx="678">
                  <c:v>-3.4649945279993655</c:v>
                </c:pt>
                <c:pt idx="679">
                  <c:v>-3.4052129708637691</c:v>
                </c:pt>
                <c:pt idx="680">
                  <c:v>-3.3438214213247774</c:v>
                </c:pt>
                <c:pt idx="681">
                  <c:v>-3.2808443294377043</c:v>
                </c:pt>
                <c:pt idx="682">
                  <c:v>-3.2163072616350208</c:v>
                </c:pt>
                <c:pt idx="683">
                  <c:v>-3.1502368781101131</c:v>
                </c:pt>
                <c:pt idx="684">
                  <c:v>-3.0826609094739554</c:v>
                </c:pt>
                <c:pt idx="685">
                  <c:v>-3.0136081327528097</c:v>
                </c:pt>
                <c:pt idx="686">
                  <c:v>-2.943108346756429</c:v>
                </c:pt>
                <c:pt idx="687">
                  <c:v>-2.8711923468892064</c:v>
                </c:pt>
                <c:pt idx="688">
                  <c:v>-2.7978918994247537</c:v>
                </c:pt>
                <c:pt idx="689">
                  <c:v>-2.7232397153130194</c:v>
                </c:pt>
                <c:pt idx="690">
                  <c:v>-2.6472694235405991</c:v>
                </c:pt>
                <c:pt idx="691">
                  <c:v>-2.5700155440993577</c:v>
                </c:pt>
                <c:pt idx="692">
                  <c:v>-2.4915134605976719</c:v>
                </c:pt>
                <c:pt idx="693">
                  <c:v>-2.4117993925422687</c:v>
                </c:pt>
                <c:pt idx="694">
                  <c:v>-2.3309103673396225</c:v>
                </c:pt>
                <c:pt idx="695">
                  <c:v>-2.2488841920338953</c:v>
                </c:pt>
                <c:pt idx="696">
                  <c:v>-2.1657594248195577</c:v>
                </c:pt>
                <c:pt idx="697">
                  <c:v>-2.0815753463565012</c:v>
                </c:pt>
                <c:pt idx="698">
                  <c:v>-1.9963719309052941</c:v>
                </c:pt>
                <c:pt idx="699">
                  <c:v>-1.9101898173183862</c:v>
                </c:pt>
                <c:pt idx="700">
                  <c:v>-1.8230702798960885</c:v>
                </c:pt>
                <c:pt idx="701">
                  <c:v>-1.7350551991383023</c:v>
                </c:pt>
                <c:pt idx="702">
                  <c:v>-1.6461870323998262</c:v>
                </c:pt>
                <c:pt idx="703">
                  <c:v>-1.5565087844738867</c:v>
                </c:pt>
                <c:pt idx="704">
                  <c:v>-1.4660639781123863</c:v>
                </c:pt>
                <c:pt idx="705">
                  <c:v>-1.3748966244990224</c:v>
                </c:pt>
                <c:pt idx="706">
                  <c:v>-1.283051193685103</c:v>
                </c:pt>
                <c:pt idx="707">
                  <c:v>-1.1905725849948867</c:v>
                </c:pt>
                <c:pt idx="708">
                  <c:v>-1.0975060974185991</c:v>
                </c:pt>
                <c:pt idx="709">
                  <c:v>-1.003897399985465</c:v>
                </c:pt>
                <c:pt idx="710">
                  <c:v>-0.90979250213690799</c:v>
                </c:pt>
                <c:pt idx="711">
                  <c:v>-0.81523772409375361</c:v>
                </c:pt>
                <c:pt idx="712">
                  <c:v>-0.72027966722876258</c:v>
                </c:pt>
                <c:pt idx="713">
                  <c:v>-0.62496518444199456</c:v>
                </c:pt>
                <c:pt idx="714">
                  <c:v>-0.52934135054300002</c:v>
                </c:pt>
                <c:pt idx="715">
                  <c:v>-0.43345543264217135</c:v>
                </c:pt>
                <c:pt idx="716">
                  <c:v>-0.33735486054692343</c:v>
                </c:pt>
                <c:pt idx="717">
                  <c:v>-0.24108719717086391</c:v>
                </c:pt>
                <c:pt idx="718">
                  <c:v>-0.14470010894429564</c:v>
                </c:pt>
                <c:pt idx="719">
                  <c:v>-4.8241336233711962E-2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67-434B-8669-E74240C0F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8665584"/>
        <c:axId val="918663288"/>
      </c:scatterChart>
      <c:valAx>
        <c:axId val="918665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663288"/>
        <c:crosses val="autoZero"/>
        <c:crossBetween val="midCat"/>
      </c:valAx>
      <c:valAx>
        <c:axId val="91866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665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'1000'!$A$13:$A$732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'1000'!$K$13:$K$732</c:f>
              <c:numCache>
                <c:formatCode>General</c:formatCode>
                <c:ptCount val="720"/>
                <c:pt idx="0">
                  <c:v>25.385700611338706</c:v>
                </c:pt>
                <c:pt idx="1">
                  <c:v>25.336818336086115</c:v>
                </c:pt>
                <c:pt idx="2">
                  <c:v>25.364184298038751</c:v>
                </c:pt>
                <c:pt idx="3">
                  <c:v>25.367258057081603</c:v>
                </c:pt>
                <c:pt idx="4">
                  <c:v>25.413649636862353</c:v>
                </c:pt>
                <c:pt idx="5">
                  <c:v>25.642945723811483</c:v>
                </c:pt>
                <c:pt idx="6">
                  <c:v>25.787887722388792</c:v>
                </c:pt>
                <c:pt idx="7">
                  <c:v>26.11110774545142</c:v>
                </c:pt>
                <c:pt idx="8">
                  <c:v>26.485028948602295</c:v>
                </c:pt>
                <c:pt idx="9">
                  <c:v>26.822603743277412</c:v>
                </c:pt>
                <c:pt idx="10">
                  <c:v>27.241744061419507</c:v>
                </c:pt>
                <c:pt idx="11">
                  <c:v>27.703036073157474</c:v>
                </c:pt>
                <c:pt idx="12">
                  <c:v>28.348525472156073</c:v>
                </c:pt>
                <c:pt idx="13">
                  <c:v>28.996214034841</c:v>
                </c:pt>
                <c:pt idx="14">
                  <c:v>29.712837189503421</c:v>
                </c:pt>
                <c:pt idx="15">
                  <c:v>30.550110139833354</c:v>
                </c:pt>
                <c:pt idx="16">
                  <c:v>31.406567149179185</c:v>
                </c:pt>
                <c:pt idx="17">
                  <c:v>32.152229404737156</c:v>
                </c:pt>
                <c:pt idx="18">
                  <c:v>33.037744527921056</c:v>
                </c:pt>
                <c:pt idx="19">
                  <c:v>34.043510174979296</c:v>
                </c:pt>
                <c:pt idx="20">
                  <c:v>34.92593886382533</c:v>
                </c:pt>
                <c:pt idx="21">
                  <c:v>35.956250219693779</c:v>
                </c:pt>
                <c:pt idx="22">
                  <c:v>37.069996705044971</c:v>
                </c:pt>
                <c:pt idx="23">
                  <c:v>38.081459897215616</c:v>
                </c:pt>
                <c:pt idx="24">
                  <c:v>39.211075851934432</c:v>
                </c:pt>
                <c:pt idx="25">
                  <c:v>40.625993684657374</c:v>
                </c:pt>
                <c:pt idx="26">
                  <c:v>41.928418274059496</c:v>
                </c:pt>
                <c:pt idx="27">
                  <c:v>43.067990673018144</c:v>
                </c:pt>
                <c:pt idx="28">
                  <c:v>44.376385326375647</c:v>
                </c:pt>
                <c:pt idx="29">
                  <c:v>45.858805442738593</c:v>
                </c:pt>
                <c:pt idx="30">
                  <c:v>47.155171241120158</c:v>
                </c:pt>
                <c:pt idx="31">
                  <c:v>48.484505481854121</c:v>
                </c:pt>
                <c:pt idx="32">
                  <c:v>50.001199595956727</c:v>
                </c:pt>
                <c:pt idx="33">
                  <c:v>51.40662363270814</c:v>
                </c:pt>
                <c:pt idx="34">
                  <c:v>52.838032024254773</c:v>
                </c:pt>
                <c:pt idx="35">
                  <c:v>54.301610314567419</c:v>
                </c:pt>
                <c:pt idx="36">
                  <c:v>55.852705179359887</c:v>
                </c:pt>
                <c:pt idx="37">
                  <c:v>57.489624466746776</c:v>
                </c:pt>
                <c:pt idx="38">
                  <c:v>59.047018953165214</c:v>
                </c:pt>
                <c:pt idx="39">
                  <c:v>60.62946616019476</c:v>
                </c:pt>
                <c:pt idx="40">
                  <c:v>62.236775958410107</c:v>
                </c:pt>
                <c:pt idx="41">
                  <c:v>63.93914413164341</c:v>
                </c:pt>
                <c:pt idx="42">
                  <c:v>65.663250435839544</c:v>
                </c:pt>
                <c:pt idx="43">
                  <c:v>67.4830171915672</c:v>
                </c:pt>
                <c:pt idx="44">
                  <c:v>69.46713182255094</c:v>
                </c:pt>
                <c:pt idx="45">
                  <c:v>71.490368751620252</c:v>
                </c:pt>
                <c:pt idx="46">
                  <c:v>73.546561447746953</c:v>
                </c:pt>
                <c:pt idx="47">
                  <c:v>75.566965448378866</c:v>
                </c:pt>
                <c:pt idx="48">
                  <c:v>77.687580331455209</c:v>
                </c:pt>
                <c:pt idx="49">
                  <c:v>79.610327521589596</c:v>
                </c:pt>
                <c:pt idx="50">
                  <c:v>81.710630244393101</c:v>
                </c:pt>
                <c:pt idx="51">
                  <c:v>83.590706053835746</c:v>
                </c:pt>
                <c:pt idx="52">
                  <c:v>85.481695292292386</c:v>
                </c:pt>
                <c:pt idx="53">
                  <c:v>87.477211351148426</c:v>
                </c:pt>
                <c:pt idx="54">
                  <c:v>89.391763963051091</c:v>
                </c:pt>
                <c:pt idx="55">
                  <c:v>91.50642145746707</c:v>
                </c:pt>
                <c:pt idx="56">
                  <c:v>93.546339074785436</c:v>
                </c:pt>
                <c:pt idx="57">
                  <c:v>95.600941021386873</c:v>
                </c:pt>
                <c:pt idx="58">
                  <c:v>97.85997012610413</c:v>
                </c:pt>
                <c:pt idx="59">
                  <c:v>100.03576056841152</c:v>
                </c:pt>
                <c:pt idx="60">
                  <c:v>101.92321973720451</c:v>
                </c:pt>
                <c:pt idx="61">
                  <c:v>104.01935228794575</c:v>
                </c:pt>
                <c:pt idx="62">
                  <c:v>105.69616072876704</c:v>
                </c:pt>
                <c:pt idx="63">
                  <c:v>107.58141439622618</c:v>
                </c:pt>
                <c:pt idx="64">
                  <c:v>109.68217976729797</c:v>
                </c:pt>
                <c:pt idx="65">
                  <c:v>112.24536525136469</c:v>
                </c:pt>
                <c:pt idx="66">
                  <c:v>114.71249734975423</c:v>
                </c:pt>
                <c:pt idx="67">
                  <c:v>117.0831070765507</c:v>
                </c:pt>
                <c:pt idx="68">
                  <c:v>119.58498215859572</c:v>
                </c:pt>
                <c:pt idx="69">
                  <c:v>121.35972626640502</c:v>
                </c:pt>
                <c:pt idx="70">
                  <c:v>123.62871815300961</c:v>
                </c:pt>
                <c:pt idx="71">
                  <c:v>125.89771003961424</c:v>
                </c:pt>
                <c:pt idx="72">
                  <c:v>128.17296985960726</c:v>
                </c:pt>
                <c:pt idx="73">
                  <c:v>130.31633055960071</c:v>
                </c:pt>
                <c:pt idx="74">
                  <c:v>132.32089044145502</c:v>
                </c:pt>
                <c:pt idx="75">
                  <c:v>134.45274831121591</c:v>
                </c:pt>
                <c:pt idx="76">
                  <c:v>136.44743413824807</c:v>
                </c:pt>
                <c:pt idx="77">
                  <c:v>138.70889056196208</c:v>
                </c:pt>
                <c:pt idx="78">
                  <c:v>140.96411707817273</c:v>
                </c:pt>
                <c:pt idx="79">
                  <c:v>143.51697853444398</c:v>
                </c:pt>
                <c:pt idx="80">
                  <c:v>145.91854133168434</c:v>
                </c:pt>
                <c:pt idx="81">
                  <c:v>148.3246799104277</c:v>
                </c:pt>
                <c:pt idx="82">
                  <c:v>150.88796045920708</c:v>
                </c:pt>
                <c:pt idx="83">
                  <c:v>153.292989949636</c:v>
                </c:pt>
                <c:pt idx="84">
                  <c:v>155.224958416899</c:v>
                </c:pt>
                <c:pt idx="85">
                  <c:v>157.61972091836003</c:v>
                </c:pt>
                <c:pt idx="86">
                  <c:v>159.85110520463419</c:v>
                </c:pt>
                <c:pt idx="87">
                  <c:v>162.23382617582425</c:v>
                </c:pt>
                <c:pt idx="88">
                  <c:v>164.276266176852</c:v>
                </c:pt>
                <c:pt idx="89">
                  <c:v>166.64463871407713</c:v>
                </c:pt>
                <c:pt idx="90">
                  <c:v>168.83435930561376</c:v>
                </c:pt>
                <c:pt idx="91">
                  <c:v>170.84506036790626</c:v>
                </c:pt>
                <c:pt idx="92">
                  <c:v>173.18242913350738</c:v>
                </c:pt>
                <c:pt idx="93">
                  <c:v>175.51160965852429</c:v>
                </c:pt>
                <c:pt idx="94">
                  <c:v>177.83256391707187</c:v>
                </c:pt>
                <c:pt idx="95">
                  <c:v>180.13896059928661</c:v>
                </c:pt>
                <c:pt idx="96">
                  <c:v>182.25979730002581</c:v>
                </c:pt>
                <c:pt idx="97">
                  <c:v>184.54741553266535</c:v>
                </c:pt>
                <c:pt idx="98">
                  <c:v>187.00810858118365</c:v>
                </c:pt>
                <c:pt idx="99">
                  <c:v>188.88870407772222</c:v>
                </c:pt>
                <c:pt idx="100">
                  <c:v>191.13635076750967</c:v>
                </c:pt>
                <c:pt idx="101">
                  <c:v>193.1752226729887</c:v>
                </c:pt>
                <c:pt idx="102">
                  <c:v>194.99917861372117</c:v>
                </c:pt>
                <c:pt idx="103">
                  <c:v>196.80017959516863</c:v>
                </c:pt>
                <c:pt idx="104">
                  <c:v>198.97823891528498</c:v>
                </c:pt>
                <c:pt idx="105">
                  <c:v>200.7374431113972</c:v>
                </c:pt>
                <c:pt idx="106">
                  <c:v>202.8816277055671</c:v>
                </c:pt>
                <c:pt idx="107">
                  <c:v>204.59281154648821</c:v>
                </c:pt>
                <c:pt idx="108">
                  <c:v>206.703039025294</c:v>
                </c:pt>
                <c:pt idx="109">
                  <c:v>207.94703684229191</c:v>
                </c:pt>
                <c:pt idx="110">
                  <c:v>209.5901923748296</c:v>
                </c:pt>
                <c:pt idx="111">
                  <c:v>210.9849057872874</c:v>
                </c:pt>
                <c:pt idx="112">
                  <c:v>212.79007060314964</c:v>
                </c:pt>
                <c:pt idx="113">
                  <c:v>214.99779645126509</c:v>
                </c:pt>
                <c:pt idx="114">
                  <c:v>216.75636688262625</c:v>
                </c:pt>
                <c:pt idx="115">
                  <c:v>218.27561506867576</c:v>
                </c:pt>
                <c:pt idx="116">
                  <c:v>219.9822167904465</c:v>
                </c:pt>
                <c:pt idx="117">
                  <c:v>222.5656320453684</c:v>
                </c:pt>
                <c:pt idx="118">
                  <c:v>224.68620890255966</c:v>
                </c:pt>
                <c:pt idx="119">
                  <c:v>227.46993184471526</c:v>
                </c:pt>
                <c:pt idx="120">
                  <c:v>229.10033603046077</c:v>
                </c:pt>
                <c:pt idx="121">
                  <c:v>231.16631405434453</c:v>
                </c:pt>
                <c:pt idx="122">
                  <c:v>233.45165707152765</c:v>
                </c:pt>
                <c:pt idx="123">
                  <c:v>235.48092110337998</c:v>
                </c:pt>
                <c:pt idx="124">
                  <c:v>237.02051313793987</c:v>
                </c:pt>
                <c:pt idx="125">
                  <c:v>238.29791035732092</c:v>
                </c:pt>
                <c:pt idx="126">
                  <c:v>239.0705646536284</c:v>
                </c:pt>
                <c:pt idx="127">
                  <c:v>240.52769121877481</c:v>
                </c:pt>
                <c:pt idx="128">
                  <c:v>241.7183704072624</c:v>
                </c:pt>
                <c:pt idx="129">
                  <c:v>242.63840035879136</c:v>
                </c:pt>
                <c:pt idx="130">
                  <c:v>243.76493621681985</c:v>
                </c:pt>
                <c:pt idx="131">
                  <c:v>245.35996999180628</c:v>
                </c:pt>
                <c:pt idx="132">
                  <c:v>246.43308581896426</c:v>
                </c:pt>
                <c:pt idx="133">
                  <c:v>247.97369187712599</c:v>
                </c:pt>
                <c:pt idx="134">
                  <c:v>249.9831063969738</c:v>
                </c:pt>
                <c:pt idx="135">
                  <c:v>251.98094203481887</c:v>
                </c:pt>
                <c:pt idx="136">
                  <c:v>253.45134597150093</c:v>
                </c:pt>
                <c:pt idx="137">
                  <c:v>254.64596717674038</c:v>
                </c:pt>
                <c:pt idx="138">
                  <c:v>256.56998189637699</c:v>
                </c:pt>
                <c:pt idx="139">
                  <c:v>257.71689962880095</c:v>
                </c:pt>
                <c:pt idx="140">
                  <c:v>259.34381177076784</c:v>
                </c:pt>
                <c:pt idx="141">
                  <c:v>260.4352180486427</c:v>
                </c:pt>
                <c:pt idx="142">
                  <c:v>261.75266286264599</c:v>
                </c:pt>
                <c:pt idx="143">
                  <c:v>263.04646825143305</c:v>
                </c:pt>
                <c:pt idx="144">
                  <c:v>263.53609588519288</c:v>
                </c:pt>
                <c:pt idx="145">
                  <c:v>264.77948528802972</c:v>
                </c:pt>
                <c:pt idx="146">
                  <c:v>265.73058872530532</c:v>
                </c:pt>
                <c:pt idx="147">
                  <c:v>266.13003797263065</c:v>
                </c:pt>
                <c:pt idx="148">
                  <c:v>267.54925273036605</c:v>
                </c:pt>
                <c:pt idx="149">
                  <c:v>268.15852247383907</c:v>
                </c:pt>
                <c:pt idx="150">
                  <c:v>268.73399988078336</c:v>
                </c:pt>
                <c:pt idx="151">
                  <c:v>269.00943404161279</c:v>
                </c:pt>
                <c:pt idx="152">
                  <c:v>269.79675999190829</c:v>
                </c:pt>
                <c:pt idx="153">
                  <c:v>270.81995416962184</c:v>
                </c:pt>
                <c:pt idx="154">
                  <c:v>271.00680703118957</c:v>
                </c:pt>
                <c:pt idx="155">
                  <c:v>271.44093588569524</c:v>
                </c:pt>
                <c:pt idx="156">
                  <c:v>272.11171249826288</c:v>
                </c:pt>
                <c:pt idx="157">
                  <c:v>273.29812011232804</c:v>
                </c:pt>
                <c:pt idx="158">
                  <c:v>273.91261841499772</c:v>
                </c:pt>
                <c:pt idx="159">
                  <c:v>275.04507997344899</c:v>
                </c:pt>
                <c:pt idx="160">
                  <c:v>276.1541682878796</c:v>
                </c:pt>
                <c:pt idx="161">
                  <c:v>277.77902703205291</c:v>
                </c:pt>
                <c:pt idx="162">
                  <c:v>279.38866274690486</c:v>
                </c:pt>
                <c:pt idx="163">
                  <c:v>281.51754192233557</c:v>
                </c:pt>
                <c:pt idx="164">
                  <c:v>283.34506595861671</c:v>
                </c:pt>
                <c:pt idx="165">
                  <c:v>284.60785490048482</c:v>
                </c:pt>
                <c:pt idx="166">
                  <c:v>286.39048937944528</c:v>
                </c:pt>
                <c:pt idx="167">
                  <c:v>288.14390730338005</c:v>
                </c:pt>
                <c:pt idx="168">
                  <c:v>289.60514066411355</c:v>
                </c:pt>
                <c:pt idx="169">
                  <c:v>291.0357124861888</c:v>
                </c:pt>
                <c:pt idx="170">
                  <c:v>292.71835790036772</c:v>
                </c:pt>
                <c:pt idx="171">
                  <c:v>293.81681164227484</c:v>
                </c:pt>
                <c:pt idx="172">
                  <c:v>295.45033395059579</c:v>
                </c:pt>
                <c:pt idx="173">
                  <c:v>296.49802947358694</c:v>
                </c:pt>
                <c:pt idx="174">
                  <c:v>297.24246222552779</c:v>
                </c:pt>
                <c:pt idx="175">
                  <c:v>297.95357162685565</c:v>
                </c:pt>
                <c:pt idx="176">
                  <c:v>298.3604422594164</c:v>
                </c:pt>
                <c:pt idx="177">
                  <c:v>298.46263682553172</c:v>
                </c:pt>
                <c:pt idx="178">
                  <c:v>298.53757950734968</c:v>
                </c:pt>
                <c:pt idx="179">
                  <c:v>298.85620473596686</c:v>
                </c:pt>
                <c:pt idx="180">
                  <c:v>299.15442907724594</c:v>
                </c:pt>
                <c:pt idx="181">
                  <c:v>298.85620473596686</c:v>
                </c:pt>
                <c:pt idx="182">
                  <c:v>301.59238264649468</c:v>
                </c:pt>
                <c:pt idx="183">
                  <c:v>299.29555581202163</c:v>
                </c:pt>
                <c:pt idx="184">
                  <c:v>299.19307605176823</c:v>
                </c:pt>
                <c:pt idx="185">
                  <c:v>300.72781344833476</c:v>
                </c:pt>
                <c:pt idx="186">
                  <c:v>299.73796797182422</c:v>
                </c:pt>
                <c:pt idx="187">
                  <c:v>299.82324101908517</c:v>
                </c:pt>
                <c:pt idx="188">
                  <c:v>300.71139894128123</c:v>
                </c:pt>
                <c:pt idx="189">
                  <c:v>300.18007592454632</c:v>
                </c:pt>
                <c:pt idx="190">
                  <c:v>299.62861186402142</c:v>
                </c:pt>
                <c:pt idx="191">
                  <c:v>299.59558638284136</c:v>
                </c:pt>
                <c:pt idx="192">
                  <c:v>298.98283093323727</c:v>
                </c:pt>
                <c:pt idx="193">
                  <c:v>298.88732258524601</c:v>
                </c:pt>
                <c:pt idx="194">
                  <c:v>297.67003795250713</c:v>
                </c:pt>
                <c:pt idx="195">
                  <c:v>296.97016520021634</c:v>
                </c:pt>
                <c:pt idx="196">
                  <c:v>296.51114840393484</c:v>
                </c:pt>
                <c:pt idx="197">
                  <c:v>296.03157861677505</c:v>
                </c:pt>
                <c:pt idx="198">
                  <c:v>295.24437941942978</c:v>
                </c:pt>
                <c:pt idx="199">
                  <c:v>294.15107184730164</c:v>
                </c:pt>
                <c:pt idx="200">
                  <c:v>293.85635856274365</c:v>
                </c:pt>
                <c:pt idx="201">
                  <c:v>292.16745155282371</c:v>
                </c:pt>
                <c:pt idx="202">
                  <c:v>290.18465515252234</c:v>
                </c:pt>
                <c:pt idx="203">
                  <c:v>288.99246760392708</c:v>
                </c:pt>
                <c:pt idx="204">
                  <c:v>289.11869452940431</c:v>
                </c:pt>
                <c:pt idx="205">
                  <c:v>288.94456766403869</c:v>
                </c:pt>
                <c:pt idx="206">
                  <c:v>287.65935612527659</c:v>
                </c:pt>
                <c:pt idx="207">
                  <c:v>286.08873496850265</c:v>
                </c:pt>
                <c:pt idx="208">
                  <c:v>285.02291377362985</c:v>
                </c:pt>
                <c:pt idx="209">
                  <c:v>283.39211665373858</c:v>
                </c:pt>
                <c:pt idx="210">
                  <c:v>282.27691884710737</c:v>
                </c:pt>
                <c:pt idx="211">
                  <c:v>281.39438241825366</c:v>
                </c:pt>
                <c:pt idx="212">
                  <c:v>280.74201667170558</c:v>
                </c:pt>
                <c:pt idx="213">
                  <c:v>279.01578091794579</c:v>
                </c:pt>
                <c:pt idx="214">
                  <c:v>277.52336633145791</c:v>
                </c:pt>
                <c:pt idx="215">
                  <c:v>275.74668290351025</c:v>
                </c:pt>
                <c:pt idx="216">
                  <c:v>275.24303005580856</c:v>
                </c:pt>
                <c:pt idx="217">
                  <c:v>274.70862694238332</c:v>
                </c:pt>
                <c:pt idx="218">
                  <c:v>274.14332145969428</c:v>
                </c:pt>
                <c:pt idx="219">
                  <c:v>273.80405451313374</c:v>
                </c:pt>
                <c:pt idx="220">
                  <c:v>273.16865464897268</c:v>
                </c:pt>
                <c:pt idx="221">
                  <c:v>272.24693254555831</c:v>
                </c:pt>
                <c:pt idx="222">
                  <c:v>271.28913021486358</c:v>
                </c:pt>
                <c:pt idx="223">
                  <c:v>270.30871515784941</c:v>
                </c:pt>
                <c:pt idx="224">
                  <c:v>269.5434949220724</c:v>
                </c:pt>
                <c:pt idx="225">
                  <c:v>268.99653692892781</c:v>
                </c:pt>
                <c:pt idx="226">
                  <c:v>269.65309186048069</c:v>
                </c:pt>
                <c:pt idx="227">
                  <c:v>270.02130284322419</c:v>
                </c:pt>
                <c:pt idx="228">
                  <c:v>269.84422897176592</c:v>
                </c:pt>
                <c:pt idx="229">
                  <c:v>270.11657036061001</c:v>
                </c:pt>
                <c:pt idx="230">
                  <c:v>270.57907920067009</c:v>
                </c:pt>
                <c:pt idx="231">
                  <c:v>270.51394085955167</c:v>
                </c:pt>
                <c:pt idx="232">
                  <c:v>270.87881190205684</c:v>
                </c:pt>
                <c:pt idx="233">
                  <c:v>271.67171498216192</c:v>
                </c:pt>
                <c:pt idx="234">
                  <c:v>273.12145185031056</c:v>
                </c:pt>
                <c:pt idx="235">
                  <c:v>274.03076483989832</c:v>
                </c:pt>
                <c:pt idx="236">
                  <c:v>275.11309560653734</c:v>
                </c:pt>
                <c:pt idx="237">
                  <c:v>276.36302546160562</c:v>
                </c:pt>
                <c:pt idx="238">
                  <c:v>276.84674640788518</c:v>
                </c:pt>
                <c:pt idx="239">
                  <c:v>278.18319148912656</c:v>
                </c:pt>
                <c:pt idx="240">
                  <c:v>278.99431530582592</c:v>
                </c:pt>
                <c:pt idx="241">
                  <c:v>279.50850766133846</c:v>
                </c:pt>
                <c:pt idx="242">
                  <c:v>280.63217256504436</c:v>
                </c:pt>
                <c:pt idx="243">
                  <c:v>281.67763089846426</c:v>
                </c:pt>
                <c:pt idx="244">
                  <c:v>282.42161367743171</c:v>
                </c:pt>
                <c:pt idx="245">
                  <c:v>283.09685833149467</c:v>
                </c:pt>
                <c:pt idx="246">
                  <c:v>283.90490838915122</c:v>
                </c:pt>
                <c:pt idx="247">
                  <c:v>284.63885867210877</c:v>
                </c:pt>
                <c:pt idx="248">
                  <c:v>285.51306743213303</c:v>
                </c:pt>
                <c:pt idx="249">
                  <c:v>285.86428084425188</c:v>
                </c:pt>
                <c:pt idx="250">
                  <c:v>286.78536918291525</c:v>
                </c:pt>
                <c:pt idx="251">
                  <c:v>288.23303997797512</c:v>
                </c:pt>
                <c:pt idx="252">
                  <c:v>289.59199638317568</c:v>
                </c:pt>
                <c:pt idx="253">
                  <c:v>290.83465061890121</c:v>
                </c:pt>
                <c:pt idx="254">
                  <c:v>291.78252185594624</c:v>
                </c:pt>
                <c:pt idx="255">
                  <c:v>292.42235173571748</c:v>
                </c:pt>
                <c:pt idx="256">
                  <c:v>292.76798168037914</c:v>
                </c:pt>
                <c:pt idx="257">
                  <c:v>293.61636452679585</c:v>
                </c:pt>
                <c:pt idx="258">
                  <c:v>294.16459004944272</c:v>
                </c:pt>
                <c:pt idx="259">
                  <c:v>294.99951173254595</c:v>
                </c:pt>
                <c:pt idx="260">
                  <c:v>295.34020464979653</c:v>
                </c:pt>
                <c:pt idx="261">
                  <c:v>295.95727603735565</c:v>
                </c:pt>
                <c:pt idx="262">
                  <c:v>296.84720850085478</c:v>
                </c:pt>
                <c:pt idx="263">
                  <c:v>297.61519828859412</c:v>
                </c:pt>
                <c:pt idx="264">
                  <c:v>298.62707976550047</c:v>
                </c:pt>
                <c:pt idx="265">
                  <c:v>299.50596570938785</c:v>
                </c:pt>
                <c:pt idx="266">
                  <c:v>300.98878509754405</c:v>
                </c:pt>
                <c:pt idx="267">
                  <c:v>301.61076816192417</c:v>
                </c:pt>
                <c:pt idx="268">
                  <c:v>303.15671685693769</c:v>
                </c:pt>
                <c:pt idx="269">
                  <c:v>304.37714496284207</c:v>
                </c:pt>
                <c:pt idx="270">
                  <c:v>306.1188635894714</c:v>
                </c:pt>
                <c:pt idx="271">
                  <c:v>307.53510599052419</c:v>
                </c:pt>
                <c:pt idx="272">
                  <c:v>309.11843413055772</c:v>
                </c:pt>
                <c:pt idx="273">
                  <c:v>310.70235800945733</c:v>
                </c:pt>
                <c:pt idx="274">
                  <c:v>312.10564625899758</c:v>
                </c:pt>
                <c:pt idx="275">
                  <c:v>313.48634079516091</c:v>
                </c:pt>
                <c:pt idx="276">
                  <c:v>314.84900472415541</c:v>
                </c:pt>
                <c:pt idx="277">
                  <c:v>316.49582975460197</c:v>
                </c:pt>
                <c:pt idx="278">
                  <c:v>317.94793690291965</c:v>
                </c:pt>
                <c:pt idx="279">
                  <c:v>319.79221767922002</c:v>
                </c:pt>
                <c:pt idx="280">
                  <c:v>321.43516406938988</c:v>
                </c:pt>
                <c:pt idx="281">
                  <c:v>322.87677607342937</c:v>
                </c:pt>
                <c:pt idx="282">
                  <c:v>324.37521142505261</c:v>
                </c:pt>
                <c:pt idx="283">
                  <c:v>325.81772971268612</c:v>
                </c:pt>
                <c:pt idx="284">
                  <c:v>327.44608050063806</c:v>
                </c:pt>
                <c:pt idx="285">
                  <c:v>329.23860804736324</c:v>
                </c:pt>
                <c:pt idx="286">
                  <c:v>331.0706254757298</c:v>
                </c:pt>
                <c:pt idx="287">
                  <c:v>332.91337887897993</c:v>
                </c:pt>
                <c:pt idx="288">
                  <c:v>334.7530648608348</c:v>
                </c:pt>
                <c:pt idx="289">
                  <c:v>336.57588002501518</c:v>
                </c:pt>
                <c:pt idx="290">
                  <c:v>338.51018074656224</c:v>
                </c:pt>
                <c:pt idx="291">
                  <c:v>340.5189488263639</c:v>
                </c:pt>
                <c:pt idx="292">
                  <c:v>342.73802540117163</c:v>
                </c:pt>
                <c:pt idx="293">
                  <c:v>344.86941428501666</c:v>
                </c:pt>
                <c:pt idx="294">
                  <c:v>347.03427228536759</c:v>
                </c:pt>
                <c:pt idx="295">
                  <c:v>349.23304937519742</c:v>
                </c:pt>
                <c:pt idx="296">
                  <c:v>351.53973758919767</c:v>
                </c:pt>
                <c:pt idx="297">
                  <c:v>353.84029096040723</c:v>
                </c:pt>
                <c:pt idx="298">
                  <c:v>356.31041442842195</c:v>
                </c:pt>
                <c:pt idx="299">
                  <c:v>358.94001845840427</c:v>
                </c:pt>
                <c:pt idx="300">
                  <c:v>361.69938582117499</c:v>
                </c:pt>
                <c:pt idx="301">
                  <c:v>364.1582346142676</c:v>
                </c:pt>
                <c:pt idx="302">
                  <c:v>367.41614034319861</c:v>
                </c:pt>
                <c:pt idx="303">
                  <c:v>369.93824519609882</c:v>
                </c:pt>
                <c:pt idx="304">
                  <c:v>373.06055061888378</c:v>
                </c:pt>
                <c:pt idx="305">
                  <c:v>375.09388975808571</c:v>
                </c:pt>
                <c:pt idx="306">
                  <c:v>378.23722349531238</c:v>
                </c:pt>
                <c:pt idx="307">
                  <c:v>380.4952829399603</c:v>
                </c:pt>
                <c:pt idx="308">
                  <c:v>383.21734057183369</c:v>
                </c:pt>
                <c:pt idx="309">
                  <c:v>386.3156136352568</c:v>
                </c:pt>
                <c:pt idx="310">
                  <c:v>388.9783382111317</c:v>
                </c:pt>
                <c:pt idx="311">
                  <c:v>391.71449710871707</c:v>
                </c:pt>
                <c:pt idx="312">
                  <c:v>394.92473739071767</c:v>
                </c:pt>
                <c:pt idx="313">
                  <c:v>398.08135483712732</c:v>
                </c:pt>
                <c:pt idx="314">
                  <c:v>401.53636140365143</c:v>
                </c:pt>
                <c:pt idx="315">
                  <c:v>404.9454453763106</c:v>
                </c:pt>
                <c:pt idx="316">
                  <c:v>408.38885404788959</c:v>
                </c:pt>
                <c:pt idx="317">
                  <c:v>411.53133854034962</c:v>
                </c:pt>
                <c:pt idx="318">
                  <c:v>415.05496915412317</c:v>
                </c:pt>
                <c:pt idx="319">
                  <c:v>418.35932983931008</c:v>
                </c:pt>
                <c:pt idx="320">
                  <c:v>421.76473797641285</c:v>
                </c:pt>
                <c:pt idx="321">
                  <c:v>425.31479658030736</c:v>
                </c:pt>
                <c:pt idx="322">
                  <c:v>429.2241427592499</c:v>
                </c:pt>
                <c:pt idx="323">
                  <c:v>432.97409710328992</c:v>
                </c:pt>
                <c:pt idx="324">
                  <c:v>436.70702218846776</c:v>
                </c:pt>
                <c:pt idx="325">
                  <c:v>440.62032305945712</c:v>
                </c:pt>
                <c:pt idx="326">
                  <c:v>444.40559077542855</c:v>
                </c:pt>
                <c:pt idx="327">
                  <c:v>448.51006678358817</c:v>
                </c:pt>
                <c:pt idx="328">
                  <c:v>452.87647776337883</c:v>
                </c:pt>
                <c:pt idx="329">
                  <c:v>456.74226529097797</c:v>
                </c:pt>
                <c:pt idx="330">
                  <c:v>460.98485765134552</c:v>
                </c:pt>
                <c:pt idx="331">
                  <c:v>464.86822581314033</c:v>
                </c:pt>
                <c:pt idx="332">
                  <c:v>469.15310929534888</c:v>
                </c:pt>
                <c:pt idx="333">
                  <c:v>473.36488167587044</c:v>
                </c:pt>
                <c:pt idx="334">
                  <c:v>477.28171895417091</c:v>
                </c:pt>
                <c:pt idx="335">
                  <c:v>481.29570603116798</c:v>
                </c:pt>
                <c:pt idx="336">
                  <c:v>485.3295426201696</c:v>
                </c:pt>
                <c:pt idx="337">
                  <c:v>489.38646725905403</c:v>
                </c:pt>
                <c:pt idx="338">
                  <c:v>493.18893535037046</c:v>
                </c:pt>
                <c:pt idx="339">
                  <c:v>496.96036798182536</c:v>
                </c:pt>
                <c:pt idx="340">
                  <c:v>500.80185696886718</c:v>
                </c:pt>
                <c:pt idx="341">
                  <c:v>504.30326779046703</c:v>
                </c:pt>
                <c:pt idx="342">
                  <c:v>507.66357089023381</c:v>
                </c:pt>
                <c:pt idx="343">
                  <c:v>511.04111239123057</c:v>
                </c:pt>
                <c:pt idx="344">
                  <c:v>514.24351300325998</c:v>
                </c:pt>
                <c:pt idx="345">
                  <c:v>517.06746733181558</c:v>
                </c:pt>
                <c:pt idx="346">
                  <c:v>519.78132404780956</c:v>
                </c:pt>
                <c:pt idx="347">
                  <c:v>522.68802270226934</c:v>
                </c:pt>
                <c:pt idx="348">
                  <c:v>524.96004398438413</c:v>
                </c:pt>
                <c:pt idx="349">
                  <c:v>527.16673679595544</c:v>
                </c:pt>
                <c:pt idx="350">
                  <c:v>529.0921648109869</c:v>
                </c:pt>
                <c:pt idx="351">
                  <c:v>530.69476573710165</c:v>
                </c:pt>
                <c:pt idx="352">
                  <c:v>532.16368666426592</c:v>
                </c:pt>
                <c:pt idx="353">
                  <c:v>533.24104237760878</c:v>
                </c:pt>
                <c:pt idx="354">
                  <c:v>534.06715473067186</c:v>
                </c:pt>
                <c:pt idx="355">
                  <c:v>534.67455486812901</c:v>
                </c:pt>
                <c:pt idx="356">
                  <c:v>534.92571583899121</c:v>
                </c:pt>
                <c:pt idx="357">
                  <c:v>534.87240354812855</c:v>
                </c:pt>
                <c:pt idx="358">
                  <c:v>534.67200713382977</c:v>
                </c:pt>
                <c:pt idx="359">
                  <c:v>534.43994783256585</c:v>
                </c:pt>
                <c:pt idx="360">
                  <c:v>534.09523050914572</c:v>
                </c:pt>
                <c:pt idx="361">
                  <c:v>534.48977441729744</c:v>
                </c:pt>
                <c:pt idx="362">
                  <c:v>535.84650630822171</c:v>
                </c:pt>
                <c:pt idx="363">
                  <c:v>538.33842494602686</c:v>
                </c:pt>
                <c:pt idx="364">
                  <c:v>543.59923009316424</c:v>
                </c:pt>
                <c:pt idx="365">
                  <c:v>552.48428234596042</c:v>
                </c:pt>
                <c:pt idx="366">
                  <c:v>565.45101408881897</c:v>
                </c:pt>
                <c:pt idx="367">
                  <c:v>583.97492472702095</c:v>
                </c:pt>
                <c:pt idx="368">
                  <c:v>609.15566581785288</c:v>
                </c:pt>
                <c:pt idx="369">
                  <c:v>640.94454521548755</c:v>
                </c:pt>
                <c:pt idx="370">
                  <c:v>680.14010650631508</c:v>
                </c:pt>
                <c:pt idx="371">
                  <c:v>726.72345082545735</c:v>
                </c:pt>
                <c:pt idx="372">
                  <c:v>781.12141873278233</c:v>
                </c:pt>
                <c:pt idx="373">
                  <c:v>843.56588573777651</c:v>
                </c:pt>
                <c:pt idx="374">
                  <c:v>913.75153567159578</c:v>
                </c:pt>
                <c:pt idx="375">
                  <c:v>991.15766107708578</c:v>
                </c:pt>
                <c:pt idx="376">
                  <c:v>1074.4417644196328</c:v>
                </c:pt>
                <c:pt idx="377">
                  <c:v>1162.7962646274959</c:v>
                </c:pt>
                <c:pt idx="378">
                  <c:v>1256.0260128585153</c:v>
                </c:pt>
                <c:pt idx="379">
                  <c:v>1355.6612087536398</c:v>
                </c:pt>
                <c:pt idx="380">
                  <c:v>1463.764845304775</c:v>
                </c:pt>
                <c:pt idx="381">
                  <c:v>1577.2903646521881</c:v>
                </c:pt>
                <c:pt idx="382">
                  <c:v>1684.0947264247341</c:v>
                </c:pt>
                <c:pt idx="383">
                  <c:v>1772.7732642121887</c:v>
                </c:pt>
                <c:pt idx="384">
                  <c:v>1835.6390643613636</c:v>
                </c:pt>
                <c:pt idx="385">
                  <c:v>1872.2848126043727</c:v>
                </c:pt>
                <c:pt idx="386">
                  <c:v>1886.2004993220012</c:v>
                </c:pt>
                <c:pt idx="387">
                  <c:v>1884.5650503688366</c:v>
                </c:pt>
                <c:pt idx="388">
                  <c:v>1874.3760778418252</c:v>
                </c:pt>
                <c:pt idx="389">
                  <c:v>1859.0662734506059</c:v>
                </c:pt>
                <c:pt idx="390">
                  <c:v>1841.8446796617984</c:v>
                </c:pt>
                <c:pt idx="391">
                  <c:v>1823.324330781498</c:v>
                </c:pt>
                <c:pt idx="392">
                  <c:v>1804.8851988540505</c:v>
                </c:pt>
                <c:pt idx="393">
                  <c:v>1786.4565177073491</c:v>
                </c:pt>
                <c:pt idx="394">
                  <c:v>1768.2918376053676</c:v>
                </c:pt>
                <c:pt idx="395">
                  <c:v>1750.660166334359</c:v>
                </c:pt>
                <c:pt idx="396">
                  <c:v>1733.3234048149809</c:v>
                </c:pt>
                <c:pt idx="397">
                  <c:v>1716.2798038565213</c:v>
                </c:pt>
                <c:pt idx="398">
                  <c:v>1699.7064119798467</c:v>
                </c:pt>
                <c:pt idx="399">
                  <c:v>1683.0885171423499</c:v>
                </c:pt>
                <c:pt idx="400">
                  <c:v>1666.9363506698489</c:v>
                </c:pt>
                <c:pt idx="401">
                  <c:v>1651.4622427669058</c:v>
                </c:pt>
                <c:pt idx="402">
                  <c:v>1635.7196467648055</c:v>
                </c:pt>
                <c:pt idx="403">
                  <c:v>1620.7430758797159</c:v>
                </c:pt>
                <c:pt idx="404">
                  <c:v>1605.8798221321235</c:v>
                </c:pt>
                <c:pt idx="405">
                  <c:v>1591.7855531829296</c:v>
                </c:pt>
                <c:pt idx="406">
                  <c:v>1577.6947319139817</c:v>
                </c:pt>
                <c:pt idx="407">
                  <c:v>1564.0254402562878</c:v>
                </c:pt>
                <c:pt idx="408">
                  <c:v>1550.5081887623835</c:v>
                </c:pt>
                <c:pt idx="409">
                  <c:v>1537.0734280884826</c:v>
                </c:pt>
                <c:pt idx="410">
                  <c:v>1524.2362695489869</c:v>
                </c:pt>
                <c:pt idx="411">
                  <c:v>1511.3765806725899</c:v>
                </c:pt>
                <c:pt idx="412">
                  <c:v>1498.6596219557887</c:v>
                </c:pt>
                <c:pt idx="413">
                  <c:v>1486.6756438618754</c:v>
                </c:pt>
                <c:pt idx="414">
                  <c:v>1474.6509210321142</c:v>
                </c:pt>
                <c:pt idx="415">
                  <c:v>1463.1867631247037</c:v>
                </c:pt>
                <c:pt idx="416">
                  <c:v>1452.0303994063138</c:v>
                </c:pt>
                <c:pt idx="417">
                  <c:v>1441.0139836202627</c:v>
                </c:pt>
                <c:pt idx="418">
                  <c:v>1430.2460162919388</c:v>
                </c:pt>
                <c:pt idx="419">
                  <c:v>1419.5455322343125</c:v>
                </c:pt>
                <c:pt idx="420">
                  <c:v>1409.2037526881631</c:v>
                </c:pt>
                <c:pt idx="421">
                  <c:v>1399.2381885735638</c:v>
                </c:pt>
                <c:pt idx="422">
                  <c:v>1389.225877970923</c:v>
                </c:pt>
                <c:pt idx="423">
                  <c:v>1379.4643227297036</c:v>
                </c:pt>
                <c:pt idx="424">
                  <c:v>1369.858046190152</c:v>
                </c:pt>
                <c:pt idx="425">
                  <c:v>1360.9182493381554</c:v>
                </c:pt>
                <c:pt idx="426">
                  <c:v>1351.8694005854368</c:v>
                </c:pt>
                <c:pt idx="427">
                  <c:v>1343.4429975453663</c:v>
                </c:pt>
                <c:pt idx="428">
                  <c:v>1335.1849921373118</c:v>
                </c:pt>
                <c:pt idx="429">
                  <c:v>1326.3673217528531</c:v>
                </c:pt>
                <c:pt idx="430">
                  <c:v>1318.1646440075697</c:v>
                </c:pt>
                <c:pt idx="431">
                  <c:v>1309.3871036071507</c:v>
                </c:pt>
                <c:pt idx="432">
                  <c:v>1301.169481689036</c:v>
                </c:pt>
                <c:pt idx="433">
                  <c:v>1293.0070733560383</c:v>
                </c:pt>
                <c:pt idx="434">
                  <c:v>1284.9619938914116</c:v>
                </c:pt>
                <c:pt idx="435">
                  <c:v>1277.3693590825976</c:v>
                </c:pt>
                <c:pt idx="436">
                  <c:v>1270.0854754475786</c:v>
                </c:pt>
                <c:pt idx="437">
                  <c:v>1262.6318949628042</c:v>
                </c:pt>
                <c:pt idx="438">
                  <c:v>1255.6274762324317</c:v>
                </c:pt>
                <c:pt idx="439">
                  <c:v>1248.961969540359</c:v>
                </c:pt>
                <c:pt idx="440">
                  <c:v>1242.8234382388287</c:v>
                </c:pt>
                <c:pt idx="441">
                  <c:v>1236.7903907424723</c:v>
                </c:pt>
                <c:pt idx="442">
                  <c:v>1231.0565752733489</c:v>
                </c:pt>
                <c:pt idx="443">
                  <c:v>1225.1051883651717</c:v>
                </c:pt>
                <c:pt idx="444">
                  <c:v>1219.6471176016059</c:v>
                </c:pt>
                <c:pt idx="445">
                  <c:v>1213.6240392247842</c:v>
                </c:pt>
                <c:pt idx="446">
                  <c:v>1208.0153289175287</c:v>
                </c:pt>
                <c:pt idx="447">
                  <c:v>1202.0051666663339</c:v>
                </c:pt>
                <c:pt idx="448">
                  <c:v>1196.6089196542384</c:v>
                </c:pt>
                <c:pt idx="449">
                  <c:v>1191.0883470109188</c:v>
                </c:pt>
                <c:pt idx="450">
                  <c:v>1185.9334693042808</c:v>
                </c:pt>
                <c:pt idx="451">
                  <c:v>1180.5410945948142</c:v>
                </c:pt>
                <c:pt idx="452">
                  <c:v>1175.3664054020567</c:v>
                </c:pt>
                <c:pt idx="453">
                  <c:v>1170.4906440294521</c:v>
                </c:pt>
                <c:pt idx="454">
                  <c:v>1165.4128004283109</c:v>
                </c:pt>
                <c:pt idx="455">
                  <c:v>1160.4722366099058</c:v>
                </c:pt>
                <c:pt idx="456">
                  <c:v>1156.3310402720672</c:v>
                </c:pt>
                <c:pt idx="457">
                  <c:v>1151.4719025488839</c:v>
                </c:pt>
                <c:pt idx="458">
                  <c:v>1147.583895229111</c:v>
                </c:pt>
                <c:pt idx="459">
                  <c:v>1142.4444433565147</c:v>
                </c:pt>
                <c:pt idx="460">
                  <c:v>1138.3743300731601</c:v>
                </c:pt>
                <c:pt idx="461">
                  <c:v>1133.4498005029577</c:v>
                </c:pt>
                <c:pt idx="462">
                  <c:v>1128.8394661457628</c:v>
                </c:pt>
                <c:pt idx="463">
                  <c:v>1124.9684310460243</c:v>
                </c:pt>
                <c:pt idx="464">
                  <c:v>1120.6774380716151</c:v>
                </c:pt>
                <c:pt idx="465">
                  <c:v>1115.7689871131483</c:v>
                </c:pt>
                <c:pt idx="466">
                  <c:v>1112.4845836799739</c:v>
                </c:pt>
                <c:pt idx="467">
                  <c:v>1109.0000690266384</c:v>
                </c:pt>
                <c:pt idx="468">
                  <c:v>1104.7706146095613</c:v>
                </c:pt>
                <c:pt idx="469">
                  <c:v>1099.4780324978035</c:v>
                </c:pt>
                <c:pt idx="470">
                  <c:v>1095.7485234046342</c:v>
                </c:pt>
                <c:pt idx="471">
                  <c:v>1091.4042244770094</c:v>
                </c:pt>
                <c:pt idx="472">
                  <c:v>1087.1872869137667</c:v>
                </c:pt>
                <c:pt idx="473">
                  <c:v>1082.7991948418405</c:v>
                </c:pt>
                <c:pt idx="474">
                  <c:v>1078.969886813315</c:v>
                </c:pt>
                <c:pt idx="475">
                  <c:v>1075.0625243180434</c:v>
                </c:pt>
                <c:pt idx="476">
                  <c:v>1070.5801217135061</c:v>
                </c:pt>
                <c:pt idx="477">
                  <c:v>1067.1507065676315</c:v>
                </c:pt>
                <c:pt idx="478">
                  <c:v>1063.4244867135203</c:v>
                </c:pt>
                <c:pt idx="479">
                  <c:v>1058.7236887757526</c:v>
                </c:pt>
                <c:pt idx="480">
                  <c:v>1053.953094325946</c:v>
                </c:pt>
                <c:pt idx="481">
                  <c:v>1049.3521713753048</c:v>
                </c:pt>
                <c:pt idx="482">
                  <c:v>1043.5706777839562</c:v>
                </c:pt>
                <c:pt idx="483">
                  <c:v>1036.5365544996992</c:v>
                </c:pt>
                <c:pt idx="484">
                  <c:v>1028.2645872541777</c:v>
                </c:pt>
                <c:pt idx="485">
                  <c:v>1018.7413148840782</c:v>
                </c:pt>
                <c:pt idx="486">
                  <c:v>1007.953884640248</c:v>
                </c:pt>
                <c:pt idx="487">
                  <c:v>995.41091336056706</c:v>
                </c:pt>
                <c:pt idx="488">
                  <c:v>981.09220930006506</c:v>
                </c:pt>
                <c:pt idx="489">
                  <c:v>966.43286936114032</c:v>
                </c:pt>
                <c:pt idx="490">
                  <c:v>949.46442656451325</c:v>
                </c:pt>
                <c:pt idx="491">
                  <c:v>930.70110495393465</c:v>
                </c:pt>
                <c:pt idx="492">
                  <c:v>909.83095284361605</c:v>
                </c:pt>
                <c:pt idx="493">
                  <c:v>887.60213585988265</c:v>
                </c:pt>
                <c:pt idx="494">
                  <c:v>863.98543744770814</c:v>
                </c:pt>
                <c:pt idx="495">
                  <c:v>839.26919521825494</c:v>
                </c:pt>
                <c:pt idx="496">
                  <c:v>813.65928131327087</c:v>
                </c:pt>
                <c:pt idx="497">
                  <c:v>786.42152363213575</c:v>
                </c:pt>
                <c:pt idx="498">
                  <c:v>759.30503049847687</c:v>
                </c:pt>
                <c:pt idx="499">
                  <c:v>730.83516442707457</c:v>
                </c:pt>
                <c:pt idx="500">
                  <c:v>701.9947994821772</c:v>
                </c:pt>
                <c:pt idx="501">
                  <c:v>672.55531136747231</c:v>
                </c:pt>
                <c:pt idx="502">
                  <c:v>642.76541472188217</c:v>
                </c:pt>
                <c:pt idx="503">
                  <c:v>612.39291081589795</c:v>
                </c:pt>
                <c:pt idx="504">
                  <c:v>581.44439714057864</c:v>
                </c:pt>
                <c:pt idx="505">
                  <c:v>551.23224205427107</c:v>
                </c:pt>
                <c:pt idx="506">
                  <c:v>521.50283191652613</c:v>
                </c:pt>
                <c:pt idx="507">
                  <c:v>490.97310365108831</c:v>
                </c:pt>
                <c:pt idx="508">
                  <c:v>460.16360627392345</c:v>
                </c:pt>
                <c:pt idx="509">
                  <c:v>431.22431698902648</c:v>
                </c:pt>
                <c:pt idx="510">
                  <c:v>402.56990495975055</c:v>
                </c:pt>
                <c:pt idx="511">
                  <c:v>374.48243986386888</c:v>
                </c:pt>
                <c:pt idx="512">
                  <c:v>348.06453294005593</c:v>
                </c:pt>
                <c:pt idx="513">
                  <c:v>323.32313024998382</c:v>
                </c:pt>
                <c:pt idx="514">
                  <c:v>300.55165219811812</c:v>
                </c:pt>
                <c:pt idx="515">
                  <c:v>279.78882181075136</c:v>
                </c:pt>
                <c:pt idx="516">
                  <c:v>261.58358076469915</c:v>
                </c:pt>
                <c:pt idx="517">
                  <c:v>245.42712370483321</c:v>
                </c:pt>
                <c:pt idx="518">
                  <c:v>231.33412228514166</c:v>
                </c:pt>
                <c:pt idx="519">
                  <c:v>220.4165611249675</c:v>
                </c:pt>
                <c:pt idx="520">
                  <c:v>210.79223496530454</c:v>
                </c:pt>
                <c:pt idx="521">
                  <c:v>204.65056019060876</c:v>
                </c:pt>
                <c:pt idx="522">
                  <c:v>200.11007938428017</c:v>
                </c:pt>
                <c:pt idx="523">
                  <c:v>197.44566899416725</c:v>
                </c:pt>
                <c:pt idx="524">
                  <c:v>196.94264991121668</c:v>
                </c:pt>
                <c:pt idx="525">
                  <c:v>197.52224678904304</c:v>
                </c:pt>
                <c:pt idx="526">
                  <c:v>198.90521020301534</c:v>
                </c:pt>
                <c:pt idx="527">
                  <c:v>201.92111286173764</c:v>
                </c:pt>
                <c:pt idx="528">
                  <c:v>205.48174266168056</c:v>
                </c:pt>
                <c:pt idx="529">
                  <c:v>208.47434812815226</c:v>
                </c:pt>
                <c:pt idx="530">
                  <c:v>211.1773611292549</c:v>
                </c:pt>
                <c:pt idx="531">
                  <c:v>214.13767628165792</c:v>
                </c:pt>
                <c:pt idx="532">
                  <c:v>217.08815540512379</c:v>
                </c:pt>
                <c:pt idx="533">
                  <c:v>219.18686104075451</c:v>
                </c:pt>
                <c:pt idx="534">
                  <c:v>220.43634092284944</c:v>
                </c:pt>
                <c:pt idx="535">
                  <c:v>221.6619215361803</c:v>
                </c:pt>
                <c:pt idx="536">
                  <c:v>222.03567796049589</c:v>
                </c:pt>
                <c:pt idx="537">
                  <c:v>220.72353141981185</c:v>
                </c:pt>
                <c:pt idx="538">
                  <c:v>219.6681166421522</c:v>
                </c:pt>
                <c:pt idx="539">
                  <c:v>219.14270031289763</c:v>
                </c:pt>
                <c:pt idx="540">
                  <c:v>216.93557020364815</c:v>
                </c:pt>
                <c:pt idx="541">
                  <c:v>214.14324707382011</c:v>
                </c:pt>
                <c:pt idx="542">
                  <c:v>214.66934786900589</c:v>
                </c:pt>
                <c:pt idx="543">
                  <c:v>210.45086391977028</c:v>
                </c:pt>
                <c:pt idx="544">
                  <c:v>210.10126027011927</c:v>
                </c:pt>
                <c:pt idx="545">
                  <c:v>210.5649542502639</c:v>
                </c:pt>
                <c:pt idx="546">
                  <c:v>209.89976110515349</c:v>
                </c:pt>
                <c:pt idx="547">
                  <c:v>210.59673121488424</c:v>
                </c:pt>
                <c:pt idx="548">
                  <c:v>211.82709041443837</c:v>
                </c:pt>
                <c:pt idx="549">
                  <c:v>213.30768528831817</c:v>
                </c:pt>
                <c:pt idx="550">
                  <c:v>215.04710334890095</c:v>
                </c:pt>
                <c:pt idx="551">
                  <c:v>217.58647195362121</c:v>
                </c:pt>
                <c:pt idx="552">
                  <c:v>221.20316458344675</c:v>
                </c:pt>
                <c:pt idx="553">
                  <c:v>223.4079434254696</c:v>
                </c:pt>
                <c:pt idx="554">
                  <c:v>225.59097146123455</c:v>
                </c:pt>
                <c:pt idx="555">
                  <c:v>228.29066353504143</c:v>
                </c:pt>
                <c:pt idx="556">
                  <c:v>229.8578560245119</c:v>
                </c:pt>
                <c:pt idx="557">
                  <c:v>232.49843685998337</c:v>
                </c:pt>
                <c:pt idx="558">
                  <c:v>233.73513370704859</c:v>
                </c:pt>
                <c:pt idx="559">
                  <c:v>234.66597568523136</c:v>
                </c:pt>
                <c:pt idx="560">
                  <c:v>235.03061857242614</c:v>
                </c:pt>
                <c:pt idx="561">
                  <c:v>234.27752859398518</c:v>
                </c:pt>
                <c:pt idx="562">
                  <c:v>233.77492779577034</c:v>
                </c:pt>
                <c:pt idx="563">
                  <c:v>232.9798825908064</c:v>
                </c:pt>
                <c:pt idx="564">
                  <c:v>231.61889813840233</c:v>
                </c:pt>
                <c:pt idx="565">
                  <c:v>229.9707929031585</c:v>
                </c:pt>
                <c:pt idx="566">
                  <c:v>226.95812878231442</c:v>
                </c:pt>
                <c:pt idx="567">
                  <c:v>223.94211838358441</c:v>
                </c:pt>
                <c:pt idx="568">
                  <c:v>221.17991809237628</c:v>
                </c:pt>
                <c:pt idx="569">
                  <c:v>218.13735295057512</c:v>
                </c:pt>
                <c:pt idx="570">
                  <c:v>215.62451373833602</c:v>
                </c:pt>
                <c:pt idx="571">
                  <c:v>213.09734510507448</c:v>
                </c:pt>
                <c:pt idx="572">
                  <c:v>211.08422306143277</c:v>
                </c:pt>
                <c:pt idx="573">
                  <c:v>208.80163058326949</c:v>
                </c:pt>
                <c:pt idx="574">
                  <c:v>207.29082414370464</c:v>
                </c:pt>
                <c:pt idx="575">
                  <c:v>205.76551716663454</c:v>
                </c:pt>
                <c:pt idx="576">
                  <c:v>205.26157912479488</c:v>
                </c:pt>
                <c:pt idx="577">
                  <c:v>204.73567479668191</c:v>
                </c:pt>
                <c:pt idx="578">
                  <c:v>205.22028301361294</c:v>
                </c:pt>
                <c:pt idx="579">
                  <c:v>205.67440714601599</c:v>
                </c:pt>
                <c:pt idx="580">
                  <c:v>206.09256512879384</c:v>
                </c:pt>
                <c:pt idx="581">
                  <c:v>206.73432799105595</c:v>
                </c:pt>
                <c:pt idx="582">
                  <c:v>208.09830381308521</c:v>
                </c:pt>
                <c:pt idx="583">
                  <c:v>209.67872297291123</c:v>
                </c:pt>
                <c:pt idx="584">
                  <c:v>211.46089480360345</c:v>
                </c:pt>
                <c:pt idx="585">
                  <c:v>212.9451655130396</c:v>
                </c:pt>
                <c:pt idx="586">
                  <c:v>214.12895567868273</c:v>
                </c:pt>
                <c:pt idx="587">
                  <c:v>214.77841244502321</c:v>
                </c:pt>
                <c:pt idx="588">
                  <c:v>215.38251700577476</c:v>
                </c:pt>
                <c:pt idx="589">
                  <c:v>216.19130223054265</c:v>
                </c:pt>
                <c:pt idx="590">
                  <c:v>217.4383231054033</c:v>
                </c:pt>
                <c:pt idx="591">
                  <c:v>217.91400791463886</c:v>
                </c:pt>
                <c:pt idx="592">
                  <c:v>217.61883198181252</c:v>
                </c:pt>
                <c:pt idx="593">
                  <c:v>217.04988868945213</c:v>
                </c:pt>
                <c:pt idx="594">
                  <c:v>215.73499160974836</c:v>
                </c:pt>
                <c:pt idx="595">
                  <c:v>214.39712689546451</c:v>
                </c:pt>
                <c:pt idx="596">
                  <c:v>213.27143394455504</c:v>
                </c:pt>
                <c:pt idx="597">
                  <c:v>211.88610658806112</c:v>
                </c:pt>
                <c:pt idx="598">
                  <c:v>210.0136676438693</c:v>
                </c:pt>
                <c:pt idx="599">
                  <c:v>208.57977489449834</c:v>
                </c:pt>
                <c:pt idx="600">
                  <c:v>207.12867543213491</c:v>
                </c:pt>
                <c:pt idx="601">
                  <c:v>205.20014830747044</c:v>
                </c:pt>
                <c:pt idx="602">
                  <c:v>203.70647252912786</c:v>
                </c:pt>
                <c:pt idx="603">
                  <c:v>202.18990516797552</c:v>
                </c:pt>
                <c:pt idx="604">
                  <c:v>200.87265048339756</c:v>
                </c:pt>
                <c:pt idx="605">
                  <c:v>199.97574026998879</c:v>
                </c:pt>
                <c:pt idx="606">
                  <c:v>198.82092582876615</c:v>
                </c:pt>
                <c:pt idx="607">
                  <c:v>197.85871883305123</c:v>
                </c:pt>
                <c:pt idx="608">
                  <c:v>197.29878133780409</c:v>
                </c:pt>
                <c:pt idx="609">
                  <c:v>196.69169174507482</c:v>
                </c:pt>
                <c:pt idx="610">
                  <c:v>196.68908063430027</c:v>
                </c:pt>
                <c:pt idx="611">
                  <c:v>196.62733927224781</c:v>
                </c:pt>
                <c:pt idx="612">
                  <c:v>196.52369338485238</c:v>
                </c:pt>
                <c:pt idx="613">
                  <c:v>196.35970041785689</c:v>
                </c:pt>
                <c:pt idx="614">
                  <c:v>196.35679143764935</c:v>
                </c:pt>
                <c:pt idx="615">
                  <c:v>195.68871466292143</c:v>
                </c:pt>
                <c:pt idx="616">
                  <c:v>195.17865445358609</c:v>
                </c:pt>
                <c:pt idx="617">
                  <c:v>194.42432229623299</c:v>
                </c:pt>
                <c:pt idx="618">
                  <c:v>193.23536694786841</c:v>
                </c:pt>
                <c:pt idx="619">
                  <c:v>192.01151651230802</c:v>
                </c:pt>
                <c:pt idx="620">
                  <c:v>190.56063886760754</c:v>
                </c:pt>
                <c:pt idx="621">
                  <c:v>189.07854197126767</c:v>
                </c:pt>
                <c:pt idx="622">
                  <c:v>187.38362687150732</c:v>
                </c:pt>
                <c:pt idx="623">
                  <c:v>185.28373609579208</c:v>
                </c:pt>
                <c:pt idx="624">
                  <c:v>182.8104311287268</c:v>
                </c:pt>
                <c:pt idx="625">
                  <c:v>180.13896059928661</c:v>
                </c:pt>
                <c:pt idx="626">
                  <c:v>177.83256391707187</c:v>
                </c:pt>
                <c:pt idx="627">
                  <c:v>175.15739853913274</c:v>
                </c:pt>
                <c:pt idx="628">
                  <c:v>172.30777040050987</c:v>
                </c:pt>
                <c:pt idx="629">
                  <c:v>169.45688107003235</c:v>
                </c:pt>
                <c:pt idx="630">
                  <c:v>166.78788222312147</c:v>
                </c:pt>
                <c:pt idx="631">
                  <c:v>163.783064109896</c:v>
                </c:pt>
                <c:pt idx="632">
                  <c:v>161.12030150813595</c:v>
                </c:pt>
                <c:pt idx="633">
                  <c:v>158.79250259027646</c:v>
                </c:pt>
                <c:pt idx="634">
                  <c:v>156.1336376417357</c:v>
                </c:pt>
                <c:pt idx="635">
                  <c:v>153.79477319132195</c:v>
                </c:pt>
                <c:pt idx="636">
                  <c:v>151.92564249913087</c:v>
                </c:pt>
                <c:pt idx="637">
                  <c:v>150.04132046585582</c:v>
                </c:pt>
                <c:pt idx="638">
                  <c:v>148.29433525414487</c:v>
                </c:pt>
                <c:pt idx="639">
                  <c:v>146.37106203926706</c:v>
                </c:pt>
                <c:pt idx="640">
                  <c:v>144.5866276684134</c:v>
                </c:pt>
                <c:pt idx="641">
                  <c:v>142.93416846932948</c:v>
                </c:pt>
                <c:pt idx="642">
                  <c:v>141.25092097863697</c:v>
                </c:pt>
                <c:pt idx="643">
                  <c:v>139.41442917112769</c:v>
                </c:pt>
                <c:pt idx="644">
                  <c:v>137.69041159399671</c:v>
                </c:pt>
                <c:pt idx="645">
                  <c:v>135.68125058004938</c:v>
                </c:pt>
                <c:pt idx="646">
                  <c:v>133.52868761586993</c:v>
                </c:pt>
                <c:pt idx="647">
                  <c:v>131.23962439959789</c:v>
                </c:pt>
                <c:pt idx="648">
                  <c:v>128.95056118332582</c:v>
                </c:pt>
                <c:pt idx="649">
                  <c:v>126.02500802752083</c:v>
                </c:pt>
                <c:pt idx="650">
                  <c:v>123.37871063399443</c:v>
                </c:pt>
                <c:pt idx="651">
                  <c:v>120.62346907975341</c:v>
                </c:pt>
                <c:pt idx="652">
                  <c:v>117.53770653251703</c:v>
                </c:pt>
                <c:pt idx="653">
                  <c:v>114.60203215363691</c:v>
                </c:pt>
                <c:pt idx="654">
                  <c:v>111.93158832309354</c:v>
                </c:pt>
                <c:pt idx="655">
                  <c:v>108.60988783431644</c:v>
                </c:pt>
                <c:pt idx="656">
                  <c:v>105.7848434303889</c:v>
                </c:pt>
                <c:pt idx="657">
                  <c:v>103.43527469332902</c:v>
                </c:pt>
                <c:pt idx="658">
                  <c:v>100.56631672979756</c:v>
                </c:pt>
                <c:pt idx="659">
                  <c:v>97.94981261722053</c:v>
                </c:pt>
                <c:pt idx="660">
                  <c:v>95.674660537235184</c:v>
                </c:pt>
                <c:pt idx="661">
                  <c:v>93.420169188135816</c:v>
                </c:pt>
                <c:pt idx="662">
                  <c:v>91.388268694918892</c:v>
                </c:pt>
                <c:pt idx="663">
                  <c:v>89.17640436297873</c:v>
                </c:pt>
                <c:pt idx="664">
                  <c:v>87.172440219990435</c:v>
                </c:pt>
                <c:pt idx="665">
                  <c:v>85.09456009408099</c:v>
                </c:pt>
                <c:pt idx="666">
                  <c:v>83.217558043681208</c:v>
                </c:pt>
                <c:pt idx="667">
                  <c:v>81.359923844075112</c:v>
                </c:pt>
                <c:pt idx="668">
                  <c:v>79.08336480634236</c:v>
                </c:pt>
                <c:pt idx="669">
                  <c:v>77.096607376346512</c:v>
                </c:pt>
                <c:pt idx="670">
                  <c:v>75.375213585285096</c:v>
                </c:pt>
                <c:pt idx="671">
                  <c:v>73.273187022358599</c:v>
                </c:pt>
                <c:pt idx="672">
                  <c:v>71.355193067857471</c:v>
                </c:pt>
                <c:pt idx="673">
                  <c:v>69.319895595574636</c:v>
                </c:pt>
                <c:pt idx="674">
                  <c:v>67.240475421319999</c:v>
                </c:pt>
                <c:pt idx="675">
                  <c:v>65.205501169060241</c:v>
                </c:pt>
                <c:pt idx="676">
                  <c:v>63.208831658357155</c:v>
                </c:pt>
                <c:pt idx="677">
                  <c:v>61.188212177709879</c:v>
                </c:pt>
                <c:pt idx="678">
                  <c:v>59.274749641179135</c:v>
                </c:pt>
                <c:pt idx="679">
                  <c:v>57.404281705363218</c:v>
                </c:pt>
                <c:pt idx="680">
                  <c:v>55.633074004865087</c:v>
                </c:pt>
                <c:pt idx="681">
                  <c:v>54.027456358535204</c:v>
                </c:pt>
                <c:pt idx="682">
                  <c:v>52.512403695137962</c:v>
                </c:pt>
                <c:pt idx="683">
                  <c:v>51.082820546074501</c:v>
                </c:pt>
                <c:pt idx="684">
                  <c:v>49.850623428742125</c:v>
                </c:pt>
                <c:pt idx="685">
                  <c:v>48.68792495401572</c:v>
                </c:pt>
                <c:pt idx="686">
                  <c:v>47.596163767880292</c:v>
                </c:pt>
                <c:pt idx="687">
                  <c:v>46.571347152403902</c:v>
                </c:pt>
                <c:pt idx="688">
                  <c:v>45.603860896312305</c:v>
                </c:pt>
                <c:pt idx="689">
                  <c:v>44.552033227143902</c:v>
                </c:pt>
                <c:pt idx="690">
                  <c:v>43.524269605574879</c:v>
                </c:pt>
                <c:pt idx="691">
                  <c:v>42.515404848883762</c:v>
                </c:pt>
                <c:pt idx="692">
                  <c:v>41.613823789259378</c:v>
                </c:pt>
                <c:pt idx="693">
                  <c:v>40.769896309042871</c:v>
                </c:pt>
                <c:pt idx="694">
                  <c:v>39.904287736691117</c:v>
                </c:pt>
                <c:pt idx="695">
                  <c:v>39.021808346664983</c:v>
                </c:pt>
                <c:pt idx="696">
                  <c:v>38.120797675316595</c:v>
                </c:pt>
                <c:pt idx="697">
                  <c:v>37.21167481515409</c:v>
                </c:pt>
                <c:pt idx="698">
                  <c:v>36.335209852615932</c:v>
                </c:pt>
                <c:pt idx="699">
                  <c:v>35.492068240690784</c:v>
                </c:pt>
                <c:pt idx="700">
                  <c:v>34.648197799301869</c:v>
                </c:pt>
                <c:pt idx="701">
                  <c:v>33.87464355704784</c:v>
                </c:pt>
                <c:pt idx="702">
                  <c:v>33.103491283200498</c:v>
                </c:pt>
                <c:pt idx="703">
                  <c:v>32.37639833484986</c:v>
                </c:pt>
                <c:pt idx="704">
                  <c:v>31.687540413933267</c:v>
                </c:pt>
                <c:pt idx="705">
                  <c:v>31.098367350717702</c:v>
                </c:pt>
                <c:pt idx="706">
                  <c:v>30.515886843273787</c:v>
                </c:pt>
                <c:pt idx="707">
                  <c:v>29.985051825397257</c:v>
                </c:pt>
                <c:pt idx="708">
                  <c:v>29.487020471037841</c:v>
                </c:pt>
                <c:pt idx="709">
                  <c:v>29.01425731730491</c:v>
                </c:pt>
                <c:pt idx="710">
                  <c:v>28.583297286554743</c:v>
                </c:pt>
                <c:pt idx="711">
                  <c:v>28.167769427493933</c:v>
                </c:pt>
                <c:pt idx="712">
                  <c:v>27.782795367083807</c:v>
                </c:pt>
                <c:pt idx="713">
                  <c:v>27.39055202497854</c:v>
                </c:pt>
                <c:pt idx="714">
                  <c:v>27.02570633306345</c:v>
                </c:pt>
                <c:pt idx="715">
                  <c:v>26.689075847867485</c:v>
                </c:pt>
                <c:pt idx="716">
                  <c:v>26.323989325346972</c:v>
                </c:pt>
                <c:pt idx="717">
                  <c:v>25.970044387150871</c:v>
                </c:pt>
                <c:pt idx="718">
                  <c:v>25.714035115942732</c:v>
                </c:pt>
                <c:pt idx="719">
                  <c:v>25.536124675013046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ED-4358-BE50-77FEC8DB7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0145544"/>
        <c:axId val="690147512"/>
      </c:scatterChart>
      <c:valAx>
        <c:axId val="690145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147512"/>
        <c:crosses val="autoZero"/>
        <c:crossBetween val="midCat"/>
      </c:valAx>
      <c:valAx>
        <c:axId val="69014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145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9525</xdr:colOff>
      <xdr:row>5</xdr:row>
      <xdr:rowOff>161924</xdr:rowOff>
    </xdr:from>
    <xdr:to>
      <xdr:col>34</xdr:col>
      <xdr:colOff>477300</xdr:colOff>
      <xdr:row>30</xdr:row>
      <xdr:rowOff>161924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D33DF79-9433-43D1-B832-36B9A87D4B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604157</xdr:colOff>
      <xdr:row>2</xdr:row>
      <xdr:rowOff>61232</xdr:rowOff>
    </xdr:from>
    <xdr:to>
      <xdr:col>47</xdr:col>
      <xdr:colOff>581025</xdr:colOff>
      <xdr:row>19</xdr:row>
      <xdr:rowOff>51707</xdr:rowOff>
    </xdr:to>
    <xdr:graphicFrame macro="">
      <xdr:nvGraphicFramePr>
        <xdr:cNvPr id="6276" name="Chart 1">
          <a:extLst>
            <a:ext uri="{FF2B5EF4-FFF2-40B4-BE49-F238E27FC236}">
              <a16:creationId xmlns:a16="http://schemas.microsoft.com/office/drawing/2014/main" id="{E698909A-A7F7-4D51-8231-B5564B91E5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48</xdr:col>
      <xdr:colOff>161925</xdr:colOff>
      <xdr:row>20</xdr:row>
      <xdr:rowOff>28575</xdr:rowOff>
    </xdr:from>
    <xdr:to>
      <xdr:col>55</xdr:col>
      <xdr:colOff>533400</xdr:colOff>
      <xdr:row>37</xdr:row>
      <xdr:rowOff>19050</xdr:rowOff>
    </xdr:to>
    <xdr:graphicFrame macro="">
      <xdr:nvGraphicFramePr>
        <xdr:cNvPr id="6277" name="Chart 2">
          <a:extLst>
            <a:ext uri="{FF2B5EF4-FFF2-40B4-BE49-F238E27FC236}">
              <a16:creationId xmlns:a16="http://schemas.microsoft.com/office/drawing/2014/main" id="{3B763CEE-3339-408C-B2B3-41D9BC7B08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39</xdr:col>
      <xdr:colOff>125269</xdr:colOff>
      <xdr:row>106</xdr:row>
      <xdr:rowOff>134070</xdr:rowOff>
    </xdr:from>
    <xdr:to>
      <xdr:col>52</xdr:col>
      <xdr:colOff>369455</xdr:colOff>
      <xdr:row>154</xdr:row>
      <xdr:rowOff>115309</xdr:rowOff>
    </xdr:to>
    <xdr:graphicFrame macro="">
      <xdr:nvGraphicFramePr>
        <xdr:cNvPr id="6279" name="Chart 14">
          <a:extLst>
            <a:ext uri="{FF2B5EF4-FFF2-40B4-BE49-F238E27FC236}">
              <a16:creationId xmlns:a16="http://schemas.microsoft.com/office/drawing/2014/main" id="{B8DE7566-1D1F-4DFD-B4A1-783102E360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477900</xdr:colOff>
      <xdr:row>75</xdr:row>
      <xdr:rowOff>15448</xdr:rowOff>
    </xdr:from>
    <xdr:to>
      <xdr:col>48</xdr:col>
      <xdr:colOff>243133</xdr:colOff>
      <xdr:row>105</xdr:row>
      <xdr:rowOff>34498</xdr:rowOff>
    </xdr:to>
    <xdr:graphicFrame macro="">
      <xdr:nvGraphicFramePr>
        <xdr:cNvPr id="6284" name="Chart 2">
          <a:extLst>
            <a:ext uri="{FF2B5EF4-FFF2-40B4-BE49-F238E27FC236}">
              <a16:creationId xmlns:a16="http://schemas.microsoft.com/office/drawing/2014/main" id="{00432A0C-329F-4B91-8482-AF56B923FA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219075</xdr:colOff>
      <xdr:row>19</xdr:row>
      <xdr:rowOff>152400</xdr:rowOff>
    </xdr:from>
    <xdr:to>
      <xdr:col>47</xdr:col>
      <xdr:colOff>533400</xdr:colOff>
      <xdr:row>36</xdr:row>
      <xdr:rowOff>57150</xdr:rowOff>
    </xdr:to>
    <xdr:graphicFrame macro="">
      <xdr:nvGraphicFramePr>
        <xdr:cNvPr id="6285" name="Chart 3">
          <a:extLst>
            <a:ext uri="{FF2B5EF4-FFF2-40B4-BE49-F238E27FC236}">
              <a16:creationId xmlns:a16="http://schemas.microsoft.com/office/drawing/2014/main" id="{83B69C62-28F8-4D1F-837B-23EF7BD552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56</xdr:col>
      <xdr:colOff>31499</xdr:colOff>
      <xdr:row>20</xdr:row>
      <xdr:rowOff>14516</xdr:rowOff>
    </xdr:from>
    <xdr:to>
      <xdr:col>67</xdr:col>
      <xdr:colOff>85168</xdr:colOff>
      <xdr:row>44</xdr:row>
      <xdr:rowOff>51515</xdr:rowOff>
    </xdr:to>
    <xdr:graphicFrame macro="">
      <xdr:nvGraphicFramePr>
        <xdr:cNvPr id="6286" name="Chart 5">
          <a:extLst>
            <a:ext uri="{FF2B5EF4-FFF2-40B4-BE49-F238E27FC236}">
              <a16:creationId xmlns:a16="http://schemas.microsoft.com/office/drawing/2014/main" id="{AB71318E-8766-47EC-BFDF-A4F4107A01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57</xdr:col>
      <xdr:colOff>27507</xdr:colOff>
      <xdr:row>48</xdr:row>
      <xdr:rowOff>135467</xdr:rowOff>
    </xdr:from>
    <xdr:to>
      <xdr:col>66</xdr:col>
      <xdr:colOff>67732</xdr:colOff>
      <xdr:row>70</xdr:row>
      <xdr:rowOff>169360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B2AD8B-EC0C-4676-BFCE-98263164CA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40</xdr:col>
      <xdr:colOff>152401</xdr:colOff>
      <xdr:row>50</xdr:row>
      <xdr:rowOff>19049</xdr:rowOff>
    </xdr:from>
    <xdr:to>
      <xdr:col>47</xdr:col>
      <xdr:colOff>323851</xdr:colOff>
      <xdr:row>71</xdr:row>
      <xdr:rowOff>38100</xdr:rowOff>
    </xdr:to>
    <xdr:graphicFrame macro="">
      <xdr:nvGraphicFramePr>
        <xdr:cNvPr id="6278" name="Chart 13">
          <a:extLst>
            <a:ext uri="{FF2B5EF4-FFF2-40B4-BE49-F238E27FC236}">
              <a16:creationId xmlns:a16="http://schemas.microsoft.com/office/drawing/2014/main" id="{60D9254F-2873-41F6-998C-3E9E3CFB4C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69</xdr:col>
      <xdr:colOff>156432</xdr:colOff>
      <xdr:row>34</xdr:row>
      <xdr:rowOff>141818</xdr:rowOff>
    </xdr:from>
    <xdr:to>
      <xdr:col>77</xdr:col>
      <xdr:colOff>3935</xdr:colOff>
      <xdr:row>56</xdr:row>
      <xdr:rowOff>99484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7FDA4B7-A8D5-4F22-A95A-527E151F1A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42</xdr:col>
      <xdr:colOff>246673</xdr:colOff>
      <xdr:row>162</xdr:row>
      <xdr:rowOff>80523</xdr:rowOff>
    </xdr:from>
    <xdr:to>
      <xdr:col>48</xdr:col>
      <xdr:colOff>377405</xdr:colOff>
      <xdr:row>176</xdr:row>
      <xdr:rowOff>28658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4520AE2-8D68-422C-922B-5B539F91C2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40</xdr:col>
      <xdr:colOff>173216</xdr:colOff>
      <xdr:row>32</xdr:row>
      <xdr:rowOff>119212</xdr:rowOff>
    </xdr:from>
    <xdr:to>
      <xdr:col>47</xdr:col>
      <xdr:colOff>504466</xdr:colOff>
      <xdr:row>49</xdr:row>
      <xdr:rowOff>67632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49607C7-2C98-416A-A48C-85F94C4506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55</xdr:col>
      <xdr:colOff>266700</xdr:colOff>
      <xdr:row>1</xdr:row>
      <xdr:rowOff>155972</xdr:rowOff>
    </xdr:from>
    <xdr:to>
      <xdr:col>65</xdr:col>
      <xdr:colOff>354410</xdr:colOff>
      <xdr:row>18</xdr:row>
      <xdr:rowOff>140892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85B9AFD-475E-4EF8-B619-F6EF23D56E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68</xdr:col>
      <xdr:colOff>499608</xdr:colOff>
      <xdr:row>14</xdr:row>
      <xdr:rowOff>119969</xdr:rowOff>
    </xdr:from>
    <xdr:to>
      <xdr:col>76</xdr:col>
      <xdr:colOff>327251</xdr:colOff>
      <xdr:row>31</xdr:row>
      <xdr:rowOff>20183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FE16659-8872-4B67-9FF9-42DCFEB54A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46</xdr:col>
      <xdr:colOff>180975</xdr:colOff>
      <xdr:row>195</xdr:row>
      <xdr:rowOff>104775</xdr:rowOff>
    </xdr:from>
    <xdr:to>
      <xdr:col>55</xdr:col>
      <xdr:colOff>462348</xdr:colOff>
      <xdr:row>222</xdr:row>
      <xdr:rowOff>75171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5D5019B-5DC0-4435-A26D-4BB576E0E7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557212</xdr:colOff>
      <xdr:row>5</xdr:row>
      <xdr:rowOff>28575</xdr:rowOff>
    </xdr:from>
    <xdr:to>
      <xdr:col>30</xdr:col>
      <xdr:colOff>252412</xdr:colOff>
      <xdr:row>22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F3521DB-160E-4B13-8E95-0ADB6FD715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9525</xdr:colOff>
      <xdr:row>23</xdr:row>
      <xdr:rowOff>152400</xdr:rowOff>
    </xdr:from>
    <xdr:to>
      <xdr:col>30</xdr:col>
      <xdr:colOff>314325</xdr:colOff>
      <xdr:row>40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6A16420-69BC-4C8C-A3DC-F8AFF2C335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433387</xdr:colOff>
      <xdr:row>6</xdr:row>
      <xdr:rowOff>57150</xdr:rowOff>
    </xdr:from>
    <xdr:to>
      <xdr:col>28</xdr:col>
      <xdr:colOff>128587</xdr:colOff>
      <xdr:row>23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DC173C-2BF1-4E0A-8367-724A1D2619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0</xdr:colOff>
      <xdr:row>25</xdr:row>
      <xdr:rowOff>123825</xdr:rowOff>
    </xdr:from>
    <xdr:to>
      <xdr:col>28</xdr:col>
      <xdr:colOff>304800</xdr:colOff>
      <xdr:row>42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06B24BB-065D-4054-85EC-7AE3176D77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32"/>
  <sheetViews>
    <sheetView topLeftCell="F1" workbookViewId="0">
      <selection activeCell="J18" sqref="J18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7</v>
      </c>
      <c r="K2" t="s">
        <v>7</v>
      </c>
    </row>
    <row r="3" spans="1:19" x14ac:dyDescent="0.2">
      <c r="A3" s="1">
        <v>37658</v>
      </c>
      <c r="B3" s="2">
        <v>0.60069444444444442</v>
      </c>
      <c r="K3" s="1">
        <v>37658</v>
      </c>
      <c r="L3" s="2">
        <v>0.60069444444444442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6500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6500</v>
      </c>
      <c r="S4" t="s">
        <v>13</v>
      </c>
    </row>
    <row r="5" spans="1:19" x14ac:dyDescent="0.2">
      <c r="A5" t="s">
        <v>14</v>
      </c>
      <c r="K5" t="s">
        <v>14</v>
      </c>
      <c r="L5" t="s">
        <v>15</v>
      </c>
      <c r="M5" t="s">
        <v>16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67.150000000000006</v>
      </c>
      <c r="N11">
        <v>72.626999999999995</v>
      </c>
      <c r="O11">
        <v>55.826999999999998</v>
      </c>
      <c r="P11">
        <v>71.367000000000004</v>
      </c>
      <c r="Q11">
        <v>68.78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67.914000000000001</v>
      </c>
      <c r="N12">
        <v>73.653000000000006</v>
      </c>
      <c r="O12">
        <v>55.826000000000001</v>
      </c>
      <c r="P12">
        <v>72.394000000000005</v>
      </c>
      <c r="Q12">
        <v>69.781999999999996</v>
      </c>
    </row>
    <row r="13" spans="1:19" x14ac:dyDescent="0.2">
      <c r="A13">
        <v>-360</v>
      </c>
      <c r="B13">
        <v>39.270000000000003</v>
      </c>
      <c r="C13">
        <v>1.097</v>
      </c>
      <c r="D13">
        <v>0.90200000000000002</v>
      </c>
      <c r="E13">
        <v>0.94199999999999995</v>
      </c>
      <c r="F13">
        <v>0.91400000000000003</v>
      </c>
      <c r="G13">
        <v>1.629</v>
      </c>
      <c r="K13" t="s">
        <v>42</v>
      </c>
      <c r="L13" t="s">
        <v>37</v>
      </c>
      <c r="M13">
        <v>9.0340000000000007</v>
      </c>
      <c r="N13">
        <v>6.4980000000000002</v>
      </c>
      <c r="O13">
        <v>0.17699999999999999</v>
      </c>
      <c r="P13">
        <v>6.6719999999999997</v>
      </c>
      <c r="Q13">
        <v>6.1</v>
      </c>
    </row>
    <row r="14" spans="1:19" x14ac:dyDescent="0.2">
      <c r="A14">
        <v>-359</v>
      </c>
      <c r="B14">
        <v>39.31</v>
      </c>
      <c r="C14">
        <v>1.135</v>
      </c>
      <c r="D14">
        <v>0.89200000000000002</v>
      </c>
      <c r="E14">
        <v>0.93200000000000005</v>
      </c>
      <c r="F14">
        <v>0.90800000000000003</v>
      </c>
      <c r="G14">
        <v>1.806</v>
      </c>
      <c r="K14" t="s">
        <v>43</v>
      </c>
      <c r="L14" t="s">
        <v>37</v>
      </c>
      <c r="M14">
        <v>89.033000000000001</v>
      </c>
      <c r="N14">
        <v>87.326999999999998</v>
      </c>
      <c r="O14">
        <v>56.28</v>
      </c>
      <c r="P14">
        <v>89.033000000000001</v>
      </c>
      <c r="Q14">
        <v>85.893000000000001</v>
      </c>
    </row>
    <row r="15" spans="1:19" x14ac:dyDescent="0.2">
      <c r="A15">
        <v>-358</v>
      </c>
      <c r="B15">
        <v>39.43</v>
      </c>
      <c r="C15">
        <v>1.149</v>
      </c>
      <c r="D15">
        <v>0.878</v>
      </c>
      <c r="E15">
        <v>0.91400000000000003</v>
      </c>
      <c r="F15">
        <v>0.89100000000000001</v>
      </c>
      <c r="G15">
        <v>1.913</v>
      </c>
      <c r="K15" t="s">
        <v>44</v>
      </c>
      <c r="L15" t="s">
        <v>37</v>
      </c>
      <c r="M15">
        <v>52.106999999999999</v>
      </c>
      <c r="N15">
        <v>55.46</v>
      </c>
      <c r="O15">
        <v>55.38</v>
      </c>
      <c r="P15">
        <v>52.106999999999999</v>
      </c>
      <c r="Q15">
        <v>53.652999999999999</v>
      </c>
    </row>
    <row r="16" spans="1:19" x14ac:dyDescent="0.2">
      <c r="A16">
        <v>-357</v>
      </c>
      <c r="B16">
        <v>39.630000000000003</v>
      </c>
      <c r="C16">
        <v>1.161</v>
      </c>
      <c r="D16">
        <v>0.86599999999999999</v>
      </c>
      <c r="E16">
        <v>0.89800000000000002</v>
      </c>
      <c r="F16">
        <v>0.877</v>
      </c>
      <c r="G16">
        <v>2.004</v>
      </c>
      <c r="K16" t="s">
        <v>45</v>
      </c>
      <c r="L16" t="s">
        <v>46</v>
      </c>
      <c r="M16">
        <v>13.302</v>
      </c>
      <c r="N16">
        <v>8.8230000000000004</v>
      </c>
      <c r="O16">
        <v>0.317</v>
      </c>
      <c r="P16">
        <v>9.2170000000000005</v>
      </c>
      <c r="Q16">
        <v>8.7420000000000009</v>
      </c>
    </row>
    <row r="17" spans="1:17" x14ac:dyDescent="0.2">
      <c r="A17">
        <v>-356</v>
      </c>
      <c r="B17">
        <v>39.9</v>
      </c>
      <c r="C17">
        <v>1.173</v>
      </c>
      <c r="D17">
        <v>0.86</v>
      </c>
      <c r="E17">
        <v>0.871</v>
      </c>
      <c r="F17">
        <v>0.875</v>
      </c>
      <c r="G17">
        <v>2.085</v>
      </c>
      <c r="K17" t="s">
        <v>47</v>
      </c>
      <c r="L17" t="s">
        <v>46</v>
      </c>
      <c r="M17">
        <v>76.724999999999994</v>
      </c>
      <c r="N17">
        <v>75.299000000000007</v>
      </c>
      <c r="O17">
        <v>99.200999999999993</v>
      </c>
      <c r="P17">
        <v>71.977000000000004</v>
      </c>
      <c r="Q17">
        <v>76.887</v>
      </c>
    </row>
    <row r="18" spans="1:17" x14ac:dyDescent="0.2">
      <c r="A18">
        <v>-355</v>
      </c>
      <c r="B18">
        <v>40.26</v>
      </c>
      <c r="C18">
        <v>1.153</v>
      </c>
      <c r="D18">
        <v>0.85199999999999998</v>
      </c>
      <c r="E18">
        <v>0.84099999999999997</v>
      </c>
      <c r="F18">
        <v>0.85399999999999998</v>
      </c>
      <c r="G18">
        <v>2.0659999999999998</v>
      </c>
      <c r="K18" t="s">
        <v>48</v>
      </c>
      <c r="L18" t="s">
        <v>49</v>
      </c>
      <c r="M18">
        <v>15.55</v>
      </c>
      <c r="N18">
        <v>14.2</v>
      </c>
      <c r="O18">
        <v>17.8</v>
      </c>
      <c r="P18">
        <v>15.6</v>
      </c>
      <c r="Q18">
        <v>14.6</v>
      </c>
    </row>
    <row r="19" spans="1:17" x14ac:dyDescent="0.2">
      <c r="A19">
        <v>-354</v>
      </c>
      <c r="B19">
        <v>40.69</v>
      </c>
      <c r="C19">
        <v>1.115</v>
      </c>
      <c r="D19">
        <v>0.84099999999999997</v>
      </c>
      <c r="E19">
        <v>0.82399999999999995</v>
      </c>
      <c r="F19">
        <v>0.84699999999999998</v>
      </c>
      <c r="G19">
        <v>1.9490000000000001</v>
      </c>
      <c r="K19" t="s">
        <v>50</v>
      </c>
      <c r="L19" t="s">
        <v>49</v>
      </c>
      <c r="M19">
        <v>13.315</v>
      </c>
      <c r="N19">
        <v>14.516999999999999</v>
      </c>
      <c r="O19">
        <v>7.6820000000000004</v>
      </c>
      <c r="P19">
        <v>16.013999999999999</v>
      </c>
      <c r="Q19">
        <v>15.048999999999999</v>
      </c>
    </row>
    <row r="20" spans="1:17" x14ac:dyDescent="0.2">
      <c r="A20">
        <v>-353</v>
      </c>
      <c r="B20">
        <v>41.2</v>
      </c>
      <c r="C20">
        <v>1.069</v>
      </c>
      <c r="D20">
        <v>0.83099999999999996</v>
      </c>
      <c r="E20">
        <v>0.80900000000000005</v>
      </c>
      <c r="F20">
        <v>0.83699999999999997</v>
      </c>
      <c r="G20">
        <v>1.7969999999999999</v>
      </c>
      <c r="K20" t="s">
        <v>51</v>
      </c>
      <c r="L20" t="s">
        <v>49</v>
      </c>
      <c r="M20">
        <v>4.08</v>
      </c>
      <c r="N20">
        <v>2.23</v>
      </c>
      <c r="O20">
        <v>2.8380000000000001</v>
      </c>
      <c r="P20">
        <v>2.258</v>
      </c>
      <c r="Q20">
        <v>2.2410000000000001</v>
      </c>
    </row>
    <row r="21" spans="1:17" x14ac:dyDescent="0.2">
      <c r="A21">
        <v>-352</v>
      </c>
      <c r="B21">
        <v>41.79</v>
      </c>
      <c r="C21">
        <v>1.03</v>
      </c>
      <c r="D21">
        <v>0.82899999999999996</v>
      </c>
      <c r="E21">
        <v>0.78800000000000003</v>
      </c>
      <c r="F21">
        <v>0.80800000000000005</v>
      </c>
      <c r="G21">
        <v>1.696</v>
      </c>
      <c r="K21" t="s">
        <v>52</v>
      </c>
      <c r="L21" t="s">
        <v>49</v>
      </c>
      <c r="M21">
        <v>22.6</v>
      </c>
      <c r="N21">
        <v>21.2</v>
      </c>
      <c r="O21">
        <v>17.2</v>
      </c>
      <c r="P21">
        <v>22.6</v>
      </c>
      <c r="Q21">
        <v>21.8</v>
      </c>
    </row>
    <row r="22" spans="1:17" x14ac:dyDescent="0.2">
      <c r="A22">
        <v>-351</v>
      </c>
      <c r="B22">
        <v>42.45</v>
      </c>
      <c r="C22">
        <v>0.999</v>
      </c>
      <c r="D22">
        <v>0.82</v>
      </c>
      <c r="E22">
        <v>0.76700000000000002</v>
      </c>
      <c r="F22">
        <v>0.79800000000000004</v>
      </c>
      <c r="G22">
        <v>1.609</v>
      </c>
      <c r="K22" t="s">
        <v>53</v>
      </c>
      <c r="L22" t="s">
        <v>49</v>
      </c>
      <c r="M22">
        <v>2.3959999999999999</v>
      </c>
      <c r="N22">
        <v>9.8000000000000007</v>
      </c>
      <c r="O22">
        <v>2.3959999999999999</v>
      </c>
      <c r="P22">
        <v>11</v>
      </c>
      <c r="Q22">
        <v>9.1999999999999993</v>
      </c>
    </row>
    <row r="23" spans="1:17" x14ac:dyDescent="0.2">
      <c r="A23">
        <v>-350</v>
      </c>
      <c r="B23">
        <v>43.2</v>
      </c>
      <c r="C23">
        <v>0.93799999999999994</v>
      </c>
      <c r="D23">
        <v>0.81</v>
      </c>
      <c r="E23">
        <v>0.748</v>
      </c>
      <c r="F23">
        <v>0.78</v>
      </c>
      <c r="G23">
        <v>1.413</v>
      </c>
      <c r="K23" t="s">
        <v>54</v>
      </c>
      <c r="L23" t="s">
        <v>46</v>
      </c>
      <c r="M23">
        <v>30.643000000000001</v>
      </c>
      <c r="N23">
        <v>15.363</v>
      </c>
      <c r="O23">
        <v>36.945</v>
      </c>
      <c r="P23">
        <v>14.102</v>
      </c>
      <c r="Q23">
        <v>14.891</v>
      </c>
    </row>
    <row r="24" spans="1:17" x14ac:dyDescent="0.2">
      <c r="A24">
        <v>-349</v>
      </c>
      <c r="B24">
        <v>44.02</v>
      </c>
      <c r="C24">
        <v>0.86</v>
      </c>
      <c r="D24">
        <v>0.80400000000000005</v>
      </c>
      <c r="E24">
        <v>0.73199999999999998</v>
      </c>
      <c r="F24">
        <v>0.76700000000000002</v>
      </c>
      <c r="G24">
        <v>1.1379999999999999</v>
      </c>
      <c r="K24" t="s">
        <v>55</v>
      </c>
      <c r="L24" t="s">
        <v>46</v>
      </c>
      <c r="M24">
        <v>17.994</v>
      </c>
      <c r="N24">
        <v>67.509</v>
      </c>
      <c r="O24">
        <v>31.190999999999999</v>
      </c>
      <c r="P24">
        <v>68.69</v>
      </c>
      <c r="Q24">
        <v>61.134999999999998</v>
      </c>
    </row>
    <row r="25" spans="1:17" x14ac:dyDescent="0.2">
      <c r="A25">
        <v>-348</v>
      </c>
      <c r="B25">
        <v>44.91</v>
      </c>
      <c r="C25">
        <v>0.78400000000000003</v>
      </c>
      <c r="D25">
        <v>0.79800000000000004</v>
      </c>
      <c r="E25">
        <v>0.71199999999999997</v>
      </c>
      <c r="F25">
        <v>0.76100000000000001</v>
      </c>
      <c r="G25">
        <v>0.86399999999999999</v>
      </c>
      <c r="K25" t="s">
        <v>56</v>
      </c>
      <c r="L25" t="s">
        <v>57</v>
      </c>
      <c r="M25">
        <v>2.5179999999999998</v>
      </c>
      <c r="N25">
        <v>2.7839999999999998</v>
      </c>
      <c r="O25">
        <v>2.3439999999999999</v>
      </c>
      <c r="P25">
        <v>2.5179999999999998</v>
      </c>
      <c r="Q25">
        <v>2.4279999999999999</v>
      </c>
    </row>
    <row r="26" spans="1:17" x14ac:dyDescent="0.2">
      <c r="A26">
        <v>-347</v>
      </c>
      <c r="B26">
        <v>45.89</v>
      </c>
      <c r="C26">
        <v>0.70799999999999996</v>
      </c>
      <c r="D26">
        <v>0.77600000000000002</v>
      </c>
      <c r="E26">
        <v>0.69699999999999995</v>
      </c>
      <c r="F26">
        <v>0.73599999999999999</v>
      </c>
      <c r="G26">
        <v>0.621</v>
      </c>
      <c r="K26" t="s">
        <v>58</v>
      </c>
      <c r="L26" t="s">
        <v>57</v>
      </c>
      <c r="M26">
        <v>2.7610000000000001</v>
      </c>
      <c r="N26">
        <v>2.9889999999999999</v>
      </c>
      <c r="O26">
        <v>2.681</v>
      </c>
      <c r="P26">
        <v>2.72</v>
      </c>
      <c r="Q26">
        <v>2.6539999999999999</v>
      </c>
    </row>
    <row r="27" spans="1:17" x14ac:dyDescent="0.2">
      <c r="A27">
        <v>-346</v>
      </c>
      <c r="B27">
        <v>46.93</v>
      </c>
      <c r="C27">
        <v>0.64800000000000002</v>
      </c>
      <c r="D27">
        <v>0.76200000000000001</v>
      </c>
      <c r="E27">
        <v>0.68899999999999995</v>
      </c>
      <c r="F27">
        <v>0.73599999999999999</v>
      </c>
      <c r="G27">
        <v>0.40400000000000003</v>
      </c>
      <c r="K27" t="s">
        <v>59</v>
      </c>
      <c r="L27" t="s">
        <v>57</v>
      </c>
      <c r="M27">
        <v>0.64100000000000001</v>
      </c>
      <c r="N27">
        <v>0.71499999999999997</v>
      </c>
      <c r="O27">
        <v>0.48199999999999998</v>
      </c>
      <c r="P27">
        <v>0.65500000000000003</v>
      </c>
      <c r="Q27">
        <v>0.63500000000000001</v>
      </c>
    </row>
    <row r="28" spans="1:17" x14ac:dyDescent="0.2">
      <c r="A28">
        <v>-345</v>
      </c>
      <c r="B28">
        <v>48.06</v>
      </c>
      <c r="C28">
        <v>0.61699999999999999</v>
      </c>
      <c r="D28">
        <v>0.76800000000000002</v>
      </c>
      <c r="E28">
        <v>0.68799999999999994</v>
      </c>
      <c r="F28">
        <v>0.72399999999999998</v>
      </c>
      <c r="G28">
        <v>0.28699999999999998</v>
      </c>
      <c r="K28" t="s">
        <v>60</v>
      </c>
      <c r="L28" t="s">
        <v>57</v>
      </c>
      <c r="M28">
        <v>5.202</v>
      </c>
      <c r="N28">
        <v>5.1420000000000003</v>
      </c>
      <c r="O28">
        <v>3.78</v>
      </c>
      <c r="P28">
        <v>4.4059999999999997</v>
      </c>
      <c r="Q28">
        <v>5.202</v>
      </c>
    </row>
    <row r="29" spans="1:17" x14ac:dyDescent="0.2">
      <c r="A29">
        <v>-344</v>
      </c>
      <c r="B29">
        <v>49.26</v>
      </c>
      <c r="C29">
        <v>0.6</v>
      </c>
      <c r="D29">
        <v>0.76200000000000001</v>
      </c>
      <c r="E29">
        <v>0.67900000000000005</v>
      </c>
      <c r="F29">
        <v>0.71</v>
      </c>
      <c r="G29">
        <v>0.25</v>
      </c>
      <c r="K29" t="s">
        <v>61</v>
      </c>
      <c r="L29" t="s">
        <v>57</v>
      </c>
      <c r="M29">
        <v>1.0880000000000001</v>
      </c>
      <c r="N29">
        <v>1.234</v>
      </c>
      <c r="O29">
        <v>1.548</v>
      </c>
      <c r="P29">
        <v>1.0880000000000001</v>
      </c>
      <c r="Q29">
        <v>1.256</v>
      </c>
    </row>
    <row r="30" spans="1:17" x14ac:dyDescent="0.2">
      <c r="A30">
        <v>-343</v>
      </c>
      <c r="B30">
        <v>50.53</v>
      </c>
      <c r="C30">
        <v>0.6</v>
      </c>
      <c r="D30">
        <v>0.76100000000000001</v>
      </c>
      <c r="E30">
        <v>0.66400000000000003</v>
      </c>
      <c r="F30">
        <v>0.69599999999999995</v>
      </c>
      <c r="G30">
        <v>0.27800000000000002</v>
      </c>
      <c r="K30" t="s">
        <v>62</v>
      </c>
      <c r="L30" t="s">
        <v>46</v>
      </c>
      <c r="M30">
        <v>23.216999999999999</v>
      </c>
      <c r="N30">
        <v>23.908000000000001</v>
      </c>
      <c r="O30">
        <v>17.977</v>
      </c>
      <c r="P30">
        <v>24.084</v>
      </c>
      <c r="Q30">
        <v>23.948</v>
      </c>
    </row>
    <row r="31" spans="1:17" x14ac:dyDescent="0.2">
      <c r="A31">
        <v>-342</v>
      </c>
      <c r="B31">
        <v>51.87</v>
      </c>
      <c r="C31">
        <v>0.60499999999999998</v>
      </c>
      <c r="D31">
        <v>0.76200000000000001</v>
      </c>
      <c r="E31">
        <v>0.65300000000000002</v>
      </c>
      <c r="F31">
        <v>0.69199999999999995</v>
      </c>
      <c r="G31">
        <v>0.314</v>
      </c>
      <c r="K31" t="s">
        <v>63</v>
      </c>
      <c r="L31" t="s">
        <v>46</v>
      </c>
      <c r="M31">
        <v>39.406999999999996</v>
      </c>
      <c r="N31">
        <v>41.286999999999999</v>
      </c>
      <c r="O31">
        <v>57.731999999999999</v>
      </c>
      <c r="P31">
        <v>40.002000000000002</v>
      </c>
      <c r="Q31">
        <v>47.332000000000001</v>
      </c>
    </row>
    <row r="32" spans="1:17" x14ac:dyDescent="0.2">
      <c r="A32">
        <v>-341</v>
      </c>
      <c r="B32">
        <v>53.29</v>
      </c>
      <c r="C32">
        <v>0.60699999999999998</v>
      </c>
      <c r="D32">
        <v>0.76100000000000001</v>
      </c>
      <c r="E32">
        <v>0.64100000000000001</v>
      </c>
      <c r="F32">
        <v>0.68700000000000006</v>
      </c>
      <c r="G32">
        <v>0.33900000000000002</v>
      </c>
      <c r="K32" t="s">
        <v>64</v>
      </c>
      <c r="L32" t="s">
        <v>49</v>
      </c>
      <c r="M32">
        <v>3.5</v>
      </c>
      <c r="N32">
        <v>4</v>
      </c>
      <c r="O32">
        <v>1</v>
      </c>
      <c r="P32">
        <v>5</v>
      </c>
      <c r="Q32">
        <v>4</v>
      </c>
    </row>
    <row r="33" spans="1:17" x14ac:dyDescent="0.2">
      <c r="A33">
        <v>-340</v>
      </c>
      <c r="B33">
        <v>54.78</v>
      </c>
      <c r="C33">
        <v>0.60699999999999998</v>
      </c>
      <c r="D33">
        <v>0.753</v>
      </c>
      <c r="E33">
        <v>0.626</v>
      </c>
      <c r="F33">
        <v>0.67700000000000005</v>
      </c>
      <c r="G33">
        <v>0.373</v>
      </c>
      <c r="K33" t="s">
        <v>65</v>
      </c>
      <c r="L33" t="s">
        <v>49</v>
      </c>
      <c r="M33">
        <v>4.4550000000000001</v>
      </c>
      <c r="N33">
        <v>4.3970000000000002</v>
      </c>
      <c r="O33">
        <v>3.2709999999999999</v>
      </c>
      <c r="P33">
        <v>5.4539999999999997</v>
      </c>
      <c r="Q33">
        <v>4.6989999999999998</v>
      </c>
    </row>
    <row r="34" spans="1:17" x14ac:dyDescent="0.2">
      <c r="A34">
        <v>-339</v>
      </c>
      <c r="B34">
        <v>56.34</v>
      </c>
      <c r="C34">
        <v>0.61</v>
      </c>
      <c r="D34">
        <v>0.747</v>
      </c>
      <c r="E34">
        <v>0.60599999999999998</v>
      </c>
      <c r="F34">
        <v>0.66300000000000003</v>
      </c>
      <c r="G34">
        <v>0.42299999999999999</v>
      </c>
      <c r="K34" t="s">
        <v>66</v>
      </c>
      <c r="L34" t="s">
        <v>49</v>
      </c>
      <c r="M34">
        <v>2.5379999999999998</v>
      </c>
      <c r="N34">
        <v>2.3380000000000001</v>
      </c>
      <c r="O34">
        <v>2.246</v>
      </c>
      <c r="P34">
        <v>2.4700000000000002</v>
      </c>
      <c r="Q34">
        <v>2.5979999999999999</v>
      </c>
    </row>
    <row r="35" spans="1:17" x14ac:dyDescent="0.2">
      <c r="A35">
        <v>-338</v>
      </c>
      <c r="B35">
        <v>57.97</v>
      </c>
      <c r="C35">
        <v>0.61499999999999999</v>
      </c>
      <c r="D35">
        <v>0.73</v>
      </c>
      <c r="E35">
        <v>0.58699999999999997</v>
      </c>
      <c r="F35">
        <v>0.65300000000000002</v>
      </c>
      <c r="G35">
        <v>0.48899999999999999</v>
      </c>
      <c r="K35" t="s">
        <v>67</v>
      </c>
      <c r="L35" t="s">
        <v>49</v>
      </c>
      <c r="M35">
        <v>15</v>
      </c>
      <c r="N35">
        <v>15</v>
      </c>
      <c r="O35">
        <v>12</v>
      </c>
      <c r="P35">
        <v>11.8</v>
      </c>
      <c r="Q35">
        <v>11.396000000000001</v>
      </c>
    </row>
    <row r="36" spans="1:17" x14ac:dyDescent="0.2">
      <c r="A36">
        <v>-337</v>
      </c>
      <c r="B36">
        <v>59.67</v>
      </c>
      <c r="C36">
        <v>0.63</v>
      </c>
      <c r="D36">
        <v>0.72899999999999998</v>
      </c>
      <c r="E36">
        <v>0.57899999999999996</v>
      </c>
      <c r="F36">
        <v>0.64200000000000002</v>
      </c>
      <c r="G36">
        <v>0.57099999999999995</v>
      </c>
      <c r="K36" t="s">
        <v>68</v>
      </c>
      <c r="L36" t="s">
        <v>49</v>
      </c>
      <c r="M36">
        <v>-2</v>
      </c>
      <c r="N36">
        <v>-1</v>
      </c>
      <c r="O36">
        <v>-2</v>
      </c>
      <c r="P36">
        <v>-0.39600000000000002</v>
      </c>
      <c r="Q36">
        <v>-1</v>
      </c>
    </row>
    <row r="37" spans="1:17" x14ac:dyDescent="0.2">
      <c r="A37">
        <v>-336</v>
      </c>
      <c r="B37">
        <v>61.44</v>
      </c>
      <c r="C37">
        <v>0.65500000000000003</v>
      </c>
      <c r="D37">
        <v>0.72499999999999998</v>
      </c>
      <c r="E37">
        <v>0.57299999999999995</v>
      </c>
      <c r="F37">
        <v>0.64900000000000002</v>
      </c>
      <c r="G37">
        <v>0.67400000000000004</v>
      </c>
      <c r="K37" t="s">
        <v>69</v>
      </c>
      <c r="L37" t="s">
        <v>46</v>
      </c>
      <c r="M37">
        <v>56.966000000000001</v>
      </c>
      <c r="N37">
        <v>53.171999999999997</v>
      </c>
      <c r="O37">
        <v>68.676000000000002</v>
      </c>
      <c r="P37">
        <v>45.283000000000001</v>
      </c>
      <c r="Q37">
        <v>55.276000000000003</v>
      </c>
    </row>
    <row r="38" spans="1:17" x14ac:dyDescent="0.2">
      <c r="A38">
        <v>-335</v>
      </c>
      <c r="B38">
        <v>63.28</v>
      </c>
      <c r="C38">
        <v>0.67700000000000005</v>
      </c>
      <c r="D38">
        <v>0.72599999999999998</v>
      </c>
      <c r="E38">
        <v>0.56399999999999995</v>
      </c>
      <c r="F38">
        <v>0.66400000000000003</v>
      </c>
      <c r="G38">
        <v>0.753</v>
      </c>
      <c r="K38" t="s">
        <v>70</v>
      </c>
      <c r="L38" t="s">
        <v>46</v>
      </c>
      <c r="M38">
        <v>-44.890999999999998</v>
      </c>
      <c r="N38">
        <v>-22.742000000000001</v>
      </c>
      <c r="O38">
        <v>-61.152000000000001</v>
      </c>
      <c r="P38">
        <v>-7.2610000000000001</v>
      </c>
      <c r="Q38">
        <v>-21.28</v>
      </c>
    </row>
    <row r="39" spans="1:17" x14ac:dyDescent="0.2">
      <c r="A39">
        <v>-334</v>
      </c>
      <c r="B39">
        <v>65.180000000000007</v>
      </c>
      <c r="C39">
        <v>0.68200000000000005</v>
      </c>
      <c r="D39">
        <v>0.72699999999999998</v>
      </c>
      <c r="E39">
        <v>0.56200000000000006</v>
      </c>
      <c r="F39">
        <v>0.63800000000000001</v>
      </c>
      <c r="G39">
        <v>0.80100000000000005</v>
      </c>
      <c r="K39" t="s">
        <v>71</v>
      </c>
      <c r="L39" t="s">
        <v>37</v>
      </c>
      <c r="M39">
        <v>13.119</v>
      </c>
      <c r="N39">
        <v>13.278</v>
      </c>
      <c r="O39">
        <v>12.804</v>
      </c>
      <c r="P39">
        <v>13.313000000000001</v>
      </c>
      <c r="Q39">
        <v>13.08</v>
      </c>
    </row>
    <row r="40" spans="1:17" x14ac:dyDescent="0.2">
      <c r="A40">
        <v>-333</v>
      </c>
      <c r="B40">
        <v>67.150000000000006</v>
      </c>
      <c r="C40">
        <v>0.70199999999999996</v>
      </c>
      <c r="D40">
        <v>0.72499999999999998</v>
      </c>
      <c r="E40">
        <v>0.55800000000000005</v>
      </c>
      <c r="F40">
        <v>0.67100000000000004</v>
      </c>
      <c r="G40">
        <v>0.85299999999999998</v>
      </c>
      <c r="K40" t="s">
        <v>72</v>
      </c>
      <c r="L40" t="s">
        <v>37</v>
      </c>
      <c r="M40">
        <v>13.12</v>
      </c>
      <c r="N40">
        <v>13.279</v>
      </c>
      <c r="O40">
        <v>12.805999999999999</v>
      </c>
      <c r="P40">
        <v>13.313000000000001</v>
      </c>
      <c r="Q40">
        <v>13.081</v>
      </c>
    </row>
    <row r="41" spans="1:17" x14ac:dyDescent="0.2">
      <c r="A41">
        <v>-332</v>
      </c>
      <c r="B41">
        <v>69.19</v>
      </c>
      <c r="C41">
        <v>0.69699999999999995</v>
      </c>
      <c r="D41">
        <v>0.72399999999999998</v>
      </c>
      <c r="E41">
        <v>0.54800000000000004</v>
      </c>
      <c r="F41">
        <v>0.59899999999999998</v>
      </c>
      <c r="G41">
        <v>0.91600000000000004</v>
      </c>
      <c r="K41" t="s">
        <v>73</v>
      </c>
      <c r="L41" t="s">
        <v>37</v>
      </c>
      <c r="M41">
        <v>0.255</v>
      </c>
      <c r="N41">
        <v>0.11</v>
      </c>
      <c r="O41">
        <v>0.216</v>
      </c>
      <c r="P41">
        <v>0.13</v>
      </c>
      <c r="Q41">
        <v>0.14899999999999999</v>
      </c>
    </row>
    <row r="42" spans="1:17" x14ac:dyDescent="0.2">
      <c r="A42">
        <v>-331</v>
      </c>
      <c r="B42">
        <v>71.290000000000006</v>
      </c>
      <c r="C42">
        <v>0.71599999999999997</v>
      </c>
      <c r="D42">
        <v>0.72399999999999998</v>
      </c>
      <c r="E42">
        <v>0.54400000000000004</v>
      </c>
      <c r="F42">
        <v>0.622</v>
      </c>
      <c r="G42">
        <v>0.97399999999999998</v>
      </c>
      <c r="K42" t="s">
        <v>74</v>
      </c>
      <c r="L42" t="s">
        <v>37</v>
      </c>
      <c r="M42">
        <v>13.659000000000001</v>
      </c>
      <c r="N42">
        <v>13.547000000000001</v>
      </c>
      <c r="O42">
        <v>13.266999999999999</v>
      </c>
      <c r="P42">
        <v>13.659000000000001</v>
      </c>
      <c r="Q42">
        <v>13.46</v>
      </c>
    </row>
    <row r="43" spans="1:17" x14ac:dyDescent="0.2">
      <c r="A43">
        <v>-330</v>
      </c>
      <c r="B43">
        <v>73.45</v>
      </c>
      <c r="C43">
        <v>0.71299999999999997</v>
      </c>
      <c r="D43">
        <v>0.72099999999999997</v>
      </c>
      <c r="E43">
        <v>0.53900000000000003</v>
      </c>
      <c r="F43">
        <v>0.57599999999999996</v>
      </c>
      <c r="G43">
        <v>1.0149999999999999</v>
      </c>
      <c r="K43" t="s">
        <v>75</v>
      </c>
      <c r="L43" t="s">
        <v>37</v>
      </c>
      <c r="M43">
        <v>11.923999999999999</v>
      </c>
      <c r="N43">
        <v>12.836</v>
      </c>
      <c r="O43">
        <v>11.923999999999999</v>
      </c>
      <c r="P43">
        <v>12.821999999999999</v>
      </c>
      <c r="Q43">
        <v>12.577999999999999</v>
      </c>
    </row>
    <row r="44" spans="1:17" x14ac:dyDescent="0.2">
      <c r="A44">
        <v>-329</v>
      </c>
      <c r="B44">
        <v>75.67</v>
      </c>
      <c r="C44">
        <v>0.72699999999999998</v>
      </c>
      <c r="D44">
        <v>0.71699999999999997</v>
      </c>
      <c r="E44">
        <v>0.53300000000000003</v>
      </c>
      <c r="F44">
        <v>0.60699999999999998</v>
      </c>
      <c r="G44">
        <v>1.0509999999999999</v>
      </c>
      <c r="K44" t="s">
        <v>76</v>
      </c>
      <c r="L44" t="s">
        <v>46</v>
      </c>
      <c r="M44">
        <v>1.9450000000000001</v>
      </c>
      <c r="N44">
        <v>0.83</v>
      </c>
      <c r="O44">
        <v>1.6830000000000001</v>
      </c>
      <c r="P44">
        <v>0.97299999999999998</v>
      </c>
      <c r="Q44">
        <v>1.141</v>
      </c>
    </row>
    <row r="45" spans="1:17" x14ac:dyDescent="0.2">
      <c r="A45">
        <v>-328</v>
      </c>
      <c r="B45">
        <v>77.959999999999994</v>
      </c>
      <c r="C45">
        <v>0.72499999999999998</v>
      </c>
      <c r="D45">
        <v>0.72</v>
      </c>
      <c r="E45">
        <v>0.52800000000000002</v>
      </c>
      <c r="F45">
        <v>0.57599999999999996</v>
      </c>
      <c r="G45">
        <v>1.077</v>
      </c>
      <c r="K45" t="s">
        <v>77</v>
      </c>
      <c r="L45" t="s">
        <v>46</v>
      </c>
      <c r="M45">
        <v>90.885999999999996</v>
      </c>
      <c r="N45">
        <v>96.665000000000006</v>
      </c>
      <c r="O45">
        <v>93.116</v>
      </c>
      <c r="P45">
        <v>96.31</v>
      </c>
      <c r="Q45">
        <v>96.152000000000001</v>
      </c>
    </row>
    <row r="46" spans="1:17" x14ac:dyDescent="0.2">
      <c r="A46">
        <v>-327</v>
      </c>
      <c r="B46">
        <v>80.31</v>
      </c>
      <c r="C46">
        <v>0.72399999999999998</v>
      </c>
      <c r="D46">
        <v>0.72199999999999998</v>
      </c>
      <c r="E46">
        <v>0.52800000000000002</v>
      </c>
      <c r="F46">
        <v>0.56899999999999995</v>
      </c>
      <c r="G46">
        <v>1.077</v>
      </c>
      <c r="K46" t="s">
        <v>78</v>
      </c>
      <c r="L46" t="s">
        <v>37</v>
      </c>
      <c r="M46">
        <v>11.997999999999999</v>
      </c>
      <c r="N46">
        <v>12.231</v>
      </c>
      <c r="O46">
        <v>11.573</v>
      </c>
      <c r="P46">
        <v>12.247999999999999</v>
      </c>
      <c r="Q46">
        <v>11.94</v>
      </c>
    </row>
    <row r="47" spans="1:17" x14ac:dyDescent="0.2">
      <c r="A47">
        <v>-326</v>
      </c>
      <c r="B47">
        <v>82.71</v>
      </c>
      <c r="C47">
        <v>0.71199999999999997</v>
      </c>
      <c r="D47">
        <v>0.71799999999999997</v>
      </c>
      <c r="E47">
        <v>0.52300000000000002</v>
      </c>
      <c r="F47">
        <v>0.56899999999999995</v>
      </c>
      <c r="G47">
        <v>1.0369999999999999</v>
      </c>
      <c r="K47" t="s">
        <v>79</v>
      </c>
      <c r="L47" t="s">
        <v>37</v>
      </c>
      <c r="M47">
        <v>11.988</v>
      </c>
      <c r="N47">
        <v>12.231999999999999</v>
      </c>
      <c r="O47">
        <v>11.574</v>
      </c>
      <c r="P47">
        <v>12.247999999999999</v>
      </c>
      <c r="Q47">
        <v>11.897</v>
      </c>
    </row>
    <row r="48" spans="1:17" x14ac:dyDescent="0.2">
      <c r="A48">
        <v>-325</v>
      </c>
      <c r="B48">
        <v>85.17</v>
      </c>
      <c r="C48">
        <v>0.69</v>
      </c>
      <c r="D48">
        <v>0.71799999999999997</v>
      </c>
      <c r="E48">
        <v>0.505</v>
      </c>
      <c r="F48">
        <v>0.56499999999999995</v>
      </c>
      <c r="G48">
        <v>0.97099999999999997</v>
      </c>
      <c r="K48" t="s">
        <v>80</v>
      </c>
      <c r="L48" t="s">
        <v>37</v>
      </c>
      <c r="M48">
        <v>0.317</v>
      </c>
      <c r="N48">
        <v>0.127</v>
      </c>
      <c r="O48">
        <v>0.17499999999999999</v>
      </c>
      <c r="P48">
        <v>0.14699999999999999</v>
      </c>
      <c r="Q48">
        <v>0.16200000000000001</v>
      </c>
    </row>
    <row r="49" spans="1:17" x14ac:dyDescent="0.2">
      <c r="A49">
        <v>-324</v>
      </c>
      <c r="B49">
        <v>87.69</v>
      </c>
      <c r="C49">
        <v>0.68200000000000005</v>
      </c>
      <c r="D49">
        <v>0.71</v>
      </c>
      <c r="E49">
        <v>0.48799999999999999</v>
      </c>
      <c r="F49">
        <v>0.58799999999999997</v>
      </c>
      <c r="G49">
        <v>0.94099999999999995</v>
      </c>
      <c r="K49" t="s">
        <v>81</v>
      </c>
      <c r="L49" t="s">
        <v>37</v>
      </c>
      <c r="M49">
        <v>12.558</v>
      </c>
      <c r="N49">
        <v>12.481</v>
      </c>
      <c r="O49">
        <v>11.936</v>
      </c>
      <c r="P49">
        <v>12.558</v>
      </c>
      <c r="Q49">
        <v>12.254</v>
      </c>
    </row>
    <row r="50" spans="1:17" x14ac:dyDescent="0.2">
      <c r="A50">
        <v>-323</v>
      </c>
      <c r="B50">
        <v>90.26</v>
      </c>
      <c r="C50">
        <v>0.66500000000000004</v>
      </c>
      <c r="D50">
        <v>0.70599999999999996</v>
      </c>
      <c r="E50">
        <v>0.47399999999999998</v>
      </c>
      <c r="F50">
        <v>0.56599999999999995</v>
      </c>
      <c r="G50">
        <v>0.91600000000000004</v>
      </c>
      <c r="K50" t="s">
        <v>82</v>
      </c>
      <c r="L50" t="s">
        <v>37</v>
      </c>
      <c r="M50">
        <v>11.009</v>
      </c>
      <c r="N50">
        <v>11.746</v>
      </c>
      <c r="O50">
        <v>11.009</v>
      </c>
      <c r="P50">
        <v>11.624000000000001</v>
      </c>
      <c r="Q50">
        <v>11.368</v>
      </c>
    </row>
    <row r="51" spans="1:17" x14ac:dyDescent="0.2">
      <c r="A51">
        <v>-322</v>
      </c>
      <c r="B51">
        <v>92.89</v>
      </c>
      <c r="C51">
        <v>0.65300000000000002</v>
      </c>
      <c r="D51">
        <v>0.70199999999999996</v>
      </c>
      <c r="E51">
        <v>0.48399999999999999</v>
      </c>
      <c r="F51">
        <v>0.58399999999999996</v>
      </c>
      <c r="G51">
        <v>0.84099999999999997</v>
      </c>
      <c r="K51" t="s">
        <v>83</v>
      </c>
      <c r="L51" t="s">
        <v>46</v>
      </c>
      <c r="M51">
        <v>2.6419999999999999</v>
      </c>
      <c r="N51">
        <v>1.0349999999999999</v>
      </c>
      <c r="O51">
        <v>1.5089999999999999</v>
      </c>
      <c r="P51">
        <v>1.198</v>
      </c>
      <c r="Q51">
        <v>1.359</v>
      </c>
    </row>
    <row r="52" spans="1:17" x14ac:dyDescent="0.2">
      <c r="A52">
        <v>-321</v>
      </c>
      <c r="B52">
        <v>95.57</v>
      </c>
      <c r="C52">
        <v>0.60299999999999998</v>
      </c>
      <c r="D52">
        <v>0.69</v>
      </c>
      <c r="E52">
        <v>0.45700000000000002</v>
      </c>
      <c r="F52">
        <v>0.54400000000000004</v>
      </c>
      <c r="G52">
        <v>0.71899999999999997</v>
      </c>
      <c r="K52" t="s">
        <v>84</v>
      </c>
      <c r="L52" t="s">
        <v>46</v>
      </c>
      <c r="M52">
        <v>91.834000000000003</v>
      </c>
      <c r="N52">
        <v>96.025999999999996</v>
      </c>
      <c r="O52">
        <v>95.119</v>
      </c>
      <c r="P52">
        <v>94.903000000000006</v>
      </c>
      <c r="Q52">
        <v>95.551000000000002</v>
      </c>
    </row>
    <row r="53" spans="1:17" x14ac:dyDescent="0.2">
      <c r="A53">
        <v>-320</v>
      </c>
      <c r="B53">
        <v>98.3</v>
      </c>
      <c r="C53">
        <v>0.56599999999999995</v>
      </c>
      <c r="D53">
        <v>0.67400000000000004</v>
      </c>
      <c r="E53">
        <v>0.44800000000000001</v>
      </c>
      <c r="F53">
        <v>0.55900000000000005</v>
      </c>
      <c r="G53">
        <v>0.58399999999999996</v>
      </c>
      <c r="K53" t="s">
        <v>85</v>
      </c>
      <c r="L53" t="s">
        <v>37</v>
      </c>
      <c r="M53">
        <v>-1.121</v>
      </c>
      <c r="N53">
        <v>-1.0469999999999999</v>
      </c>
      <c r="O53">
        <v>-1.232</v>
      </c>
      <c r="P53">
        <v>-1.0649999999999999</v>
      </c>
      <c r="Q53">
        <v>-1.1399999999999999</v>
      </c>
    </row>
    <row r="54" spans="1:17" x14ac:dyDescent="0.2">
      <c r="A54">
        <v>-319</v>
      </c>
      <c r="B54">
        <v>101.09</v>
      </c>
      <c r="C54">
        <v>0.54700000000000004</v>
      </c>
      <c r="D54">
        <v>0.70399999999999996</v>
      </c>
      <c r="E54">
        <v>0.46100000000000002</v>
      </c>
      <c r="F54">
        <v>0.55200000000000005</v>
      </c>
      <c r="G54">
        <v>0.47099999999999997</v>
      </c>
      <c r="K54" t="s">
        <v>86</v>
      </c>
      <c r="L54" t="s">
        <v>37</v>
      </c>
      <c r="M54">
        <v>-1.1319999999999999</v>
      </c>
      <c r="N54">
        <v>-1.0469999999999999</v>
      </c>
      <c r="O54">
        <v>-1.232</v>
      </c>
      <c r="P54">
        <v>-1.0649999999999999</v>
      </c>
      <c r="Q54">
        <v>-1.1839999999999999</v>
      </c>
    </row>
    <row r="55" spans="1:17" x14ac:dyDescent="0.2">
      <c r="A55">
        <v>-318</v>
      </c>
      <c r="B55">
        <v>103.92</v>
      </c>
      <c r="C55">
        <v>0.52300000000000002</v>
      </c>
      <c r="D55">
        <v>0.66200000000000003</v>
      </c>
      <c r="E55">
        <v>0.51100000000000001</v>
      </c>
      <c r="F55">
        <v>0.53</v>
      </c>
      <c r="G55">
        <v>0.39</v>
      </c>
      <c r="K55" t="s">
        <v>87</v>
      </c>
      <c r="L55" t="s">
        <v>37</v>
      </c>
      <c r="M55">
        <v>9.9000000000000005E-2</v>
      </c>
      <c r="N55">
        <v>5.1999999999999998E-2</v>
      </c>
      <c r="O55">
        <v>5.5E-2</v>
      </c>
      <c r="P55">
        <v>6.7000000000000004E-2</v>
      </c>
      <c r="Q55">
        <v>6.7000000000000004E-2</v>
      </c>
    </row>
    <row r="56" spans="1:17" x14ac:dyDescent="0.2">
      <c r="A56">
        <v>-317</v>
      </c>
      <c r="B56">
        <v>106.8</v>
      </c>
      <c r="C56">
        <v>0.50700000000000001</v>
      </c>
      <c r="D56">
        <v>0.65800000000000003</v>
      </c>
      <c r="E56">
        <v>0.49</v>
      </c>
      <c r="F56">
        <v>0.55500000000000005</v>
      </c>
      <c r="G56">
        <v>0.32600000000000001</v>
      </c>
      <c r="K56" t="s">
        <v>88</v>
      </c>
      <c r="L56" t="s">
        <v>37</v>
      </c>
      <c r="M56">
        <v>-0.88500000000000001</v>
      </c>
      <c r="N56">
        <v>-0.88500000000000001</v>
      </c>
      <c r="O56">
        <v>-0.91500000000000004</v>
      </c>
      <c r="P56">
        <v>-0.9</v>
      </c>
      <c r="Q56">
        <v>-1.0209999999999999</v>
      </c>
    </row>
    <row r="57" spans="1:17" x14ac:dyDescent="0.2">
      <c r="A57">
        <v>-316</v>
      </c>
      <c r="B57">
        <v>109.72</v>
      </c>
      <c r="C57">
        <v>0.48899999999999999</v>
      </c>
      <c r="D57">
        <v>0.66900000000000004</v>
      </c>
      <c r="E57">
        <v>0.46200000000000002</v>
      </c>
      <c r="F57">
        <v>0.54300000000000004</v>
      </c>
      <c r="G57">
        <v>0.28199999999999997</v>
      </c>
      <c r="K57" t="s">
        <v>89</v>
      </c>
      <c r="L57" t="s">
        <v>37</v>
      </c>
      <c r="M57">
        <v>-1.42</v>
      </c>
      <c r="N57">
        <v>-1.2270000000000001</v>
      </c>
      <c r="O57">
        <v>-1.42</v>
      </c>
      <c r="P57">
        <v>-1.2589999999999999</v>
      </c>
      <c r="Q57">
        <v>-1.387</v>
      </c>
    </row>
    <row r="58" spans="1:17" x14ac:dyDescent="0.2">
      <c r="A58">
        <v>-315</v>
      </c>
      <c r="B58">
        <v>112.69</v>
      </c>
      <c r="C58">
        <v>0.503</v>
      </c>
      <c r="D58">
        <v>0.67600000000000005</v>
      </c>
      <c r="E58">
        <v>0.50700000000000001</v>
      </c>
      <c r="F58">
        <v>0.54500000000000004</v>
      </c>
      <c r="G58">
        <v>0.28299999999999997</v>
      </c>
      <c r="K58" t="s">
        <v>90</v>
      </c>
      <c r="L58" t="s">
        <v>46</v>
      </c>
      <c r="M58">
        <v>8.7360000000000007</v>
      </c>
      <c r="N58">
        <v>4.9660000000000002</v>
      </c>
      <c r="O58">
        <v>4.4669999999999996</v>
      </c>
      <c r="P58">
        <v>6.3259999999999996</v>
      </c>
      <c r="Q58">
        <v>5.6390000000000002</v>
      </c>
    </row>
    <row r="59" spans="1:17" x14ac:dyDescent="0.2">
      <c r="A59">
        <v>-314</v>
      </c>
      <c r="B59">
        <v>115.7</v>
      </c>
      <c r="C59">
        <v>0.51400000000000001</v>
      </c>
      <c r="D59">
        <v>0.66900000000000004</v>
      </c>
      <c r="E59">
        <v>0.52200000000000002</v>
      </c>
      <c r="F59">
        <v>0.54200000000000004</v>
      </c>
      <c r="G59">
        <v>0.32300000000000001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0.51500000000000001</v>
      </c>
      <c r="D60">
        <v>0.67300000000000004</v>
      </c>
      <c r="E60">
        <v>0.47799999999999998</v>
      </c>
      <c r="F60">
        <v>0.53100000000000003</v>
      </c>
      <c r="G60">
        <v>0.38100000000000001</v>
      </c>
      <c r="K60" t="s">
        <v>92</v>
      </c>
      <c r="L60" t="s">
        <v>93</v>
      </c>
      <c r="M60">
        <v>2307.4</v>
      </c>
      <c r="N60">
        <v>2353.6</v>
      </c>
      <c r="O60">
        <v>2312</v>
      </c>
      <c r="P60">
        <v>2339</v>
      </c>
      <c r="Q60">
        <v>2225</v>
      </c>
    </row>
    <row r="61" spans="1:17" x14ac:dyDescent="0.2">
      <c r="A61">
        <v>-312</v>
      </c>
      <c r="B61">
        <v>121.85</v>
      </c>
      <c r="C61">
        <v>0.52400000000000002</v>
      </c>
      <c r="D61">
        <v>0.66100000000000003</v>
      </c>
      <c r="E61">
        <v>0.48799999999999999</v>
      </c>
      <c r="F61">
        <v>0.52100000000000002</v>
      </c>
      <c r="G61">
        <v>0.42699999999999999</v>
      </c>
      <c r="K61" t="s">
        <v>94</v>
      </c>
      <c r="L61" t="s">
        <v>93</v>
      </c>
      <c r="M61">
        <v>2337.4969999999998</v>
      </c>
      <c r="N61">
        <v>2389.2420000000002</v>
      </c>
      <c r="O61">
        <v>2325.0430000000001</v>
      </c>
      <c r="P61">
        <v>2377.3710000000001</v>
      </c>
      <c r="Q61">
        <v>2258.3319999999999</v>
      </c>
    </row>
    <row r="62" spans="1:17" x14ac:dyDescent="0.2">
      <c r="A62">
        <v>-311</v>
      </c>
      <c r="B62">
        <v>124.99</v>
      </c>
      <c r="C62">
        <v>0.53100000000000003</v>
      </c>
      <c r="D62">
        <v>0.64600000000000002</v>
      </c>
      <c r="E62">
        <v>0.51800000000000002</v>
      </c>
      <c r="F62">
        <v>0.52200000000000002</v>
      </c>
      <c r="G62">
        <v>0.437</v>
      </c>
      <c r="K62" t="s">
        <v>95</v>
      </c>
      <c r="L62" t="s">
        <v>93</v>
      </c>
      <c r="M62">
        <v>77.338999999999999</v>
      </c>
      <c r="N62">
        <v>53.994999999999997</v>
      </c>
      <c r="O62">
        <v>31.105</v>
      </c>
      <c r="P62">
        <v>55.442</v>
      </c>
      <c r="Q62">
        <v>79.394000000000005</v>
      </c>
    </row>
    <row r="63" spans="1:17" x14ac:dyDescent="0.2">
      <c r="A63">
        <v>-310</v>
      </c>
      <c r="B63">
        <v>128.16</v>
      </c>
      <c r="C63">
        <v>0.53600000000000003</v>
      </c>
      <c r="D63">
        <v>0.65300000000000002</v>
      </c>
      <c r="E63">
        <v>0.501</v>
      </c>
      <c r="F63">
        <v>0.51100000000000001</v>
      </c>
      <c r="G63">
        <v>0.48</v>
      </c>
      <c r="K63" t="s">
        <v>96</v>
      </c>
      <c r="L63" t="s">
        <v>93</v>
      </c>
      <c r="M63">
        <v>2605.6</v>
      </c>
      <c r="N63">
        <v>2544.4</v>
      </c>
      <c r="O63">
        <v>2447.4</v>
      </c>
      <c r="P63">
        <v>2605.6</v>
      </c>
      <c r="Q63">
        <v>2538</v>
      </c>
    </row>
    <row r="64" spans="1:17" x14ac:dyDescent="0.2">
      <c r="A64">
        <v>-309</v>
      </c>
      <c r="B64">
        <v>131.37</v>
      </c>
      <c r="C64">
        <v>0.55400000000000005</v>
      </c>
      <c r="D64">
        <v>0.64100000000000001</v>
      </c>
      <c r="E64">
        <v>0.48799999999999999</v>
      </c>
      <c r="F64">
        <v>0.54100000000000004</v>
      </c>
      <c r="G64">
        <v>0.54500000000000004</v>
      </c>
      <c r="K64" t="s">
        <v>97</v>
      </c>
      <c r="L64" t="s">
        <v>93</v>
      </c>
      <c r="M64">
        <v>2067</v>
      </c>
      <c r="N64">
        <v>2236.4</v>
      </c>
      <c r="O64">
        <v>2217.1999999999998</v>
      </c>
      <c r="P64">
        <v>2242.8000000000002</v>
      </c>
      <c r="Q64">
        <v>2067</v>
      </c>
    </row>
    <row r="65" spans="1:17" x14ac:dyDescent="0.2">
      <c r="A65">
        <v>-308</v>
      </c>
      <c r="B65">
        <v>134.61000000000001</v>
      </c>
      <c r="C65">
        <v>0.57699999999999996</v>
      </c>
      <c r="D65">
        <v>0.65300000000000002</v>
      </c>
      <c r="E65">
        <v>0.501</v>
      </c>
      <c r="F65">
        <v>0.51100000000000001</v>
      </c>
      <c r="G65">
        <v>0.64200000000000002</v>
      </c>
      <c r="K65" t="s">
        <v>98</v>
      </c>
      <c r="L65" t="s">
        <v>46</v>
      </c>
      <c r="M65">
        <v>3.3090000000000002</v>
      </c>
      <c r="N65">
        <v>2.2599999999999998</v>
      </c>
      <c r="O65">
        <v>1.3380000000000001</v>
      </c>
      <c r="P65">
        <v>2.3319999999999999</v>
      </c>
      <c r="Q65">
        <v>3.516</v>
      </c>
    </row>
    <row r="66" spans="1:17" x14ac:dyDescent="0.2">
      <c r="A66">
        <v>-307</v>
      </c>
      <c r="B66">
        <v>137.88999999999999</v>
      </c>
      <c r="C66">
        <v>0.59499999999999997</v>
      </c>
      <c r="D66">
        <v>0.629</v>
      </c>
      <c r="E66">
        <v>0.51100000000000001</v>
      </c>
      <c r="F66">
        <v>0.52600000000000002</v>
      </c>
      <c r="G66">
        <v>0.71299999999999997</v>
      </c>
      <c r="K66" t="s">
        <v>99</v>
      </c>
      <c r="L66" t="s">
        <v>46</v>
      </c>
      <c r="M66">
        <v>88.427999999999997</v>
      </c>
      <c r="N66">
        <v>93.602999999999994</v>
      </c>
      <c r="O66">
        <v>95.361999999999995</v>
      </c>
      <c r="P66">
        <v>94.34</v>
      </c>
      <c r="Q66">
        <v>91.528000000000006</v>
      </c>
    </row>
    <row r="67" spans="1:17" x14ac:dyDescent="0.2">
      <c r="A67">
        <v>-306</v>
      </c>
      <c r="B67">
        <v>141.19</v>
      </c>
      <c r="C67">
        <v>0.61099999999999999</v>
      </c>
      <c r="D67">
        <v>0.64200000000000002</v>
      </c>
      <c r="E67">
        <v>0.49299999999999999</v>
      </c>
      <c r="F67">
        <v>0.498</v>
      </c>
      <c r="G67">
        <v>0.81200000000000006</v>
      </c>
      <c r="K67" t="s">
        <v>100</v>
      </c>
      <c r="L67" t="s">
        <v>49</v>
      </c>
      <c r="M67">
        <v>25.8</v>
      </c>
      <c r="N67">
        <v>23.6</v>
      </c>
      <c r="O67">
        <v>28</v>
      </c>
      <c r="P67">
        <v>24</v>
      </c>
      <c r="Q67">
        <v>27.6</v>
      </c>
    </row>
    <row r="68" spans="1:17" x14ac:dyDescent="0.2">
      <c r="A68">
        <v>-305</v>
      </c>
      <c r="B68">
        <v>144.53</v>
      </c>
      <c r="C68">
        <v>0.624</v>
      </c>
      <c r="D68">
        <v>0.624</v>
      </c>
      <c r="E68">
        <v>0.48299999999999998</v>
      </c>
      <c r="F68">
        <v>0.50600000000000001</v>
      </c>
      <c r="G68">
        <v>0.88400000000000001</v>
      </c>
      <c r="K68" t="s">
        <v>101</v>
      </c>
      <c r="L68" t="s">
        <v>49</v>
      </c>
      <c r="M68">
        <v>25.164000000000001</v>
      </c>
      <c r="N68">
        <v>23.1</v>
      </c>
      <c r="O68">
        <v>28.384</v>
      </c>
      <c r="P68">
        <v>23.85</v>
      </c>
      <c r="Q68">
        <v>25.321000000000002</v>
      </c>
    </row>
    <row r="69" spans="1:17" x14ac:dyDescent="0.2">
      <c r="A69">
        <v>-304</v>
      </c>
      <c r="B69">
        <v>147.9</v>
      </c>
      <c r="C69">
        <v>0.65400000000000003</v>
      </c>
      <c r="D69">
        <v>0.61899999999999999</v>
      </c>
      <c r="E69">
        <v>0.5</v>
      </c>
      <c r="F69">
        <v>0.51600000000000001</v>
      </c>
      <c r="G69">
        <v>0.98</v>
      </c>
      <c r="K69" t="s">
        <v>102</v>
      </c>
      <c r="L69" t="s">
        <v>49</v>
      </c>
      <c r="M69">
        <v>4.1900000000000004</v>
      </c>
      <c r="N69">
        <v>3.9</v>
      </c>
      <c r="O69">
        <v>1.081</v>
      </c>
      <c r="P69">
        <v>3.7970000000000002</v>
      </c>
      <c r="Q69">
        <v>4.8150000000000004</v>
      </c>
    </row>
    <row r="70" spans="1:17" x14ac:dyDescent="0.2">
      <c r="A70">
        <v>-303</v>
      </c>
      <c r="B70">
        <v>151.30000000000001</v>
      </c>
      <c r="C70">
        <v>0.65400000000000003</v>
      </c>
      <c r="D70">
        <v>0.61</v>
      </c>
      <c r="E70">
        <v>0.496</v>
      </c>
      <c r="F70">
        <v>0.48899999999999999</v>
      </c>
      <c r="G70">
        <v>1.0209999999999999</v>
      </c>
      <c r="K70" t="s">
        <v>103</v>
      </c>
      <c r="L70" t="s">
        <v>49</v>
      </c>
      <c r="M70">
        <v>36.396000000000001</v>
      </c>
      <c r="N70">
        <v>33.200000000000003</v>
      </c>
      <c r="O70">
        <v>34.6</v>
      </c>
      <c r="P70">
        <v>36.396000000000001</v>
      </c>
      <c r="Q70">
        <v>35.799999999999997</v>
      </c>
    </row>
    <row r="71" spans="1:17" x14ac:dyDescent="0.2">
      <c r="A71">
        <v>-302</v>
      </c>
      <c r="B71">
        <v>154.72</v>
      </c>
      <c r="C71">
        <v>0.63400000000000001</v>
      </c>
      <c r="D71">
        <v>0.60799999999999998</v>
      </c>
      <c r="E71">
        <v>0.495</v>
      </c>
      <c r="F71">
        <v>0.505</v>
      </c>
      <c r="G71">
        <v>0.92800000000000005</v>
      </c>
      <c r="K71" t="s">
        <v>104</v>
      </c>
      <c r="L71" t="s">
        <v>49</v>
      </c>
      <c r="M71">
        <v>13.8</v>
      </c>
      <c r="N71">
        <v>15.396000000000001</v>
      </c>
      <c r="O71">
        <v>27</v>
      </c>
      <c r="P71">
        <v>14</v>
      </c>
      <c r="Q71">
        <v>13.8</v>
      </c>
    </row>
    <row r="72" spans="1:17" x14ac:dyDescent="0.2">
      <c r="A72">
        <v>-301</v>
      </c>
      <c r="B72">
        <v>158.16</v>
      </c>
      <c r="C72">
        <v>0.58799999999999997</v>
      </c>
      <c r="D72">
        <v>0.60099999999999998</v>
      </c>
      <c r="E72">
        <v>0.498</v>
      </c>
      <c r="F72">
        <v>0.495</v>
      </c>
      <c r="G72">
        <v>0.75700000000000001</v>
      </c>
      <c r="K72" t="s">
        <v>105</v>
      </c>
      <c r="L72" t="s">
        <v>46</v>
      </c>
      <c r="M72">
        <v>16.652000000000001</v>
      </c>
      <c r="N72">
        <v>16.881</v>
      </c>
      <c r="O72">
        <v>3.8069999999999999</v>
      </c>
      <c r="P72">
        <v>15.919</v>
      </c>
      <c r="Q72">
        <v>19.015999999999998</v>
      </c>
    </row>
    <row r="73" spans="1:17" x14ac:dyDescent="0.2">
      <c r="A73">
        <v>-300</v>
      </c>
      <c r="B73">
        <v>161.63</v>
      </c>
      <c r="C73">
        <v>0.54600000000000004</v>
      </c>
      <c r="D73">
        <v>0.59699999999999998</v>
      </c>
      <c r="E73">
        <v>0.504</v>
      </c>
      <c r="F73">
        <v>0.48799999999999999</v>
      </c>
      <c r="G73">
        <v>0.59399999999999997</v>
      </c>
      <c r="K73" t="s">
        <v>106</v>
      </c>
      <c r="L73" t="s">
        <v>46</v>
      </c>
      <c r="M73">
        <v>54.841000000000001</v>
      </c>
      <c r="N73">
        <v>66.649000000000001</v>
      </c>
      <c r="O73">
        <v>95.123999999999995</v>
      </c>
      <c r="P73">
        <v>58.701000000000001</v>
      </c>
      <c r="Q73">
        <v>54.500999999999998</v>
      </c>
    </row>
    <row r="74" spans="1:17" x14ac:dyDescent="0.2">
      <c r="A74">
        <v>-299</v>
      </c>
      <c r="B74">
        <v>165.12</v>
      </c>
      <c r="C74">
        <v>0.51400000000000001</v>
      </c>
      <c r="D74">
        <v>0.58699999999999997</v>
      </c>
      <c r="E74">
        <v>0.49299999999999999</v>
      </c>
      <c r="F74">
        <v>0.495</v>
      </c>
      <c r="G74">
        <v>0.48099999999999998</v>
      </c>
      <c r="K74" t="s">
        <v>107</v>
      </c>
      <c r="L74" t="s">
        <v>49</v>
      </c>
      <c r="M74">
        <v>-7.3730000000000002</v>
      </c>
      <c r="N74">
        <v>-8.9309999999999992</v>
      </c>
      <c r="O74">
        <v>-7.4509999999999996</v>
      </c>
      <c r="P74">
        <v>-7.4740000000000002</v>
      </c>
      <c r="Q74">
        <v>-5.6340000000000003</v>
      </c>
    </row>
    <row r="75" spans="1:17" x14ac:dyDescent="0.2">
      <c r="A75">
        <v>-298</v>
      </c>
      <c r="B75">
        <v>168.63</v>
      </c>
      <c r="C75">
        <v>0.48499999999999999</v>
      </c>
      <c r="D75">
        <v>0.59499999999999997</v>
      </c>
      <c r="E75">
        <v>0.48499999999999999</v>
      </c>
      <c r="F75">
        <v>0.47899999999999998</v>
      </c>
      <c r="G75">
        <v>0.38200000000000001</v>
      </c>
      <c r="K75" t="s">
        <v>108</v>
      </c>
      <c r="L75" t="s">
        <v>49</v>
      </c>
      <c r="M75">
        <v>-7.399</v>
      </c>
      <c r="N75">
        <v>-8.6319999999999997</v>
      </c>
      <c r="O75">
        <v>-7.1909999999999998</v>
      </c>
      <c r="P75">
        <v>-7.1909999999999998</v>
      </c>
      <c r="Q75">
        <v>-6.5839999999999996</v>
      </c>
    </row>
    <row r="76" spans="1:17" x14ac:dyDescent="0.2">
      <c r="A76">
        <v>-297</v>
      </c>
      <c r="B76">
        <v>172.16</v>
      </c>
      <c r="C76">
        <v>0.46899999999999997</v>
      </c>
      <c r="D76">
        <v>0.58699999999999997</v>
      </c>
      <c r="E76">
        <v>0.48799999999999999</v>
      </c>
      <c r="F76">
        <v>0.48599999999999999</v>
      </c>
      <c r="G76">
        <v>0.317</v>
      </c>
      <c r="K76" t="s">
        <v>109</v>
      </c>
      <c r="L76" t="s">
        <v>49</v>
      </c>
      <c r="M76">
        <v>2.1579999999999999</v>
      </c>
      <c r="N76">
        <v>1.5029999999999999</v>
      </c>
      <c r="O76">
        <v>1.5049999999999999</v>
      </c>
      <c r="P76">
        <v>1.419</v>
      </c>
      <c r="Q76">
        <v>3.1509999999999998</v>
      </c>
    </row>
    <row r="77" spans="1:17" x14ac:dyDescent="0.2">
      <c r="A77">
        <v>-296</v>
      </c>
      <c r="B77">
        <v>175.7</v>
      </c>
      <c r="C77">
        <v>0.45400000000000001</v>
      </c>
      <c r="D77">
        <v>0.58299999999999996</v>
      </c>
      <c r="E77">
        <v>0.48499999999999999</v>
      </c>
      <c r="F77">
        <v>0.48699999999999999</v>
      </c>
      <c r="G77">
        <v>0.25900000000000001</v>
      </c>
      <c r="K77" t="s">
        <v>110</v>
      </c>
      <c r="L77" t="s">
        <v>49</v>
      </c>
      <c r="M77">
        <v>-1.649</v>
      </c>
      <c r="N77">
        <v>-3.8290000000000002</v>
      </c>
      <c r="O77">
        <v>-2.669</v>
      </c>
      <c r="P77">
        <v>-2.9889999999999999</v>
      </c>
      <c r="Q77">
        <v>-1.649</v>
      </c>
    </row>
    <row r="78" spans="1:17" x14ac:dyDescent="0.2">
      <c r="A78">
        <v>-295</v>
      </c>
      <c r="B78">
        <v>179.26</v>
      </c>
      <c r="C78">
        <v>0.44700000000000001</v>
      </c>
      <c r="D78">
        <v>0.58199999999999996</v>
      </c>
      <c r="E78">
        <v>0.47899999999999998</v>
      </c>
      <c r="F78">
        <v>0.49099999999999999</v>
      </c>
      <c r="G78">
        <v>0.23400000000000001</v>
      </c>
      <c r="K78" t="s">
        <v>111</v>
      </c>
      <c r="L78" t="s">
        <v>49</v>
      </c>
      <c r="M78">
        <v>-24.405999999999999</v>
      </c>
      <c r="N78">
        <v>-12.166</v>
      </c>
      <c r="O78">
        <v>-10.72</v>
      </c>
      <c r="P78">
        <v>-10.329000000000001</v>
      </c>
      <c r="Q78">
        <v>-24.405999999999999</v>
      </c>
    </row>
    <row r="79" spans="1:17" x14ac:dyDescent="0.2">
      <c r="A79">
        <v>-294</v>
      </c>
      <c r="B79">
        <v>182.83</v>
      </c>
      <c r="C79">
        <v>0.44800000000000001</v>
      </c>
      <c r="D79">
        <v>0.57899999999999996</v>
      </c>
      <c r="E79">
        <v>0.48199999999999998</v>
      </c>
      <c r="F79">
        <v>0.495</v>
      </c>
      <c r="G79">
        <v>0.23400000000000001</v>
      </c>
      <c r="K79" t="s">
        <v>112</v>
      </c>
      <c r="L79" t="s">
        <v>46</v>
      </c>
      <c r="M79">
        <v>29.164000000000001</v>
      </c>
      <c r="N79">
        <v>17.417999999999999</v>
      </c>
      <c r="O79">
        <v>20.934000000000001</v>
      </c>
      <c r="P79">
        <v>19.728000000000002</v>
      </c>
      <c r="Q79">
        <v>47.853999999999999</v>
      </c>
    </row>
    <row r="80" spans="1:17" x14ac:dyDescent="0.2">
      <c r="A80">
        <v>-293</v>
      </c>
      <c r="B80">
        <v>186.42</v>
      </c>
      <c r="C80">
        <v>0.44400000000000001</v>
      </c>
      <c r="D80">
        <v>0.57599999999999996</v>
      </c>
      <c r="E80">
        <v>0.49</v>
      </c>
      <c r="F80">
        <v>0.48599999999999999</v>
      </c>
      <c r="G80">
        <v>0.223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0.44</v>
      </c>
      <c r="D81">
        <v>0.56899999999999995</v>
      </c>
      <c r="E81">
        <v>0.48599999999999999</v>
      </c>
      <c r="F81">
        <v>0.49199999999999999</v>
      </c>
      <c r="G81">
        <v>0.21299999999999999</v>
      </c>
      <c r="K81" t="s">
        <v>114</v>
      </c>
      <c r="L81" t="s">
        <v>49</v>
      </c>
      <c r="M81">
        <v>-4.5410000000000004</v>
      </c>
      <c r="N81">
        <v>-5.6740000000000004</v>
      </c>
      <c r="O81">
        <v>-4.5570000000000004</v>
      </c>
      <c r="P81">
        <v>-4.3339999999999996</v>
      </c>
      <c r="Q81">
        <v>-3.597</v>
      </c>
    </row>
    <row r="82" spans="1:17" x14ac:dyDescent="0.2">
      <c r="A82">
        <v>-291</v>
      </c>
      <c r="B82">
        <v>193.62</v>
      </c>
      <c r="C82">
        <v>0.437</v>
      </c>
      <c r="D82">
        <v>0.56699999999999995</v>
      </c>
      <c r="E82">
        <v>0.48199999999999998</v>
      </c>
      <c r="F82">
        <v>0.48699999999999999</v>
      </c>
      <c r="G82">
        <v>0.21199999999999999</v>
      </c>
      <c r="K82" t="s">
        <v>115</v>
      </c>
      <c r="L82" t="s">
        <v>49</v>
      </c>
      <c r="M82">
        <v>-4.4050000000000002</v>
      </c>
      <c r="N82">
        <v>-5.4</v>
      </c>
      <c r="O82">
        <v>-4.2939999999999996</v>
      </c>
      <c r="P82">
        <v>-4.0510000000000002</v>
      </c>
      <c r="Q82">
        <v>-3.8730000000000002</v>
      </c>
    </row>
    <row r="83" spans="1:17" x14ac:dyDescent="0.2">
      <c r="A83">
        <v>-290</v>
      </c>
      <c r="B83">
        <v>197.24</v>
      </c>
      <c r="C83">
        <v>0.436</v>
      </c>
      <c r="D83">
        <v>0.57099999999999995</v>
      </c>
      <c r="E83">
        <v>0.47799999999999998</v>
      </c>
      <c r="F83">
        <v>0.48299999999999998</v>
      </c>
      <c r="G83">
        <v>0.21</v>
      </c>
      <c r="K83" t="s">
        <v>116</v>
      </c>
      <c r="L83" t="s">
        <v>49</v>
      </c>
      <c r="M83">
        <v>1.7210000000000001</v>
      </c>
      <c r="N83">
        <v>1.5880000000000001</v>
      </c>
      <c r="O83">
        <v>1.5209999999999999</v>
      </c>
      <c r="P83">
        <v>1.5529999999999999</v>
      </c>
      <c r="Q83">
        <v>1.7949999999999999</v>
      </c>
    </row>
    <row r="84" spans="1:17" x14ac:dyDescent="0.2">
      <c r="A84">
        <v>-289</v>
      </c>
      <c r="B84">
        <v>200.86</v>
      </c>
      <c r="C84">
        <v>0.42799999999999999</v>
      </c>
      <c r="D84">
        <v>0.56499999999999995</v>
      </c>
      <c r="E84">
        <v>0.47</v>
      </c>
      <c r="F84">
        <v>0.47799999999999998</v>
      </c>
      <c r="G84">
        <v>0.2</v>
      </c>
      <c r="K84" t="s">
        <v>117</v>
      </c>
      <c r="L84" t="s">
        <v>49</v>
      </c>
      <c r="M84">
        <v>1.131</v>
      </c>
      <c r="N84">
        <v>-0.78600000000000003</v>
      </c>
      <c r="O84">
        <v>0.76900000000000002</v>
      </c>
      <c r="P84">
        <v>1.131</v>
      </c>
      <c r="Q84">
        <v>0.44900000000000001</v>
      </c>
    </row>
    <row r="85" spans="1:17" x14ac:dyDescent="0.2">
      <c r="A85">
        <v>-288</v>
      </c>
      <c r="B85">
        <v>204.49</v>
      </c>
      <c r="C85">
        <v>0.42199999999999999</v>
      </c>
      <c r="D85">
        <v>0.55600000000000005</v>
      </c>
      <c r="E85">
        <v>0.46899999999999997</v>
      </c>
      <c r="F85">
        <v>0.47599999999999998</v>
      </c>
      <c r="G85">
        <v>0.187</v>
      </c>
      <c r="K85" t="s">
        <v>118</v>
      </c>
      <c r="L85" t="s">
        <v>49</v>
      </c>
      <c r="M85">
        <v>-9.1170000000000009</v>
      </c>
      <c r="N85">
        <v>-9.1170000000000009</v>
      </c>
      <c r="O85">
        <v>-7.72</v>
      </c>
      <c r="P85">
        <v>-7.5430000000000001</v>
      </c>
      <c r="Q85">
        <v>-9.0429999999999993</v>
      </c>
    </row>
    <row r="86" spans="1:17" x14ac:dyDescent="0.2">
      <c r="A86">
        <v>-287</v>
      </c>
      <c r="B86">
        <v>208.12</v>
      </c>
      <c r="C86">
        <v>0.42299999999999999</v>
      </c>
      <c r="D86">
        <v>0.55100000000000005</v>
      </c>
      <c r="E86">
        <v>0.47199999999999998</v>
      </c>
      <c r="F86">
        <v>0.48199999999999998</v>
      </c>
      <c r="G86">
        <v>0.186</v>
      </c>
      <c r="K86" t="s">
        <v>119</v>
      </c>
      <c r="L86" t="s">
        <v>46</v>
      </c>
      <c r="M86">
        <v>39.076000000000001</v>
      </c>
      <c r="N86">
        <v>29.411999999999999</v>
      </c>
      <c r="O86">
        <v>35.412999999999997</v>
      </c>
      <c r="P86">
        <v>38.329000000000001</v>
      </c>
      <c r="Q86">
        <v>46.341999999999999</v>
      </c>
    </row>
    <row r="87" spans="1:17" x14ac:dyDescent="0.2">
      <c r="A87">
        <v>-286</v>
      </c>
      <c r="B87">
        <v>211.75</v>
      </c>
      <c r="C87">
        <v>0.42599999999999999</v>
      </c>
      <c r="D87">
        <v>0.54600000000000004</v>
      </c>
      <c r="E87">
        <v>0.47299999999999998</v>
      </c>
      <c r="F87">
        <v>0.48199999999999998</v>
      </c>
      <c r="G87">
        <v>0.20499999999999999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2">
      <c r="A88">
        <v>-285</v>
      </c>
      <c r="B88">
        <v>215.38</v>
      </c>
      <c r="C88">
        <v>0.434</v>
      </c>
      <c r="D88">
        <v>0.54400000000000004</v>
      </c>
      <c r="E88">
        <v>0.46600000000000003</v>
      </c>
      <c r="F88">
        <v>0.47799999999999998</v>
      </c>
      <c r="G88">
        <v>0.249</v>
      </c>
      <c r="K88" t="s">
        <v>121</v>
      </c>
      <c r="L88" t="s">
        <v>49</v>
      </c>
      <c r="M88">
        <v>-1.766</v>
      </c>
      <c r="N88">
        <v>-2.7570000000000001</v>
      </c>
      <c r="O88">
        <v>-1.754</v>
      </c>
      <c r="P88">
        <v>-1.363</v>
      </c>
      <c r="Q88">
        <v>-1.1890000000000001</v>
      </c>
    </row>
    <row r="89" spans="1:17" x14ac:dyDescent="0.2">
      <c r="A89">
        <v>-284</v>
      </c>
      <c r="B89">
        <v>219.02</v>
      </c>
      <c r="C89">
        <v>0.45100000000000001</v>
      </c>
      <c r="D89">
        <v>0.54400000000000004</v>
      </c>
      <c r="E89">
        <v>0.46899999999999997</v>
      </c>
      <c r="F89">
        <v>0.47799999999999998</v>
      </c>
      <c r="G89">
        <v>0.314</v>
      </c>
      <c r="K89" t="s">
        <v>122</v>
      </c>
      <c r="L89" t="s">
        <v>49</v>
      </c>
      <c r="M89">
        <v>-1.579</v>
      </c>
      <c r="N89">
        <v>-2.4630000000000001</v>
      </c>
      <c r="O89">
        <v>-1.51</v>
      </c>
      <c r="P89">
        <v>-1.073</v>
      </c>
      <c r="Q89">
        <v>-1.27</v>
      </c>
    </row>
    <row r="90" spans="1:17" x14ac:dyDescent="0.2">
      <c r="A90">
        <v>-283</v>
      </c>
      <c r="B90">
        <v>222.65</v>
      </c>
      <c r="C90">
        <v>0.47099999999999997</v>
      </c>
      <c r="D90">
        <v>0.53700000000000003</v>
      </c>
      <c r="E90">
        <v>0.47299999999999998</v>
      </c>
      <c r="F90">
        <v>0.47299999999999998</v>
      </c>
      <c r="G90">
        <v>0.40300000000000002</v>
      </c>
      <c r="K90" t="s">
        <v>123</v>
      </c>
      <c r="L90" t="s">
        <v>49</v>
      </c>
      <c r="M90">
        <v>1.796</v>
      </c>
      <c r="N90">
        <v>1.726</v>
      </c>
      <c r="O90">
        <v>1.6359999999999999</v>
      </c>
      <c r="P90">
        <v>1.748</v>
      </c>
      <c r="Q90">
        <v>1.756</v>
      </c>
    </row>
    <row r="91" spans="1:17" x14ac:dyDescent="0.2">
      <c r="A91">
        <v>-282</v>
      </c>
      <c r="B91">
        <v>226.27</v>
      </c>
      <c r="C91">
        <v>0.498</v>
      </c>
      <c r="D91">
        <v>0.53500000000000003</v>
      </c>
      <c r="E91">
        <v>0.46200000000000002</v>
      </c>
      <c r="F91">
        <v>0.47399999999999998</v>
      </c>
      <c r="G91">
        <v>0.52</v>
      </c>
      <c r="K91" t="s">
        <v>124</v>
      </c>
      <c r="L91" t="s">
        <v>49</v>
      </c>
      <c r="M91">
        <v>4.72</v>
      </c>
      <c r="N91">
        <v>3.069</v>
      </c>
      <c r="O91">
        <v>4.0369999999999999</v>
      </c>
      <c r="P91">
        <v>4.72</v>
      </c>
      <c r="Q91">
        <v>3.254</v>
      </c>
    </row>
    <row r="92" spans="1:17" x14ac:dyDescent="0.2">
      <c r="A92">
        <v>-281</v>
      </c>
      <c r="B92">
        <v>229.9</v>
      </c>
      <c r="C92">
        <v>0.52900000000000003</v>
      </c>
      <c r="D92">
        <v>0.53300000000000003</v>
      </c>
      <c r="E92">
        <v>0.45800000000000002</v>
      </c>
      <c r="F92">
        <v>0.47699999999999998</v>
      </c>
      <c r="G92">
        <v>0.64800000000000002</v>
      </c>
      <c r="K92" t="s">
        <v>125</v>
      </c>
      <c r="L92" t="s">
        <v>49</v>
      </c>
      <c r="M92">
        <v>-6.36</v>
      </c>
      <c r="N92">
        <v>-6.36</v>
      </c>
      <c r="O92">
        <v>-4.9139999999999997</v>
      </c>
      <c r="P92">
        <v>-5.1310000000000002</v>
      </c>
      <c r="Q92">
        <v>-5.9740000000000002</v>
      </c>
    </row>
    <row r="93" spans="1:17" x14ac:dyDescent="0.2">
      <c r="A93">
        <v>-280</v>
      </c>
      <c r="B93">
        <v>233.51</v>
      </c>
      <c r="C93">
        <v>0.55700000000000005</v>
      </c>
      <c r="D93">
        <v>0.53500000000000003</v>
      </c>
      <c r="E93">
        <v>0.46</v>
      </c>
      <c r="F93">
        <v>0.47199999999999998</v>
      </c>
      <c r="G93">
        <v>0.76</v>
      </c>
      <c r="K93" t="s">
        <v>126</v>
      </c>
      <c r="L93" t="s">
        <v>46</v>
      </c>
      <c r="M93">
        <v>99.99</v>
      </c>
      <c r="N93">
        <v>70.09</v>
      </c>
      <c r="O93">
        <v>99.99</v>
      </c>
      <c r="P93">
        <v>99.99</v>
      </c>
      <c r="Q93">
        <v>99.99</v>
      </c>
    </row>
    <row r="94" spans="1:17" x14ac:dyDescent="0.2">
      <c r="A94">
        <v>-279</v>
      </c>
      <c r="B94">
        <v>237.12</v>
      </c>
      <c r="C94">
        <v>0.57499999999999996</v>
      </c>
      <c r="D94">
        <v>0.52100000000000002</v>
      </c>
      <c r="E94">
        <v>0.45700000000000002</v>
      </c>
      <c r="F94">
        <v>0.47399999999999998</v>
      </c>
      <c r="G94">
        <v>0.84899999999999998</v>
      </c>
      <c r="K94" t="s">
        <v>127</v>
      </c>
      <c r="L94" t="s">
        <v>46</v>
      </c>
      <c r="M94">
        <v>99.99</v>
      </c>
      <c r="N94">
        <v>99.99</v>
      </c>
      <c r="O94">
        <v>99.99</v>
      </c>
      <c r="P94">
        <v>99.99</v>
      </c>
      <c r="Q94">
        <v>99.99</v>
      </c>
    </row>
    <row r="95" spans="1:17" x14ac:dyDescent="0.2">
      <c r="A95">
        <v>-278</v>
      </c>
      <c r="B95">
        <v>240.73</v>
      </c>
      <c r="C95">
        <v>0.58899999999999997</v>
      </c>
      <c r="D95">
        <v>0.52200000000000002</v>
      </c>
      <c r="E95">
        <v>0.45700000000000002</v>
      </c>
      <c r="F95">
        <v>0.47099999999999997</v>
      </c>
      <c r="G95">
        <v>0.90600000000000003</v>
      </c>
      <c r="K95" t="s">
        <v>128</v>
      </c>
      <c r="L95" t="s">
        <v>49</v>
      </c>
      <c r="M95">
        <v>10.802</v>
      </c>
      <c r="N95">
        <v>8.3360000000000003</v>
      </c>
      <c r="O95">
        <v>15.128</v>
      </c>
      <c r="P95">
        <v>10.004</v>
      </c>
      <c r="Q95">
        <v>9.74</v>
      </c>
    </row>
    <row r="96" spans="1:17" x14ac:dyDescent="0.2">
      <c r="A96">
        <v>-277</v>
      </c>
      <c r="B96">
        <v>244.32</v>
      </c>
      <c r="C96">
        <v>0.59199999999999997</v>
      </c>
      <c r="D96">
        <v>0.51600000000000001</v>
      </c>
      <c r="E96">
        <v>0.45600000000000002</v>
      </c>
      <c r="F96">
        <v>0.46200000000000002</v>
      </c>
      <c r="G96">
        <v>0.93400000000000005</v>
      </c>
      <c r="K96" t="s">
        <v>129</v>
      </c>
      <c r="L96" t="s">
        <v>49</v>
      </c>
      <c r="M96">
        <v>10.922000000000001</v>
      </c>
      <c r="N96">
        <v>8.5649999999999995</v>
      </c>
      <c r="O96">
        <v>15.156000000000001</v>
      </c>
      <c r="P96">
        <v>10.207000000000001</v>
      </c>
      <c r="Q96">
        <v>9.7590000000000003</v>
      </c>
    </row>
    <row r="97" spans="1:17" x14ac:dyDescent="0.2">
      <c r="A97">
        <v>-276</v>
      </c>
      <c r="B97">
        <v>247.9</v>
      </c>
      <c r="C97">
        <v>0.59799999999999998</v>
      </c>
      <c r="D97">
        <v>0.51400000000000001</v>
      </c>
      <c r="E97">
        <v>0.45500000000000002</v>
      </c>
      <c r="F97">
        <v>0.46600000000000003</v>
      </c>
      <c r="G97">
        <v>0.95699999999999996</v>
      </c>
      <c r="K97" t="s">
        <v>130</v>
      </c>
      <c r="L97" t="s">
        <v>49</v>
      </c>
      <c r="M97">
        <v>3.3780000000000001</v>
      </c>
      <c r="N97">
        <v>2.6859999999999999</v>
      </c>
      <c r="O97">
        <v>0.34200000000000003</v>
      </c>
      <c r="P97">
        <v>2.6469999999999998</v>
      </c>
      <c r="Q97">
        <v>2.4319999999999999</v>
      </c>
    </row>
    <row r="98" spans="1:17" x14ac:dyDescent="0.2">
      <c r="A98">
        <v>-275</v>
      </c>
      <c r="B98">
        <v>251.47</v>
      </c>
      <c r="C98">
        <v>0.59599999999999997</v>
      </c>
      <c r="D98">
        <v>0.51500000000000001</v>
      </c>
      <c r="E98">
        <v>0.45100000000000001</v>
      </c>
      <c r="F98">
        <v>0.46100000000000002</v>
      </c>
      <c r="G98">
        <v>0.95799999999999996</v>
      </c>
      <c r="K98" t="s">
        <v>131</v>
      </c>
      <c r="L98" t="s">
        <v>49</v>
      </c>
      <c r="M98">
        <v>18.675999999999998</v>
      </c>
      <c r="N98">
        <v>16.648</v>
      </c>
      <c r="O98">
        <v>16.135999999999999</v>
      </c>
      <c r="P98">
        <v>18.675999999999998</v>
      </c>
      <c r="Q98">
        <v>16.956</v>
      </c>
    </row>
    <row r="99" spans="1:17" x14ac:dyDescent="0.2">
      <c r="A99">
        <v>-274</v>
      </c>
      <c r="B99">
        <v>255.03</v>
      </c>
      <c r="C99">
        <v>0.58799999999999997</v>
      </c>
      <c r="D99">
        <v>0.50700000000000001</v>
      </c>
      <c r="E99">
        <v>0.44700000000000001</v>
      </c>
      <c r="F99">
        <v>0.46300000000000002</v>
      </c>
      <c r="G99">
        <v>0.93500000000000005</v>
      </c>
      <c r="K99" t="s">
        <v>132</v>
      </c>
      <c r="L99" t="s">
        <v>49</v>
      </c>
      <c r="M99">
        <v>2.8319999999999999</v>
      </c>
      <c r="N99">
        <v>2.8319999999999999</v>
      </c>
      <c r="O99">
        <v>14.247999999999999</v>
      </c>
      <c r="P99">
        <v>4.3079999999999998</v>
      </c>
      <c r="Q99">
        <v>2.8919999999999999</v>
      </c>
    </row>
    <row r="100" spans="1:17" x14ac:dyDescent="0.2">
      <c r="A100">
        <v>-273</v>
      </c>
      <c r="B100">
        <v>258.57</v>
      </c>
      <c r="C100">
        <v>0.57899999999999996</v>
      </c>
      <c r="D100">
        <v>0.50800000000000001</v>
      </c>
      <c r="E100">
        <v>0.442</v>
      </c>
      <c r="F100">
        <v>0.46300000000000002</v>
      </c>
      <c r="G100">
        <v>0.90300000000000002</v>
      </c>
      <c r="K100" t="s">
        <v>133</v>
      </c>
      <c r="L100" t="s">
        <v>46</v>
      </c>
      <c r="M100">
        <v>30.93</v>
      </c>
      <c r="N100">
        <v>31.366</v>
      </c>
      <c r="O100">
        <v>2.2589999999999999</v>
      </c>
      <c r="P100">
        <v>25.934999999999999</v>
      </c>
      <c r="Q100">
        <v>24.917000000000002</v>
      </c>
    </row>
    <row r="101" spans="1:17" x14ac:dyDescent="0.2">
      <c r="A101">
        <v>-272</v>
      </c>
      <c r="B101">
        <v>262.08999999999997</v>
      </c>
      <c r="C101">
        <v>0.56999999999999995</v>
      </c>
      <c r="D101">
        <v>0.504</v>
      </c>
      <c r="E101">
        <v>0.438</v>
      </c>
      <c r="F101">
        <v>0.45900000000000002</v>
      </c>
      <c r="G101">
        <v>0.879</v>
      </c>
      <c r="K101" t="s">
        <v>134</v>
      </c>
      <c r="L101" t="s">
        <v>46</v>
      </c>
      <c r="M101">
        <v>25.93</v>
      </c>
      <c r="N101">
        <v>33.066000000000003</v>
      </c>
      <c r="O101">
        <v>94.009</v>
      </c>
      <c r="P101">
        <v>42.207999999999998</v>
      </c>
      <c r="Q101">
        <v>29.632999999999999</v>
      </c>
    </row>
    <row r="102" spans="1:17" x14ac:dyDescent="0.2">
      <c r="A102">
        <v>-271</v>
      </c>
      <c r="B102">
        <v>265.60000000000002</v>
      </c>
      <c r="C102">
        <v>0.57299999999999995</v>
      </c>
      <c r="D102">
        <v>0.501</v>
      </c>
      <c r="E102">
        <v>0.437</v>
      </c>
      <c r="F102">
        <v>0.46</v>
      </c>
      <c r="G102">
        <v>0.89200000000000002</v>
      </c>
      <c r="K102" t="s">
        <v>135</v>
      </c>
      <c r="L102" t="s">
        <v>49</v>
      </c>
      <c r="M102">
        <v>24.100999999999999</v>
      </c>
      <c r="N102">
        <v>21.774999999999999</v>
      </c>
      <c r="O102">
        <v>26.434999999999999</v>
      </c>
      <c r="P102">
        <v>23.024999999999999</v>
      </c>
      <c r="Q102">
        <v>25.17</v>
      </c>
    </row>
    <row r="103" spans="1:17" x14ac:dyDescent="0.2">
      <c r="A103">
        <v>-270</v>
      </c>
      <c r="B103">
        <v>269.08999999999997</v>
      </c>
      <c r="C103">
        <v>0.58399999999999996</v>
      </c>
      <c r="D103">
        <v>0.503</v>
      </c>
      <c r="E103">
        <v>0.435</v>
      </c>
      <c r="F103">
        <v>0.45700000000000002</v>
      </c>
      <c r="G103">
        <v>0.94</v>
      </c>
      <c r="K103" t="s">
        <v>136</v>
      </c>
      <c r="L103" t="s">
        <v>49</v>
      </c>
      <c r="M103">
        <v>23.347999999999999</v>
      </c>
      <c r="N103">
        <v>20.838999999999999</v>
      </c>
      <c r="O103">
        <v>26.538</v>
      </c>
      <c r="P103">
        <v>21.946999999999999</v>
      </c>
      <c r="Q103">
        <v>24.068000000000001</v>
      </c>
    </row>
    <row r="104" spans="1:17" x14ac:dyDescent="0.2">
      <c r="A104">
        <v>-269</v>
      </c>
      <c r="B104">
        <v>272.57</v>
      </c>
      <c r="C104">
        <v>0.60399999999999998</v>
      </c>
      <c r="D104">
        <v>0.49299999999999999</v>
      </c>
      <c r="E104">
        <v>0.435</v>
      </c>
      <c r="F104">
        <v>0.45500000000000002</v>
      </c>
      <c r="G104">
        <v>1.0329999999999999</v>
      </c>
      <c r="K104" t="s">
        <v>137</v>
      </c>
      <c r="L104" t="s">
        <v>49</v>
      </c>
      <c r="M104">
        <v>3.653</v>
      </c>
      <c r="N104">
        <v>3.6829999999999998</v>
      </c>
      <c r="O104">
        <v>0.624</v>
      </c>
      <c r="P104">
        <v>3.5219999999999998</v>
      </c>
      <c r="Q104">
        <v>2.8410000000000002</v>
      </c>
    </row>
    <row r="105" spans="1:17" x14ac:dyDescent="0.2">
      <c r="A105">
        <v>-268</v>
      </c>
      <c r="B105">
        <v>276.02</v>
      </c>
      <c r="C105">
        <v>0.624</v>
      </c>
      <c r="D105">
        <v>0.48899999999999999</v>
      </c>
      <c r="E105">
        <v>0.433</v>
      </c>
      <c r="F105">
        <v>0.45800000000000002</v>
      </c>
      <c r="G105">
        <v>1.117</v>
      </c>
      <c r="K105" t="s">
        <v>138</v>
      </c>
      <c r="L105" t="s">
        <v>49</v>
      </c>
      <c r="M105">
        <v>32.119999999999997</v>
      </c>
      <c r="N105">
        <v>31.4</v>
      </c>
      <c r="O105">
        <v>30.945</v>
      </c>
      <c r="P105">
        <v>32.119999999999997</v>
      </c>
      <c r="Q105">
        <v>30.67</v>
      </c>
    </row>
    <row r="106" spans="1:17" x14ac:dyDescent="0.2">
      <c r="A106">
        <v>-267</v>
      </c>
      <c r="B106">
        <v>279.45</v>
      </c>
      <c r="C106">
        <v>0.64300000000000002</v>
      </c>
      <c r="D106">
        <v>0.495</v>
      </c>
      <c r="E106">
        <v>0.43099999999999999</v>
      </c>
      <c r="F106">
        <v>0.45200000000000001</v>
      </c>
      <c r="G106">
        <v>1.1930000000000001</v>
      </c>
      <c r="K106" t="s">
        <v>139</v>
      </c>
      <c r="L106" t="s">
        <v>49</v>
      </c>
      <c r="M106">
        <v>12.48</v>
      </c>
      <c r="N106">
        <v>12.48</v>
      </c>
      <c r="O106">
        <v>25.52</v>
      </c>
      <c r="P106">
        <v>13.41</v>
      </c>
      <c r="Q106">
        <v>16.3</v>
      </c>
    </row>
    <row r="107" spans="1:17" x14ac:dyDescent="0.2">
      <c r="A107">
        <v>-266</v>
      </c>
      <c r="B107">
        <v>282.86</v>
      </c>
      <c r="C107">
        <v>0.65300000000000002</v>
      </c>
      <c r="D107">
        <v>0.48899999999999999</v>
      </c>
      <c r="E107">
        <v>0.43</v>
      </c>
      <c r="F107">
        <v>0.45800000000000002</v>
      </c>
      <c r="G107">
        <v>1.236</v>
      </c>
      <c r="K107" t="s">
        <v>140</v>
      </c>
      <c r="L107" t="s">
        <v>46</v>
      </c>
      <c r="M107">
        <v>15.646000000000001</v>
      </c>
      <c r="N107">
        <v>17.672000000000001</v>
      </c>
      <c r="O107">
        <v>2.35</v>
      </c>
      <c r="P107">
        <v>16.047999999999998</v>
      </c>
      <c r="Q107">
        <v>11.803000000000001</v>
      </c>
    </row>
    <row r="108" spans="1:17" x14ac:dyDescent="0.2">
      <c r="A108">
        <v>-265</v>
      </c>
      <c r="B108">
        <v>286.24</v>
      </c>
      <c r="C108">
        <v>0.66100000000000003</v>
      </c>
      <c r="D108">
        <v>0.48899999999999999</v>
      </c>
      <c r="E108">
        <v>0.42699999999999999</v>
      </c>
      <c r="F108">
        <v>0.45400000000000001</v>
      </c>
      <c r="G108">
        <v>1.274</v>
      </c>
      <c r="K108" t="s">
        <v>141</v>
      </c>
      <c r="L108" t="s">
        <v>46</v>
      </c>
      <c r="M108">
        <v>53.451999999999998</v>
      </c>
      <c r="N108">
        <v>59.887999999999998</v>
      </c>
      <c r="O108">
        <v>96.165000000000006</v>
      </c>
      <c r="P108">
        <v>61.103000000000002</v>
      </c>
      <c r="Q108">
        <v>67.724000000000004</v>
      </c>
    </row>
    <row r="109" spans="1:17" x14ac:dyDescent="0.2">
      <c r="A109">
        <v>-264</v>
      </c>
      <c r="B109">
        <v>289.61</v>
      </c>
      <c r="C109">
        <v>0.66500000000000004</v>
      </c>
      <c r="D109">
        <v>0.49</v>
      </c>
      <c r="E109">
        <v>0.42499999999999999</v>
      </c>
      <c r="F109">
        <v>0.45100000000000001</v>
      </c>
      <c r="G109">
        <v>1.292</v>
      </c>
      <c r="K109" t="s">
        <v>142</v>
      </c>
      <c r="L109" t="s">
        <v>143</v>
      </c>
      <c r="M109">
        <v>1233.5999999999999</v>
      </c>
      <c r="N109">
        <v>1243.2</v>
      </c>
      <c r="O109">
        <v>1223.2</v>
      </c>
      <c r="P109">
        <v>1284.8</v>
      </c>
      <c r="Q109">
        <v>1183.2</v>
      </c>
    </row>
    <row r="110" spans="1:17" x14ac:dyDescent="0.2">
      <c r="A110">
        <v>-263</v>
      </c>
      <c r="B110">
        <v>292.95</v>
      </c>
      <c r="C110">
        <v>0.65700000000000003</v>
      </c>
      <c r="D110">
        <v>0.47799999999999998</v>
      </c>
      <c r="E110">
        <v>0.41899999999999998</v>
      </c>
      <c r="F110">
        <v>0.45400000000000001</v>
      </c>
      <c r="G110">
        <v>1.2769999999999999</v>
      </c>
      <c r="K110" t="s">
        <v>144</v>
      </c>
      <c r="L110" t="s">
        <v>143</v>
      </c>
      <c r="M110">
        <v>1233.4770000000001</v>
      </c>
      <c r="N110">
        <v>1243.9639999999999</v>
      </c>
      <c r="O110">
        <v>1226.4380000000001</v>
      </c>
      <c r="P110">
        <v>1281.3030000000001</v>
      </c>
      <c r="Q110">
        <v>1182.203</v>
      </c>
    </row>
    <row r="111" spans="1:17" x14ac:dyDescent="0.2">
      <c r="A111">
        <v>-262</v>
      </c>
      <c r="B111">
        <v>296.26</v>
      </c>
      <c r="C111">
        <v>0.64500000000000002</v>
      </c>
      <c r="D111">
        <v>0.47799999999999998</v>
      </c>
      <c r="E111">
        <v>0.41799999999999998</v>
      </c>
      <c r="F111">
        <v>0.44500000000000001</v>
      </c>
      <c r="G111">
        <v>1.24</v>
      </c>
      <c r="K111" t="s">
        <v>145</v>
      </c>
      <c r="L111" t="s">
        <v>143</v>
      </c>
      <c r="M111">
        <v>45.24</v>
      </c>
      <c r="N111">
        <v>13.616</v>
      </c>
      <c r="O111">
        <v>16.25</v>
      </c>
      <c r="P111">
        <v>12.678000000000001</v>
      </c>
      <c r="Q111">
        <v>50.103999999999999</v>
      </c>
    </row>
    <row r="112" spans="1:17" x14ac:dyDescent="0.2">
      <c r="A112">
        <v>-261</v>
      </c>
      <c r="B112">
        <v>299.54000000000002</v>
      </c>
      <c r="C112">
        <v>0.63200000000000001</v>
      </c>
      <c r="D112">
        <v>0.47199999999999998</v>
      </c>
      <c r="E112">
        <v>0.41499999999999998</v>
      </c>
      <c r="F112">
        <v>0.44600000000000001</v>
      </c>
      <c r="G112">
        <v>1.196</v>
      </c>
      <c r="K112" t="s">
        <v>146</v>
      </c>
      <c r="L112" t="s">
        <v>143</v>
      </c>
      <c r="M112">
        <v>1316.2</v>
      </c>
      <c r="N112">
        <v>1279.8</v>
      </c>
      <c r="O112">
        <v>1284.8</v>
      </c>
      <c r="P112">
        <v>1316.2</v>
      </c>
      <c r="Q112">
        <v>1297.5999999999999</v>
      </c>
    </row>
    <row r="113" spans="1:17" x14ac:dyDescent="0.2">
      <c r="A113">
        <v>-260</v>
      </c>
      <c r="B113">
        <v>302.8</v>
      </c>
      <c r="C113">
        <v>0.61899999999999999</v>
      </c>
      <c r="D113">
        <v>0.46200000000000002</v>
      </c>
      <c r="E113">
        <v>0.41499999999999998</v>
      </c>
      <c r="F113">
        <v>0.44400000000000001</v>
      </c>
      <c r="G113">
        <v>1.1559999999999999</v>
      </c>
      <c r="K113" t="s">
        <v>147</v>
      </c>
      <c r="L113" t="s">
        <v>143</v>
      </c>
      <c r="M113">
        <v>1051.4000000000001</v>
      </c>
      <c r="N113">
        <v>1203.2</v>
      </c>
      <c r="O113">
        <v>1183</v>
      </c>
      <c r="P113">
        <v>1242.2</v>
      </c>
      <c r="Q113">
        <v>1051.4000000000001</v>
      </c>
    </row>
    <row r="114" spans="1:17" x14ac:dyDescent="0.2">
      <c r="A114">
        <v>-259</v>
      </c>
      <c r="B114">
        <v>306.02999999999997</v>
      </c>
      <c r="C114">
        <v>0.60899999999999999</v>
      </c>
      <c r="D114">
        <v>0.46600000000000003</v>
      </c>
      <c r="E114">
        <v>0.41499999999999998</v>
      </c>
      <c r="F114">
        <v>0.439</v>
      </c>
      <c r="G114">
        <v>1.1160000000000001</v>
      </c>
      <c r="K114" t="s">
        <v>148</v>
      </c>
      <c r="L114" t="s">
        <v>46</v>
      </c>
      <c r="M114">
        <v>3.6680000000000001</v>
      </c>
      <c r="N114">
        <v>1.095</v>
      </c>
      <c r="O114">
        <v>1.325</v>
      </c>
      <c r="P114">
        <v>0.98899999999999999</v>
      </c>
      <c r="Q114">
        <v>4.2380000000000004</v>
      </c>
    </row>
    <row r="115" spans="1:17" x14ac:dyDescent="0.2">
      <c r="A115">
        <v>-258</v>
      </c>
      <c r="B115">
        <v>309.23</v>
      </c>
      <c r="C115">
        <v>0.59899999999999998</v>
      </c>
      <c r="D115">
        <v>0.46600000000000003</v>
      </c>
      <c r="E115">
        <v>0.42299999999999999</v>
      </c>
      <c r="F115">
        <v>0.443</v>
      </c>
      <c r="G115">
        <v>1.0629999999999999</v>
      </c>
      <c r="K115" t="s">
        <v>149</v>
      </c>
      <c r="L115" t="s">
        <v>46</v>
      </c>
      <c r="M115">
        <v>85.239000000000004</v>
      </c>
      <c r="N115">
        <v>96.722999999999999</v>
      </c>
      <c r="O115">
        <v>96.457999999999998</v>
      </c>
      <c r="P115">
        <v>96.947999999999993</v>
      </c>
      <c r="Q115">
        <v>88.936000000000007</v>
      </c>
    </row>
    <row r="116" spans="1:17" x14ac:dyDescent="0.2">
      <c r="A116">
        <v>-257</v>
      </c>
      <c r="B116">
        <v>312.39999999999998</v>
      </c>
      <c r="C116">
        <v>0.58499999999999996</v>
      </c>
      <c r="D116">
        <v>0.46800000000000003</v>
      </c>
      <c r="E116">
        <v>0.42899999999999999</v>
      </c>
      <c r="F116">
        <v>0.442</v>
      </c>
      <c r="G116">
        <v>1.0009999999999999</v>
      </c>
      <c r="K116" t="s">
        <v>150</v>
      </c>
      <c r="L116" t="s">
        <v>49</v>
      </c>
      <c r="M116">
        <v>10.69</v>
      </c>
      <c r="N116">
        <v>8.6039999999999992</v>
      </c>
      <c r="O116">
        <v>13.763999999999999</v>
      </c>
      <c r="P116">
        <v>10.151999999999999</v>
      </c>
      <c r="Q116">
        <v>10.24</v>
      </c>
    </row>
    <row r="117" spans="1:17" x14ac:dyDescent="0.2">
      <c r="A117">
        <v>-256</v>
      </c>
      <c r="B117">
        <v>315.54000000000002</v>
      </c>
      <c r="C117">
        <v>0.56999999999999995</v>
      </c>
      <c r="D117">
        <v>0.47</v>
      </c>
      <c r="E117">
        <v>0.42299999999999999</v>
      </c>
      <c r="F117">
        <v>0.44900000000000001</v>
      </c>
      <c r="G117">
        <v>0.93700000000000006</v>
      </c>
      <c r="K117" t="s">
        <v>151</v>
      </c>
      <c r="L117" t="s">
        <v>49</v>
      </c>
      <c r="M117">
        <v>10.648999999999999</v>
      </c>
      <c r="N117">
        <v>8.6519999999999992</v>
      </c>
      <c r="O117">
        <v>13.749000000000001</v>
      </c>
      <c r="P117">
        <v>10.164999999999999</v>
      </c>
      <c r="Q117">
        <v>10.028</v>
      </c>
    </row>
    <row r="118" spans="1:17" x14ac:dyDescent="0.2">
      <c r="A118">
        <v>-255</v>
      </c>
      <c r="B118">
        <v>318.64999999999998</v>
      </c>
      <c r="C118">
        <v>0.54900000000000004</v>
      </c>
      <c r="D118">
        <v>0.46899999999999997</v>
      </c>
      <c r="E118">
        <v>0.41299999999999998</v>
      </c>
      <c r="F118">
        <v>0.44800000000000001</v>
      </c>
      <c r="G118">
        <v>0.86599999999999999</v>
      </c>
      <c r="K118" t="s">
        <v>152</v>
      </c>
      <c r="L118" t="s">
        <v>49</v>
      </c>
      <c r="M118">
        <v>2.9260000000000002</v>
      </c>
      <c r="N118">
        <v>2.6659999999999999</v>
      </c>
      <c r="O118">
        <v>0.76500000000000001</v>
      </c>
      <c r="P118">
        <v>2.6120000000000001</v>
      </c>
      <c r="Q118">
        <v>2.3490000000000002</v>
      </c>
    </row>
    <row r="119" spans="1:17" x14ac:dyDescent="0.2">
      <c r="A119">
        <v>-254</v>
      </c>
      <c r="B119">
        <v>321.73</v>
      </c>
      <c r="C119">
        <v>0.52900000000000003</v>
      </c>
      <c r="D119">
        <v>0.47</v>
      </c>
      <c r="E119">
        <v>0.40699999999999997</v>
      </c>
      <c r="F119">
        <v>0.44600000000000001</v>
      </c>
      <c r="G119">
        <v>0.79300000000000004</v>
      </c>
      <c r="K119" t="s">
        <v>153</v>
      </c>
      <c r="L119" t="s">
        <v>49</v>
      </c>
      <c r="M119">
        <v>18.32</v>
      </c>
      <c r="N119">
        <v>16.616</v>
      </c>
      <c r="O119">
        <v>16.431999999999999</v>
      </c>
      <c r="P119">
        <v>18.32</v>
      </c>
      <c r="Q119">
        <v>16.712</v>
      </c>
    </row>
    <row r="120" spans="1:17" x14ac:dyDescent="0.2">
      <c r="A120">
        <v>-253</v>
      </c>
      <c r="B120">
        <v>324.77</v>
      </c>
      <c r="C120">
        <v>0.51700000000000002</v>
      </c>
      <c r="D120">
        <v>0.47</v>
      </c>
      <c r="E120">
        <v>0.41</v>
      </c>
      <c r="F120">
        <v>0.45100000000000001</v>
      </c>
      <c r="G120">
        <v>0.74</v>
      </c>
      <c r="K120" t="s">
        <v>154</v>
      </c>
      <c r="L120" t="s">
        <v>49</v>
      </c>
      <c r="M120">
        <v>2.7879999999999998</v>
      </c>
      <c r="N120">
        <v>2.7879999999999998</v>
      </c>
      <c r="O120">
        <v>12.052</v>
      </c>
      <c r="P120">
        <v>4.1399999999999997</v>
      </c>
      <c r="Q120">
        <v>3.1760000000000002</v>
      </c>
    </row>
    <row r="121" spans="1:17" x14ac:dyDescent="0.2">
      <c r="A121">
        <v>-252</v>
      </c>
      <c r="B121">
        <v>327.79</v>
      </c>
      <c r="C121">
        <v>0.51300000000000001</v>
      </c>
      <c r="D121">
        <v>0.46899999999999997</v>
      </c>
      <c r="E121">
        <v>0.41499999999999998</v>
      </c>
      <c r="F121">
        <v>0.45200000000000001</v>
      </c>
      <c r="G121">
        <v>0.71499999999999997</v>
      </c>
      <c r="K121" t="s">
        <v>155</v>
      </c>
      <c r="L121" t="s">
        <v>46</v>
      </c>
      <c r="M121">
        <v>27.48</v>
      </c>
      <c r="N121">
        <v>30.809000000000001</v>
      </c>
      <c r="O121">
        <v>5.5650000000000004</v>
      </c>
      <c r="P121">
        <v>25.693000000000001</v>
      </c>
      <c r="Q121">
        <v>23.427</v>
      </c>
    </row>
    <row r="122" spans="1:17" x14ac:dyDescent="0.2">
      <c r="A122">
        <v>-251</v>
      </c>
      <c r="B122">
        <v>330.76</v>
      </c>
      <c r="C122">
        <v>0.51700000000000002</v>
      </c>
      <c r="D122">
        <v>0.46800000000000003</v>
      </c>
      <c r="E122">
        <v>0.41599999999999998</v>
      </c>
      <c r="F122">
        <v>0.45800000000000002</v>
      </c>
      <c r="G122">
        <v>0.72499999999999998</v>
      </c>
      <c r="K122" t="s">
        <v>156</v>
      </c>
      <c r="L122" t="s">
        <v>46</v>
      </c>
      <c r="M122">
        <v>26.181000000000001</v>
      </c>
      <c r="N122">
        <v>32.222999999999999</v>
      </c>
      <c r="O122">
        <v>87.655000000000001</v>
      </c>
      <c r="P122">
        <v>40.728000000000002</v>
      </c>
      <c r="Q122">
        <v>31.67</v>
      </c>
    </row>
    <row r="123" spans="1:17" x14ac:dyDescent="0.2">
      <c r="A123">
        <v>-250</v>
      </c>
      <c r="B123">
        <v>333.71</v>
      </c>
      <c r="C123">
        <v>0.52</v>
      </c>
      <c r="D123">
        <v>0.47</v>
      </c>
      <c r="E123">
        <v>0.42</v>
      </c>
      <c r="F123">
        <v>0.46</v>
      </c>
      <c r="G123">
        <v>0.73099999999999998</v>
      </c>
      <c r="K123" t="s">
        <v>157</v>
      </c>
      <c r="L123" t="s">
        <v>49</v>
      </c>
      <c r="M123">
        <v>13.25</v>
      </c>
      <c r="N123">
        <v>8</v>
      </c>
      <c r="O123">
        <v>26</v>
      </c>
      <c r="P123">
        <v>10</v>
      </c>
      <c r="Q123">
        <v>9</v>
      </c>
    </row>
    <row r="124" spans="1:17" x14ac:dyDescent="0.2">
      <c r="A124">
        <v>-249</v>
      </c>
      <c r="B124">
        <v>336.61</v>
      </c>
      <c r="C124">
        <v>0.52</v>
      </c>
      <c r="D124">
        <v>0.46800000000000003</v>
      </c>
      <c r="E124">
        <v>0.41899999999999998</v>
      </c>
      <c r="F124">
        <v>0.46400000000000002</v>
      </c>
      <c r="G124">
        <v>0.73099999999999998</v>
      </c>
      <c r="K124" t="s">
        <v>158</v>
      </c>
      <c r="L124" t="s">
        <v>49</v>
      </c>
      <c r="M124">
        <v>14.458</v>
      </c>
      <c r="N124">
        <v>9.4339999999999993</v>
      </c>
      <c r="O124">
        <v>26.521999999999998</v>
      </c>
      <c r="P124">
        <v>11.555999999999999</v>
      </c>
      <c r="Q124">
        <v>10.32</v>
      </c>
    </row>
    <row r="125" spans="1:17" x14ac:dyDescent="0.2">
      <c r="A125">
        <v>-248</v>
      </c>
      <c r="B125">
        <v>339.49</v>
      </c>
      <c r="C125">
        <v>0.52300000000000002</v>
      </c>
      <c r="D125">
        <v>0.47</v>
      </c>
      <c r="E125">
        <v>0.41899999999999998</v>
      </c>
      <c r="F125">
        <v>0.46100000000000002</v>
      </c>
      <c r="G125">
        <v>0.74</v>
      </c>
      <c r="K125" t="s">
        <v>159</v>
      </c>
      <c r="L125" t="s">
        <v>49</v>
      </c>
      <c r="M125">
        <v>7.6580000000000004</v>
      </c>
      <c r="N125">
        <v>3.1619999999999999</v>
      </c>
      <c r="O125">
        <v>2.0179999999999998</v>
      </c>
      <c r="P125">
        <v>3.3530000000000002</v>
      </c>
      <c r="Q125">
        <v>3.5030000000000001</v>
      </c>
    </row>
    <row r="126" spans="1:17" x14ac:dyDescent="0.2">
      <c r="A126">
        <v>-247</v>
      </c>
      <c r="B126">
        <v>342.32</v>
      </c>
      <c r="C126">
        <v>0.52500000000000002</v>
      </c>
      <c r="D126">
        <v>0.47199999999999998</v>
      </c>
      <c r="E126">
        <v>0.42199999999999999</v>
      </c>
      <c r="F126">
        <v>0.45500000000000002</v>
      </c>
      <c r="G126">
        <v>0.752</v>
      </c>
      <c r="K126" t="s">
        <v>160</v>
      </c>
      <c r="L126" t="s">
        <v>49</v>
      </c>
      <c r="M126">
        <v>49</v>
      </c>
      <c r="N126">
        <v>20.8</v>
      </c>
      <c r="O126">
        <v>49</v>
      </c>
      <c r="P126">
        <v>25.8</v>
      </c>
      <c r="Q126">
        <v>21.8</v>
      </c>
    </row>
    <row r="127" spans="1:17" x14ac:dyDescent="0.2">
      <c r="A127">
        <v>-246</v>
      </c>
      <c r="B127">
        <v>345.12</v>
      </c>
      <c r="C127">
        <v>0.52900000000000003</v>
      </c>
      <c r="D127">
        <v>0.47399999999999998</v>
      </c>
      <c r="E127">
        <v>0.42399999999999999</v>
      </c>
      <c r="F127">
        <v>0.46600000000000003</v>
      </c>
      <c r="G127">
        <v>0.751</v>
      </c>
      <c r="K127" t="s">
        <v>161</v>
      </c>
      <c r="L127" t="s">
        <v>49</v>
      </c>
      <c r="M127">
        <v>2.3969999999999998</v>
      </c>
      <c r="N127">
        <v>2.3969999999999998</v>
      </c>
      <c r="O127">
        <v>23</v>
      </c>
      <c r="P127">
        <v>3.8</v>
      </c>
      <c r="Q127">
        <v>2.6</v>
      </c>
    </row>
    <row r="128" spans="1:17" x14ac:dyDescent="0.2">
      <c r="A128">
        <v>-245</v>
      </c>
      <c r="B128">
        <v>347.89</v>
      </c>
      <c r="C128">
        <v>0.52200000000000002</v>
      </c>
      <c r="D128">
        <v>0.47699999999999998</v>
      </c>
      <c r="E128">
        <v>0.42799999999999999</v>
      </c>
      <c r="F128">
        <v>0.46500000000000002</v>
      </c>
      <c r="G128">
        <v>0.71799999999999997</v>
      </c>
      <c r="K128" t="s">
        <v>162</v>
      </c>
      <c r="L128" t="s">
        <v>46</v>
      </c>
      <c r="M128">
        <v>52.97</v>
      </c>
      <c r="N128">
        <v>33.517000000000003</v>
      </c>
      <c r="O128">
        <v>7.609</v>
      </c>
      <c r="P128">
        <v>29.018999999999998</v>
      </c>
      <c r="Q128">
        <v>33.94</v>
      </c>
    </row>
    <row r="129" spans="1:17" x14ac:dyDescent="0.2">
      <c r="A129">
        <v>-244</v>
      </c>
      <c r="B129">
        <v>350.61</v>
      </c>
      <c r="C129">
        <v>0.51</v>
      </c>
      <c r="D129">
        <v>0.47499999999999998</v>
      </c>
      <c r="E129">
        <v>0.42699999999999999</v>
      </c>
      <c r="F129">
        <v>0.47</v>
      </c>
      <c r="G129">
        <v>0.66700000000000004</v>
      </c>
      <c r="K129" t="s">
        <v>163</v>
      </c>
      <c r="L129" t="s">
        <v>46</v>
      </c>
      <c r="M129">
        <v>16.579999999999998</v>
      </c>
      <c r="N129">
        <v>25.408999999999999</v>
      </c>
      <c r="O129">
        <v>86.721000000000004</v>
      </c>
      <c r="P129">
        <v>32.883000000000003</v>
      </c>
      <c r="Q129">
        <v>25.195</v>
      </c>
    </row>
    <row r="130" spans="1:17" x14ac:dyDescent="0.2">
      <c r="A130">
        <v>-243</v>
      </c>
      <c r="B130">
        <v>353.3</v>
      </c>
      <c r="C130">
        <v>0.50600000000000001</v>
      </c>
      <c r="D130">
        <v>0.48099999999999998</v>
      </c>
      <c r="E130">
        <v>0.42499999999999999</v>
      </c>
      <c r="F130">
        <v>0.47399999999999998</v>
      </c>
      <c r="G130">
        <v>0.64300000000000002</v>
      </c>
      <c r="K130" t="s">
        <v>164</v>
      </c>
      <c r="L130" t="s">
        <v>49</v>
      </c>
      <c r="M130">
        <v>41.85</v>
      </c>
      <c r="N130">
        <v>39.6</v>
      </c>
      <c r="O130">
        <v>42.6</v>
      </c>
      <c r="P130">
        <v>40.6</v>
      </c>
      <c r="Q130">
        <v>44.6</v>
      </c>
    </row>
    <row r="131" spans="1:17" x14ac:dyDescent="0.2">
      <c r="A131">
        <v>-242</v>
      </c>
      <c r="B131">
        <v>355.95</v>
      </c>
      <c r="C131">
        <v>0.50700000000000001</v>
      </c>
      <c r="D131">
        <v>0.48499999999999999</v>
      </c>
      <c r="E131">
        <v>0.42499999999999999</v>
      </c>
      <c r="F131">
        <v>0.46400000000000002</v>
      </c>
      <c r="G131">
        <v>0.65300000000000002</v>
      </c>
      <c r="K131" t="s">
        <v>165</v>
      </c>
      <c r="L131" t="s">
        <v>49</v>
      </c>
      <c r="M131">
        <v>41.066000000000003</v>
      </c>
      <c r="N131">
        <v>38.427</v>
      </c>
      <c r="O131">
        <v>42.92</v>
      </c>
      <c r="P131">
        <v>38.887</v>
      </c>
      <c r="Q131">
        <v>44.029000000000003</v>
      </c>
    </row>
    <row r="132" spans="1:17" x14ac:dyDescent="0.2">
      <c r="A132">
        <v>-241</v>
      </c>
      <c r="B132">
        <v>358.56</v>
      </c>
      <c r="C132">
        <v>0.51500000000000001</v>
      </c>
      <c r="D132">
        <v>0.48699999999999999</v>
      </c>
      <c r="E132">
        <v>0.42599999999999999</v>
      </c>
      <c r="F132">
        <v>0.47199999999999998</v>
      </c>
      <c r="G132">
        <v>0.67300000000000004</v>
      </c>
      <c r="K132" t="s">
        <v>166</v>
      </c>
      <c r="L132" t="s">
        <v>49</v>
      </c>
      <c r="M132">
        <v>4.1120000000000001</v>
      </c>
      <c r="N132">
        <v>4.1660000000000004</v>
      </c>
      <c r="O132">
        <v>1.3</v>
      </c>
      <c r="P132">
        <v>4.1109999999999998</v>
      </c>
      <c r="Q132">
        <v>2.7789999999999999</v>
      </c>
    </row>
    <row r="133" spans="1:17" x14ac:dyDescent="0.2">
      <c r="A133">
        <v>-240</v>
      </c>
      <c r="B133">
        <v>361.13</v>
      </c>
      <c r="C133">
        <v>0.52600000000000002</v>
      </c>
      <c r="D133">
        <v>0.495</v>
      </c>
      <c r="E133">
        <v>0.433</v>
      </c>
      <c r="F133">
        <v>0.47599999999999998</v>
      </c>
      <c r="G133">
        <v>0.69799999999999995</v>
      </c>
      <c r="K133" t="s">
        <v>167</v>
      </c>
      <c r="L133" t="s">
        <v>49</v>
      </c>
      <c r="M133">
        <v>50.6</v>
      </c>
      <c r="N133">
        <v>50.6</v>
      </c>
      <c r="O133">
        <v>49.6</v>
      </c>
      <c r="P133">
        <v>50.6</v>
      </c>
      <c r="Q133">
        <v>50.6</v>
      </c>
    </row>
    <row r="134" spans="1:17" x14ac:dyDescent="0.2">
      <c r="A134">
        <v>-239</v>
      </c>
      <c r="B134">
        <v>363.66</v>
      </c>
      <c r="C134">
        <v>0.53600000000000003</v>
      </c>
      <c r="D134">
        <v>0.5</v>
      </c>
      <c r="E134">
        <v>0.44800000000000001</v>
      </c>
      <c r="F134">
        <v>0.47299999999999998</v>
      </c>
      <c r="G134">
        <v>0.72299999999999998</v>
      </c>
      <c r="K134" t="s">
        <v>168</v>
      </c>
      <c r="L134" t="s">
        <v>49</v>
      </c>
      <c r="M134">
        <v>29.6</v>
      </c>
      <c r="N134">
        <v>29.6</v>
      </c>
      <c r="O134">
        <v>40.6</v>
      </c>
      <c r="P134">
        <v>29.6</v>
      </c>
      <c r="Q134">
        <v>34.6</v>
      </c>
    </row>
    <row r="135" spans="1:17" x14ac:dyDescent="0.2">
      <c r="A135">
        <v>-238</v>
      </c>
      <c r="B135">
        <v>366.16</v>
      </c>
      <c r="C135">
        <v>0.54700000000000004</v>
      </c>
      <c r="D135">
        <v>0.501</v>
      </c>
      <c r="E135">
        <v>0.45300000000000001</v>
      </c>
      <c r="F135">
        <v>0.48</v>
      </c>
      <c r="G135">
        <v>0.755</v>
      </c>
      <c r="K135" t="s">
        <v>169</v>
      </c>
      <c r="L135" t="s">
        <v>46</v>
      </c>
      <c r="M135">
        <v>10.013</v>
      </c>
      <c r="N135">
        <v>10.840999999999999</v>
      </c>
      <c r="O135">
        <v>3.0289999999999999</v>
      </c>
      <c r="P135">
        <v>10.571999999999999</v>
      </c>
      <c r="Q135">
        <v>6.3120000000000003</v>
      </c>
    </row>
    <row r="136" spans="1:17" x14ac:dyDescent="0.2">
      <c r="A136">
        <v>-237</v>
      </c>
      <c r="B136">
        <v>368.61</v>
      </c>
      <c r="C136">
        <v>0.55600000000000005</v>
      </c>
      <c r="D136">
        <v>0.50700000000000001</v>
      </c>
      <c r="E136">
        <v>0.45300000000000001</v>
      </c>
      <c r="F136">
        <v>0.47899999999999998</v>
      </c>
      <c r="G136">
        <v>0.78600000000000003</v>
      </c>
      <c r="K136" t="s">
        <v>170</v>
      </c>
      <c r="L136" t="s">
        <v>46</v>
      </c>
      <c r="M136">
        <v>72.08</v>
      </c>
      <c r="N136">
        <v>77.03</v>
      </c>
      <c r="O136">
        <v>94.594999999999999</v>
      </c>
      <c r="P136">
        <v>76.119</v>
      </c>
      <c r="Q136">
        <v>78.584999999999994</v>
      </c>
    </row>
    <row r="137" spans="1:17" x14ac:dyDescent="0.2">
      <c r="A137">
        <v>-236</v>
      </c>
      <c r="B137">
        <v>371.02</v>
      </c>
      <c r="C137">
        <v>0.56000000000000005</v>
      </c>
      <c r="D137">
        <v>0.51100000000000001</v>
      </c>
      <c r="E137">
        <v>0.45100000000000001</v>
      </c>
      <c r="F137">
        <v>0.48399999999999999</v>
      </c>
      <c r="G137">
        <v>0.79500000000000004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0.56200000000000006</v>
      </c>
      <c r="D138">
        <v>0.51400000000000001</v>
      </c>
      <c r="E138">
        <v>0.46300000000000002</v>
      </c>
      <c r="F138">
        <v>0.48599999999999999</v>
      </c>
      <c r="G138">
        <v>0.78600000000000003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0.56699999999999995</v>
      </c>
      <c r="D139">
        <v>0.52200000000000002</v>
      </c>
      <c r="E139">
        <v>0.47299999999999998</v>
      </c>
      <c r="F139">
        <v>0.49</v>
      </c>
      <c r="G139">
        <v>0.78200000000000003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0.57399999999999995</v>
      </c>
      <c r="D140">
        <v>0.52800000000000002</v>
      </c>
      <c r="E140">
        <v>0.47599999999999998</v>
      </c>
      <c r="F140">
        <v>0.50800000000000001</v>
      </c>
      <c r="G140">
        <v>0.78500000000000003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0.58099999999999996</v>
      </c>
      <c r="D141">
        <v>0.53600000000000003</v>
      </c>
      <c r="E141">
        <v>0.47799999999999998</v>
      </c>
      <c r="F141">
        <v>0.51100000000000001</v>
      </c>
      <c r="G141">
        <v>0.79600000000000004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0.59099999999999997</v>
      </c>
      <c r="D142">
        <v>0.54600000000000004</v>
      </c>
      <c r="E142">
        <v>0.48899999999999999</v>
      </c>
      <c r="F142">
        <v>0.51200000000000001</v>
      </c>
      <c r="G142">
        <v>0.81699999999999995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0.60399999999999998</v>
      </c>
      <c r="D143">
        <v>0.55300000000000005</v>
      </c>
      <c r="E143">
        <v>0.501</v>
      </c>
      <c r="F143">
        <v>0.51300000000000001</v>
      </c>
      <c r="G143">
        <v>0.84799999999999998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0.624</v>
      </c>
      <c r="D144">
        <v>0.55700000000000005</v>
      </c>
      <c r="E144">
        <v>0.50900000000000001</v>
      </c>
      <c r="F144">
        <v>0.51700000000000002</v>
      </c>
      <c r="G144">
        <v>0.91100000000000003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0.64800000000000002</v>
      </c>
      <c r="D145">
        <v>0.56799999999999995</v>
      </c>
      <c r="E145">
        <v>0.50700000000000001</v>
      </c>
      <c r="F145">
        <v>0.52800000000000002</v>
      </c>
      <c r="G145">
        <v>0.98899999999999999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0.66700000000000004</v>
      </c>
      <c r="D146">
        <v>0.57299999999999995</v>
      </c>
      <c r="E146">
        <v>0.51900000000000002</v>
      </c>
      <c r="F146">
        <v>0.53700000000000003</v>
      </c>
      <c r="G146">
        <v>1.0389999999999999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0.67900000000000005</v>
      </c>
      <c r="D147">
        <v>0.58399999999999996</v>
      </c>
      <c r="E147">
        <v>0.52400000000000002</v>
      </c>
      <c r="F147">
        <v>0.54</v>
      </c>
      <c r="G147">
        <v>1.0680000000000001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0.69299999999999995</v>
      </c>
      <c r="D148">
        <v>0.59</v>
      </c>
      <c r="E148">
        <v>0.53700000000000003</v>
      </c>
      <c r="F148">
        <v>0.54900000000000004</v>
      </c>
      <c r="G148">
        <v>1.0960000000000001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0.70499999999999996</v>
      </c>
      <c r="D149">
        <v>0.59899999999999998</v>
      </c>
      <c r="E149">
        <v>0.54500000000000004</v>
      </c>
      <c r="F149">
        <v>0.55300000000000005</v>
      </c>
      <c r="G149">
        <v>1.123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0.72099999999999997</v>
      </c>
      <c r="D150">
        <v>0.60099999999999998</v>
      </c>
      <c r="E150">
        <v>0.54300000000000004</v>
      </c>
      <c r="F150">
        <v>0.56499999999999995</v>
      </c>
      <c r="G150">
        <v>1.1759999999999999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0.73699999999999999</v>
      </c>
      <c r="D151">
        <v>0.61399999999999999</v>
      </c>
      <c r="E151">
        <v>0.54900000000000004</v>
      </c>
      <c r="F151">
        <v>0.56599999999999995</v>
      </c>
      <c r="G151">
        <v>1.22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0.752</v>
      </c>
      <c r="D152">
        <v>0.621</v>
      </c>
      <c r="E152">
        <v>0.55000000000000004</v>
      </c>
      <c r="F152">
        <v>0.57299999999999995</v>
      </c>
      <c r="G152">
        <v>1.2649999999999999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0.77</v>
      </c>
      <c r="D153">
        <v>0.625</v>
      </c>
      <c r="E153">
        <v>0.56200000000000006</v>
      </c>
      <c r="F153">
        <v>0.58499999999999996</v>
      </c>
      <c r="G153">
        <v>1.3069999999999999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0.78600000000000003</v>
      </c>
      <c r="D154">
        <v>0.63400000000000001</v>
      </c>
      <c r="E154">
        <v>0.57399999999999995</v>
      </c>
      <c r="F154">
        <v>0.58099999999999996</v>
      </c>
      <c r="G154">
        <v>1.3560000000000001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0.79700000000000004</v>
      </c>
      <c r="D155">
        <v>0.64400000000000002</v>
      </c>
      <c r="E155">
        <v>0.57399999999999995</v>
      </c>
      <c r="F155">
        <v>0.59399999999999997</v>
      </c>
      <c r="G155">
        <v>1.377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0.81</v>
      </c>
      <c r="D156">
        <v>0.65900000000000003</v>
      </c>
      <c r="E156">
        <v>0.58499999999999996</v>
      </c>
      <c r="F156">
        <v>0.59799999999999998</v>
      </c>
      <c r="G156">
        <v>1.401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0.82099999999999995</v>
      </c>
      <c r="D157">
        <v>0.66800000000000004</v>
      </c>
      <c r="E157">
        <v>0.58899999999999997</v>
      </c>
      <c r="F157">
        <v>0.60599999999999998</v>
      </c>
      <c r="G157">
        <v>1.421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0.82599999999999996</v>
      </c>
      <c r="D158">
        <v>0.67200000000000004</v>
      </c>
      <c r="E158">
        <v>0.59399999999999997</v>
      </c>
      <c r="F158">
        <v>0.61799999999999999</v>
      </c>
      <c r="G158">
        <v>1.42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0.82599999999999996</v>
      </c>
      <c r="D159">
        <v>0.67400000000000004</v>
      </c>
      <c r="E159">
        <v>0.59899999999999998</v>
      </c>
      <c r="F159">
        <v>0.63100000000000001</v>
      </c>
      <c r="G159">
        <v>1.399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0.82</v>
      </c>
      <c r="D160">
        <v>0.68100000000000005</v>
      </c>
      <c r="E160">
        <v>0.61099999999999999</v>
      </c>
      <c r="F160">
        <v>0.63900000000000001</v>
      </c>
      <c r="G160">
        <v>1.3480000000000001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0.81200000000000006</v>
      </c>
      <c r="D161">
        <v>0.68700000000000006</v>
      </c>
      <c r="E161">
        <v>0.622</v>
      </c>
      <c r="F161">
        <v>0.64200000000000002</v>
      </c>
      <c r="G161">
        <v>1.3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0.81299999999999994</v>
      </c>
      <c r="D162">
        <v>0.7</v>
      </c>
      <c r="E162">
        <v>0.627</v>
      </c>
      <c r="F162">
        <v>0.64900000000000002</v>
      </c>
      <c r="G162">
        <v>1.2769999999999999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0.82</v>
      </c>
      <c r="D163">
        <v>0.70899999999999996</v>
      </c>
      <c r="E163">
        <v>0.64500000000000002</v>
      </c>
      <c r="F163">
        <v>0.66100000000000003</v>
      </c>
      <c r="G163">
        <v>1.266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0.82799999999999996</v>
      </c>
      <c r="D164">
        <v>0.72099999999999997</v>
      </c>
      <c r="E164">
        <v>0.66400000000000003</v>
      </c>
      <c r="F164">
        <v>0.66700000000000004</v>
      </c>
      <c r="G164">
        <v>1.2589999999999999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0.83699999999999997</v>
      </c>
      <c r="D165">
        <v>0.73599999999999999</v>
      </c>
      <c r="E165">
        <v>0.67200000000000004</v>
      </c>
      <c r="F165">
        <v>0.68400000000000005</v>
      </c>
      <c r="G165">
        <v>1.254</v>
      </c>
      <c r="K165" t="s">
        <v>199</v>
      </c>
      <c r="L165" t="s">
        <v>49</v>
      </c>
      <c r="M165">
        <v>31.475999999999999</v>
      </c>
      <c r="N165">
        <v>30.704999999999998</v>
      </c>
      <c r="O165">
        <v>33.89</v>
      </c>
      <c r="P165">
        <v>30.504999999999999</v>
      </c>
      <c r="Q165">
        <v>30.805</v>
      </c>
    </row>
    <row r="166" spans="1:17" x14ac:dyDescent="0.2">
      <c r="A166">
        <v>-207</v>
      </c>
      <c r="B166">
        <v>422.67</v>
      </c>
      <c r="C166">
        <v>0.84199999999999997</v>
      </c>
      <c r="D166">
        <v>0.74</v>
      </c>
      <c r="E166">
        <v>0.67900000000000005</v>
      </c>
      <c r="F166">
        <v>0.69099999999999995</v>
      </c>
      <c r="G166">
        <v>1.2569999999999999</v>
      </c>
      <c r="K166" t="s">
        <v>200</v>
      </c>
      <c r="L166" t="s">
        <v>49</v>
      </c>
      <c r="M166">
        <v>30.748999999999999</v>
      </c>
      <c r="N166">
        <v>29.472000000000001</v>
      </c>
      <c r="O166">
        <v>33.729999999999997</v>
      </c>
      <c r="P166">
        <v>29.138999999999999</v>
      </c>
      <c r="Q166">
        <v>30.654</v>
      </c>
    </row>
    <row r="167" spans="1:17" x14ac:dyDescent="0.2">
      <c r="A167">
        <v>-206</v>
      </c>
      <c r="B167">
        <v>423.8</v>
      </c>
      <c r="C167">
        <v>0.85399999999999998</v>
      </c>
      <c r="D167">
        <v>0.74399999999999999</v>
      </c>
      <c r="E167">
        <v>0.68799999999999994</v>
      </c>
      <c r="F167">
        <v>0.69599999999999995</v>
      </c>
      <c r="G167">
        <v>1.2869999999999999</v>
      </c>
      <c r="K167" t="s">
        <v>201</v>
      </c>
      <c r="L167" t="s">
        <v>49</v>
      </c>
      <c r="M167">
        <v>3.2010000000000001</v>
      </c>
      <c r="N167">
        <v>2.6520000000000001</v>
      </c>
      <c r="O167">
        <v>1.2390000000000001</v>
      </c>
      <c r="P167">
        <v>2.548</v>
      </c>
      <c r="Q167">
        <v>3.593</v>
      </c>
    </row>
    <row r="168" spans="1:17" x14ac:dyDescent="0.2">
      <c r="A168">
        <v>-205</v>
      </c>
      <c r="B168">
        <v>424.9</v>
      </c>
      <c r="C168">
        <v>0.874</v>
      </c>
      <c r="D168">
        <v>0.75600000000000001</v>
      </c>
      <c r="E168">
        <v>0.69299999999999995</v>
      </c>
      <c r="F168">
        <v>0.71</v>
      </c>
      <c r="G168">
        <v>1.335</v>
      </c>
      <c r="K168" t="s">
        <v>202</v>
      </c>
      <c r="L168" t="s">
        <v>49</v>
      </c>
      <c r="M168">
        <v>49.734999999999999</v>
      </c>
      <c r="N168">
        <v>36.58</v>
      </c>
      <c r="O168">
        <v>36.99</v>
      </c>
      <c r="P168">
        <v>36.634999999999998</v>
      </c>
      <c r="Q168">
        <v>49.734999999999999</v>
      </c>
    </row>
    <row r="169" spans="1:17" x14ac:dyDescent="0.2">
      <c r="A169">
        <v>-204</v>
      </c>
      <c r="B169">
        <v>425.95</v>
      </c>
      <c r="C169">
        <v>0.89200000000000002</v>
      </c>
      <c r="D169">
        <v>0.77100000000000002</v>
      </c>
      <c r="E169">
        <v>0.69699999999999995</v>
      </c>
      <c r="F169">
        <v>0.71</v>
      </c>
      <c r="G169">
        <v>1.389</v>
      </c>
      <c r="K169" t="s">
        <v>203</v>
      </c>
      <c r="L169" t="s">
        <v>49</v>
      </c>
      <c r="M169">
        <v>22.2</v>
      </c>
      <c r="N169">
        <v>23.49</v>
      </c>
      <c r="O169">
        <v>29.734999999999999</v>
      </c>
      <c r="P169">
        <v>22.95</v>
      </c>
      <c r="Q169">
        <v>22.2</v>
      </c>
    </row>
    <row r="170" spans="1:17" x14ac:dyDescent="0.2">
      <c r="A170">
        <v>-203</v>
      </c>
      <c r="B170">
        <v>426.96</v>
      </c>
      <c r="C170">
        <v>0.90800000000000003</v>
      </c>
      <c r="D170">
        <v>0.77800000000000002</v>
      </c>
      <c r="E170">
        <v>0.69799999999999995</v>
      </c>
      <c r="F170">
        <v>0.72799999999999998</v>
      </c>
      <c r="G170">
        <v>1.43</v>
      </c>
      <c r="K170" t="s">
        <v>204</v>
      </c>
      <c r="L170" t="s">
        <v>46</v>
      </c>
      <c r="M170">
        <v>10.411</v>
      </c>
      <c r="N170">
        <v>8.9969999999999999</v>
      </c>
      <c r="O170">
        <v>3.6739999999999999</v>
      </c>
      <c r="P170">
        <v>8.7439999999999998</v>
      </c>
      <c r="Q170">
        <v>11.72</v>
      </c>
    </row>
    <row r="171" spans="1:17" x14ac:dyDescent="0.2">
      <c r="A171">
        <v>-202</v>
      </c>
      <c r="B171">
        <v>427.92</v>
      </c>
      <c r="C171">
        <v>0.92400000000000004</v>
      </c>
      <c r="D171">
        <v>0.78900000000000003</v>
      </c>
      <c r="E171">
        <v>0.70199999999999996</v>
      </c>
      <c r="F171">
        <v>0.74299999999999999</v>
      </c>
      <c r="G171">
        <v>1.464</v>
      </c>
      <c r="K171" t="s">
        <v>205</v>
      </c>
      <c r="L171" t="s">
        <v>46</v>
      </c>
      <c r="M171">
        <v>72.197999999999993</v>
      </c>
      <c r="N171">
        <v>79.701999999999998</v>
      </c>
      <c r="O171">
        <v>88.156999999999996</v>
      </c>
      <c r="P171">
        <v>78.760999999999996</v>
      </c>
      <c r="Q171">
        <v>72.421999999999997</v>
      </c>
    </row>
    <row r="172" spans="1:17" x14ac:dyDescent="0.2">
      <c r="A172">
        <v>-201</v>
      </c>
      <c r="B172">
        <v>428.84</v>
      </c>
      <c r="C172">
        <v>0.93400000000000005</v>
      </c>
      <c r="D172">
        <v>0.79500000000000004</v>
      </c>
      <c r="E172">
        <v>0.71199999999999997</v>
      </c>
      <c r="F172">
        <v>0.747</v>
      </c>
      <c r="G172">
        <v>1.482</v>
      </c>
      <c r="K172" t="s">
        <v>206</v>
      </c>
      <c r="L172" t="s">
        <v>49</v>
      </c>
      <c r="M172">
        <v>28.643999999999998</v>
      </c>
      <c r="N172">
        <v>27.45</v>
      </c>
      <c r="O172">
        <v>30.995000000000001</v>
      </c>
      <c r="P172">
        <v>27.36</v>
      </c>
      <c r="Q172">
        <v>28.77</v>
      </c>
    </row>
    <row r="173" spans="1:17" x14ac:dyDescent="0.2">
      <c r="A173">
        <v>-200</v>
      </c>
      <c r="B173">
        <v>429.72</v>
      </c>
      <c r="C173">
        <v>0.94</v>
      </c>
      <c r="D173">
        <v>0.80900000000000005</v>
      </c>
      <c r="E173">
        <v>0.72399999999999998</v>
      </c>
      <c r="F173">
        <v>0.75800000000000001</v>
      </c>
      <c r="G173">
        <v>1.4710000000000001</v>
      </c>
      <c r="K173" t="s">
        <v>207</v>
      </c>
      <c r="L173" t="s">
        <v>49</v>
      </c>
      <c r="M173">
        <v>27.754000000000001</v>
      </c>
      <c r="N173">
        <v>26.24</v>
      </c>
      <c r="O173">
        <v>30.832999999999998</v>
      </c>
      <c r="P173">
        <v>25.998999999999999</v>
      </c>
      <c r="Q173">
        <v>27.943000000000001</v>
      </c>
    </row>
    <row r="174" spans="1:17" x14ac:dyDescent="0.2">
      <c r="A174">
        <v>-199</v>
      </c>
      <c r="B174">
        <v>430.55</v>
      </c>
      <c r="C174">
        <v>0.93700000000000006</v>
      </c>
      <c r="D174">
        <v>0.82299999999999995</v>
      </c>
      <c r="E174">
        <v>0.73599999999999999</v>
      </c>
      <c r="F174">
        <v>0.76400000000000001</v>
      </c>
      <c r="G174">
        <v>1.4239999999999999</v>
      </c>
      <c r="K174" t="s">
        <v>208</v>
      </c>
      <c r="L174" t="s">
        <v>49</v>
      </c>
      <c r="M174">
        <v>2.887</v>
      </c>
      <c r="N174">
        <v>2.4500000000000002</v>
      </c>
      <c r="O174">
        <v>1.228</v>
      </c>
      <c r="P174">
        <v>2.347</v>
      </c>
      <c r="Q174">
        <v>2.331</v>
      </c>
    </row>
    <row r="175" spans="1:17" x14ac:dyDescent="0.2">
      <c r="A175">
        <v>-198</v>
      </c>
      <c r="B175">
        <v>431.35</v>
      </c>
      <c r="C175">
        <v>0.92900000000000005</v>
      </c>
      <c r="D175">
        <v>0.83599999999999997</v>
      </c>
      <c r="E175">
        <v>0.747</v>
      </c>
      <c r="F175">
        <v>0.77300000000000002</v>
      </c>
      <c r="G175">
        <v>1.361</v>
      </c>
      <c r="K175" t="s">
        <v>209</v>
      </c>
      <c r="L175" t="s">
        <v>49</v>
      </c>
      <c r="M175">
        <v>34.725000000000001</v>
      </c>
      <c r="N175">
        <v>32.625</v>
      </c>
      <c r="O175">
        <v>33.83</v>
      </c>
      <c r="P175">
        <v>33.15</v>
      </c>
      <c r="Q175">
        <v>34.725000000000001</v>
      </c>
    </row>
    <row r="176" spans="1:17" x14ac:dyDescent="0.2">
      <c r="A176">
        <v>-197</v>
      </c>
      <c r="B176">
        <v>432.1</v>
      </c>
      <c r="C176">
        <v>0.92</v>
      </c>
      <c r="D176">
        <v>0.84199999999999997</v>
      </c>
      <c r="E176">
        <v>0.76</v>
      </c>
      <c r="F176">
        <v>0.78400000000000003</v>
      </c>
      <c r="G176">
        <v>1.294</v>
      </c>
      <c r="K176" t="s">
        <v>210</v>
      </c>
      <c r="L176" t="s">
        <v>49</v>
      </c>
      <c r="M176">
        <v>20.2</v>
      </c>
      <c r="N176">
        <v>20.745000000000001</v>
      </c>
      <c r="O176">
        <v>26.605</v>
      </c>
      <c r="P176">
        <v>20.2</v>
      </c>
      <c r="Q176">
        <v>20.585000000000001</v>
      </c>
    </row>
    <row r="177" spans="1:17" x14ac:dyDescent="0.2">
      <c r="A177">
        <v>-196</v>
      </c>
      <c r="B177">
        <v>432.8</v>
      </c>
      <c r="C177">
        <v>0.91200000000000003</v>
      </c>
      <c r="D177">
        <v>0.85099999999999998</v>
      </c>
      <c r="E177">
        <v>0.77</v>
      </c>
      <c r="F177">
        <v>0.79300000000000004</v>
      </c>
      <c r="G177">
        <v>1.234</v>
      </c>
      <c r="K177" t="s">
        <v>211</v>
      </c>
      <c r="L177" t="s">
        <v>46</v>
      </c>
      <c r="M177">
        <v>10.404</v>
      </c>
      <c r="N177">
        <v>9.3350000000000009</v>
      </c>
      <c r="O177">
        <v>3.984</v>
      </c>
      <c r="P177">
        <v>9.0280000000000005</v>
      </c>
      <c r="Q177">
        <v>8.3420000000000005</v>
      </c>
    </row>
    <row r="178" spans="1:17" x14ac:dyDescent="0.2">
      <c r="A178">
        <v>-195</v>
      </c>
      <c r="B178">
        <v>433.47</v>
      </c>
      <c r="C178">
        <v>0.90600000000000003</v>
      </c>
      <c r="D178">
        <v>0.86499999999999999</v>
      </c>
      <c r="E178">
        <v>0.78100000000000003</v>
      </c>
      <c r="F178">
        <v>0.80500000000000005</v>
      </c>
      <c r="G178">
        <v>1.1739999999999999</v>
      </c>
      <c r="K178" t="s">
        <v>212</v>
      </c>
      <c r="L178" t="s">
        <v>46</v>
      </c>
      <c r="M178">
        <v>72.783000000000001</v>
      </c>
      <c r="N178">
        <v>79.058999999999997</v>
      </c>
      <c r="O178">
        <v>86.286000000000001</v>
      </c>
      <c r="P178">
        <v>77.695999999999998</v>
      </c>
      <c r="Q178">
        <v>73.668000000000006</v>
      </c>
    </row>
    <row r="179" spans="1:17" x14ac:dyDescent="0.2">
      <c r="A179">
        <v>-194</v>
      </c>
      <c r="B179">
        <v>434.09</v>
      </c>
      <c r="C179">
        <v>0.89800000000000002</v>
      </c>
      <c r="D179">
        <v>0.877</v>
      </c>
      <c r="E179">
        <v>0.78800000000000003</v>
      </c>
      <c r="F179">
        <v>0.81399999999999995</v>
      </c>
      <c r="G179">
        <v>1.1160000000000001</v>
      </c>
      <c r="K179" t="s">
        <v>213</v>
      </c>
      <c r="L179" t="s">
        <v>49</v>
      </c>
      <c r="M179">
        <v>25.869</v>
      </c>
      <c r="N179">
        <v>24.532</v>
      </c>
      <c r="O179">
        <v>28.192</v>
      </c>
      <c r="P179">
        <v>24.391999999999999</v>
      </c>
      <c r="Q179">
        <v>26.36</v>
      </c>
    </row>
    <row r="180" spans="1:17" x14ac:dyDescent="0.2">
      <c r="A180">
        <v>-193</v>
      </c>
      <c r="B180">
        <v>434.66</v>
      </c>
      <c r="C180">
        <v>0.89300000000000002</v>
      </c>
      <c r="D180">
        <v>0.88500000000000001</v>
      </c>
      <c r="E180">
        <v>0.79400000000000004</v>
      </c>
      <c r="F180">
        <v>0.82599999999999996</v>
      </c>
      <c r="G180">
        <v>1.069</v>
      </c>
      <c r="K180" t="s">
        <v>214</v>
      </c>
      <c r="L180" t="s">
        <v>49</v>
      </c>
      <c r="M180">
        <v>24.928000000000001</v>
      </c>
      <c r="N180">
        <v>23.303000000000001</v>
      </c>
      <c r="O180">
        <v>28.048999999999999</v>
      </c>
      <c r="P180">
        <v>23.021000000000001</v>
      </c>
      <c r="Q180">
        <v>25.34</v>
      </c>
    </row>
    <row r="181" spans="1:17" x14ac:dyDescent="0.2">
      <c r="A181">
        <v>-192</v>
      </c>
      <c r="B181">
        <v>435.2</v>
      </c>
      <c r="C181">
        <v>0.9</v>
      </c>
      <c r="D181">
        <v>0.89900000000000002</v>
      </c>
      <c r="E181">
        <v>0.80300000000000005</v>
      </c>
      <c r="F181">
        <v>0.83499999999999996</v>
      </c>
      <c r="G181">
        <v>1.0609999999999999</v>
      </c>
      <c r="K181" t="s">
        <v>215</v>
      </c>
      <c r="L181" t="s">
        <v>49</v>
      </c>
      <c r="M181">
        <v>2.8290000000000002</v>
      </c>
      <c r="N181">
        <v>2.2570000000000001</v>
      </c>
      <c r="O181">
        <v>1.321</v>
      </c>
      <c r="P181">
        <v>2.153</v>
      </c>
      <c r="Q181">
        <v>2.081</v>
      </c>
    </row>
    <row r="182" spans="1:17" x14ac:dyDescent="0.2">
      <c r="A182">
        <v>-191</v>
      </c>
      <c r="B182">
        <v>435.69</v>
      </c>
      <c r="C182">
        <v>0.91</v>
      </c>
      <c r="D182">
        <v>0.91300000000000003</v>
      </c>
      <c r="E182">
        <v>0.81399999999999995</v>
      </c>
      <c r="F182">
        <v>0.84199999999999997</v>
      </c>
      <c r="G182">
        <v>1.07</v>
      </c>
      <c r="K182" t="s">
        <v>216</v>
      </c>
      <c r="L182" t="s">
        <v>49</v>
      </c>
      <c r="M182">
        <v>31.54</v>
      </c>
      <c r="N182">
        <v>29.408000000000001</v>
      </c>
      <c r="O182">
        <v>31.54</v>
      </c>
      <c r="P182">
        <v>29.655999999999999</v>
      </c>
      <c r="Q182">
        <v>30.783999999999999</v>
      </c>
    </row>
    <row r="183" spans="1:17" x14ac:dyDescent="0.2">
      <c r="A183">
        <v>-190</v>
      </c>
      <c r="B183">
        <v>436.14</v>
      </c>
      <c r="C183">
        <v>0.92900000000000005</v>
      </c>
      <c r="D183">
        <v>0.92300000000000004</v>
      </c>
      <c r="E183">
        <v>0.82599999999999996</v>
      </c>
      <c r="F183">
        <v>0.85199999999999998</v>
      </c>
      <c r="G183">
        <v>1.1140000000000001</v>
      </c>
      <c r="K183" t="s">
        <v>217</v>
      </c>
      <c r="L183" t="s">
        <v>49</v>
      </c>
      <c r="M183">
        <v>17.396000000000001</v>
      </c>
      <c r="N183">
        <v>18.079999999999998</v>
      </c>
      <c r="O183">
        <v>23.335999999999999</v>
      </c>
      <c r="P183">
        <v>17.396000000000001</v>
      </c>
      <c r="Q183">
        <v>18.78</v>
      </c>
    </row>
    <row r="184" spans="1:17" x14ac:dyDescent="0.2">
      <c r="A184">
        <v>-189</v>
      </c>
      <c r="B184">
        <v>436.54</v>
      </c>
      <c r="C184">
        <v>0.95099999999999996</v>
      </c>
      <c r="D184">
        <v>0.93400000000000005</v>
      </c>
      <c r="E184">
        <v>0.83899999999999997</v>
      </c>
      <c r="F184">
        <v>0.86599999999999999</v>
      </c>
      <c r="G184">
        <v>1.1659999999999999</v>
      </c>
      <c r="K184" t="s">
        <v>218</v>
      </c>
      <c r="L184" t="s">
        <v>46</v>
      </c>
      <c r="M184">
        <v>11.349</v>
      </c>
      <c r="N184">
        <v>9.6850000000000005</v>
      </c>
      <c r="O184">
        <v>4.7080000000000002</v>
      </c>
      <c r="P184">
        <v>9.3539999999999992</v>
      </c>
      <c r="Q184">
        <v>8.2129999999999992</v>
      </c>
    </row>
    <row r="185" spans="1:17" x14ac:dyDescent="0.2">
      <c r="A185">
        <v>-188</v>
      </c>
      <c r="B185">
        <v>436.91</v>
      </c>
      <c r="C185">
        <v>0.96599999999999997</v>
      </c>
      <c r="D185">
        <v>0.93799999999999994</v>
      </c>
      <c r="E185">
        <v>0.85299999999999998</v>
      </c>
      <c r="F185">
        <v>0.879</v>
      </c>
      <c r="G185">
        <v>1.194</v>
      </c>
      <c r="K185" t="s">
        <v>219</v>
      </c>
      <c r="L185" t="s">
        <v>46</v>
      </c>
      <c r="M185">
        <v>69.784999999999997</v>
      </c>
      <c r="N185">
        <v>77.584999999999994</v>
      </c>
      <c r="O185">
        <v>83.197999999999993</v>
      </c>
      <c r="P185">
        <v>75.566999999999993</v>
      </c>
      <c r="Q185">
        <v>74.113</v>
      </c>
    </row>
    <row r="186" spans="1:17" x14ac:dyDescent="0.2">
      <c r="A186">
        <v>-187</v>
      </c>
      <c r="B186">
        <v>437.23</v>
      </c>
      <c r="C186">
        <v>0.98</v>
      </c>
      <c r="D186">
        <v>0.94899999999999995</v>
      </c>
      <c r="E186">
        <v>0.86199999999999999</v>
      </c>
      <c r="F186">
        <v>0.88400000000000001</v>
      </c>
      <c r="G186">
        <v>1.2230000000000001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1.004</v>
      </c>
      <c r="D187">
        <v>0.95799999999999996</v>
      </c>
      <c r="E187">
        <v>0.86599999999999999</v>
      </c>
      <c r="F187">
        <v>0.89400000000000002</v>
      </c>
      <c r="G187">
        <v>1.2989999999999999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1.036</v>
      </c>
      <c r="D188">
        <v>0.97099999999999997</v>
      </c>
      <c r="E188">
        <v>0.88300000000000001</v>
      </c>
      <c r="F188">
        <v>0.90300000000000002</v>
      </c>
      <c r="G188">
        <v>1.3859999999999999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1.0569999999999999</v>
      </c>
      <c r="D189">
        <v>0.98799999999999999</v>
      </c>
      <c r="E189">
        <v>0.9</v>
      </c>
      <c r="F189">
        <v>0.91100000000000003</v>
      </c>
      <c r="G189">
        <v>1.4319999999999999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1.0720000000000001</v>
      </c>
      <c r="D190">
        <v>1.0029999999999999</v>
      </c>
      <c r="E190">
        <v>0.91400000000000003</v>
      </c>
      <c r="F190">
        <v>0.91800000000000004</v>
      </c>
      <c r="G190">
        <v>1.4530000000000001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1.089</v>
      </c>
      <c r="D191">
        <v>1.0109999999999999</v>
      </c>
      <c r="E191">
        <v>0.92</v>
      </c>
      <c r="F191">
        <v>0.92900000000000005</v>
      </c>
      <c r="G191">
        <v>1.4970000000000001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1.1180000000000001</v>
      </c>
      <c r="D192">
        <v>1.0269999999999999</v>
      </c>
      <c r="E192">
        <v>0.93300000000000005</v>
      </c>
      <c r="F192">
        <v>0.93500000000000005</v>
      </c>
      <c r="G192">
        <v>1.5760000000000001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1.143</v>
      </c>
      <c r="D193">
        <v>1.0349999999999999</v>
      </c>
      <c r="E193">
        <v>0.94299999999999995</v>
      </c>
      <c r="F193">
        <v>0.94299999999999995</v>
      </c>
      <c r="G193">
        <v>1.65</v>
      </c>
      <c r="K193" t="s">
        <v>227</v>
      </c>
      <c r="L193" t="s">
        <v>228</v>
      </c>
      <c r="M193">
        <v>1.327</v>
      </c>
      <c r="N193">
        <v>1.3029999999999999</v>
      </c>
      <c r="O193">
        <v>1.3220000000000001</v>
      </c>
      <c r="P193">
        <v>1.3080000000000001</v>
      </c>
      <c r="Q193">
        <v>1.377</v>
      </c>
    </row>
    <row r="194" spans="1:17" x14ac:dyDescent="0.2">
      <c r="A194">
        <v>-179</v>
      </c>
      <c r="B194">
        <v>438.25</v>
      </c>
      <c r="C194">
        <v>1.167</v>
      </c>
      <c r="D194">
        <v>1.0489999999999999</v>
      </c>
      <c r="E194">
        <v>0.95699999999999996</v>
      </c>
      <c r="F194">
        <v>0.95399999999999996</v>
      </c>
      <c r="G194">
        <v>1.7090000000000001</v>
      </c>
      <c r="K194" t="s">
        <v>229</v>
      </c>
      <c r="L194" t="s">
        <v>228</v>
      </c>
      <c r="M194">
        <v>1.33</v>
      </c>
      <c r="N194">
        <v>1.3029999999999999</v>
      </c>
      <c r="O194">
        <v>1.3220000000000001</v>
      </c>
      <c r="P194">
        <v>1.3089999999999999</v>
      </c>
      <c r="Q194">
        <v>1.387</v>
      </c>
    </row>
    <row r="195" spans="1:17" x14ac:dyDescent="0.2">
      <c r="A195">
        <v>-178</v>
      </c>
      <c r="B195">
        <v>438.19</v>
      </c>
      <c r="C195">
        <v>1.1930000000000001</v>
      </c>
      <c r="D195">
        <v>1.0609999999999999</v>
      </c>
      <c r="E195">
        <v>0.97099999999999997</v>
      </c>
      <c r="F195">
        <v>0.96899999999999997</v>
      </c>
      <c r="G195">
        <v>1.77</v>
      </c>
      <c r="K195" t="s">
        <v>230</v>
      </c>
      <c r="L195" t="s">
        <v>228</v>
      </c>
      <c r="M195">
        <v>7.2999999999999995E-2</v>
      </c>
      <c r="N195">
        <v>1.2E-2</v>
      </c>
      <c r="O195">
        <v>1.6E-2</v>
      </c>
      <c r="P195">
        <v>8.9999999999999993E-3</v>
      </c>
      <c r="Q195">
        <v>0.128</v>
      </c>
    </row>
    <row r="196" spans="1:17" x14ac:dyDescent="0.2">
      <c r="A196">
        <v>-177</v>
      </c>
      <c r="B196">
        <v>438.08</v>
      </c>
      <c r="C196">
        <v>1.224</v>
      </c>
      <c r="D196">
        <v>1.08</v>
      </c>
      <c r="E196">
        <v>0.97899999999999998</v>
      </c>
      <c r="F196">
        <v>0.97399999999999998</v>
      </c>
      <c r="G196">
        <v>1.8620000000000001</v>
      </c>
      <c r="K196" t="s">
        <v>231</v>
      </c>
      <c r="L196" t="s">
        <v>228</v>
      </c>
      <c r="M196">
        <v>1.9339999999999999</v>
      </c>
      <c r="N196">
        <v>1.34</v>
      </c>
      <c r="O196">
        <v>1.3720000000000001</v>
      </c>
      <c r="P196">
        <v>1.3380000000000001</v>
      </c>
      <c r="Q196">
        <v>1.9339999999999999</v>
      </c>
    </row>
    <row r="197" spans="1:17" x14ac:dyDescent="0.2">
      <c r="A197">
        <v>-176</v>
      </c>
      <c r="B197">
        <v>437.93</v>
      </c>
      <c r="C197">
        <v>1.2589999999999999</v>
      </c>
      <c r="D197">
        <v>1.101</v>
      </c>
      <c r="E197">
        <v>0.99399999999999999</v>
      </c>
      <c r="F197">
        <v>0.97499999999999998</v>
      </c>
      <c r="G197">
        <v>1.964</v>
      </c>
      <c r="K197" t="s">
        <v>232</v>
      </c>
      <c r="L197" t="s">
        <v>228</v>
      </c>
      <c r="M197">
        <v>1.056</v>
      </c>
      <c r="N197">
        <v>1.2669999999999999</v>
      </c>
      <c r="O197">
        <v>1.2849999999999999</v>
      </c>
      <c r="P197">
        <v>1.2849999999999999</v>
      </c>
      <c r="Q197">
        <v>1.056</v>
      </c>
    </row>
    <row r="198" spans="1:17" x14ac:dyDescent="0.2">
      <c r="A198">
        <v>-175</v>
      </c>
      <c r="B198">
        <v>437.74</v>
      </c>
      <c r="C198">
        <v>1.28</v>
      </c>
      <c r="D198">
        <v>1.111</v>
      </c>
      <c r="E198">
        <v>1.008</v>
      </c>
      <c r="F198">
        <v>0.98399999999999999</v>
      </c>
      <c r="G198">
        <v>2.0150000000000001</v>
      </c>
      <c r="K198" t="s">
        <v>233</v>
      </c>
      <c r="L198" t="s">
        <v>46</v>
      </c>
      <c r="M198">
        <v>5.4660000000000002</v>
      </c>
      <c r="N198">
        <v>0.90400000000000003</v>
      </c>
      <c r="O198">
        <v>1.2010000000000001</v>
      </c>
      <c r="P198">
        <v>0.66500000000000004</v>
      </c>
      <c r="Q198">
        <v>9.2270000000000003</v>
      </c>
    </row>
    <row r="199" spans="1:17" x14ac:dyDescent="0.2">
      <c r="A199">
        <v>-174</v>
      </c>
      <c r="B199">
        <v>437.51</v>
      </c>
      <c r="C199">
        <v>1.2929999999999999</v>
      </c>
      <c r="D199">
        <v>1.123</v>
      </c>
      <c r="E199">
        <v>1.022</v>
      </c>
      <c r="F199">
        <v>0.996</v>
      </c>
      <c r="G199">
        <v>2.032</v>
      </c>
      <c r="K199" t="s">
        <v>234</v>
      </c>
      <c r="L199" t="s">
        <v>46</v>
      </c>
      <c r="M199">
        <v>79.38</v>
      </c>
      <c r="N199">
        <v>97.26</v>
      </c>
      <c r="O199">
        <v>97.176000000000002</v>
      </c>
      <c r="P199">
        <v>98.230999999999995</v>
      </c>
      <c r="Q199">
        <v>76.13</v>
      </c>
    </row>
    <row r="200" spans="1:17" x14ac:dyDescent="0.2">
      <c r="A200">
        <v>-173</v>
      </c>
      <c r="B200">
        <v>437.23</v>
      </c>
      <c r="C200">
        <v>1.298</v>
      </c>
      <c r="D200">
        <v>1.133</v>
      </c>
      <c r="E200">
        <v>1.0309999999999999</v>
      </c>
      <c r="F200">
        <v>1.012</v>
      </c>
      <c r="G200">
        <v>2.0169999999999999</v>
      </c>
      <c r="K200" t="s">
        <v>235</v>
      </c>
      <c r="L200" t="s">
        <v>228</v>
      </c>
      <c r="M200">
        <v>1.327</v>
      </c>
      <c r="N200">
        <v>1.323</v>
      </c>
      <c r="O200">
        <v>1.327</v>
      </c>
      <c r="P200">
        <v>1.3420000000000001</v>
      </c>
      <c r="Q200">
        <v>1.3140000000000001</v>
      </c>
    </row>
    <row r="201" spans="1:17" x14ac:dyDescent="0.2">
      <c r="A201">
        <v>-172</v>
      </c>
      <c r="B201">
        <v>436.91</v>
      </c>
      <c r="C201">
        <v>1.2969999999999999</v>
      </c>
      <c r="D201">
        <v>1.1439999999999999</v>
      </c>
      <c r="E201">
        <v>1.0329999999999999</v>
      </c>
      <c r="F201">
        <v>1.012</v>
      </c>
      <c r="G201">
        <v>1.9990000000000001</v>
      </c>
      <c r="K201" t="s">
        <v>236</v>
      </c>
      <c r="L201" t="s">
        <v>228</v>
      </c>
      <c r="M201">
        <v>1.327</v>
      </c>
      <c r="N201">
        <v>1.3240000000000001</v>
      </c>
      <c r="O201">
        <v>1.3280000000000001</v>
      </c>
      <c r="P201">
        <v>1.3440000000000001</v>
      </c>
      <c r="Q201">
        <v>1.3120000000000001</v>
      </c>
    </row>
    <row r="202" spans="1:17" x14ac:dyDescent="0.2">
      <c r="A202">
        <v>-171</v>
      </c>
      <c r="B202">
        <v>436.54</v>
      </c>
      <c r="C202">
        <v>1.29</v>
      </c>
      <c r="D202">
        <v>1.1659999999999999</v>
      </c>
      <c r="E202">
        <v>1.0369999999999999</v>
      </c>
      <c r="F202">
        <v>1.0209999999999999</v>
      </c>
      <c r="G202">
        <v>1.9379999999999999</v>
      </c>
      <c r="K202" t="s">
        <v>237</v>
      </c>
      <c r="L202" t="s">
        <v>228</v>
      </c>
      <c r="M202">
        <v>2.4E-2</v>
      </c>
      <c r="N202">
        <v>6.0000000000000001E-3</v>
      </c>
      <c r="O202">
        <v>8.9999999999999993E-3</v>
      </c>
      <c r="P202">
        <v>8.9999999999999993E-3</v>
      </c>
      <c r="Q202">
        <v>0.04</v>
      </c>
    </row>
    <row r="203" spans="1:17" x14ac:dyDescent="0.2">
      <c r="A203">
        <v>-170</v>
      </c>
      <c r="B203">
        <v>436.14</v>
      </c>
      <c r="C203">
        <v>1.2649999999999999</v>
      </c>
      <c r="D203">
        <v>1.1779999999999999</v>
      </c>
      <c r="E203">
        <v>1.0489999999999999</v>
      </c>
      <c r="F203">
        <v>1.036</v>
      </c>
      <c r="G203">
        <v>1.7989999999999999</v>
      </c>
      <c r="K203" t="s">
        <v>238</v>
      </c>
      <c r="L203" t="s">
        <v>228</v>
      </c>
      <c r="M203">
        <v>1.4410000000000001</v>
      </c>
      <c r="N203">
        <v>1.345</v>
      </c>
      <c r="O203">
        <v>1.3839999999999999</v>
      </c>
      <c r="P203">
        <v>1.371</v>
      </c>
      <c r="Q203">
        <v>1.4410000000000001</v>
      </c>
    </row>
    <row r="204" spans="1:17" x14ac:dyDescent="0.2">
      <c r="A204">
        <v>-169</v>
      </c>
      <c r="B204">
        <v>435.69</v>
      </c>
      <c r="C204">
        <v>1.23</v>
      </c>
      <c r="D204">
        <v>1.1970000000000001</v>
      </c>
      <c r="E204">
        <v>1.0569999999999999</v>
      </c>
      <c r="F204">
        <v>1.0409999999999999</v>
      </c>
      <c r="G204">
        <v>1.6240000000000001</v>
      </c>
      <c r="K204" t="s">
        <v>239</v>
      </c>
      <c r="L204" t="s">
        <v>228</v>
      </c>
      <c r="M204">
        <v>1.2150000000000001</v>
      </c>
      <c r="N204">
        <v>1.31</v>
      </c>
      <c r="O204">
        <v>1.3089999999999999</v>
      </c>
      <c r="P204">
        <v>1.319</v>
      </c>
      <c r="Q204">
        <v>1.2150000000000001</v>
      </c>
    </row>
    <row r="205" spans="1:17" x14ac:dyDescent="0.2">
      <c r="A205">
        <v>-168</v>
      </c>
      <c r="B205">
        <v>435.2</v>
      </c>
      <c r="C205">
        <v>1.2</v>
      </c>
      <c r="D205">
        <v>1.22</v>
      </c>
      <c r="E205">
        <v>1.0669999999999999</v>
      </c>
      <c r="F205">
        <v>1.0589999999999999</v>
      </c>
      <c r="G205">
        <v>1.4550000000000001</v>
      </c>
      <c r="K205" t="s">
        <v>240</v>
      </c>
      <c r="L205" t="s">
        <v>46</v>
      </c>
      <c r="M205">
        <v>1.8180000000000001</v>
      </c>
      <c r="N205">
        <v>0.48499999999999999</v>
      </c>
      <c r="O205">
        <v>0.69199999999999995</v>
      </c>
      <c r="P205">
        <v>0.69499999999999995</v>
      </c>
      <c r="Q205">
        <v>3.0710000000000002</v>
      </c>
    </row>
    <row r="206" spans="1:17" x14ac:dyDescent="0.2">
      <c r="A206">
        <v>-167</v>
      </c>
      <c r="B206">
        <v>434.66</v>
      </c>
      <c r="C206">
        <v>1.1719999999999999</v>
      </c>
      <c r="D206">
        <v>1.2290000000000001</v>
      </c>
      <c r="E206">
        <v>1.0740000000000001</v>
      </c>
      <c r="F206">
        <v>1.0649999999999999</v>
      </c>
      <c r="G206">
        <v>1.321</v>
      </c>
      <c r="K206" t="s">
        <v>241</v>
      </c>
      <c r="L206" t="s">
        <v>46</v>
      </c>
      <c r="M206">
        <v>91.56</v>
      </c>
      <c r="N206">
        <v>98.906000000000006</v>
      </c>
      <c r="O206">
        <v>98.536000000000001</v>
      </c>
      <c r="P206">
        <v>98.155000000000001</v>
      </c>
      <c r="Q206">
        <v>92.613</v>
      </c>
    </row>
    <row r="207" spans="1:17" x14ac:dyDescent="0.2">
      <c r="A207">
        <v>-166</v>
      </c>
      <c r="B207">
        <v>434.09</v>
      </c>
      <c r="C207">
        <v>1.149</v>
      </c>
      <c r="D207">
        <v>1.2410000000000001</v>
      </c>
      <c r="E207">
        <v>1.077</v>
      </c>
      <c r="F207">
        <v>1.079</v>
      </c>
      <c r="G207">
        <v>1.2</v>
      </c>
      <c r="K207" t="s">
        <v>242</v>
      </c>
      <c r="L207" t="s">
        <v>37</v>
      </c>
      <c r="M207">
        <v>1.38</v>
      </c>
      <c r="N207">
        <v>1.3839999999999999</v>
      </c>
      <c r="O207">
        <v>1.25</v>
      </c>
      <c r="P207">
        <v>1.2549999999999999</v>
      </c>
      <c r="Q207">
        <v>1.63</v>
      </c>
    </row>
    <row r="208" spans="1:17" x14ac:dyDescent="0.2">
      <c r="A208">
        <v>-165</v>
      </c>
      <c r="B208">
        <v>433.47</v>
      </c>
      <c r="C208">
        <v>1.123</v>
      </c>
      <c r="D208">
        <v>1.254</v>
      </c>
      <c r="E208">
        <v>1.087</v>
      </c>
      <c r="F208">
        <v>1.087</v>
      </c>
      <c r="G208">
        <v>1.0660000000000001</v>
      </c>
      <c r="K208" t="s">
        <v>243</v>
      </c>
      <c r="L208" t="s">
        <v>37</v>
      </c>
      <c r="M208">
        <v>1.38</v>
      </c>
      <c r="N208">
        <v>1.3839999999999999</v>
      </c>
      <c r="O208">
        <v>1.25</v>
      </c>
      <c r="P208">
        <v>1.2549999999999999</v>
      </c>
      <c r="Q208">
        <v>1.63</v>
      </c>
    </row>
    <row r="209" spans="1:17" x14ac:dyDescent="0.2">
      <c r="A209">
        <v>-164</v>
      </c>
      <c r="B209">
        <v>432.8</v>
      </c>
      <c r="C209">
        <v>1.1000000000000001</v>
      </c>
      <c r="D209">
        <v>1.2629999999999999</v>
      </c>
      <c r="E209">
        <v>1.1000000000000001</v>
      </c>
      <c r="F209">
        <v>1.0980000000000001</v>
      </c>
      <c r="G209">
        <v>0.94099999999999995</v>
      </c>
      <c r="K209" t="s">
        <v>244</v>
      </c>
      <c r="L209" t="s">
        <v>37</v>
      </c>
      <c r="M209">
        <v>0.25600000000000001</v>
      </c>
      <c r="N209">
        <v>3.4000000000000002E-2</v>
      </c>
      <c r="O209">
        <v>4.4999999999999998E-2</v>
      </c>
      <c r="P209">
        <v>2.7E-2</v>
      </c>
      <c r="Q209">
        <v>0.40600000000000003</v>
      </c>
    </row>
    <row r="210" spans="1:17" x14ac:dyDescent="0.2">
      <c r="A210">
        <v>-163</v>
      </c>
      <c r="B210">
        <v>432.1</v>
      </c>
      <c r="C210">
        <v>1.1000000000000001</v>
      </c>
      <c r="D210">
        <v>1.2789999999999999</v>
      </c>
      <c r="E210">
        <v>1.1140000000000001</v>
      </c>
      <c r="F210">
        <v>1.1120000000000001</v>
      </c>
      <c r="G210">
        <v>0.89500000000000002</v>
      </c>
      <c r="K210" t="s">
        <v>245</v>
      </c>
      <c r="L210" t="s">
        <v>37</v>
      </c>
      <c r="M210">
        <v>3.0640000000000001</v>
      </c>
      <c r="N210">
        <v>1.504</v>
      </c>
      <c r="O210">
        <v>1.3560000000000001</v>
      </c>
      <c r="P210">
        <v>1.327</v>
      </c>
      <c r="Q210">
        <v>3.0640000000000001</v>
      </c>
    </row>
    <row r="211" spans="1:17" x14ac:dyDescent="0.2">
      <c r="A211">
        <v>-162</v>
      </c>
      <c r="B211">
        <v>431.35</v>
      </c>
      <c r="C211">
        <v>1.117</v>
      </c>
      <c r="D211">
        <v>1.3</v>
      </c>
      <c r="E211">
        <v>1.131</v>
      </c>
      <c r="F211">
        <v>1.1299999999999999</v>
      </c>
      <c r="G211">
        <v>0.90700000000000003</v>
      </c>
      <c r="K211" t="s">
        <v>246</v>
      </c>
      <c r="L211" t="s">
        <v>37</v>
      </c>
      <c r="M211">
        <v>0.72499999999999998</v>
      </c>
      <c r="N211">
        <v>1.2889999999999999</v>
      </c>
      <c r="O211">
        <v>1.121</v>
      </c>
      <c r="P211">
        <v>1.1719999999999999</v>
      </c>
      <c r="Q211">
        <v>0.72499999999999998</v>
      </c>
    </row>
    <row r="212" spans="1:17" x14ac:dyDescent="0.2">
      <c r="A212">
        <v>-161</v>
      </c>
      <c r="B212">
        <v>430.55</v>
      </c>
      <c r="C212">
        <v>1.137</v>
      </c>
      <c r="D212">
        <v>1.31</v>
      </c>
      <c r="E212">
        <v>1.1479999999999999</v>
      </c>
      <c r="F212">
        <v>1.1419999999999999</v>
      </c>
      <c r="G212">
        <v>0.94899999999999995</v>
      </c>
      <c r="K212" t="s">
        <v>247</v>
      </c>
      <c r="L212" t="s">
        <v>46</v>
      </c>
      <c r="M212">
        <v>18.556000000000001</v>
      </c>
      <c r="N212">
        <v>2.4510000000000001</v>
      </c>
      <c r="O212">
        <v>3.6280000000000001</v>
      </c>
      <c r="P212">
        <v>2.15</v>
      </c>
      <c r="Q212">
        <v>24.893000000000001</v>
      </c>
    </row>
    <row r="213" spans="1:17" x14ac:dyDescent="0.2">
      <c r="A213">
        <v>-160</v>
      </c>
      <c r="B213">
        <v>429.72</v>
      </c>
      <c r="C213">
        <v>1.161</v>
      </c>
      <c r="D213">
        <v>1.319</v>
      </c>
      <c r="E213">
        <v>1.159</v>
      </c>
      <c r="F213">
        <v>1.1519999999999999</v>
      </c>
      <c r="G213">
        <v>1.014</v>
      </c>
      <c r="K213" t="s">
        <v>248</v>
      </c>
      <c r="L213" t="s">
        <v>46</v>
      </c>
      <c r="M213">
        <v>52.542000000000002</v>
      </c>
      <c r="N213">
        <v>93.132000000000005</v>
      </c>
      <c r="O213">
        <v>89.662999999999997</v>
      </c>
      <c r="P213">
        <v>93.409000000000006</v>
      </c>
      <c r="Q213">
        <v>44.466999999999999</v>
      </c>
    </row>
    <row r="214" spans="1:17" x14ac:dyDescent="0.2">
      <c r="A214">
        <v>-159</v>
      </c>
      <c r="B214">
        <v>428.84</v>
      </c>
      <c r="C214">
        <v>1.1870000000000001</v>
      </c>
      <c r="D214">
        <v>1.319</v>
      </c>
      <c r="E214">
        <v>1.1559999999999999</v>
      </c>
      <c r="F214">
        <v>1.167</v>
      </c>
      <c r="G214">
        <v>1.107</v>
      </c>
      <c r="K214" t="s">
        <v>249</v>
      </c>
      <c r="L214" t="s">
        <v>37</v>
      </c>
      <c r="M214">
        <v>0.624</v>
      </c>
      <c r="N214">
        <v>0.56899999999999995</v>
      </c>
      <c r="O214">
        <v>0.58699999999999997</v>
      </c>
      <c r="P214">
        <v>0.625</v>
      </c>
      <c r="Q214">
        <v>0.71499999999999997</v>
      </c>
    </row>
    <row r="215" spans="1:17" x14ac:dyDescent="0.2">
      <c r="A215">
        <v>-158</v>
      </c>
      <c r="B215">
        <v>427.92</v>
      </c>
      <c r="C215">
        <v>1.218</v>
      </c>
      <c r="D215">
        <v>1.3320000000000001</v>
      </c>
      <c r="E215">
        <v>1.1519999999999999</v>
      </c>
      <c r="F215">
        <v>1.1779999999999999</v>
      </c>
      <c r="G215">
        <v>1.2090000000000001</v>
      </c>
      <c r="K215" t="s">
        <v>250</v>
      </c>
      <c r="L215" t="s">
        <v>37</v>
      </c>
      <c r="M215">
        <v>0.63900000000000001</v>
      </c>
      <c r="N215">
        <v>0.56699999999999995</v>
      </c>
      <c r="O215">
        <v>0.59099999999999997</v>
      </c>
      <c r="P215">
        <v>0.56899999999999995</v>
      </c>
      <c r="Q215">
        <v>0.83</v>
      </c>
    </row>
    <row r="216" spans="1:17" x14ac:dyDescent="0.2">
      <c r="A216">
        <v>-157</v>
      </c>
      <c r="B216">
        <v>426.96</v>
      </c>
      <c r="C216">
        <v>1.2430000000000001</v>
      </c>
      <c r="D216">
        <v>1.3460000000000001</v>
      </c>
      <c r="E216">
        <v>1.151</v>
      </c>
      <c r="F216">
        <v>1.1830000000000001</v>
      </c>
      <c r="G216">
        <v>1.2929999999999999</v>
      </c>
      <c r="K216" t="s">
        <v>251</v>
      </c>
      <c r="L216" t="s">
        <v>37</v>
      </c>
      <c r="M216">
        <v>0.14399999999999999</v>
      </c>
      <c r="N216">
        <v>3.2000000000000001E-2</v>
      </c>
      <c r="O216">
        <v>3.5999999999999997E-2</v>
      </c>
      <c r="P216">
        <v>3.4000000000000002E-2</v>
      </c>
      <c r="Q216">
        <v>0.17599999999999999</v>
      </c>
    </row>
    <row r="217" spans="1:17" x14ac:dyDescent="0.2">
      <c r="A217">
        <v>-156</v>
      </c>
      <c r="B217">
        <v>425.95</v>
      </c>
      <c r="C217">
        <v>1.268</v>
      </c>
      <c r="D217">
        <v>1.3480000000000001</v>
      </c>
      <c r="E217">
        <v>1.17</v>
      </c>
      <c r="F217">
        <v>1.2030000000000001</v>
      </c>
      <c r="G217">
        <v>1.353</v>
      </c>
      <c r="K217" t="s">
        <v>252</v>
      </c>
      <c r="L217" t="s">
        <v>37</v>
      </c>
      <c r="M217">
        <v>1.3280000000000001</v>
      </c>
      <c r="N217">
        <v>0.69399999999999995</v>
      </c>
      <c r="O217">
        <v>0.67900000000000005</v>
      </c>
      <c r="P217">
        <v>0.67600000000000005</v>
      </c>
      <c r="Q217">
        <v>1.3280000000000001</v>
      </c>
    </row>
    <row r="218" spans="1:17" x14ac:dyDescent="0.2">
      <c r="A218">
        <v>-155</v>
      </c>
      <c r="B218">
        <v>424.9</v>
      </c>
      <c r="C218">
        <v>1.2869999999999999</v>
      </c>
      <c r="D218">
        <v>1.359</v>
      </c>
      <c r="E218">
        <v>1.1839999999999999</v>
      </c>
      <c r="F218">
        <v>1.2030000000000001</v>
      </c>
      <c r="G218">
        <v>1.401</v>
      </c>
      <c r="K218" t="s">
        <v>253</v>
      </c>
      <c r="L218" t="s">
        <v>37</v>
      </c>
      <c r="M218">
        <v>0.34300000000000003</v>
      </c>
      <c r="N218">
        <v>0.48</v>
      </c>
      <c r="O218">
        <v>0.42199999999999999</v>
      </c>
      <c r="P218">
        <v>0.47199999999999998</v>
      </c>
      <c r="Q218">
        <v>0.34300000000000003</v>
      </c>
    </row>
    <row r="219" spans="1:17" x14ac:dyDescent="0.2">
      <c r="A219">
        <v>-154</v>
      </c>
      <c r="B219">
        <v>423.8</v>
      </c>
      <c r="C219">
        <v>1.3049999999999999</v>
      </c>
      <c r="D219">
        <v>1.359</v>
      </c>
      <c r="E219">
        <v>1.2030000000000001</v>
      </c>
      <c r="F219">
        <v>1.2170000000000001</v>
      </c>
      <c r="G219">
        <v>1.4410000000000001</v>
      </c>
      <c r="K219" t="s">
        <v>254</v>
      </c>
      <c r="L219" t="s">
        <v>46</v>
      </c>
      <c r="M219">
        <v>22.562999999999999</v>
      </c>
      <c r="N219">
        <v>5.6539999999999999</v>
      </c>
      <c r="O219">
        <v>6.0149999999999997</v>
      </c>
      <c r="P219">
        <v>6.0019999999999998</v>
      </c>
      <c r="Q219">
        <v>21.172999999999998</v>
      </c>
    </row>
    <row r="220" spans="1:17" x14ac:dyDescent="0.2">
      <c r="A220">
        <v>-153</v>
      </c>
      <c r="B220">
        <v>422.67</v>
      </c>
      <c r="C220">
        <v>1.3220000000000001</v>
      </c>
      <c r="D220">
        <v>1.361</v>
      </c>
      <c r="E220">
        <v>1.222</v>
      </c>
      <c r="F220">
        <v>1.226</v>
      </c>
      <c r="G220">
        <v>1.4790000000000001</v>
      </c>
      <c r="K220" t="s">
        <v>255</v>
      </c>
      <c r="L220" t="s">
        <v>46</v>
      </c>
      <c r="M220">
        <v>53.66</v>
      </c>
      <c r="N220">
        <v>84.600999999999999</v>
      </c>
      <c r="O220">
        <v>71.459999999999994</v>
      </c>
      <c r="P220">
        <v>83.007000000000005</v>
      </c>
      <c r="Q220">
        <v>41.311</v>
      </c>
    </row>
    <row r="221" spans="1:17" x14ac:dyDescent="0.2">
      <c r="A221">
        <v>-152</v>
      </c>
      <c r="B221">
        <v>421.49</v>
      </c>
      <c r="C221">
        <v>1.3380000000000001</v>
      </c>
      <c r="D221">
        <v>1.379</v>
      </c>
      <c r="E221">
        <v>1.2350000000000001</v>
      </c>
      <c r="F221">
        <v>1.23</v>
      </c>
      <c r="G221">
        <v>1.5069999999999999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1.353</v>
      </c>
      <c r="D222">
        <v>1.379</v>
      </c>
      <c r="E222">
        <v>1.242</v>
      </c>
      <c r="F222">
        <v>1.2410000000000001</v>
      </c>
      <c r="G222">
        <v>1.55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1.375</v>
      </c>
      <c r="D223">
        <v>1.3859999999999999</v>
      </c>
      <c r="E223">
        <v>1.2569999999999999</v>
      </c>
      <c r="F223">
        <v>1.258</v>
      </c>
      <c r="G223">
        <v>1.5980000000000001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1.401</v>
      </c>
      <c r="D224">
        <v>1.401</v>
      </c>
      <c r="E224">
        <v>1.268</v>
      </c>
      <c r="F224">
        <v>1.27</v>
      </c>
      <c r="G224">
        <v>1.6639999999999999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1.4219999999999999</v>
      </c>
      <c r="D225">
        <v>1.3959999999999999</v>
      </c>
      <c r="E225">
        <v>1.276</v>
      </c>
      <c r="F225">
        <v>1.2789999999999999</v>
      </c>
      <c r="G225">
        <v>1.7350000000000001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1.448</v>
      </c>
      <c r="D226">
        <v>1.4039999999999999</v>
      </c>
      <c r="E226">
        <v>1.286</v>
      </c>
      <c r="F226">
        <v>1.2929999999999999</v>
      </c>
      <c r="G226">
        <v>1.8109999999999999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1.476</v>
      </c>
      <c r="D227">
        <v>1.41</v>
      </c>
      <c r="E227">
        <v>1.302</v>
      </c>
      <c r="F227">
        <v>1.302</v>
      </c>
      <c r="G227">
        <v>1.891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1.504</v>
      </c>
      <c r="D228">
        <v>1.409</v>
      </c>
      <c r="E228">
        <v>1.3089999999999999</v>
      </c>
      <c r="F228">
        <v>1.3089999999999999</v>
      </c>
      <c r="G228">
        <v>1.9890000000000001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1.5389999999999999</v>
      </c>
      <c r="D229">
        <v>1.415</v>
      </c>
      <c r="E229">
        <v>1.321</v>
      </c>
      <c r="F229">
        <v>1.3280000000000001</v>
      </c>
      <c r="G229">
        <v>2.0939999999999999</v>
      </c>
      <c r="K229" t="s">
        <v>264</v>
      </c>
      <c r="L229" t="s">
        <v>37</v>
      </c>
      <c r="M229">
        <v>2.5999999999999999E-2</v>
      </c>
      <c r="N229">
        <v>1.4999999999999999E-2</v>
      </c>
      <c r="O229">
        <v>2.3E-2</v>
      </c>
      <c r="P229">
        <v>4.3999999999999997E-2</v>
      </c>
      <c r="Q229">
        <v>0.02</v>
      </c>
    </row>
    <row r="230" spans="1:17" x14ac:dyDescent="0.2">
      <c r="A230">
        <v>-143</v>
      </c>
      <c r="B230">
        <v>408.92</v>
      </c>
      <c r="C230">
        <v>1.5720000000000001</v>
      </c>
      <c r="D230">
        <v>1.429</v>
      </c>
      <c r="E230">
        <v>1.33</v>
      </c>
      <c r="F230">
        <v>1.3440000000000001</v>
      </c>
      <c r="G230">
        <v>2.1840000000000002</v>
      </c>
      <c r="K230" t="s">
        <v>265</v>
      </c>
      <c r="L230" t="s">
        <v>37</v>
      </c>
      <c r="M230">
        <v>0.23499999999999999</v>
      </c>
      <c r="N230">
        <v>0.123</v>
      </c>
      <c r="O230">
        <v>0.26100000000000001</v>
      </c>
      <c r="P230">
        <v>0.33900000000000002</v>
      </c>
      <c r="Q230">
        <v>0.14699999999999999</v>
      </c>
    </row>
    <row r="231" spans="1:17" x14ac:dyDescent="0.2">
      <c r="A231">
        <v>-142</v>
      </c>
      <c r="B231">
        <v>407.31</v>
      </c>
      <c r="C231">
        <v>1.5920000000000001</v>
      </c>
      <c r="D231">
        <v>1.427</v>
      </c>
      <c r="E231">
        <v>1.335</v>
      </c>
      <c r="F231">
        <v>1.3580000000000001</v>
      </c>
      <c r="G231">
        <v>2.2469999999999999</v>
      </c>
      <c r="K231" t="s">
        <v>266</v>
      </c>
      <c r="L231" t="s">
        <v>37</v>
      </c>
      <c r="M231">
        <v>4.8360000000000003</v>
      </c>
      <c r="N231">
        <v>1.52</v>
      </c>
      <c r="O231">
        <v>3.94</v>
      </c>
      <c r="P231">
        <v>4.8360000000000003</v>
      </c>
      <c r="Q231">
        <v>1.6519999999999999</v>
      </c>
    </row>
    <row r="232" spans="1:17" x14ac:dyDescent="0.2">
      <c r="A232">
        <v>-141</v>
      </c>
      <c r="B232">
        <v>405.66</v>
      </c>
      <c r="C232">
        <v>1.609</v>
      </c>
      <c r="D232">
        <v>1.4390000000000001</v>
      </c>
      <c r="E232">
        <v>1.3420000000000001</v>
      </c>
      <c r="F232">
        <v>1.371</v>
      </c>
      <c r="G232">
        <v>2.2839999999999998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1.625</v>
      </c>
      <c r="D233">
        <v>1.4470000000000001</v>
      </c>
      <c r="E233">
        <v>1.3560000000000001</v>
      </c>
      <c r="F233">
        <v>1.3859999999999999</v>
      </c>
      <c r="G233">
        <v>2.31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1.6339999999999999</v>
      </c>
      <c r="D234">
        <v>1.4470000000000001</v>
      </c>
      <c r="E234">
        <v>1.3660000000000001</v>
      </c>
      <c r="F234">
        <v>1.3979999999999999</v>
      </c>
      <c r="G234">
        <v>2.3260000000000001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1.641</v>
      </c>
      <c r="D235">
        <v>1.4530000000000001</v>
      </c>
      <c r="E235">
        <v>1.383</v>
      </c>
      <c r="F235">
        <v>1.409</v>
      </c>
      <c r="G235">
        <v>2.3180000000000001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1.64</v>
      </c>
      <c r="D236">
        <v>1.4630000000000001</v>
      </c>
      <c r="E236">
        <v>1.3959999999999999</v>
      </c>
      <c r="F236">
        <v>1.417</v>
      </c>
      <c r="G236">
        <v>2.286</v>
      </c>
      <c r="K236" t="s">
        <v>271</v>
      </c>
      <c r="L236" t="s">
        <v>49</v>
      </c>
      <c r="M236">
        <v>13.818</v>
      </c>
      <c r="N236">
        <v>14.581</v>
      </c>
      <c r="O236">
        <v>8.1809999999999992</v>
      </c>
      <c r="P236">
        <v>16.913</v>
      </c>
      <c r="Q236">
        <v>15.597</v>
      </c>
    </row>
    <row r="237" spans="1:17" x14ac:dyDescent="0.2">
      <c r="A237">
        <v>-136</v>
      </c>
      <c r="B237">
        <v>396.74</v>
      </c>
      <c r="C237">
        <v>1.6359999999999999</v>
      </c>
      <c r="D237">
        <v>1.472</v>
      </c>
      <c r="E237">
        <v>1.413</v>
      </c>
      <c r="F237">
        <v>1.4279999999999999</v>
      </c>
      <c r="G237">
        <v>2.23</v>
      </c>
      <c r="K237" t="s">
        <v>272</v>
      </c>
      <c r="L237" t="s">
        <v>49</v>
      </c>
      <c r="M237">
        <v>6.343</v>
      </c>
      <c r="N237">
        <v>4.133</v>
      </c>
      <c r="O237">
        <v>7.8259999999999996</v>
      </c>
      <c r="P237">
        <v>4.1859999999999999</v>
      </c>
      <c r="Q237">
        <v>4.4660000000000002</v>
      </c>
    </row>
    <row r="238" spans="1:17" x14ac:dyDescent="0.2">
      <c r="A238">
        <v>-135</v>
      </c>
      <c r="B238">
        <v>394.83</v>
      </c>
      <c r="C238">
        <v>1.6220000000000001</v>
      </c>
      <c r="D238">
        <v>1.4790000000000001</v>
      </c>
      <c r="E238">
        <v>1.419</v>
      </c>
      <c r="F238">
        <v>1.4419999999999999</v>
      </c>
      <c r="G238">
        <v>2.149</v>
      </c>
      <c r="K238" t="s">
        <v>273</v>
      </c>
      <c r="L238" t="s">
        <v>49</v>
      </c>
      <c r="M238">
        <v>39.396999999999998</v>
      </c>
      <c r="N238">
        <v>27.396999999999998</v>
      </c>
      <c r="O238">
        <v>38.6</v>
      </c>
      <c r="P238">
        <v>39.396999999999998</v>
      </c>
      <c r="Q238">
        <v>31</v>
      </c>
    </row>
    <row r="239" spans="1:17" x14ac:dyDescent="0.2">
      <c r="A239">
        <v>-134</v>
      </c>
      <c r="B239">
        <v>392.87</v>
      </c>
      <c r="C239">
        <v>1.607</v>
      </c>
      <c r="D239">
        <v>1.4830000000000001</v>
      </c>
      <c r="E239">
        <v>1.4319999999999999</v>
      </c>
      <c r="F239">
        <v>1.454</v>
      </c>
      <c r="G239">
        <v>2.0579999999999998</v>
      </c>
      <c r="K239" t="s">
        <v>274</v>
      </c>
      <c r="L239" t="s">
        <v>49</v>
      </c>
      <c r="M239">
        <v>0.6</v>
      </c>
      <c r="N239">
        <v>0.6</v>
      </c>
      <c r="O239">
        <v>1</v>
      </c>
      <c r="P239">
        <v>8</v>
      </c>
      <c r="Q239">
        <v>0.6</v>
      </c>
    </row>
    <row r="240" spans="1:17" x14ac:dyDescent="0.2">
      <c r="A240">
        <v>-133</v>
      </c>
      <c r="B240">
        <v>390.88</v>
      </c>
      <c r="C240">
        <v>1.5920000000000001</v>
      </c>
      <c r="D240">
        <v>1.4930000000000001</v>
      </c>
      <c r="E240">
        <v>1.4510000000000001</v>
      </c>
      <c r="F240">
        <v>1.464</v>
      </c>
      <c r="G240">
        <v>1.9610000000000001</v>
      </c>
      <c r="K240" t="s">
        <v>275</v>
      </c>
      <c r="L240" t="s">
        <v>46</v>
      </c>
      <c r="M240">
        <v>45.9</v>
      </c>
      <c r="N240">
        <v>28.343</v>
      </c>
      <c r="O240">
        <v>95.656999999999996</v>
      </c>
      <c r="P240">
        <v>24.751999999999999</v>
      </c>
      <c r="Q240">
        <v>28.634</v>
      </c>
    </row>
    <row r="241" spans="1:17" x14ac:dyDescent="0.2">
      <c r="A241">
        <v>-132</v>
      </c>
      <c r="B241">
        <v>388.84</v>
      </c>
      <c r="C241">
        <v>1.5780000000000001</v>
      </c>
      <c r="D241">
        <v>1.5029999999999999</v>
      </c>
      <c r="E241">
        <v>1.46</v>
      </c>
      <c r="F241">
        <v>1.4770000000000001</v>
      </c>
      <c r="G241">
        <v>1.873</v>
      </c>
      <c r="K241" t="s">
        <v>276</v>
      </c>
      <c r="L241" t="s">
        <v>46</v>
      </c>
      <c r="M241">
        <v>4.3419999999999996</v>
      </c>
      <c r="N241">
        <v>4.1150000000000002</v>
      </c>
      <c r="O241">
        <v>12.223000000000001</v>
      </c>
      <c r="P241">
        <v>47.302</v>
      </c>
      <c r="Q241">
        <v>3.847</v>
      </c>
    </row>
    <row r="242" spans="1:17" x14ac:dyDescent="0.2">
      <c r="A242">
        <v>-131</v>
      </c>
      <c r="B242">
        <v>386.76</v>
      </c>
      <c r="C242">
        <v>1.5660000000000001</v>
      </c>
      <c r="D242">
        <v>1.5149999999999999</v>
      </c>
      <c r="E242">
        <v>1.466</v>
      </c>
      <c r="F242">
        <v>1.4930000000000001</v>
      </c>
      <c r="G242">
        <v>1.7909999999999999</v>
      </c>
      <c r="K242" t="s">
        <v>277</v>
      </c>
      <c r="L242" t="s">
        <v>37</v>
      </c>
      <c r="M242">
        <v>0</v>
      </c>
      <c r="N242">
        <v>13.407</v>
      </c>
      <c r="O242">
        <v>12.872999999999999</v>
      </c>
      <c r="P242">
        <v>13.428000000000001</v>
      </c>
      <c r="Q242">
        <v>13.214</v>
      </c>
    </row>
    <row r="243" spans="1:17" x14ac:dyDescent="0.2">
      <c r="A243">
        <v>-130</v>
      </c>
      <c r="B243">
        <v>384.63</v>
      </c>
      <c r="C243">
        <v>1.5580000000000001</v>
      </c>
      <c r="D243">
        <v>1.52</v>
      </c>
      <c r="E243">
        <v>1.48</v>
      </c>
      <c r="F243">
        <v>1.502</v>
      </c>
      <c r="G243">
        <v>1.7310000000000001</v>
      </c>
      <c r="K243" t="s">
        <v>278</v>
      </c>
      <c r="L243" t="s">
        <v>37</v>
      </c>
      <c r="M243">
        <v>0</v>
      </c>
      <c r="N243">
        <v>-1.1759999999999999</v>
      </c>
      <c r="O243">
        <v>-1.3</v>
      </c>
      <c r="P243">
        <v>-1.18</v>
      </c>
      <c r="Q243">
        <v>-1.274</v>
      </c>
    </row>
    <row r="244" spans="1:17" x14ac:dyDescent="0.2">
      <c r="A244">
        <v>-129</v>
      </c>
      <c r="B244">
        <v>382.47</v>
      </c>
      <c r="C244">
        <v>1.5509999999999999</v>
      </c>
      <c r="D244">
        <v>1.5289999999999999</v>
      </c>
      <c r="E244">
        <v>1.496</v>
      </c>
      <c r="F244">
        <v>1.5069999999999999</v>
      </c>
      <c r="G244">
        <v>1.6719999999999999</v>
      </c>
      <c r="K244" t="s">
        <v>279</v>
      </c>
      <c r="L244" t="s">
        <v>37</v>
      </c>
      <c r="M244">
        <v>0</v>
      </c>
      <c r="N244">
        <v>1.7000000000000001E-2</v>
      </c>
      <c r="O244">
        <v>1.7000000000000001E-2</v>
      </c>
      <c r="P244">
        <v>1.7000000000000001E-2</v>
      </c>
      <c r="Q244">
        <v>5.7000000000000002E-2</v>
      </c>
    </row>
    <row r="245" spans="1:17" x14ac:dyDescent="0.2">
      <c r="A245">
        <v>-128</v>
      </c>
      <c r="B245">
        <v>380.26</v>
      </c>
      <c r="C245">
        <v>1.5620000000000001</v>
      </c>
      <c r="D245">
        <v>1.54</v>
      </c>
      <c r="E245">
        <v>1.502</v>
      </c>
      <c r="F245">
        <v>1.5269999999999999</v>
      </c>
      <c r="G245">
        <v>1.677</v>
      </c>
      <c r="K245" t="s">
        <v>280</v>
      </c>
      <c r="L245" t="s">
        <v>37</v>
      </c>
      <c r="M245">
        <v>0</v>
      </c>
      <c r="N245">
        <v>4.1000000000000002E-2</v>
      </c>
      <c r="O245">
        <v>5.0999999999999997E-2</v>
      </c>
      <c r="P245">
        <v>5.1999999999999998E-2</v>
      </c>
      <c r="Q245">
        <v>9.4E-2</v>
      </c>
    </row>
    <row r="246" spans="1:17" x14ac:dyDescent="0.2">
      <c r="A246">
        <v>-127</v>
      </c>
      <c r="B246">
        <v>378.01</v>
      </c>
      <c r="C246">
        <v>1.575</v>
      </c>
      <c r="D246">
        <v>1.552</v>
      </c>
      <c r="E246">
        <v>1.5129999999999999</v>
      </c>
      <c r="F246">
        <v>1.5349999999999999</v>
      </c>
      <c r="G246">
        <v>1.698</v>
      </c>
      <c r="K246" t="s">
        <v>281</v>
      </c>
      <c r="L246" t="s">
        <v>37</v>
      </c>
      <c r="M246">
        <v>75.968000000000004</v>
      </c>
      <c r="N246">
        <v>83.992999999999995</v>
      </c>
      <c r="O246">
        <v>56.164000000000001</v>
      </c>
      <c r="P246">
        <v>83.123999999999995</v>
      </c>
      <c r="Q246">
        <v>80.59</v>
      </c>
    </row>
    <row r="247" spans="1:17" x14ac:dyDescent="0.2">
      <c r="A247">
        <v>-126</v>
      </c>
      <c r="B247">
        <v>375.72</v>
      </c>
      <c r="C247">
        <v>1.583</v>
      </c>
      <c r="D247">
        <v>1.5649999999999999</v>
      </c>
      <c r="E247">
        <v>1.53</v>
      </c>
      <c r="F247">
        <v>1.5569999999999999</v>
      </c>
      <c r="G247">
        <v>1.679</v>
      </c>
      <c r="K247" t="s">
        <v>282</v>
      </c>
      <c r="L247" t="s">
        <v>57</v>
      </c>
      <c r="M247">
        <v>3.9169999999999998</v>
      </c>
      <c r="N247">
        <v>4.3360000000000003</v>
      </c>
      <c r="O247">
        <v>3.4430000000000001</v>
      </c>
      <c r="P247">
        <v>3.931</v>
      </c>
      <c r="Q247">
        <v>3.9580000000000002</v>
      </c>
    </row>
    <row r="248" spans="1:17" x14ac:dyDescent="0.2">
      <c r="A248">
        <v>-125</v>
      </c>
      <c r="B248">
        <v>373.39</v>
      </c>
      <c r="C248">
        <v>1.5840000000000001</v>
      </c>
      <c r="D248">
        <v>1.58</v>
      </c>
      <c r="E248">
        <v>1.54</v>
      </c>
      <c r="F248">
        <v>1.5720000000000001</v>
      </c>
      <c r="G248">
        <v>1.6419999999999999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1.5840000000000001</v>
      </c>
      <c r="D249">
        <v>1.589</v>
      </c>
      <c r="E249">
        <v>1.55</v>
      </c>
      <c r="F249">
        <v>1.581</v>
      </c>
      <c r="G249">
        <v>1.6140000000000001</v>
      </c>
      <c r="K249" t="s">
        <v>284</v>
      </c>
      <c r="L249" t="s">
        <v>46</v>
      </c>
      <c r="M249">
        <v>46.75</v>
      </c>
      <c r="N249">
        <v>45.332999999999998</v>
      </c>
      <c r="O249">
        <v>45.667000000000002</v>
      </c>
      <c r="P249">
        <v>47.332999999999998</v>
      </c>
      <c r="Q249">
        <v>48.667000000000002</v>
      </c>
    </row>
    <row r="250" spans="1:17" x14ac:dyDescent="0.2">
      <c r="A250">
        <v>-123</v>
      </c>
      <c r="B250">
        <v>368.61</v>
      </c>
      <c r="C250">
        <v>1.5920000000000001</v>
      </c>
      <c r="D250">
        <v>1.597</v>
      </c>
      <c r="E250">
        <v>1.5669999999999999</v>
      </c>
      <c r="F250">
        <v>1.591</v>
      </c>
      <c r="G250">
        <v>1.613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1.5960000000000001</v>
      </c>
      <c r="D251">
        <v>1.6040000000000001</v>
      </c>
      <c r="E251">
        <v>1.5720000000000001</v>
      </c>
      <c r="F251">
        <v>1.6040000000000001</v>
      </c>
      <c r="G251">
        <v>1.605</v>
      </c>
      <c r="K251" t="s">
        <v>286</v>
      </c>
      <c r="L251" t="s">
        <v>46</v>
      </c>
      <c r="M251">
        <v>0.33300000000000002</v>
      </c>
      <c r="N251">
        <v>0</v>
      </c>
      <c r="O251">
        <v>0</v>
      </c>
      <c r="P251">
        <v>0</v>
      </c>
      <c r="Q251">
        <v>1.333</v>
      </c>
    </row>
    <row r="252" spans="1:17" x14ac:dyDescent="0.2">
      <c r="A252">
        <v>-121</v>
      </c>
      <c r="B252">
        <v>363.66</v>
      </c>
      <c r="C252">
        <v>1.5960000000000001</v>
      </c>
      <c r="D252">
        <v>1.6080000000000001</v>
      </c>
      <c r="E252">
        <v>1.5780000000000001</v>
      </c>
      <c r="F252">
        <v>1.615</v>
      </c>
      <c r="G252">
        <v>1.5820000000000001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1.5940000000000001</v>
      </c>
      <c r="D253">
        <v>1.6040000000000001</v>
      </c>
      <c r="E253">
        <v>1.5860000000000001</v>
      </c>
      <c r="F253">
        <v>1.621</v>
      </c>
      <c r="G253">
        <v>1.5620000000000001</v>
      </c>
    </row>
    <row r="254" spans="1:17" x14ac:dyDescent="0.2">
      <c r="A254">
        <v>-119</v>
      </c>
      <c r="B254">
        <v>358.56</v>
      </c>
      <c r="C254">
        <v>1.633</v>
      </c>
      <c r="D254">
        <v>1.6579999999999999</v>
      </c>
      <c r="E254">
        <v>1.6120000000000001</v>
      </c>
      <c r="F254">
        <v>1.64</v>
      </c>
      <c r="G254">
        <v>1.6240000000000001</v>
      </c>
    </row>
    <row r="255" spans="1:17" x14ac:dyDescent="0.2">
      <c r="A255">
        <v>-118</v>
      </c>
      <c r="B255">
        <v>355.95</v>
      </c>
      <c r="C255">
        <v>1.6639999999999999</v>
      </c>
      <c r="D255">
        <v>1.667</v>
      </c>
      <c r="E255">
        <v>1.6339999999999999</v>
      </c>
      <c r="F255">
        <v>1.651</v>
      </c>
      <c r="G255">
        <v>1.702</v>
      </c>
    </row>
    <row r="256" spans="1:17" x14ac:dyDescent="0.2">
      <c r="A256">
        <v>-117</v>
      </c>
      <c r="B256">
        <v>353.3</v>
      </c>
      <c r="C256">
        <v>1.694</v>
      </c>
      <c r="D256">
        <v>1.6639999999999999</v>
      </c>
      <c r="E256">
        <v>1.65</v>
      </c>
      <c r="F256">
        <v>1.6679999999999999</v>
      </c>
      <c r="G256">
        <v>1.7929999999999999</v>
      </c>
    </row>
    <row r="257" spans="1:7" x14ac:dyDescent="0.2">
      <c r="A257">
        <v>-116</v>
      </c>
      <c r="B257">
        <v>350.61</v>
      </c>
      <c r="C257">
        <v>1.7250000000000001</v>
      </c>
      <c r="D257">
        <v>1.696</v>
      </c>
      <c r="E257">
        <v>1.6759999999999999</v>
      </c>
      <c r="F257">
        <v>1.7110000000000001</v>
      </c>
      <c r="G257">
        <v>1.8149999999999999</v>
      </c>
    </row>
    <row r="258" spans="1:7" x14ac:dyDescent="0.2">
      <c r="A258">
        <v>-115</v>
      </c>
      <c r="B258">
        <v>347.89</v>
      </c>
      <c r="C258">
        <v>1.728</v>
      </c>
      <c r="D258">
        <v>1.706</v>
      </c>
      <c r="E258">
        <v>1.7030000000000001</v>
      </c>
      <c r="F258">
        <v>1.69</v>
      </c>
      <c r="G258">
        <v>1.8140000000000001</v>
      </c>
    </row>
    <row r="259" spans="1:7" x14ac:dyDescent="0.2">
      <c r="A259">
        <v>-114</v>
      </c>
      <c r="B259">
        <v>345.12</v>
      </c>
      <c r="C259">
        <v>1.77</v>
      </c>
      <c r="D259">
        <v>1.7150000000000001</v>
      </c>
      <c r="E259">
        <v>1.7110000000000001</v>
      </c>
      <c r="F259">
        <v>1.758</v>
      </c>
      <c r="G259">
        <v>1.895</v>
      </c>
    </row>
    <row r="260" spans="1:7" x14ac:dyDescent="0.2">
      <c r="A260">
        <v>-113</v>
      </c>
      <c r="B260">
        <v>342.32</v>
      </c>
      <c r="C260">
        <v>1.7909999999999999</v>
      </c>
      <c r="D260">
        <v>1.748</v>
      </c>
      <c r="E260">
        <v>1.7210000000000001</v>
      </c>
      <c r="F260">
        <v>1.758</v>
      </c>
      <c r="G260">
        <v>1.9370000000000001</v>
      </c>
    </row>
    <row r="261" spans="1:7" x14ac:dyDescent="0.2">
      <c r="A261">
        <v>-112</v>
      </c>
      <c r="B261">
        <v>339.49</v>
      </c>
      <c r="C261">
        <v>1.804</v>
      </c>
      <c r="D261">
        <v>1.76</v>
      </c>
      <c r="E261">
        <v>1.7430000000000001</v>
      </c>
      <c r="F261">
        <v>1.7869999999999999</v>
      </c>
      <c r="G261">
        <v>1.9239999999999999</v>
      </c>
    </row>
    <row r="262" spans="1:7" x14ac:dyDescent="0.2">
      <c r="A262">
        <v>-111</v>
      </c>
      <c r="B262">
        <v>336.61</v>
      </c>
      <c r="C262">
        <v>1.83</v>
      </c>
      <c r="D262">
        <v>1.7909999999999999</v>
      </c>
      <c r="E262">
        <v>1.766</v>
      </c>
      <c r="F262">
        <v>1.8180000000000001</v>
      </c>
      <c r="G262">
        <v>1.944</v>
      </c>
    </row>
    <row r="263" spans="1:7" x14ac:dyDescent="0.2">
      <c r="A263">
        <v>-110</v>
      </c>
      <c r="B263">
        <v>333.71</v>
      </c>
      <c r="C263">
        <v>1.8480000000000001</v>
      </c>
      <c r="D263">
        <v>1.8149999999999999</v>
      </c>
      <c r="E263">
        <v>1.7789999999999999</v>
      </c>
      <c r="F263">
        <v>1.84</v>
      </c>
      <c r="G263">
        <v>1.958</v>
      </c>
    </row>
    <row r="264" spans="1:7" x14ac:dyDescent="0.2">
      <c r="A264">
        <v>-109</v>
      </c>
      <c r="B264">
        <v>330.76</v>
      </c>
      <c r="C264">
        <v>1.8759999999999999</v>
      </c>
      <c r="D264">
        <v>1.8169999999999999</v>
      </c>
      <c r="E264">
        <v>1.8049999999999999</v>
      </c>
      <c r="F264">
        <v>1.8560000000000001</v>
      </c>
      <c r="G264">
        <v>2.0259999999999998</v>
      </c>
    </row>
    <row r="265" spans="1:7" x14ac:dyDescent="0.2">
      <c r="A265">
        <v>-108</v>
      </c>
      <c r="B265">
        <v>327.79</v>
      </c>
      <c r="C265">
        <v>1.8979999999999999</v>
      </c>
      <c r="D265">
        <v>1.841</v>
      </c>
      <c r="E265">
        <v>1.8260000000000001</v>
      </c>
      <c r="F265">
        <v>1.8779999999999999</v>
      </c>
      <c r="G265">
        <v>2.0459999999999998</v>
      </c>
    </row>
    <row r="266" spans="1:7" x14ac:dyDescent="0.2">
      <c r="A266">
        <v>-107</v>
      </c>
      <c r="B266">
        <v>324.77</v>
      </c>
      <c r="C266">
        <v>1.915</v>
      </c>
      <c r="D266">
        <v>1.865</v>
      </c>
      <c r="E266">
        <v>1.8420000000000001</v>
      </c>
      <c r="F266">
        <v>1.9</v>
      </c>
      <c r="G266">
        <v>2.0510000000000002</v>
      </c>
    </row>
    <row r="267" spans="1:7" x14ac:dyDescent="0.2">
      <c r="A267">
        <v>-106</v>
      </c>
      <c r="B267">
        <v>321.73</v>
      </c>
      <c r="C267">
        <v>1.9359999999999999</v>
      </c>
      <c r="D267">
        <v>1.8680000000000001</v>
      </c>
      <c r="E267">
        <v>1.873</v>
      </c>
      <c r="F267">
        <v>1.9259999999999999</v>
      </c>
      <c r="G267">
        <v>2.0760000000000001</v>
      </c>
    </row>
    <row r="268" spans="1:7" x14ac:dyDescent="0.2">
      <c r="A268">
        <v>-105</v>
      </c>
      <c r="B268">
        <v>318.64999999999998</v>
      </c>
      <c r="C268">
        <v>1.9710000000000001</v>
      </c>
      <c r="D268">
        <v>1.887</v>
      </c>
      <c r="E268">
        <v>1.9419999999999999</v>
      </c>
      <c r="F268">
        <v>1.956</v>
      </c>
      <c r="G268">
        <v>2.0990000000000002</v>
      </c>
    </row>
    <row r="269" spans="1:7" x14ac:dyDescent="0.2">
      <c r="A269">
        <v>-104</v>
      </c>
      <c r="B269">
        <v>315.54000000000002</v>
      </c>
      <c r="C269">
        <v>1.9770000000000001</v>
      </c>
      <c r="D269">
        <v>1.9379999999999999</v>
      </c>
      <c r="E269">
        <v>1.905</v>
      </c>
      <c r="F269">
        <v>1.9830000000000001</v>
      </c>
      <c r="G269">
        <v>2.0840000000000001</v>
      </c>
    </row>
    <row r="270" spans="1:7" x14ac:dyDescent="0.2">
      <c r="A270">
        <v>-103</v>
      </c>
      <c r="B270">
        <v>312.39999999999998</v>
      </c>
      <c r="C270">
        <v>1.9990000000000001</v>
      </c>
      <c r="D270">
        <v>1.9510000000000001</v>
      </c>
      <c r="E270">
        <v>2.0049999999999999</v>
      </c>
      <c r="F270">
        <v>2.016</v>
      </c>
      <c r="G270">
        <v>2.024</v>
      </c>
    </row>
    <row r="271" spans="1:7" x14ac:dyDescent="0.2">
      <c r="A271">
        <v>-102</v>
      </c>
      <c r="B271">
        <v>309.23</v>
      </c>
      <c r="C271">
        <v>2.0139999999999998</v>
      </c>
      <c r="D271">
        <v>1.9970000000000001</v>
      </c>
      <c r="E271">
        <v>2.0329999999999999</v>
      </c>
      <c r="F271">
        <v>2.0430000000000001</v>
      </c>
      <c r="G271">
        <v>1.984</v>
      </c>
    </row>
    <row r="272" spans="1:7" x14ac:dyDescent="0.2">
      <c r="A272">
        <v>-101</v>
      </c>
      <c r="B272">
        <v>306.02999999999997</v>
      </c>
      <c r="C272">
        <v>2.036</v>
      </c>
      <c r="D272">
        <v>2.028</v>
      </c>
      <c r="E272">
        <v>2.0579999999999998</v>
      </c>
      <c r="F272">
        <v>2.0720000000000001</v>
      </c>
      <c r="G272">
        <v>1.9870000000000001</v>
      </c>
    </row>
    <row r="273" spans="1:7" x14ac:dyDescent="0.2">
      <c r="A273">
        <v>-100</v>
      </c>
      <c r="B273">
        <v>302.8</v>
      </c>
      <c r="C273">
        <v>2.0609999999999999</v>
      </c>
      <c r="D273">
        <v>2.0489999999999999</v>
      </c>
      <c r="E273">
        <v>2.0870000000000002</v>
      </c>
      <c r="F273">
        <v>2.1019999999999999</v>
      </c>
      <c r="G273">
        <v>2.008</v>
      </c>
    </row>
    <row r="274" spans="1:7" x14ac:dyDescent="0.2">
      <c r="A274">
        <v>-99</v>
      </c>
      <c r="B274">
        <v>299.54000000000002</v>
      </c>
      <c r="C274">
        <v>2.0920000000000001</v>
      </c>
      <c r="D274">
        <v>2.0659999999999998</v>
      </c>
      <c r="E274">
        <v>2.13</v>
      </c>
      <c r="F274">
        <v>2.1219999999999999</v>
      </c>
      <c r="G274">
        <v>2.0499999999999998</v>
      </c>
    </row>
    <row r="275" spans="1:7" x14ac:dyDescent="0.2">
      <c r="A275">
        <v>-98</v>
      </c>
      <c r="B275">
        <v>296.26</v>
      </c>
      <c r="C275">
        <v>2.113</v>
      </c>
      <c r="D275">
        <v>2.089</v>
      </c>
      <c r="E275">
        <v>2.1240000000000001</v>
      </c>
      <c r="F275">
        <v>2.153</v>
      </c>
      <c r="G275">
        <v>2.0859999999999999</v>
      </c>
    </row>
    <row r="276" spans="1:7" x14ac:dyDescent="0.2">
      <c r="A276">
        <v>-97</v>
      </c>
      <c r="B276">
        <v>292.95</v>
      </c>
      <c r="C276">
        <v>2.1480000000000001</v>
      </c>
      <c r="D276">
        <v>2.1230000000000002</v>
      </c>
      <c r="E276">
        <v>2.1509999999999998</v>
      </c>
      <c r="F276">
        <v>2.1970000000000001</v>
      </c>
      <c r="G276">
        <v>2.1219999999999999</v>
      </c>
    </row>
    <row r="277" spans="1:7" x14ac:dyDescent="0.2">
      <c r="A277">
        <v>-96</v>
      </c>
      <c r="B277">
        <v>289.61</v>
      </c>
      <c r="C277">
        <v>2.1850000000000001</v>
      </c>
      <c r="D277">
        <v>2.16</v>
      </c>
      <c r="E277">
        <v>2.214</v>
      </c>
      <c r="F277">
        <v>2.1970000000000001</v>
      </c>
      <c r="G277">
        <v>2.17</v>
      </c>
    </row>
    <row r="278" spans="1:7" x14ac:dyDescent="0.2">
      <c r="A278">
        <v>-95</v>
      </c>
      <c r="B278">
        <v>286.24</v>
      </c>
      <c r="C278">
        <v>2.2210000000000001</v>
      </c>
      <c r="D278">
        <v>2.2050000000000001</v>
      </c>
      <c r="E278">
        <v>2.2400000000000002</v>
      </c>
      <c r="F278">
        <v>2.2429999999999999</v>
      </c>
      <c r="G278">
        <v>2.1960000000000002</v>
      </c>
    </row>
    <row r="279" spans="1:7" x14ac:dyDescent="0.2">
      <c r="A279">
        <v>-94</v>
      </c>
      <c r="B279">
        <v>282.86</v>
      </c>
      <c r="C279">
        <v>2.2519999999999998</v>
      </c>
      <c r="D279">
        <v>2.25</v>
      </c>
      <c r="E279">
        <v>2.2770000000000001</v>
      </c>
      <c r="F279">
        <v>2.2970000000000002</v>
      </c>
      <c r="G279">
        <v>2.1859999999999999</v>
      </c>
    </row>
    <row r="280" spans="1:7" x14ac:dyDescent="0.2">
      <c r="A280">
        <v>-93</v>
      </c>
      <c r="B280">
        <v>279.45</v>
      </c>
      <c r="C280">
        <v>2.266</v>
      </c>
      <c r="D280">
        <v>2.2789999999999999</v>
      </c>
      <c r="E280">
        <v>2.3010000000000002</v>
      </c>
      <c r="F280">
        <v>2.3220000000000001</v>
      </c>
      <c r="G280">
        <v>2.161</v>
      </c>
    </row>
    <row r="281" spans="1:7" x14ac:dyDescent="0.2">
      <c r="A281">
        <v>-92</v>
      </c>
      <c r="B281">
        <v>276.02</v>
      </c>
      <c r="C281">
        <v>2.294</v>
      </c>
      <c r="D281">
        <v>2.3199999999999998</v>
      </c>
      <c r="E281">
        <v>2.3410000000000002</v>
      </c>
      <c r="F281">
        <v>2.3889999999999998</v>
      </c>
      <c r="G281">
        <v>2.1269999999999998</v>
      </c>
    </row>
    <row r="282" spans="1:7" x14ac:dyDescent="0.2">
      <c r="A282">
        <v>-91</v>
      </c>
      <c r="B282">
        <v>272.57</v>
      </c>
      <c r="C282">
        <v>2.3159999999999998</v>
      </c>
      <c r="D282">
        <v>2.35</v>
      </c>
      <c r="E282">
        <v>2.37</v>
      </c>
      <c r="F282">
        <v>2.399</v>
      </c>
      <c r="G282">
        <v>2.1469999999999998</v>
      </c>
    </row>
    <row r="283" spans="1:7" x14ac:dyDescent="0.2">
      <c r="A283">
        <v>-90</v>
      </c>
      <c r="B283">
        <v>269.08999999999997</v>
      </c>
      <c r="C283">
        <v>2.36</v>
      </c>
      <c r="D283">
        <v>2.391</v>
      </c>
      <c r="E283">
        <v>2.4</v>
      </c>
      <c r="F283">
        <v>2.4510000000000001</v>
      </c>
      <c r="G283">
        <v>2.198</v>
      </c>
    </row>
    <row r="284" spans="1:7" x14ac:dyDescent="0.2">
      <c r="A284">
        <v>-89</v>
      </c>
      <c r="B284">
        <v>265.60000000000002</v>
      </c>
      <c r="C284">
        <v>2.415</v>
      </c>
      <c r="D284">
        <v>2.4369999999999998</v>
      </c>
      <c r="E284">
        <v>2.4540000000000002</v>
      </c>
      <c r="F284">
        <v>2.496</v>
      </c>
      <c r="G284">
        <v>2.2730000000000001</v>
      </c>
    </row>
    <row r="285" spans="1:7" x14ac:dyDescent="0.2">
      <c r="A285">
        <v>-88</v>
      </c>
      <c r="B285">
        <v>262.08999999999997</v>
      </c>
      <c r="C285">
        <v>2.4710000000000001</v>
      </c>
      <c r="D285">
        <v>2.4729999999999999</v>
      </c>
      <c r="E285">
        <v>2.5089999999999999</v>
      </c>
      <c r="F285">
        <v>2.524</v>
      </c>
      <c r="G285">
        <v>2.3769999999999998</v>
      </c>
    </row>
    <row r="286" spans="1:7" x14ac:dyDescent="0.2">
      <c r="A286">
        <v>-87</v>
      </c>
      <c r="B286">
        <v>258.57</v>
      </c>
      <c r="C286">
        <v>2.5419999999999998</v>
      </c>
      <c r="D286">
        <v>2.5270000000000001</v>
      </c>
      <c r="E286">
        <v>2.5619999999999998</v>
      </c>
      <c r="F286">
        <v>2.5830000000000002</v>
      </c>
      <c r="G286">
        <v>2.4969999999999999</v>
      </c>
    </row>
    <row r="287" spans="1:7" x14ac:dyDescent="0.2">
      <c r="A287">
        <v>-86</v>
      </c>
      <c r="B287">
        <v>255.03</v>
      </c>
      <c r="C287">
        <v>2.6019999999999999</v>
      </c>
      <c r="D287">
        <v>2.577</v>
      </c>
      <c r="E287">
        <v>2.6019999999999999</v>
      </c>
      <c r="F287">
        <v>2.6240000000000001</v>
      </c>
      <c r="G287">
        <v>2.6070000000000002</v>
      </c>
    </row>
    <row r="288" spans="1:7" x14ac:dyDescent="0.2">
      <c r="A288">
        <v>-85</v>
      </c>
      <c r="B288">
        <v>251.47</v>
      </c>
      <c r="C288">
        <v>2.6520000000000001</v>
      </c>
      <c r="D288">
        <v>2.6259999999999999</v>
      </c>
      <c r="E288">
        <v>2.6429999999999998</v>
      </c>
      <c r="F288">
        <v>2.673</v>
      </c>
      <c r="G288">
        <v>2.6659999999999999</v>
      </c>
    </row>
    <row r="289" spans="1:7" x14ac:dyDescent="0.2">
      <c r="A289">
        <v>-84</v>
      </c>
      <c r="B289">
        <v>247.9</v>
      </c>
      <c r="C289">
        <v>2.6970000000000001</v>
      </c>
      <c r="D289">
        <v>2.6869999999999998</v>
      </c>
      <c r="E289">
        <v>2.6880000000000002</v>
      </c>
      <c r="F289">
        <v>2.7269999999999999</v>
      </c>
      <c r="G289">
        <v>2.6859999999999999</v>
      </c>
    </row>
    <row r="290" spans="1:7" x14ac:dyDescent="0.2">
      <c r="A290">
        <v>-83</v>
      </c>
      <c r="B290">
        <v>244.32</v>
      </c>
      <c r="C290">
        <v>2.7280000000000002</v>
      </c>
      <c r="D290">
        <v>2.726</v>
      </c>
      <c r="E290">
        <v>2.7370000000000001</v>
      </c>
      <c r="F290">
        <v>2.774</v>
      </c>
      <c r="G290">
        <v>2.673</v>
      </c>
    </row>
    <row r="291" spans="1:7" x14ac:dyDescent="0.2">
      <c r="A291">
        <v>-82</v>
      </c>
      <c r="B291">
        <v>240.73</v>
      </c>
      <c r="C291">
        <v>2.7669999999999999</v>
      </c>
      <c r="D291">
        <v>2.7759999999999998</v>
      </c>
      <c r="E291">
        <v>2.786</v>
      </c>
      <c r="F291">
        <v>2.8359999999999999</v>
      </c>
      <c r="G291">
        <v>2.6720000000000002</v>
      </c>
    </row>
    <row r="292" spans="1:7" x14ac:dyDescent="0.2">
      <c r="A292">
        <v>-81</v>
      </c>
      <c r="B292">
        <v>237.12</v>
      </c>
      <c r="C292">
        <v>2.8140000000000001</v>
      </c>
      <c r="D292">
        <v>2.8330000000000002</v>
      </c>
      <c r="E292">
        <v>2.8460000000000001</v>
      </c>
      <c r="F292">
        <v>2.8879999999999999</v>
      </c>
      <c r="G292">
        <v>2.69</v>
      </c>
    </row>
    <row r="293" spans="1:7" x14ac:dyDescent="0.2">
      <c r="A293">
        <v>-80</v>
      </c>
      <c r="B293">
        <v>233.51</v>
      </c>
      <c r="C293">
        <v>2.8610000000000002</v>
      </c>
      <c r="D293">
        <v>2.887</v>
      </c>
      <c r="E293">
        <v>2.9089999999999998</v>
      </c>
      <c r="F293">
        <v>2.9409999999999998</v>
      </c>
      <c r="G293">
        <v>2.7080000000000002</v>
      </c>
    </row>
    <row r="294" spans="1:7" x14ac:dyDescent="0.2">
      <c r="A294">
        <v>-79</v>
      </c>
      <c r="B294">
        <v>229.9</v>
      </c>
      <c r="C294">
        <v>2.9239999999999999</v>
      </c>
      <c r="D294">
        <v>2.948</v>
      </c>
      <c r="E294">
        <v>2.9780000000000002</v>
      </c>
      <c r="F294">
        <v>3.0190000000000001</v>
      </c>
      <c r="G294">
        <v>2.7509999999999999</v>
      </c>
    </row>
    <row r="295" spans="1:7" x14ac:dyDescent="0.2">
      <c r="A295">
        <v>-78</v>
      </c>
      <c r="B295">
        <v>226.27</v>
      </c>
      <c r="C295">
        <v>2.9849999999999999</v>
      </c>
      <c r="D295">
        <v>3.0110000000000001</v>
      </c>
      <c r="E295">
        <v>3.04</v>
      </c>
      <c r="F295">
        <v>3.0779999999999998</v>
      </c>
      <c r="G295">
        <v>2.8140000000000001</v>
      </c>
    </row>
    <row r="296" spans="1:7" x14ac:dyDescent="0.2">
      <c r="A296">
        <v>-77</v>
      </c>
      <c r="B296">
        <v>222.65</v>
      </c>
      <c r="C296">
        <v>3.0539999999999998</v>
      </c>
      <c r="D296">
        <v>3.0830000000000002</v>
      </c>
      <c r="E296">
        <v>3.1040000000000001</v>
      </c>
      <c r="F296">
        <v>3.1520000000000001</v>
      </c>
      <c r="G296">
        <v>2.8780000000000001</v>
      </c>
    </row>
    <row r="297" spans="1:7" x14ac:dyDescent="0.2">
      <c r="A297">
        <v>-76</v>
      </c>
      <c r="B297">
        <v>219.02</v>
      </c>
      <c r="C297">
        <v>3.12</v>
      </c>
      <c r="D297">
        <v>3.1440000000000001</v>
      </c>
      <c r="E297">
        <v>3.1629999999999998</v>
      </c>
      <c r="F297">
        <v>3.2269999999999999</v>
      </c>
      <c r="G297">
        <v>2.9449999999999998</v>
      </c>
    </row>
    <row r="298" spans="1:7" x14ac:dyDescent="0.2">
      <c r="A298">
        <v>-75</v>
      </c>
      <c r="B298">
        <v>215.38</v>
      </c>
      <c r="C298">
        <v>3.177</v>
      </c>
      <c r="D298">
        <v>3.2149999999999999</v>
      </c>
      <c r="E298">
        <v>3.2269999999999999</v>
      </c>
      <c r="F298">
        <v>3.278</v>
      </c>
      <c r="G298">
        <v>2.9889999999999999</v>
      </c>
    </row>
    <row r="299" spans="1:7" x14ac:dyDescent="0.2">
      <c r="A299">
        <v>-74</v>
      </c>
      <c r="B299">
        <v>211.75</v>
      </c>
      <c r="C299">
        <v>3.2480000000000002</v>
      </c>
      <c r="D299">
        <v>3.2869999999999999</v>
      </c>
      <c r="E299">
        <v>3.3010000000000002</v>
      </c>
      <c r="F299">
        <v>3.3620000000000001</v>
      </c>
      <c r="G299">
        <v>3.044</v>
      </c>
    </row>
    <row r="300" spans="1:7" x14ac:dyDescent="0.2">
      <c r="A300">
        <v>-73</v>
      </c>
      <c r="B300">
        <v>208.12</v>
      </c>
      <c r="C300">
        <v>3.3239999999999998</v>
      </c>
      <c r="D300">
        <v>3.363</v>
      </c>
      <c r="E300">
        <v>3.3809999999999998</v>
      </c>
      <c r="F300">
        <v>3.431</v>
      </c>
      <c r="G300">
        <v>3.12</v>
      </c>
    </row>
    <row r="301" spans="1:7" x14ac:dyDescent="0.2">
      <c r="A301">
        <v>-72</v>
      </c>
      <c r="B301">
        <v>204.49</v>
      </c>
      <c r="C301">
        <v>3.4060000000000001</v>
      </c>
      <c r="D301">
        <v>3.43</v>
      </c>
      <c r="E301">
        <v>3.464</v>
      </c>
      <c r="F301">
        <v>3.5179999999999998</v>
      </c>
      <c r="G301">
        <v>3.214</v>
      </c>
    </row>
    <row r="302" spans="1:7" x14ac:dyDescent="0.2">
      <c r="A302">
        <v>-71</v>
      </c>
      <c r="B302">
        <v>200.86</v>
      </c>
      <c r="C302">
        <v>3.5059999999999998</v>
      </c>
      <c r="D302">
        <v>3.5110000000000001</v>
      </c>
      <c r="E302">
        <v>3.5510000000000002</v>
      </c>
      <c r="F302">
        <v>3.6150000000000002</v>
      </c>
      <c r="G302">
        <v>3.3460000000000001</v>
      </c>
    </row>
    <row r="303" spans="1:7" x14ac:dyDescent="0.2">
      <c r="A303">
        <v>-70</v>
      </c>
      <c r="B303">
        <v>197.24</v>
      </c>
      <c r="C303">
        <v>3.6120000000000001</v>
      </c>
      <c r="D303">
        <v>3.5979999999999999</v>
      </c>
      <c r="E303">
        <v>3.6419999999999999</v>
      </c>
      <c r="F303">
        <v>3.6859999999999999</v>
      </c>
      <c r="G303">
        <v>3.5230000000000001</v>
      </c>
    </row>
    <row r="304" spans="1:7" x14ac:dyDescent="0.2">
      <c r="A304">
        <v>-69</v>
      </c>
      <c r="B304">
        <v>193.62</v>
      </c>
      <c r="C304">
        <v>3.7229999999999999</v>
      </c>
      <c r="D304">
        <v>3.6850000000000001</v>
      </c>
      <c r="E304">
        <v>3.7210000000000001</v>
      </c>
      <c r="F304">
        <v>3.7810000000000001</v>
      </c>
      <c r="G304">
        <v>3.7029999999999998</v>
      </c>
    </row>
    <row r="305" spans="1:7" x14ac:dyDescent="0.2">
      <c r="A305">
        <v>-68</v>
      </c>
      <c r="B305">
        <v>190.02</v>
      </c>
      <c r="C305">
        <v>3.8290000000000002</v>
      </c>
      <c r="D305">
        <v>3.7719999999999998</v>
      </c>
      <c r="E305">
        <v>3.8090000000000002</v>
      </c>
      <c r="F305">
        <v>3.87</v>
      </c>
      <c r="G305">
        <v>3.8660000000000001</v>
      </c>
    </row>
    <row r="306" spans="1:7" x14ac:dyDescent="0.2">
      <c r="A306">
        <v>-67</v>
      </c>
      <c r="B306">
        <v>186.42</v>
      </c>
      <c r="C306">
        <v>3.9359999999999999</v>
      </c>
      <c r="D306">
        <v>3.8679999999999999</v>
      </c>
      <c r="E306">
        <v>3.9020000000000001</v>
      </c>
      <c r="F306">
        <v>3.964</v>
      </c>
      <c r="G306">
        <v>4.0119999999999996</v>
      </c>
    </row>
    <row r="307" spans="1:7" x14ac:dyDescent="0.2">
      <c r="A307">
        <v>-66</v>
      </c>
      <c r="B307">
        <v>182.83</v>
      </c>
      <c r="C307">
        <v>4.0469999999999997</v>
      </c>
      <c r="D307">
        <v>3.9750000000000001</v>
      </c>
      <c r="E307">
        <v>4.0010000000000003</v>
      </c>
      <c r="F307">
        <v>4.0780000000000003</v>
      </c>
      <c r="G307">
        <v>4.1319999999999997</v>
      </c>
    </row>
    <row r="308" spans="1:7" x14ac:dyDescent="0.2">
      <c r="A308">
        <v>-65</v>
      </c>
      <c r="B308">
        <v>179.26</v>
      </c>
      <c r="C308">
        <v>4.1619999999999999</v>
      </c>
      <c r="D308">
        <v>4.0860000000000003</v>
      </c>
      <c r="E308">
        <v>4.1139999999999999</v>
      </c>
      <c r="F308">
        <v>4.1820000000000004</v>
      </c>
      <c r="G308">
        <v>4.2640000000000002</v>
      </c>
    </row>
    <row r="309" spans="1:7" x14ac:dyDescent="0.2">
      <c r="A309">
        <v>-64</v>
      </c>
      <c r="B309">
        <v>175.7</v>
      </c>
      <c r="C309">
        <v>4.282</v>
      </c>
      <c r="D309">
        <v>4.1989999999999998</v>
      </c>
      <c r="E309">
        <v>4.2320000000000002</v>
      </c>
      <c r="F309">
        <v>4.3049999999999997</v>
      </c>
      <c r="G309">
        <v>4.391</v>
      </c>
    </row>
    <row r="310" spans="1:7" x14ac:dyDescent="0.2">
      <c r="A310">
        <v>-63</v>
      </c>
      <c r="B310">
        <v>172.16</v>
      </c>
      <c r="C310">
        <v>4.4050000000000002</v>
      </c>
      <c r="D310">
        <v>4.3209999999999997</v>
      </c>
      <c r="E310">
        <v>4.351</v>
      </c>
      <c r="F310">
        <v>4.4260000000000002</v>
      </c>
      <c r="G310">
        <v>4.524</v>
      </c>
    </row>
    <row r="311" spans="1:7" x14ac:dyDescent="0.2">
      <c r="A311">
        <v>-62</v>
      </c>
      <c r="B311">
        <v>168.63</v>
      </c>
      <c r="C311">
        <v>4.5220000000000002</v>
      </c>
      <c r="D311">
        <v>4.43</v>
      </c>
      <c r="E311">
        <v>4.4669999999999996</v>
      </c>
      <c r="F311">
        <v>4.5339999999999998</v>
      </c>
      <c r="G311">
        <v>4.6559999999999997</v>
      </c>
    </row>
    <row r="312" spans="1:7" x14ac:dyDescent="0.2">
      <c r="A312">
        <v>-61</v>
      </c>
      <c r="B312">
        <v>165.12</v>
      </c>
      <c r="C312">
        <v>4.6459999999999999</v>
      </c>
      <c r="D312">
        <v>4.5449999999999999</v>
      </c>
      <c r="E312">
        <v>4.585</v>
      </c>
      <c r="F312">
        <v>4.6500000000000004</v>
      </c>
      <c r="G312">
        <v>4.8019999999999996</v>
      </c>
    </row>
    <row r="313" spans="1:7" x14ac:dyDescent="0.2">
      <c r="A313">
        <v>-60</v>
      </c>
      <c r="B313">
        <v>161.63</v>
      </c>
      <c r="C313">
        <v>4.7859999999999996</v>
      </c>
      <c r="D313">
        <v>4.6749999999999998</v>
      </c>
      <c r="E313">
        <v>4.7190000000000003</v>
      </c>
      <c r="F313">
        <v>4.7720000000000002</v>
      </c>
      <c r="G313">
        <v>4.9779999999999998</v>
      </c>
    </row>
    <row r="314" spans="1:7" x14ac:dyDescent="0.2">
      <c r="A314">
        <v>-59</v>
      </c>
      <c r="B314">
        <v>158.16</v>
      </c>
      <c r="C314">
        <v>4.9429999999999996</v>
      </c>
      <c r="D314">
        <v>4.8010000000000002</v>
      </c>
      <c r="E314">
        <v>4.8550000000000004</v>
      </c>
      <c r="F314">
        <v>4.9210000000000003</v>
      </c>
      <c r="G314">
        <v>5.1970000000000001</v>
      </c>
    </row>
    <row r="315" spans="1:7" x14ac:dyDescent="0.2">
      <c r="A315">
        <v>-58</v>
      </c>
      <c r="B315">
        <v>154.72</v>
      </c>
      <c r="C315">
        <v>5.093</v>
      </c>
      <c r="D315">
        <v>4.9400000000000004</v>
      </c>
      <c r="E315">
        <v>5.0110000000000001</v>
      </c>
      <c r="F315">
        <v>5.0730000000000004</v>
      </c>
      <c r="G315">
        <v>5.3479999999999999</v>
      </c>
    </row>
    <row r="316" spans="1:7" x14ac:dyDescent="0.2">
      <c r="A316">
        <v>-57</v>
      </c>
      <c r="B316">
        <v>151.30000000000001</v>
      </c>
      <c r="C316">
        <v>5.2290000000000001</v>
      </c>
      <c r="D316">
        <v>5.0979999999999999</v>
      </c>
      <c r="E316">
        <v>5.1630000000000003</v>
      </c>
      <c r="F316">
        <v>5.2279999999999998</v>
      </c>
      <c r="G316">
        <v>5.4290000000000003</v>
      </c>
    </row>
    <row r="317" spans="1:7" x14ac:dyDescent="0.2">
      <c r="A317">
        <v>-56</v>
      </c>
      <c r="B317">
        <v>147.9</v>
      </c>
      <c r="C317">
        <v>5.3639999999999999</v>
      </c>
      <c r="D317">
        <v>5.2590000000000003</v>
      </c>
      <c r="E317">
        <v>5.3150000000000004</v>
      </c>
      <c r="F317">
        <v>5.3780000000000001</v>
      </c>
      <c r="G317">
        <v>5.5049999999999999</v>
      </c>
    </row>
    <row r="318" spans="1:7" x14ac:dyDescent="0.2">
      <c r="A318">
        <v>-55</v>
      </c>
      <c r="B318">
        <v>144.53</v>
      </c>
      <c r="C318">
        <v>5.5069999999999997</v>
      </c>
      <c r="D318">
        <v>5.41</v>
      </c>
      <c r="E318">
        <v>5.4649999999999999</v>
      </c>
      <c r="F318">
        <v>5.5359999999999996</v>
      </c>
      <c r="G318">
        <v>5.6159999999999997</v>
      </c>
    </row>
    <row r="319" spans="1:7" x14ac:dyDescent="0.2">
      <c r="A319">
        <v>-54</v>
      </c>
      <c r="B319">
        <v>141.19</v>
      </c>
      <c r="C319">
        <v>5.6749999999999998</v>
      </c>
      <c r="D319">
        <v>5.5730000000000004</v>
      </c>
      <c r="E319">
        <v>5.6470000000000002</v>
      </c>
      <c r="F319">
        <v>5.7089999999999996</v>
      </c>
      <c r="G319">
        <v>5.7729999999999997</v>
      </c>
    </row>
    <row r="320" spans="1:7" x14ac:dyDescent="0.2">
      <c r="A320">
        <v>-53</v>
      </c>
      <c r="B320">
        <v>137.88999999999999</v>
      </c>
      <c r="C320">
        <v>5.8550000000000004</v>
      </c>
      <c r="D320">
        <v>5.7450000000000001</v>
      </c>
      <c r="E320">
        <v>5.8289999999999997</v>
      </c>
      <c r="F320">
        <v>5.8949999999999996</v>
      </c>
      <c r="G320">
        <v>5.9509999999999996</v>
      </c>
    </row>
    <row r="321" spans="1:7" x14ac:dyDescent="0.2">
      <c r="A321">
        <v>-52</v>
      </c>
      <c r="B321">
        <v>134.61000000000001</v>
      </c>
      <c r="C321">
        <v>6.0419999999999998</v>
      </c>
      <c r="D321">
        <v>5.93</v>
      </c>
      <c r="E321">
        <v>6.0309999999999997</v>
      </c>
      <c r="F321">
        <v>6.0830000000000002</v>
      </c>
      <c r="G321">
        <v>6.1219999999999999</v>
      </c>
    </row>
    <row r="322" spans="1:7" x14ac:dyDescent="0.2">
      <c r="A322">
        <v>-51</v>
      </c>
      <c r="B322">
        <v>131.37</v>
      </c>
      <c r="C322">
        <v>6.2450000000000001</v>
      </c>
      <c r="D322">
        <v>6.1269999999999998</v>
      </c>
      <c r="E322">
        <v>6.234</v>
      </c>
      <c r="F322">
        <v>6.2930000000000001</v>
      </c>
      <c r="G322">
        <v>6.3250000000000002</v>
      </c>
    </row>
    <row r="323" spans="1:7" x14ac:dyDescent="0.2">
      <c r="A323">
        <v>-50</v>
      </c>
      <c r="B323">
        <v>128.16</v>
      </c>
      <c r="C323">
        <v>6.45</v>
      </c>
      <c r="D323">
        <v>6.3179999999999996</v>
      </c>
      <c r="E323">
        <v>6.4459999999999997</v>
      </c>
      <c r="F323">
        <v>6.492</v>
      </c>
      <c r="G323">
        <v>6.5419999999999998</v>
      </c>
    </row>
    <row r="324" spans="1:7" x14ac:dyDescent="0.2">
      <c r="A324">
        <v>-49</v>
      </c>
      <c r="B324">
        <v>124.99</v>
      </c>
      <c r="C324">
        <v>6.6609999999999996</v>
      </c>
      <c r="D324">
        <v>6.5220000000000002</v>
      </c>
      <c r="E324">
        <v>6.6619999999999999</v>
      </c>
      <c r="F324">
        <v>6.71</v>
      </c>
      <c r="G324">
        <v>6.75</v>
      </c>
    </row>
    <row r="325" spans="1:7" x14ac:dyDescent="0.2">
      <c r="A325">
        <v>-48</v>
      </c>
      <c r="B325">
        <v>121.85</v>
      </c>
      <c r="C325">
        <v>6.8840000000000003</v>
      </c>
      <c r="D325">
        <v>6.742</v>
      </c>
      <c r="E325">
        <v>6.8819999999999997</v>
      </c>
      <c r="F325">
        <v>6.93</v>
      </c>
      <c r="G325">
        <v>6.9829999999999997</v>
      </c>
    </row>
    <row r="326" spans="1:7" x14ac:dyDescent="0.2">
      <c r="A326">
        <v>-47</v>
      </c>
      <c r="B326">
        <v>118.76</v>
      </c>
      <c r="C326">
        <v>7.117</v>
      </c>
      <c r="D326">
        <v>6.968</v>
      </c>
      <c r="E326">
        <v>7.1159999999999997</v>
      </c>
      <c r="F326">
        <v>7.1559999999999997</v>
      </c>
      <c r="G326">
        <v>7.2279999999999998</v>
      </c>
    </row>
    <row r="327" spans="1:7" x14ac:dyDescent="0.2">
      <c r="A327">
        <v>-46</v>
      </c>
      <c r="B327">
        <v>115.7</v>
      </c>
      <c r="C327">
        <v>7.3689999999999998</v>
      </c>
      <c r="D327">
        <v>7.2060000000000004</v>
      </c>
      <c r="E327">
        <v>7.3630000000000004</v>
      </c>
      <c r="F327">
        <v>7.4080000000000004</v>
      </c>
      <c r="G327">
        <v>7.4969999999999999</v>
      </c>
    </row>
    <row r="328" spans="1:7" x14ac:dyDescent="0.2">
      <c r="A328">
        <v>-45</v>
      </c>
      <c r="B328">
        <v>112.69</v>
      </c>
      <c r="C328">
        <v>7.6449999999999996</v>
      </c>
      <c r="D328">
        <v>7.4660000000000002</v>
      </c>
      <c r="E328">
        <v>7.6260000000000003</v>
      </c>
      <c r="F328">
        <v>7.67</v>
      </c>
      <c r="G328">
        <v>7.8179999999999996</v>
      </c>
    </row>
    <row r="329" spans="1:7" x14ac:dyDescent="0.2">
      <c r="A329">
        <v>-44</v>
      </c>
      <c r="B329">
        <v>109.72</v>
      </c>
      <c r="C329">
        <v>7.9340000000000002</v>
      </c>
      <c r="D329">
        <v>7.74</v>
      </c>
      <c r="E329">
        <v>7.91</v>
      </c>
      <c r="F329">
        <v>7.9359999999999999</v>
      </c>
      <c r="G329">
        <v>8.1509999999999998</v>
      </c>
    </row>
    <row r="330" spans="1:7" x14ac:dyDescent="0.2">
      <c r="A330">
        <v>-43</v>
      </c>
      <c r="B330">
        <v>106.8</v>
      </c>
      <c r="C330">
        <v>8.2270000000000003</v>
      </c>
      <c r="D330">
        <v>8.0210000000000008</v>
      </c>
      <c r="E330">
        <v>8.1980000000000004</v>
      </c>
      <c r="F330">
        <v>8.2059999999999995</v>
      </c>
      <c r="G330">
        <v>8.4830000000000005</v>
      </c>
    </row>
    <row r="331" spans="1:7" x14ac:dyDescent="0.2">
      <c r="A331">
        <v>-42</v>
      </c>
      <c r="B331">
        <v>103.92</v>
      </c>
      <c r="C331">
        <v>8.4990000000000006</v>
      </c>
      <c r="D331">
        <v>8.2919999999999998</v>
      </c>
      <c r="E331">
        <v>8.4969999999999999</v>
      </c>
      <c r="F331">
        <v>8.49</v>
      </c>
      <c r="G331">
        <v>8.7149999999999999</v>
      </c>
    </row>
    <row r="332" spans="1:7" x14ac:dyDescent="0.2">
      <c r="A332">
        <v>-41</v>
      </c>
      <c r="B332">
        <v>101.09</v>
      </c>
      <c r="C332">
        <v>8.77</v>
      </c>
      <c r="D332">
        <v>8.5890000000000004</v>
      </c>
      <c r="E332">
        <v>8.7959999999999994</v>
      </c>
      <c r="F332">
        <v>8.7899999999999991</v>
      </c>
      <c r="G332">
        <v>8.9039999999999999</v>
      </c>
    </row>
    <row r="333" spans="1:7" x14ac:dyDescent="0.2">
      <c r="A333">
        <v>-40</v>
      </c>
      <c r="B333">
        <v>98.3</v>
      </c>
      <c r="C333">
        <v>9.0670000000000002</v>
      </c>
      <c r="D333">
        <v>8.9169999999999998</v>
      </c>
      <c r="E333">
        <v>9.1530000000000005</v>
      </c>
      <c r="F333">
        <v>9.1229999999999993</v>
      </c>
      <c r="G333">
        <v>9.0739999999999998</v>
      </c>
    </row>
    <row r="334" spans="1:7" x14ac:dyDescent="0.2">
      <c r="A334">
        <v>-39</v>
      </c>
      <c r="B334">
        <v>95.57</v>
      </c>
      <c r="C334">
        <v>9.3940000000000001</v>
      </c>
      <c r="D334">
        <v>9.2829999999999995</v>
      </c>
      <c r="E334">
        <v>9.5069999999999997</v>
      </c>
      <c r="F334">
        <v>9.49</v>
      </c>
      <c r="G334">
        <v>9.2970000000000006</v>
      </c>
    </row>
    <row r="335" spans="1:7" x14ac:dyDescent="0.2">
      <c r="A335">
        <v>-38</v>
      </c>
      <c r="B335">
        <v>92.89</v>
      </c>
      <c r="C335">
        <v>9.7140000000000004</v>
      </c>
      <c r="D335">
        <v>9.6310000000000002</v>
      </c>
      <c r="E335">
        <v>9.8439999999999994</v>
      </c>
      <c r="F335">
        <v>9.8290000000000006</v>
      </c>
      <c r="G335">
        <v>9.5540000000000003</v>
      </c>
    </row>
    <row r="336" spans="1:7" x14ac:dyDescent="0.2">
      <c r="A336">
        <v>-37</v>
      </c>
      <c r="B336">
        <v>90.26</v>
      </c>
      <c r="C336">
        <v>10.035</v>
      </c>
      <c r="D336">
        <v>9.9570000000000007</v>
      </c>
      <c r="E336">
        <v>10.212</v>
      </c>
      <c r="F336">
        <v>10.164</v>
      </c>
      <c r="G336">
        <v>9.8059999999999992</v>
      </c>
    </row>
    <row r="337" spans="1:7" x14ac:dyDescent="0.2">
      <c r="A337">
        <v>-36</v>
      </c>
      <c r="B337">
        <v>87.69</v>
      </c>
      <c r="C337">
        <v>10.407999999999999</v>
      </c>
      <c r="D337">
        <v>10.346</v>
      </c>
      <c r="E337">
        <v>10.632999999999999</v>
      </c>
      <c r="F337">
        <v>10.583</v>
      </c>
      <c r="G337">
        <v>10.07</v>
      </c>
    </row>
    <row r="338" spans="1:7" x14ac:dyDescent="0.2">
      <c r="A338">
        <v>-35</v>
      </c>
      <c r="B338">
        <v>85.17</v>
      </c>
      <c r="C338">
        <v>10.798999999999999</v>
      </c>
      <c r="D338">
        <v>10.768000000000001</v>
      </c>
      <c r="E338">
        <v>11.037000000000001</v>
      </c>
      <c r="F338">
        <v>11.003</v>
      </c>
      <c r="G338">
        <v>10.39</v>
      </c>
    </row>
    <row r="339" spans="1:7" x14ac:dyDescent="0.2">
      <c r="A339">
        <v>-34</v>
      </c>
      <c r="B339">
        <v>82.71</v>
      </c>
      <c r="C339">
        <v>11.192</v>
      </c>
      <c r="D339">
        <v>11.166</v>
      </c>
      <c r="E339">
        <v>11.468</v>
      </c>
      <c r="F339">
        <v>11.41</v>
      </c>
      <c r="G339">
        <v>10.723000000000001</v>
      </c>
    </row>
    <row r="340" spans="1:7" x14ac:dyDescent="0.2">
      <c r="A340">
        <v>-33</v>
      </c>
      <c r="B340">
        <v>80.31</v>
      </c>
      <c r="C340">
        <v>11.635</v>
      </c>
      <c r="D340">
        <v>11.611000000000001</v>
      </c>
      <c r="E340">
        <v>11.926</v>
      </c>
      <c r="F340">
        <v>11.891999999999999</v>
      </c>
      <c r="G340">
        <v>11.111000000000001</v>
      </c>
    </row>
    <row r="341" spans="1:7" x14ac:dyDescent="0.2">
      <c r="A341">
        <v>-32</v>
      </c>
      <c r="B341">
        <v>77.959999999999994</v>
      </c>
      <c r="C341">
        <v>12.102</v>
      </c>
      <c r="D341">
        <v>12.08</v>
      </c>
      <c r="E341">
        <v>12.372999999999999</v>
      </c>
      <c r="F341">
        <v>12.349</v>
      </c>
      <c r="G341">
        <v>11.603999999999999</v>
      </c>
    </row>
    <row r="342" spans="1:7" x14ac:dyDescent="0.2">
      <c r="A342">
        <v>-31</v>
      </c>
      <c r="B342">
        <v>75.67</v>
      </c>
      <c r="C342">
        <v>12.555999999999999</v>
      </c>
      <c r="D342">
        <v>12.504</v>
      </c>
      <c r="E342">
        <v>12.849</v>
      </c>
      <c r="F342">
        <v>12.784000000000001</v>
      </c>
      <c r="G342">
        <v>12.087999999999999</v>
      </c>
    </row>
    <row r="343" spans="1:7" x14ac:dyDescent="0.2">
      <c r="A343">
        <v>-30</v>
      </c>
      <c r="B343">
        <v>73.45</v>
      </c>
      <c r="C343">
        <v>13.071999999999999</v>
      </c>
      <c r="D343">
        <v>13.002000000000001</v>
      </c>
      <c r="E343">
        <v>13.387</v>
      </c>
      <c r="F343">
        <v>13.31</v>
      </c>
      <c r="G343">
        <v>12.589</v>
      </c>
    </row>
    <row r="344" spans="1:7" x14ac:dyDescent="0.2">
      <c r="A344">
        <v>-29</v>
      </c>
      <c r="B344">
        <v>71.290000000000006</v>
      </c>
      <c r="C344">
        <v>13.625999999999999</v>
      </c>
      <c r="D344">
        <v>13.541</v>
      </c>
      <c r="E344">
        <v>13.933999999999999</v>
      </c>
      <c r="F344">
        <v>13.862</v>
      </c>
      <c r="G344">
        <v>13.167999999999999</v>
      </c>
    </row>
    <row r="345" spans="1:7" x14ac:dyDescent="0.2">
      <c r="A345">
        <v>-28</v>
      </c>
      <c r="B345">
        <v>69.19</v>
      </c>
      <c r="C345">
        <v>14.154</v>
      </c>
      <c r="D345">
        <v>14.032999999999999</v>
      </c>
      <c r="E345">
        <v>14.452999999999999</v>
      </c>
      <c r="F345">
        <v>14.372999999999999</v>
      </c>
      <c r="G345">
        <v>13.757999999999999</v>
      </c>
    </row>
    <row r="346" spans="1:7" x14ac:dyDescent="0.2">
      <c r="A346">
        <v>-27</v>
      </c>
      <c r="B346">
        <v>67.150000000000006</v>
      </c>
      <c r="C346">
        <v>14.74</v>
      </c>
      <c r="D346">
        <v>14.601000000000001</v>
      </c>
      <c r="E346">
        <v>15.035</v>
      </c>
      <c r="F346">
        <v>14.961</v>
      </c>
      <c r="G346">
        <v>14.362</v>
      </c>
    </row>
    <row r="347" spans="1:7" x14ac:dyDescent="0.2">
      <c r="A347">
        <v>-26</v>
      </c>
      <c r="B347">
        <v>65.180000000000007</v>
      </c>
      <c r="C347">
        <v>15.327</v>
      </c>
      <c r="D347">
        <v>15.164999999999999</v>
      </c>
      <c r="E347">
        <v>15.605</v>
      </c>
      <c r="F347">
        <v>15.522</v>
      </c>
      <c r="G347">
        <v>15.015000000000001</v>
      </c>
    </row>
    <row r="348" spans="1:7" x14ac:dyDescent="0.2">
      <c r="A348">
        <v>-25</v>
      </c>
      <c r="B348">
        <v>63.28</v>
      </c>
      <c r="C348">
        <v>15.914999999999999</v>
      </c>
      <c r="D348">
        <v>15.734999999999999</v>
      </c>
      <c r="E348">
        <v>16.192</v>
      </c>
      <c r="F348">
        <v>16.099</v>
      </c>
      <c r="G348">
        <v>15.632999999999999</v>
      </c>
    </row>
    <row r="349" spans="1:7" x14ac:dyDescent="0.2">
      <c r="A349">
        <v>-24</v>
      </c>
      <c r="B349">
        <v>61.44</v>
      </c>
      <c r="C349">
        <v>16.559000000000001</v>
      </c>
      <c r="D349">
        <v>16.335999999999999</v>
      </c>
      <c r="E349">
        <v>16.847999999999999</v>
      </c>
      <c r="F349">
        <v>16.738</v>
      </c>
      <c r="G349">
        <v>16.312000000000001</v>
      </c>
    </row>
    <row r="350" spans="1:7" x14ac:dyDescent="0.2">
      <c r="A350">
        <v>-23</v>
      </c>
      <c r="B350">
        <v>59.67</v>
      </c>
      <c r="C350">
        <v>17.222000000000001</v>
      </c>
      <c r="D350">
        <v>16.994</v>
      </c>
      <c r="E350">
        <v>17.492000000000001</v>
      </c>
      <c r="F350">
        <v>17.385000000000002</v>
      </c>
      <c r="G350">
        <v>17.016999999999999</v>
      </c>
    </row>
    <row r="351" spans="1:7" x14ac:dyDescent="0.2">
      <c r="A351">
        <v>-22</v>
      </c>
      <c r="B351">
        <v>57.97</v>
      </c>
      <c r="C351">
        <v>17.88</v>
      </c>
      <c r="D351">
        <v>17.631</v>
      </c>
      <c r="E351">
        <v>18.140999999999998</v>
      </c>
      <c r="F351">
        <v>18.045999999999999</v>
      </c>
      <c r="G351">
        <v>17.7</v>
      </c>
    </row>
    <row r="352" spans="1:7" x14ac:dyDescent="0.2">
      <c r="A352">
        <v>-21</v>
      </c>
      <c r="B352">
        <v>56.34</v>
      </c>
      <c r="C352">
        <v>18.545999999999999</v>
      </c>
      <c r="D352">
        <v>18.306000000000001</v>
      </c>
      <c r="E352">
        <v>18.832999999999998</v>
      </c>
      <c r="F352">
        <v>18.690999999999999</v>
      </c>
      <c r="G352">
        <v>18.355</v>
      </c>
    </row>
    <row r="353" spans="1:7" x14ac:dyDescent="0.2">
      <c r="A353">
        <v>-20</v>
      </c>
      <c r="B353">
        <v>54.78</v>
      </c>
      <c r="C353">
        <v>19.245000000000001</v>
      </c>
      <c r="D353">
        <v>18.978999999999999</v>
      </c>
      <c r="E353">
        <v>19.547000000000001</v>
      </c>
      <c r="F353">
        <v>19.417000000000002</v>
      </c>
      <c r="G353">
        <v>19.036000000000001</v>
      </c>
    </row>
    <row r="354" spans="1:7" x14ac:dyDescent="0.2">
      <c r="A354">
        <v>-19</v>
      </c>
      <c r="B354">
        <v>53.29</v>
      </c>
      <c r="C354">
        <v>19.945</v>
      </c>
      <c r="D354">
        <v>19.713000000000001</v>
      </c>
      <c r="E354">
        <v>20.254999999999999</v>
      </c>
      <c r="F354">
        <v>20.114000000000001</v>
      </c>
      <c r="G354">
        <v>19.698</v>
      </c>
    </row>
    <row r="355" spans="1:7" x14ac:dyDescent="0.2">
      <c r="A355">
        <v>-18</v>
      </c>
      <c r="B355">
        <v>51.87</v>
      </c>
      <c r="C355">
        <v>20.672000000000001</v>
      </c>
      <c r="D355">
        <v>20.43</v>
      </c>
      <c r="E355">
        <v>21.030999999999999</v>
      </c>
      <c r="F355">
        <v>20.869</v>
      </c>
      <c r="G355">
        <v>20.359000000000002</v>
      </c>
    </row>
    <row r="356" spans="1:7" x14ac:dyDescent="0.2">
      <c r="A356">
        <v>-17</v>
      </c>
      <c r="B356">
        <v>50.53</v>
      </c>
      <c r="C356">
        <v>21.431999999999999</v>
      </c>
      <c r="D356">
        <v>21.227</v>
      </c>
      <c r="E356">
        <v>21.774999999999999</v>
      </c>
      <c r="F356">
        <v>21.637</v>
      </c>
      <c r="G356">
        <v>21.088999999999999</v>
      </c>
    </row>
    <row r="357" spans="1:7" x14ac:dyDescent="0.2">
      <c r="A357">
        <v>-16</v>
      </c>
      <c r="B357">
        <v>49.26</v>
      </c>
      <c r="C357">
        <v>22.13</v>
      </c>
      <c r="D357">
        <v>21.902999999999999</v>
      </c>
      <c r="E357">
        <v>22.501000000000001</v>
      </c>
      <c r="F357">
        <v>22.352</v>
      </c>
      <c r="G357">
        <v>21.763999999999999</v>
      </c>
    </row>
    <row r="358" spans="1:7" x14ac:dyDescent="0.2">
      <c r="A358">
        <v>-15</v>
      </c>
      <c r="B358">
        <v>48.06</v>
      </c>
      <c r="C358">
        <v>22.93</v>
      </c>
      <c r="D358">
        <v>22.7</v>
      </c>
      <c r="E358">
        <v>23.326000000000001</v>
      </c>
      <c r="F358">
        <v>23.202000000000002</v>
      </c>
      <c r="G358">
        <v>22.492000000000001</v>
      </c>
    </row>
    <row r="359" spans="1:7" x14ac:dyDescent="0.2">
      <c r="A359">
        <v>-14</v>
      </c>
      <c r="B359">
        <v>46.93</v>
      </c>
      <c r="C359">
        <v>23.710999999999999</v>
      </c>
      <c r="D359">
        <v>23.501000000000001</v>
      </c>
      <c r="E359">
        <v>24.09</v>
      </c>
      <c r="F359">
        <v>23.95</v>
      </c>
      <c r="G359">
        <v>23.302</v>
      </c>
    </row>
    <row r="360" spans="1:7" x14ac:dyDescent="0.2">
      <c r="A360">
        <v>-13</v>
      </c>
      <c r="B360">
        <v>45.89</v>
      </c>
      <c r="C360">
        <v>24.533000000000001</v>
      </c>
      <c r="D360">
        <v>24.338000000000001</v>
      </c>
      <c r="E360">
        <v>24.940999999999999</v>
      </c>
      <c r="F360">
        <v>24.776</v>
      </c>
      <c r="G360">
        <v>24.077999999999999</v>
      </c>
    </row>
    <row r="361" spans="1:7" x14ac:dyDescent="0.2">
      <c r="A361">
        <v>-12</v>
      </c>
      <c r="B361">
        <v>44.91</v>
      </c>
      <c r="C361">
        <v>25.387</v>
      </c>
      <c r="D361">
        <v>25.216000000000001</v>
      </c>
      <c r="E361">
        <v>25.731000000000002</v>
      </c>
      <c r="F361">
        <v>25.625</v>
      </c>
      <c r="G361">
        <v>24.977</v>
      </c>
    </row>
    <row r="362" spans="1:7" x14ac:dyDescent="0.2">
      <c r="A362">
        <v>-11</v>
      </c>
      <c r="B362">
        <v>44.02</v>
      </c>
      <c r="C362">
        <v>26.248000000000001</v>
      </c>
      <c r="D362">
        <v>26.125</v>
      </c>
      <c r="E362">
        <v>26.574999999999999</v>
      </c>
      <c r="F362">
        <v>26.451000000000001</v>
      </c>
      <c r="G362">
        <v>25.838999999999999</v>
      </c>
    </row>
    <row r="363" spans="1:7" x14ac:dyDescent="0.2">
      <c r="A363">
        <v>-10</v>
      </c>
      <c r="B363">
        <v>43.2</v>
      </c>
      <c r="C363">
        <v>27.166</v>
      </c>
      <c r="D363">
        <v>27.052</v>
      </c>
      <c r="E363">
        <v>27.523</v>
      </c>
      <c r="F363">
        <v>27.318999999999999</v>
      </c>
      <c r="G363">
        <v>26.768999999999998</v>
      </c>
    </row>
    <row r="364" spans="1:7" x14ac:dyDescent="0.2">
      <c r="A364">
        <v>-9</v>
      </c>
      <c r="B364">
        <v>42.45</v>
      </c>
      <c r="C364">
        <v>28.198</v>
      </c>
      <c r="D364">
        <v>28.158000000000001</v>
      </c>
      <c r="E364">
        <v>28.523</v>
      </c>
      <c r="F364">
        <v>28.292000000000002</v>
      </c>
      <c r="G364">
        <v>27.821000000000002</v>
      </c>
    </row>
    <row r="365" spans="1:7" x14ac:dyDescent="0.2">
      <c r="A365">
        <v>-8</v>
      </c>
      <c r="B365">
        <v>41.79</v>
      </c>
      <c r="C365">
        <v>29.257999999999999</v>
      </c>
      <c r="D365">
        <v>29.254000000000001</v>
      </c>
      <c r="E365">
        <v>29.565999999999999</v>
      </c>
      <c r="F365">
        <v>29.292999999999999</v>
      </c>
      <c r="G365">
        <v>28.919</v>
      </c>
    </row>
    <row r="366" spans="1:7" x14ac:dyDescent="0.2">
      <c r="A366">
        <v>-7</v>
      </c>
      <c r="B366">
        <v>41.2</v>
      </c>
      <c r="C366">
        <v>30.443999999999999</v>
      </c>
      <c r="D366">
        <v>30.532</v>
      </c>
      <c r="E366">
        <v>30.698</v>
      </c>
      <c r="F366">
        <v>30.385999999999999</v>
      </c>
      <c r="G366">
        <v>30.161999999999999</v>
      </c>
    </row>
    <row r="367" spans="1:7" x14ac:dyDescent="0.2">
      <c r="A367">
        <v>-6</v>
      </c>
      <c r="B367">
        <v>40.69</v>
      </c>
      <c r="C367">
        <v>31.701000000000001</v>
      </c>
      <c r="D367">
        <v>31.901</v>
      </c>
      <c r="E367">
        <v>31.919</v>
      </c>
      <c r="F367">
        <v>31.55</v>
      </c>
      <c r="G367">
        <v>31.434999999999999</v>
      </c>
    </row>
    <row r="368" spans="1:7" x14ac:dyDescent="0.2">
      <c r="A368">
        <v>-5</v>
      </c>
      <c r="B368">
        <v>40.26</v>
      </c>
      <c r="C368">
        <v>33.122</v>
      </c>
      <c r="D368">
        <v>33.450000000000003</v>
      </c>
      <c r="E368">
        <v>33.322000000000003</v>
      </c>
      <c r="F368">
        <v>32.875999999999998</v>
      </c>
      <c r="G368">
        <v>32.838999999999999</v>
      </c>
    </row>
    <row r="369" spans="1:7" x14ac:dyDescent="0.2">
      <c r="A369">
        <v>-4</v>
      </c>
      <c r="B369">
        <v>39.9</v>
      </c>
      <c r="C369">
        <v>34.731000000000002</v>
      </c>
      <c r="D369">
        <v>35.198999999999998</v>
      </c>
      <c r="E369">
        <v>34.896000000000001</v>
      </c>
      <c r="F369">
        <v>34.378</v>
      </c>
      <c r="G369">
        <v>34.453000000000003</v>
      </c>
    </row>
    <row r="370" spans="1:7" x14ac:dyDescent="0.2">
      <c r="A370">
        <v>-3</v>
      </c>
      <c r="B370">
        <v>39.630000000000003</v>
      </c>
      <c r="C370">
        <v>36.497</v>
      </c>
      <c r="D370">
        <v>37.136000000000003</v>
      </c>
      <c r="E370">
        <v>36.613999999999997</v>
      </c>
      <c r="F370">
        <v>36.005000000000003</v>
      </c>
      <c r="G370">
        <v>36.234000000000002</v>
      </c>
    </row>
    <row r="371" spans="1:7" x14ac:dyDescent="0.2">
      <c r="A371">
        <v>-2</v>
      </c>
      <c r="B371">
        <v>39.43</v>
      </c>
      <c r="C371">
        <v>38.408999999999999</v>
      </c>
      <c r="D371">
        <v>39.225999999999999</v>
      </c>
      <c r="E371">
        <v>38.484999999999999</v>
      </c>
      <c r="F371">
        <v>37.78</v>
      </c>
      <c r="G371">
        <v>38.143999999999998</v>
      </c>
    </row>
    <row r="372" spans="1:7" x14ac:dyDescent="0.2">
      <c r="A372">
        <v>-1</v>
      </c>
      <c r="B372">
        <v>39.31</v>
      </c>
      <c r="C372">
        <v>40.463999999999999</v>
      </c>
      <c r="D372">
        <v>41.482999999999997</v>
      </c>
      <c r="E372">
        <v>40.536000000000001</v>
      </c>
      <c r="F372">
        <v>39.688000000000002</v>
      </c>
      <c r="G372">
        <v>40.15</v>
      </c>
    </row>
    <row r="373" spans="1:7" x14ac:dyDescent="0.2">
      <c r="A373">
        <v>0</v>
      </c>
      <c r="B373">
        <v>39.270000000000003</v>
      </c>
      <c r="C373">
        <v>42.695999999999998</v>
      </c>
      <c r="D373">
        <v>43.927</v>
      </c>
      <c r="E373">
        <v>42.771000000000001</v>
      </c>
      <c r="F373">
        <v>41.79</v>
      </c>
      <c r="G373">
        <v>42.295000000000002</v>
      </c>
    </row>
    <row r="374" spans="1:7" x14ac:dyDescent="0.2">
      <c r="A374">
        <v>1</v>
      </c>
      <c r="B374">
        <v>39.31</v>
      </c>
      <c r="C374">
        <v>45.061999999999998</v>
      </c>
      <c r="D374">
        <v>46.515999999999998</v>
      </c>
      <c r="E374">
        <v>45.113</v>
      </c>
      <c r="F374">
        <v>44.051000000000002</v>
      </c>
      <c r="G374">
        <v>44.567999999999998</v>
      </c>
    </row>
    <row r="375" spans="1:7" x14ac:dyDescent="0.2">
      <c r="A375">
        <v>2</v>
      </c>
      <c r="B375">
        <v>39.43</v>
      </c>
      <c r="C375">
        <v>47.484000000000002</v>
      </c>
      <c r="D375">
        <v>49.189</v>
      </c>
      <c r="E375">
        <v>47.46</v>
      </c>
      <c r="F375">
        <v>46.384</v>
      </c>
      <c r="G375">
        <v>46.902999999999999</v>
      </c>
    </row>
    <row r="376" spans="1:7" x14ac:dyDescent="0.2">
      <c r="A376">
        <v>3</v>
      </c>
      <c r="B376">
        <v>39.630000000000003</v>
      </c>
      <c r="C376">
        <v>49.917999999999999</v>
      </c>
      <c r="D376">
        <v>51.936999999999998</v>
      </c>
      <c r="E376">
        <v>49.674999999999997</v>
      </c>
      <c r="F376">
        <v>48.773000000000003</v>
      </c>
      <c r="G376">
        <v>49.287999999999997</v>
      </c>
    </row>
    <row r="377" spans="1:7" x14ac:dyDescent="0.2">
      <c r="A377">
        <v>4</v>
      </c>
      <c r="B377">
        <v>39.9</v>
      </c>
      <c r="C377">
        <v>52.290999999999997</v>
      </c>
      <c r="D377">
        <v>54.725000000000001</v>
      </c>
      <c r="E377">
        <v>51.466999999999999</v>
      </c>
      <c r="F377">
        <v>51.259</v>
      </c>
      <c r="G377">
        <v>51.712000000000003</v>
      </c>
    </row>
    <row r="378" spans="1:7" x14ac:dyDescent="0.2">
      <c r="A378">
        <v>5</v>
      </c>
      <c r="B378">
        <v>40.26</v>
      </c>
      <c r="C378">
        <v>54.579000000000001</v>
      </c>
      <c r="D378">
        <v>57.506999999999998</v>
      </c>
      <c r="E378">
        <v>52.875</v>
      </c>
      <c r="F378">
        <v>53.790999999999997</v>
      </c>
      <c r="G378">
        <v>54.143999999999998</v>
      </c>
    </row>
    <row r="379" spans="1:7" x14ac:dyDescent="0.2">
      <c r="A379">
        <v>6</v>
      </c>
      <c r="B379">
        <v>40.69</v>
      </c>
      <c r="C379">
        <v>56.743000000000002</v>
      </c>
      <c r="D379">
        <v>60.231999999999999</v>
      </c>
      <c r="E379">
        <v>53.918999999999997</v>
      </c>
      <c r="F379">
        <v>56.298000000000002</v>
      </c>
      <c r="G379">
        <v>56.524000000000001</v>
      </c>
    </row>
    <row r="380" spans="1:7" x14ac:dyDescent="0.2">
      <c r="A380">
        <v>7</v>
      </c>
      <c r="B380">
        <v>41.2</v>
      </c>
      <c r="C380">
        <v>58.783000000000001</v>
      </c>
      <c r="D380">
        <v>62.83</v>
      </c>
      <c r="E380">
        <v>54.656999999999996</v>
      </c>
      <c r="F380">
        <v>58.780999999999999</v>
      </c>
      <c r="G380">
        <v>58.863</v>
      </c>
    </row>
    <row r="381" spans="1:7" x14ac:dyDescent="0.2">
      <c r="A381">
        <v>8</v>
      </c>
      <c r="B381">
        <v>41.79</v>
      </c>
      <c r="C381">
        <v>60.654000000000003</v>
      </c>
      <c r="D381">
        <v>65.212999999999994</v>
      </c>
      <c r="E381">
        <v>55.14</v>
      </c>
      <c r="F381">
        <v>61.189</v>
      </c>
      <c r="G381">
        <v>61.073</v>
      </c>
    </row>
    <row r="382" spans="1:7" x14ac:dyDescent="0.2">
      <c r="A382">
        <v>9</v>
      </c>
      <c r="B382">
        <v>42.45</v>
      </c>
      <c r="C382">
        <v>62.323</v>
      </c>
      <c r="D382">
        <v>67.352999999999994</v>
      </c>
      <c r="E382">
        <v>55.418999999999997</v>
      </c>
      <c r="F382">
        <v>63.444000000000003</v>
      </c>
      <c r="G382">
        <v>63.075000000000003</v>
      </c>
    </row>
    <row r="383" spans="1:7" x14ac:dyDescent="0.2">
      <c r="A383">
        <v>10</v>
      </c>
      <c r="B383">
        <v>43.2</v>
      </c>
      <c r="C383">
        <v>63.784999999999997</v>
      </c>
      <c r="D383">
        <v>69.174000000000007</v>
      </c>
      <c r="E383">
        <v>55.600999999999999</v>
      </c>
      <c r="F383">
        <v>65.512</v>
      </c>
      <c r="G383">
        <v>64.850999999999999</v>
      </c>
    </row>
    <row r="384" spans="1:7" x14ac:dyDescent="0.2">
      <c r="A384">
        <v>11</v>
      </c>
      <c r="B384">
        <v>44.02</v>
      </c>
      <c r="C384">
        <v>65.007000000000005</v>
      </c>
      <c r="D384">
        <v>70.632000000000005</v>
      </c>
      <c r="E384">
        <v>55.710999999999999</v>
      </c>
      <c r="F384">
        <v>67.337000000000003</v>
      </c>
      <c r="G384">
        <v>66.346999999999994</v>
      </c>
    </row>
    <row r="385" spans="1:7" x14ac:dyDescent="0.2">
      <c r="A385">
        <v>12</v>
      </c>
      <c r="B385">
        <v>44.91</v>
      </c>
      <c r="C385">
        <v>65.954999999999998</v>
      </c>
      <c r="D385">
        <v>71.697000000000003</v>
      </c>
      <c r="E385">
        <v>55.77</v>
      </c>
      <c r="F385">
        <v>68.861000000000004</v>
      </c>
      <c r="G385">
        <v>67.489999999999995</v>
      </c>
    </row>
    <row r="386" spans="1:7" x14ac:dyDescent="0.2">
      <c r="A386">
        <v>13</v>
      </c>
      <c r="B386">
        <v>45.89</v>
      </c>
      <c r="C386">
        <v>66.623999999999995</v>
      </c>
      <c r="D386">
        <v>72.375</v>
      </c>
      <c r="E386">
        <v>55.805</v>
      </c>
      <c r="F386">
        <v>70.016999999999996</v>
      </c>
      <c r="G386">
        <v>68.299000000000007</v>
      </c>
    </row>
    <row r="387" spans="1:7" x14ac:dyDescent="0.2">
      <c r="A387">
        <v>14</v>
      </c>
      <c r="B387">
        <v>46.93</v>
      </c>
      <c r="C387">
        <v>66.995000000000005</v>
      </c>
      <c r="D387">
        <v>72.631</v>
      </c>
      <c r="E387">
        <v>55.820999999999998</v>
      </c>
      <c r="F387">
        <v>70.828999999999994</v>
      </c>
      <c r="G387">
        <v>68.7</v>
      </c>
    </row>
    <row r="388" spans="1:7" x14ac:dyDescent="0.2">
      <c r="A388">
        <v>15</v>
      </c>
      <c r="B388">
        <v>48.06</v>
      </c>
      <c r="C388">
        <v>67.102999999999994</v>
      </c>
      <c r="D388">
        <v>72.543999999999997</v>
      </c>
      <c r="E388">
        <v>55.828000000000003</v>
      </c>
      <c r="F388">
        <v>71.254000000000005</v>
      </c>
      <c r="G388">
        <v>68.786000000000001</v>
      </c>
    </row>
    <row r="389" spans="1:7" x14ac:dyDescent="0.2">
      <c r="A389">
        <v>16</v>
      </c>
      <c r="B389">
        <v>49.26</v>
      </c>
      <c r="C389">
        <v>66.965000000000003</v>
      </c>
      <c r="D389">
        <v>72.147999999999996</v>
      </c>
      <c r="E389">
        <v>55.829000000000001</v>
      </c>
      <c r="F389">
        <v>71.372</v>
      </c>
      <c r="G389">
        <v>68.510999999999996</v>
      </c>
    </row>
    <row r="390" spans="1:7" x14ac:dyDescent="0.2">
      <c r="A390">
        <v>17</v>
      </c>
      <c r="B390">
        <v>50.53</v>
      </c>
      <c r="C390">
        <v>66.587000000000003</v>
      </c>
      <c r="D390">
        <v>71.415999999999997</v>
      </c>
      <c r="E390">
        <v>55.829000000000001</v>
      </c>
      <c r="F390">
        <v>71.135999999999996</v>
      </c>
      <c r="G390">
        <v>67.965000000000003</v>
      </c>
    </row>
    <row r="391" spans="1:7" x14ac:dyDescent="0.2">
      <c r="A391">
        <v>18</v>
      </c>
      <c r="B391">
        <v>51.87</v>
      </c>
      <c r="C391">
        <v>65.992999999999995</v>
      </c>
      <c r="D391">
        <v>70.497</v>
      </c>
      <c r="E391">
        <v>55.829000000000001</v>
      </c>
      <c r="F391">
        <v>70.495000000000005</v>
      </c>
      <c r="G391">
        <v>67.152000000000001</v>
      </c>
    </row>
    <row r="392" spans="1:7" x14ac:dyDescent="0.2">
      <c r="A392">
        <v>19</v>
      </c>
      <c r="B392">
        <v>53.29</v>
      </c>
      <c r="C392">
        <v>65.225999999999999</v>
      </c>
      <c r="D392">
        <v>69.305999999999997</v>
      </c>
      <c r="E392">
        <v>55.829000000000001</v>
      </c>
      <c r="F392">
        <v>69.647000000000006</v>
      </c>
      <c r="G392">
        <v>66.120999999999995</v>
      </c>
    </row>
    <row r="393" spans="1:7" x14ac:dyDescent="0.2">
      <c r="A393">
        <v>20</v>
      </c>
      <c r="B393">
        <v>54.78</v>
      </c>
      <c r="C393">
        <v>64.296999999999997</v>
      </c>
      <c r="D393">
        <v>67.938000000000002</v>
      </c>
      <c r="E393">
        <v>55.829000000000001</v>
      </c>
      <c r="F393">
        <v>68.477999999999994</v>
      </c>
      <c r="G393">
        <v>64.941999999999993</v>
      </c>
    </row>
    <row r="394" spans="1:7" x14ac:dyDescent="0.2">
      <c r="A394">
        <v>21</v>
      </c>
      <c r="B394">
        <v>56.34</v>
      </c>
      <c r="C394">
        <v>63.241999999999997</v>
      </c>
      <c r="D394">
        <v>66.39</v>
      </c>
      <c r="E394">
        <v>55.829000000000001</v>
      </c>
      <c r="F394">
        <v>67.153000000000006</v>
      </c>
      <c r="G394">
        <v>63.594000000000001</v>
      </c>
    </row>
    <row r="395" spans="1:7" x14ac:dyDescent="0.2">
      <c r="A395">
        <v>22</v>
      </c>
      <c r="B395">
        <v>57.97</v>
      </c>
      <c r="C395">
        <v>62.070999999999998</v>
      </c>
      <c r="D395">
        <v>64.706000000000003</v>
      </c>
      <c r="E395">
        <v>55.829000000000001</v>
      </c>
      <c r="F395">
        <v>65.599000000000004</v>
      </c>
      <c r="G395">
        <v>62.15</v>
      </c>
    </row>
    <row r="396" spans="1:7" x14ac:dyDescent="0.2">
      <c r="A396">
        <v>23</v>
      </c>
      <c r="B396">
        <v>59.67</v>
      </c>
      <c r="C396">
        <v>60.823</v>
      </c>
      <c r="D396">
        <v>62.999000000000002</v>
      </c>
      <c r="E396">
        <v>55.829000000000001</v>
      </c>
      <c r="F396">
        <v>63.960999999999999</v>
      </c>
      <c r="G396">
        <v>60.502000000000002</v>
      </c>
    </row>
    <row r="397" spans="1:7" x14ac:dyDescent="0.2">
      <c r="A397">
        <v>24</v>
      </c>
      <c r="B397">
        <v>61.44</v>
      </c>
      <c r="C397">
        <v>59.526000000000003</v>
      </c>
      <c r="D397">
        <v>61.19</v>
      </c>
      <c r="E397">
        <v>55.829000000000001</v>
      </c>
      <c r="F397">
        <v>62.223999999999997</v>
      </c>
      <c r="G397">
        <v>58.862000000000002</v>
      </c>
    </row>
    <row r="398" spans="1:7" x14ac:dyDescent="0.2">
      <c r="A398">
        <v>25</v>
      </c>
      <c r="B398">
        <v>63.28</v>
      </c>
      <c r="C398">
        <v>58.192</v>
      </c>
      <c r="D398">
        <v>59.335999999999999</v>
      </c>
      <c r="E398">
        <v>55.826999999999998</v>
      </c>
      <c r="F398">
        <v>60.338999999999999</v>
      </c>
      <c r="G398">
        <v>57.265000000000001</v>
      </c>
    </row>
    <row r="399" spans="1:7" x14ac:dyDescent="0.2">
      <c r="A399">
        <v>26</v>
      </c>
      <c r="B399">
        <v>65.180000000000007</v>
      </c>
      <c r="C399">
        <v>56.872999999999998</v>
      </c>
      <c r="D399">
        <v>57.508000000000003</v>
      </c>
      <c r="E399">
        <v>55.82</v>
      </c>
      <c r="F399">
        <v>58.542000000000002</v>
      </c>
      <c r="G399">
        <v>55.622999999999998</v>
      </c>
    </row>
    <row r="400" spans="1:7" x14ac:dyDescent="0.2">
      <c r="A400">
        <v>27</v>
      </c>
      <c r="B400">
        <v>67.150000000000006</v>
      </c>
      <c r="C400">
        <v>55.53</v>
      </c>
      <c r="D400">
        <v>55.655000000000001</v>
      </c>
      <c r="E400">
        <v>55.718000000000004</v>
      </c>
      <c r="F400">
        <v>56.698</v>
      </c>
      <c r="G400">
        <v>54.048999999999999</v>
      </c>
    </row>
    <row r="401" spans="1:7" x14ac:dyDescent="0.2">
      <c r="A401">
        <v>28</v>
      </c>
      <c r="B401">
        <v>69.19</v>
      </c>
      <c r="C401">
        <v>53.966000000000001</v>
      </c>
      <c r="D401">
        <v>53.814</v>
      </c>
      <c r="E401">
        <v>54.77</v>
      </c>
      <c r="F401">
        <v>54.819000000000003</v>
      </c>
      <c r="G401">
        <v>52.462000000000003</v>
      </c>
    </row>
    <row r="402" spans="1:7" x14ac:dyDescent="0.2">
      <c r="A402">
        <v>29</v>
      </c>
      <c r="B402">
        <v>71.290000000000006</v>
      </c>
      <c r="C402">
        <v>52.212000000000003</v>
      </c>
      <c r="D402">
        <v>52.021000000000001</v>
      </c>
      <c r="E402">
        <v>52.944000000000003</v>
      </c>
      <c r="F402">
        <v>53.012</v>
      </c>
      <c r="G402">
        <v>50.869</v>
      </c>
    </row>
    <row r="403" spans="1:7" x14ac:dyDescent="0.2">
      <c r="A403">
        <v>30</v>
      </c>
      <c r="B403">
        <v>73.45</v>
      </c>
      <c r="C403">
        <v>50.463000000000001</v>
      </c>
      <c r="D403">
        <v>50.222999999999999</v>
      </c>
      <c r="E403">
        <v>51.085999999999999</v>
      </c>
      <c r="F403">
        <v>51.206000000000003</v>
      </c>
      <c r="G403">
        <v>49.338000000000001</v>
      </c>
    </row>
    <row r="404" spans="1:7" x14ac:dyDescent="0.2">
      <c r="A404">
        <v>31</v>
      </c>
      <c r="B404">
        <v>75.67</v>
      </c>
      <c r="C404">
        <v>48.777000000000001</v>
      </c>
      <c r="D404">
        <v>48.502000000000002</v>
      </c>
      <c r="E404">
        <v>49.348999999999997</v>
      </c>
      <c r="F404">
        <v>49.439</v>
      </c>
      <c r="G404">
        <v>47.819000000000003</v>
      </c>
    </row>
    <row r="405" spans="1:7" x14ac:dyDescent="0.2">
      <c r="A405">
        <v>32</v>
      </c>
      <c r="B405">
        <v>77.959999999999994</v>
      </c>
      <c r="C405">
        <v>47.113</v>
      </c>
      <c r="D405">
        <v>46.829000000000001</v>
      </c>
      <c r="E405">
        <v>47.594999999999999</v>
      </c>
      <c r="F405">
        <v>47.758000000000003</v>
      </c>
      <c r="G405">
        <v>46.268000000000001</v>
      </c>
    </row>
    <row r="406" spans="1:7" x14ac:dyDescent="0.2">
      <c r="A406">
        <v>33</v>
      </c>
      <c r="B406">
        <v>80.31</v>
      </c>
      <c r="C406">
        <v>45.473999999999997</v>
      </c>
      <c r="D406">
        <v>45.154000000000003</v>
      </c>
      <c r="E406">
        <v>45.914000000000001</v>
      </c>
      <c r="F406">
        <v>46.055</v>
      </c>
      <c r="G406">
        <v>44.774000000000001</v>
      </c>
    </row>
    <row r="407" spans="1:7" x14ac:dyDescent="0.2">
      <c r="A407">
        <v>34</v>
      </c>
      <c r="B407">
        <v>82.71</v>
      </c>
      <c r="C407">
        <v>43.912999999999997</v>
      </c>
      <c r="D407">
        <v>43.591999999999999</v>
      </c>
      <c r="E407">
        <v>44.347999999999999</v>
      </c>
      <c r="F407">
        <v>44.451999999999998</v>
      </c>
      <c r="G407">
        <v>43.26</v>
      </c>
    </row>
    <row r="408" spans="1:7" x14ac:dyDescent="0.2">
      <c r="A408">
        <v>35</v>
      </c>
      <c r="B408">
        <v>85.17</v>
      </c>
      <c r="C408">
        <v>42.363</v>
      </c>
      <c r="D408">
        <v>42.034999999999997</v>
      </c>
      <c r="E408">
        <v>42.722999999999999</v>
      </c>
      <c r="F408">
        <v>42.884999999999998</v>
      </c>
      <c r="G408">
        <v>41.811</v>
      </c>
    </row>
    <row r="409" spans="1:7" x14ac:dyDescent="0.2">
      <c r="A409">
        <v>36</v>
      </c>
      <c r="B409">
        <v>87.69</v>
      </c>
      <c r="C409">
        <v>40.877000000000002</v>
      </c>
      <c r="D409">
        <v>40.536999999999999</v>
      </c>
      <c r="E409">
        <v>41.231999999999999</v>
      </c>
      <c r="F409">
        <v>41.363999999999997</v>
      </c>
      <c r="G409">
        <v>40.377000000000002</v>
      </c>
    </row>
    <row r="410" spans="1:7" x14ac:dyDescent="0.2">
      <c r="A410">
        <v>37</v>
      </c>
      <c r="B410">
        <v>90.26</v>
      </c>
      <c r="C410">
        <v>39.445999999999998</v>
      </c>
      <c r="D410">
        <v>39.142000000000003</v>
      </c>
      <c r="E410">
        <v>39.759</v>
      </c>
      <c r="F410">
        <v>39.914000000000001</v>
      </c>
      <c r="G410">
        <v>38.970999999999997</v>
      </c>
    </row>
    <row r="411" spans="1:7" x14ac:dyDescent="0.2">
      <c r="A411">
        <v>38</v>
      </c>
      <c r="B411">
        <v>92.89</v>
      </c>
      <c r="C411">
        <v>38.058</v>
      </c>
      <c r="D411">
        <v>37.725999999999999</v>
      </c>
      <c r="E411">
        <v>38.393999999999998</v>
      </c>
      <c r="F411">
        <v>38.499000000000002</v>
      </c>
      <c r="G411">
        <v>37.613999999999997</v>
      </c>
    </row>
    <row r="412" spans="1:7" x14ac:dyDescent="0.2">
      <c r="A412">
        <v>39</v>
      </c>
      <c r="B412">
        <v>95.57</v>
      </c>
      <c r="C412">
        <v>36.728000000000002</v>
      </c>
      <c r="D412">
        <v>36.414000000000001</v>
      </c>
      <c r="E412">
        <v>37.063000000000002</v>
      </c>
      <c r="F412">
        <v>37.134</v>
      </c>
      <c r="G412">
        <v>36.302</v>
      </c>
    </row>
    <row r="413" spans="1:7" x14ac:dyDescent="0.2">
      <c r="A413">
        <v>40</v>
      </c>
      <c r="B413">
        <v>98.3</v>
      </c>
      <c r="C413">
        <v>35.447000000000003</v>
      </c>
      <c r="D413">
        <v>35.125999999999998</v>
      </c>
      <c r="E413">
        <v>35.79</v>
      </c>
      <c r="F413">
        <v>35.83</v>
      </c>
      <c r="G413">
        <v>35.045000000000002</v>
      </c>
    </row>
    <row r="414" spans="1:7" x14ac:dyDescent="0.2">
      <c r="A414">
        <v>41</v>
      </c>
      <c r="B414">
        <v>101.09</v>
      </c>
      <c r="C414">
        <v>34.210999999999999</v>
      </c>
      <c r="D414">
        <v>33.872</v>
      </c>
      <c r="E414">
        <v>34.545000000000002</v>
      </c>
      <c r="F414">
        <v>34.594999999999999</v>
      </c>
      <c r="G414">
        <v>33.832000000000001</v>
      </c>
    </row>
    <row r="415" spans="1:7" x14ac:dyDescent="0.2">
      <c r="A415">
        <v>42</v>
      </c>
      <c r="B415">
        <v>103.92</v>
      </c>
      <c r="C415">
        <v>33.018999999999998</v>
      </c>
      <c r="D415">
        <v>32.720999999999997</v>
      </c>
      <c r="E415">
        <v>33.36</v>
      </c>
      <c r="F415">
        <v>33.356999999999999</v>
      </c>
      <c r="G415">
        <v>32.636000000000003</v>
      </c>
    </row>
    <row r="416" spans="1:7" x14ac:dyDescent="0.2">
      <c r="A416">
        <v>43</v>
      </c>
      <c r="B416">
        <v>106.8</v>
      </c>
      <c r="C416">
        <v>31.885999999999999</v>
      </c>
      <c r="D416">
        <v>31.584</v>
      </c>
      <c r="E416">
        <v>32.238999999999997</v>
      </c>
      <c r="F416">
        <v>32.229999999999997</v>
      </c>
      <c r="G416">
        <v>31.49</v>
      </c>
    </row>
    <row r="417" spans="1:7" x14ac:dyDescent="0.2">
      <c r="A417">
        <v>44</v>
      </c>
      <c r="B417">
        <v>109.72</v>
      </c>
      <c r="C417">
        <v>30.783000000000001</v>
      </c>
      <c r="D417">
        <v>30.501000000000001</v>
      </c>
      <c r="E417">
        <v>31.145</v>
      </c>
      <c r="F417">
        <v>31.091999999999999</v>
      </c>
      <c r="G417">
        <v>30.395</v>
      </c>
    </row>
    <row r="418" spans="1:7" x14ac:dyDescent="0.2">
      <c r="A418">
        <v>45</v>
      </c>
      <c r="B418">
        <v>112.69</v>
      </c>
      <c r="C418">
        <v>29.736000000000001</v>
      </c>
      <c r="D418">
        <v>29.472000000000001</v>
      </c>
      <c r="E418">
        <v>30.105</v>
      </c>
      <c r="F418">
        <v>30.018999999999998</v>
      </c>
      <c r="G418">
        <v>29.347000000000001</v>
      </c>
    </row>
    <row r="419" spans="1:7" x14ac:dyDescent="0.2">
      <c r="A419">
        <v>46</v>
      </c>
      <c r="B419">
        <v>115.7</v>
      </c>
      <c r="C419">
        <v>28.736999999999998</v>
      </c>
      <c r="D419">
        <v>28.472000000000001</v>
      </c>
      <c r="E419">
        <v>29.099</v>
      </c>
      <c r="F419">
        <v>29.029</v>
      </c>
      <c r="G419">
        <v>28.346</v>
      </c>
    </row>
    <row r="420" spans="1:7" x14ac:dyDescent="0.2">
      <c r="A420">
        <v>47</v>
      </c>
      <c r="B420">
        <v>118.76</v>
      </c>
      <c r="C420">
        <v>27.771999999999998</v>
      </c>
      <c r="D420">
        <v>27.515000000000001</v>
      </c>
      <c r="E420">
        <v>28.111999999999998</v>
      </c>
      <c r="F420">
        <v>28.030999999999999</v>
      </c>
      <c r="G420">
        <v>27.428999999999998</v>
      </c>
    </row>
    <row r="421" spans="1:7" x14ac:dyDescent="0.2">
      <c r="A421">
        <v>48</v>
      </c>
      <c r="B421">
        <v>121.85</v>
      </c>
      <c r="C421">
        <v>26.86</v>
      </c>
      <c r="D421">
        <v>26.625</v>
      </c>
      <c r="E421">
        <v>27.193000000000001</v>
      </c>
      <c r="F421">
        <v>27.103000000000002</v>
      </c>
      <c r="G421">
        <v>26.516999999999999</v>
      </c>
    </row>
    <row r="422" spans="1:7" x14ac:dyDescent="0.2">
      <c r="A422">
        <v>49</v>
      </c>
      <c r="B422">
        <v>124.99</v>
      </c>
      <c r="C422">
        <v>26.001999999999999</v>
      </c>
      <c r="D422">
        <v>25.763000000000002</v>
      </c>
      <c r="E422">
        <v>26.315000000000001</v>
      </c>
      <c r="F422">
        <v>26.222999999999999</v>
      </c>
      <c r="G422">
        <v>25.707000000000001</v>
      </c>
    </row>
    <row r="423" spans="1:7" x14ac:dyDescent="0.2">
      <c r="A423">
        <v>50</v>
      </c>
      <c r="B423">
        <v>128.16</v>
      </c>
      <c r="C423">
        <v>25.167999999999999</v>
      </c>
      <c r="D423">
        <v>24.934000000000001</v>
      </c>
      <c r="E423">
        <v>25.462</v>
      </c>
      <c r="F423">
        <v>25.34</v>
      </c>
      <c r="G423">
        <v>24.937999999999999</v>
      </c>
    </row>
    <row r="424" spans="1:7" x14ac:dyDescent="0.2">
      <c r="A424">
        <v>51</v>
      </c>
      <c r="B424">
        <v>131.37</v>
      </c>
      <c r="C424">
        <v>24.381</v>
      </c>
      <c r="D424">
        <v>24.15</v>
      </c>
      <c r="E424">
        <v>24.64</v>
      </c>
      <c r="F424">
        <v>24.533999999999999</v>
      </c>
      <c r="G424">
        <v>24.201000000000001</v>
      </c>
    </row>
    <row r="425" spans="1:7" x14ac:dyDescent="0.2">
      <c r="A425">
        <v>52</v>
      </c>
      <c r="B425">
        <v>134.61000000000001</v>
      </c>
      <c r="C425">
        <v>23.623000000000001</v>
      </c>
      <c r="D425">
        <v>23.393000000000001</v>
      </c>
      <c r="E425">
        <v>23.856000000000002</v>
      </c>
      <c r="F425">
        <v>23.748999999999999</v>
      </c>
      <c r="G425">
        <v>23.494</v>
      </c>
    </row>
    <row r="426" spans="1:7" x14ac:dyDescent="0.2">
      <c r="A426">
        <v>53</v>
      </c>
      <c r="B426">
        <v>137.88999999999999</v>
      </c>
      <c r="C426">
        <v>22.887</v>
      </c>
      <c r="D426">
        <v>22.673999999999999</v>
      </c>
      <c r="E426">
        <v>23.106999999999999</v>
      </c>
      <c r="F426">
        <v>22.983000000000001</v>
      </c>
      <c r="G426">
        <v>22.786000000000001</v>
      </c>
    </row>
    <row r="427" spans="1:7" x14ac:dyDescent="0.2">
      <c r="A427">
        <v>54</v>
      </c>
      <c r="B427">
        <v>141.19</v>
      </c>
      <c r="C427">
        <v>22.178999999999998</v>
      </c>
      <c r="D427">
        <v>21.998000000000001</v>
      </c>
      <c r="E427">
        <v>22.387</v>
      </c>
      <c r="F427">
        <v>22.274000000000001</v>
      </c>
      <c r="G427">
        <v>22.055</v>
      </c>
    </row>
    <row r="428" spans="1:7" x14ac:dyDescent="0.2">
      <c r="A428">
        <v>55</v>
      </c>
      <c r="B428">
        <v>144.53</v>
      </c>
      <c r="C428">
        <v>21.492999999999999</v>
      </c>
      <c r="D428">
        <v>21.344999999999999</v>
      </c>
      <c r="E428">
        <v>21.693000000000001</v>
      </c>
      <c r="F428">
        <v>21.588999999999999</v>
      </c>
      <c r="G428">
        <v>21.344999999999999</v>
      </c>
    </row>
    <row r="429" spans="1:7" x14ac:dyDescent="0.2">
      <c r="A429">
        <v>56</v>
      </c>
      <c r="B429">
        <v>147.9</v>
      </c>
      <c r="C429">
        <v>20.829000000000001</v>
      </c>
      <c r="D429">
        <v>20.71</v>
      </c>
      <c r="E429">
        <v>21.056000000000001</v>
      </c>
      <c r="F429">
        <v>20.917999999999999</v>
      </c>
      <c r="G429">
        <v>20.632999999999999</v>
      </c>
    </row>
    <row r="430" spans="1:7" x14ac:dyDescent="0.2">
      <c r="A430">
        <v>57</v>
      </c>
      <c r="B430">
        <v>151.30000000000001</v>
      </c>
      <c r="C430">
        <v>20.206</v>
      </c>
      <c r="D430">
        <v>20.129000000000001</v>
      </c>
      <c r="E430">
        <v>20.437999999999999</v>
      </c>
      <c r="F430">
        <v>20.303999999999998</v>
      </c>
      <c r="G430">
        <v>19.952999999999999</v>
      </c>
    </row>
    <row r="431" spans="1:7" x14ac:dyDescent="0.2">
      <c r="A431">
        <v>58</v>
      </c>
      <c r="B431">
        <v>154.72</v>
      </c>
      <c r="C431">
        <v>19.594999999999999</v>
      </c>
      <c r="D431">
        <v>19.55</v>
      </c>
      <c r="E431">
        <v>19.827999999999999</v>
      </c>
      <c r="F431">
        <v>19.695</v>
      </c>
      <c r="G431">
        <v>19.306000000000001</v>
      </c>
    </row>
    <row r="432" spans="1:7" x14ac:dyDescent="0.2">
      <c r="A432">
        <v>59</v>
      </c>
      <c r="B432">
        <v>158.16</v>
      </c>
      <c r="C432">
        <v>19.013999999999999</v>
      </c>
      <c r="D432">
        <v>18.997</v>
      </c>
      <c r="E432">
        <v>19.256</v>
      </c>
      <c r="F432">
        <v>19.126999999999999</v>
      </c>
      <c r="G432">
        <v>18.675999999999998</v>
      </c>
    </row>
    <row r="433" spans="1:7" x14ac:dyDescent="0.2">
      <c r="A433">
        <v>60</v>
      </c>
      <c r="B433">
        <v>161.63</v>
      </c>
      <c r="C433">
        <v>18.47</v>
      </c>
      <c r="D433">
        <v>18.472999999999999</v>
      </c>
      <c r="E433">
        <v>18.718</v>
      </c>
      <c r="F433">
        <v>18.593</v>
      </c>
      <c r="G433">
        <v>18.094999999999999</v>
      </c>
    </row>
    <row r="434" spans="1:7" x14ac:dyDescent="0.2">
      <c r="A434">
        <v>61</v>
      </c>
      <c r="B434">
        <v>165.12</v>
      </c>
      <c r="C434">
        <v>17.943999999999999</v>
      </c>
      <c r="D434">
        <v>17.963999999999999</v>
      </c>
      <c r="E434">
        <v>18.204999999999998</v>
      </c>
      <c r="F434">
        <v>18.056000000000001</v>
      </c>
      <c r="G434">
        <v>17.553000000000001</v>
      </c>
    </row>
    <row r="435" spans="1:7" x14ac:dyDescent="0.2">
      <c r="A435">
        <v>62</v>
      </c>
      <c r="B435">
        <v>168.63</v>
      </c>
      <c r="C435">
        <v>17.449000000000002</v>
      </c>
      <c r="D435">
        <v>17.457999999999998</v>
      </c>
      <c r="E435">
        <v>17.725999999999999</v>
      </c>
      <c r="F435">
        <v>17.556000000000001</v>
      </c>
      <c r="G435">
        <v>17.056000000000001</v>
      </c>
    </row>
    <row r="436" spans="1:7" x14ac:dyDescent="0.2">
      <c r="A436">
        <v>63</v>
      </c>
      <c r="B436">
        <v>172.16</v>
      </c>
      <c r="C436">
        <v>16.972999999999999</v>
      </c>
      <c r="D436">
        <v>16.994</v>
      </c>
      <c r="E436">
        <v>17.228999999999999</v>
      </c>
      <c r="F436">
        <v>17.062000000000001</v>
      </c>
      <c r="G436">
        <v>16.609000000000002</v>
      </c>
    </row>
    <row r="437" spans="1:7" x14ac:dyDescent="0.2">
      <c r="A437">
        <v>64</v>
      </c>
      <c r="B437">
        <v>175.7</v>
      </c>
      <c r="C437">
        <v>16.533000000000001</v>
      </c>
      <c r="D437">
        <v>16.53</v>
      </c>
      <c r="E437">
        <v>16.777000000000001</v>
      </c>
      <c r="F437">
        <v>16.614000000000001</v>
      </c>
      <c r="G437">
        <v>16.213000000000001</v>
      </c>
    </row>
    <row r="438" spans="1:7" x14ac:dyDescent="0.2">
      <c r="A438">
        <v>65</v>
      </c>
      <c r="B438">
        <v>179.26</v>
      </c>
      <c r="C438">
        <v>16.116</v>
      </c>
      <c r="D438">
        <v>16.091000000000001</v>
      </c>
      <c r="E438">
        <v>16.341999999999999</v>
      </c>
      <c r="F438">
        <v>16.172999999999998</v>
      </c>
      <c r="G438">
        <v>15.86</v>
      </c>
    </row>
    <row r="439" spans="1:7" x14ac:dyDescent="0.2">
      <c r="A439">
        <v>66</v>
      </c>
      <c r="B439">
        <v>182.83</v>
      </c>
      <c r="C439">
        <v>15.72</v>
      </c>
      <c r="D439">
        <v>15.673999999999999</v>
      </c>
      <c r="E439">
        <v>15.92</v>
      </c>
      <c r="F439">
        <v>15.747999999999999</v>
      </c>
      <c r="G439">
        <v>15.536</v>
      </c>
    </row>
    <row r="440" spans="1:7" x14ac:dyDescent="0.2">
      <c r="A440">
        <v>67</v>
      </c>
      <c r="B440">
        <v>186.42</v>
      </c>
      <c r="C440">
        <v>15.345000000000001</v>
      </c>
      <c r="D440">
        <v>15.265000000000001</v>
      </c>
      <c r="E440">
        <v>15.525</v>
      </c>
      <c r="F440">
        <v>15.356999999999999</v>
      </c>
      <c r="G440">
        <v>15.231999999999999</v>
      </c>
    </row>
    <row r="441" spans="1:7" x14ac:dyDescent="0.2">
      <c r="A441">
        <v>68</v>
      </c>
      <c r="B441">
        <v>190.02</v>
      </c>
      <c r="C441">
        <v>14.981999999999999</v>
      </c>
      <c r="D441">
        <v>14.872</v>
      </c>
      <c r="E441">
        <v>15.144</v>
      </c>
      <c r="F441">
        <v>14.973000000000001</v>
      </c>
      <c r="G441">
        <v>14.94</v>
      </c>
    </row>
    <row r="442" spans="1:7" x14ac:dyDescent="0.2">
      <c r="A442">
        <v>69</v>
      </c>
      <c r="B442">
        <v>193.62</v>
      </c>
      <c r="C442">
        <v>14.631</v>
      </c>
      <c r="D442">
        <v>14.49</v>
      </c>
      <c r="E442">
        <v>14.776999999999999</v>
      </c>
      <c r="F442">
        <v>14.605</v>
      </c>
      <c r="G442">
        <v>14.651</v>
      </c>
    </row>
    <row r="443" spans="1:7" x14ac:dyDescent="0.2">
      <c r="A443">
        <v>70</v>
      </c>
      <c r="B443">
        <v>197.24</v>
      </c>
      <c r="C443">
        <v>14.291</v>
      </c>
      <c r="D443">
        <v>14.125</v>
      </c>
      <c r="E443">
        <v>14.42</v>
      </c>
      <c r="F443">
        <v>14.247999999999999</v>
      </c>
      <c r="G443">
        <v>14.371</v>
      </c>
    </row>
    <row r="444" spans="1:7" x14ac:dyDescent="0.2">
      <c r="A444">
        <v>71</v>
      </c>
      <c r="B444">
        <v>200.86</v>
      </c>
      <c r="C444">
        <v>13.961</v>
      </c>
      <c r="D444">
        <v>13.766999999999999</v>
      </c>
      <c r="E444">
        <v>14.069000000000001</v>
      </c>
      <c r="F444">
        <v>13.904999999999999</v>
      </c>
      <c r="G444">
        <v>14.105</v>
      </c>
    </row>
    <row r="445" spans="1:7" x14ac:dyDescent="0.2">
      <c r="A445">
        <v>72</v>
      </c>
      <c r="B445">
        <v>204.49</v>
      </c>
      <c r="C445">
        <v>13.651999999999999</v>
      </c>
      <c r="D445">
        <v>13.444000000000001</v>
      </c>
      <c r="E445">
        <v>13.744999999999999</v>
      </c>
      <c r="F445">
        <v>13.596</v>
      </c>
      <c r="G445">
        <v>13.821</v>
      </c>
    </row>
    <row r="446" spans="1:7" x14ac:dyDescent="0.2">
      <c r="A446">
        <v>73</v>
      </c>
      <c r="B446">
        <v>208.12</v>
      </c>
      <c r="C446">
        <v>13.332000000000001</v>
      </c>
      <c r="D446">
        <v>13.127000000000001</v>
      </c>
      <c r="E446">
        <v>13.433</v>
      </c>
      <c r="F446">
        <v>13.252000000000001</v>
      </c>
      <c r="G446">
        <v>13.515000000000001</v>
      </c>
    </row>
    <row r="447" spans="1:7" x14ac:dyDescent="0.2">
      <c r="A447">
        <v>74</v>
      </c>
      <c r="B447">
        <v>211.75</v>
      </c>
      <c r="C447">
        <v>13.028</v>
      </c>
      <c r="D447">
        <v>12.821</v>
      </c>
      <c r="E447">
        <v>13.12</v>
      </c>
      <c r="F447">
        <v>12.962</v>
      </c>
      <c r="G447">
        <v>13.209</v>
      </c>
    </row>
    <row r="448" spans="1:7" x14ac:dyDescent="0.2">
      <c r="A448">
        <v>75</v>
      </c>
      <c r="B448">
        <v>215.38</v>
      </c>
      <c r="C448">
        <v>12.73</v>
      </c>
      <c r="D448">
        <v>12.526</v>
      </c>
      <c r="E448">
        <v>12.807</v>
      </c>
      <c r="F448">
        <v>12.666</v>
      </c>
      <c r="G448">
        <v>12.92</v>
      </c>
    </row>
    <row r="449" spans="1:7" x14ac:dyDescent="0.2">
      <c r="A449">
        <v>76</v>
      </c>
      <c r="B449">
        <v>219.02</v>
      </c>
      <c r="C449">
        <v>12.439</v>
      </c>
      <c r="D449">
        <v>12.233000000000001</v>
      </c>
      <c r="E449">
        <v>12.535</v>
      </c>
      <c r="F449">
        <v>12.364000000000001</v>
      </c>
      <c r="G449">
        <v>12.625</v>
      </c>
    </row>
    <row r="450" spans="1:7" x14ac:dyDescent="0.2">
      <c r="A450">
        <v>77</v>
      </c>
      <c r="B450">
        <v>222.65</v>
      </c>
      <c r="C450">
        <v>12.16</v>
      </c>
      <c r="D450">
        <v>11.968</v>
      </c>
      <c r="E450">
        <v>12.257999999999999</v>
      </c>
      <c r="F450">
        <v>12.106</v>
      </c>
      <c r="G450">
        <v>12.308999999999999</v>
      </c>
    </row>
    <row r="451" spans="1:7" x14ac:dyDescent="0.2">
      <c r="A451">
        <v>78</v>
      </c>
      <c r="B451">
        <v>226.27</v>
      </c>
      <c r="C451">
        <v>11.884</v>
      </c>
      <c r="D451">
        <v>11.711</v>
      </c>
      <c r="E451">
        <v>11.997999999999999</v>
      </c>
      <c r="F451">
        <v>11.835000000000001</v>
      </c>
      <c r="G451">
        <v>11.993</v>
      </c>
    </row>
    <row r="452" spans="1:7" x14ac:dyDescent="0.2">
      <c r="A452">
        <v>79</v>
      </c>
      <c r="B452">
        <v>229.9</v>
      </c>
      <c r="C452">
        <v>11.63</v>
      </c>
      <c r="D452">
        <v>11.473000000000001</v>
      </c>
      <c r="E452">
        <v>11.743</v>
      </c>
      <c r="F452">
        <v>11.58</v>
      </c>
      <c r="G452">
        <v>11.724</v>
      </c>
    </row>
    <row r="453" spans="1:7" x14ac:dyDescent="0.2">
      <c r="A453">
        <v>80</v>
      </c>
      <c r="B453">
        <v>233.51</v>
      </c>
      <c r="C453">
        <v>11.39</v>
      </c>
      <c r="D453">
        <v>11.239000000000001</v>
      </c>
      <c r="E453">
        <v>11.493</v>
      </c>
      <c r="F453">
        <v>11.343</v>
      </c>
      <c r="G453">
        <v>11.484999999999999</v>
      </c>
    </row>
    <row r="454" spans="1:7" x14ac:dyDescent="0.2">
      <c r="A454">
        <v>81</v>
      </c>
      <c r="B454">
        <v>237.12</v>
      </c>
      <c r="C454">
        <v>11.151</v>
      </c>
      <c r="D454">
        <v>11.013999999999999</v>
      </c>
      <c r="E454">
        <v>11.257999999999999</v>
      </c>
      <c r="F454">
        <v>11.087999999999999</v>
      </c>
      <c r="G454">
        <v>11.243</v>
      </c>
    </row>
    <row r="455" spans="1:7" x14ac:dyDescent="0.2">
      <c r="A455">
        <v>82</v>
      </c>
      <c r="B455">
        <v>240.73</v>
      </c>
      <c r="C455">
        <v>10.920999999999999</v>
      </c>
      <c r="D455">
        <v>10.792999999999999</v>
      </c>
      <c r="E455">
        <v>11.016</v>
      </c>
      <c r="F455">
        <v>10.865</v>
      </c>
      <c r="G455">
        <v>11.010999999999999</v>
      </c>
    </row>
    <row r="456" spans="1:7" x14ac:dyDescent="0.2">
      <c r="A456">
        <v>83</v>
      </c>
      <c r="B456">
        <v>244.32</v>
      </c>
      <c r="C456">
        <v>10.696999999999999</v>
      </c>
      <c r="D456">
        <v>10.577</v>
      </c>
      <c r="E456">
        <v>10.782999999999999</v>
      </c>
      <c r="F456">
        <v>10.641</v>
      </c>
      <c r="G456">
        <v>10.789</v>
      </c>
    </row>
    <row r="457" spans="1:7" x14ac:dyDescent="0.2">
      <c r="A457">
        <v>84</v>
      </c>
      <c r="B457">
        <v>247.9</v>
      </c>
      <c r="C457">
        <v>10.493</v>
      </c>
      <c r="D457">
        <v>10.375</v>
      </c>
      <c r="E457">
        <v>10.587</v>
      </c>
      <c r="F457">
        <v>10.422000000000001</v>
      </c>
      <c r="G457">
        <v>10.59</v>
      </c>
    </row>
    <row r="458" spans="1:7" x14ac:dyDescent="0.2">
      <c r="A458">
        <v>85</v>
      </c>
      <c r="B458">
        <v>251.47</v>
      </c>
      <c r="C458">
        <v>10.294</v>
      </c>
      <c r="D458">
        <v>10.182</v>
      </c>
      <c r="E458">
        <v>10.396000000000001</v>
      </c>
      <c r="F458">
        <v>10.225</v>
      </c>
      <c r="G458">
        <v>10.375</v>
      </c>
    </row>
    <row r="459" spans="1:7" x14ac:dyDescent="0.2">
      <c r="A459">
        <v>86</v>
      </c>
      <c r="B459">
        <v>255.03</v>
      </c>
      <c r="C459">
        <v>10.087</v>
      </c>
      <c r="D459">
        <v>9.99</v>
      </c>
      <c r="E459">
        <v>10.202999999999999</v>
      </c>
      <c r="F459">
        <v>10.021000000000001</v>
      </c>
      <c r="G459">
        <v>10.134</v>
      </c>
    </row>
    <row r="460" spans="1:7" x14ac:dyDescent="0.2">
      <c r="A460">
        <v>87</v>
      </c>
      <c r="B460">
        <v>258.57</v>
      </c>
      <c r="C460">
        <v>9.89</v>
      </c>
      <c r="D460">
        <v>9.81</v>
      </c>
      <c r="E460">
        <v>10.007</v>
      </c>
      <c r="F460">
        <v>9.8290000000000006</v>
      </c>
      <c r="G460">
        <v>9.9149999999999991</v>
      </c>
    </row>
    <row r="461" spans="1:7" x14ac:dyDescent="0.2">
      <c r="A461">
        <v>88</v>
      </c>
      <c r="B461">
        <v>262.08999999999997</v>
      </c>
      <c r="C461">
        <v>9.7110000000000003</v>
      </c>
      <c r="D461">
        <v>9.6349999999999998</v>
      </c>
      <c r="E461">
        <v>9.8339999999999996</v>
      </c>
      <c r="F461">
        <v>9.6470000000000002</v>
      </c>
      <c r="G461">
        <v>9.7279999999999998</v>
      </c>
    </row>
    <row r="462" spans="1:7" x14ac:dyDescent="0.2">
      <c r="A462">
        <v>89</v>
      </c>
      <c r="B462">
        <v>265.60000000000002</v>
      </c>
      <c r="C462">
        <v>9.5370000000000008</v>
      </c>
      <c r="D462">
        <v>9.4589999999999996</v>
      </c>
      <c r="E462">
        <v>9.6539999999999999</v>
      </c>
      <c r="F462">
        <v>9.4710000000000001</v>
      </c>
      <c r="G462">
        <v>9.5640000000000001</v>
      </c>
    </row>
    <row r="463" spans="1:7" x14ac:dyDescent="0.2">
      <c r="A463">
        <v>90</v>
      </c>
      <c r="B463">
        <v>269.08999999999997</v>
      </c>
      <c r="C463">
        <v>9.3680000000000003</v>
      </c>
      <c r="D463">
        <v>9.2970000000000006</v>
      </c>
      <c r="E463">
        <v>9.4730000000000008</v>
      </c>
      <c r="F463">
        <v>9.3049999999999997</v>
      </c>
      <c r="G463">
        <v>9.3979999999999997</v>
      </c>
    </row>
    <row r="464" spans="1:7" x14ac:dyDescent="0.2">
      <c r="A464">
        <v>91</v>
      </c>
      <c r="B464">
        <v>272.57</v>
      </c>
      <c r="C464">
        <v>9.1999999999999993</v>
      </c>
      <c r="D464">
        <v>9.1319999999999997</v>
      </c>
      <c r="E464">
        <v>9.3290000000000006</v>
      </c>
      <c r="F464">
        <v>9.1319999999999997</v>
      </c>
      <c r="G464">
        <v>9.2050000000000001</v>
      </c>
    </row>
    <row r="465" spans="1:7" x14ac:dyDescent="0.2">
      <c r="A465">
        <v>92</v>
      </c>
      <c r="B465">
        <v>276.02</v>
      </c>
      <c r="C465">
        <v>9.0380000000000003</v>
      </c>
      <c r="D465">
        <v>8.9730000000000008</v>
      </c>
      <c r="E465">
        <v>9.1739999999999995</v>
      </c>
      <c r="F465">
        <v>8.9749999999999996</v>
      </c>
      <c r="G465">
        <v>9.0299999999999994</v>
      </c>
    </row>
    <row r="466" spans="1:7" x14ac:dyDescent="0.2">
      <c r="A466">
        <v>93</v>
      </c>
      <c r="B466">
        <v>279.45</v>
      </c>
      <c r="C466">
        <v>8.8840000000000003</v>
      </c>
      <c r="D466">
        <v>8.8219999999999992</v>
      </c>
      <c r="E466">
        <v>9.016</v>
      </c>
      <c r="F466">
        <v>8.8290000000000006</v>
      </c>
      <c r="G466">
        <v>8.8689999999999998</v>
      </c>
    </row>
    <row r="467" spans="1:7" x14ac:dyDescent="0.2">
      <c r="A467">
        <v>94</v>
      </c>
      <c r="B467">
        <v>282.86</v>
      </c>
      <c r="C467">
        <v>8.7390000000000008</v>
      </c>
      <c r="D467">
        <v>8.6709999999999994</v>
      </c>
      <c r="E467">
        <v>8.8780000000000001</v>
      </c>
      <c r="F467">
        <v>8.6720000000000006</v>
      </c>
      <c r="G467">
        <v>8.7360000000000007</v>
      </c>
    </row>
    <row r="468" spans="1:7" x14ac:dyDescent="0.2">
      <c r="A468">
        <v>95</v>
      </c>
      <c r="B468">
        <v>286.24</v>
      </c>
      <c r="C468">
        <v>8.6039999999999992</v>
      </c>
      <c r="D468">
        <v>8.532</v>
      </c>
      <c r="E468">
        <v>8.7349999999999994</v>
      </c>
      <c r="F468">
        <v>8.5449999999999999</v>
      </c>
      <c r="G468">
        <v>8.6039999999999992</v>
      </c>
    </row>
    <row r="469" spans="1:7" x14ac:dyDescent="0.2">
      <c r="A469">
        <v>96</v>
      </c>
      <c r="B469">
        <v>289.61</v>
      </c>
      <c r="C469">
        <v>8.4710000000000001</v>
      </c>
      <c r="D469">
        <v>8.4</v>
      </c>
      <c r="E469">
        <v>8.5939999999999994</v>
      </c>
      <c r="F469">
        <v>8.4120000000000008</v>
      </c>
      <c r="G469">
        <v>8.4760000000000009</v>
      </c>
    </row>
    <row r="470" spans="1:7" x14ac:dyDescent="0.2">
      <c r="A470">
        <v>97</v>
      </c>
      <c r="B470">
        <v>292.95</v>
      </c>
      <c r="C470">
        <v>8.3379999999999992</v>
      </c>
      <c r="D470">
        <v>8.2710000000000008</v>
      </c>
      <c r="E470">
        <v>8.4589999999999996</v>
      </c>
      <c r="F470">
        <v>8.2789999999999999</v>
      </c>
      <c r="G470">
        <v>8.3420000000000005</v>
      </c>
    </row>
    <row r="471" spans="1:7" x14ac:dyDescent="0.2">
      <c r="A471">
        <v>98</v>
      </c>
      <c r="B471">
        <v>296.26</v>
      </c>
      <c r="C471">
        <v>8.2100000000000009</v>
      </c>
      <c r="D471">
        <v>8.1440000000000001</v>
      </c>
      <c r="E471">
        <v>8.3409999999999993</v>
      </c>
      <c r="F471">
        <v>8.1579999999999995</v>
      </c>
      <c r="G471">
        <v>8.1980000000000004</v>
      </c>
    </row>
    <row r="472" spans="1:7" x14ac:dyDescent="0.2">
      <c r="A472">
        <v>99</v>
      </c>
      <c r="B472">
        <v>299.54000000000002</v>
      </c>
      <c r="C472">
        <v>8.0760000000000005</v>
      </c>
      <c r="D472">
        <v>8.0190000000000001</v>
      </c>
      <c r="E472">
        <v>8.218</v>
      </c>
      <c r="F472">
        <v>8.0380000000000003</v>
      </c>
      <c r="G472">
        <v>8.0269999999999992</v>
      </c>
    </row>
    <row r="473" spans="1:7" x14ac:dyDescent="0.2">
      <c r="A473">
        <v>100</v>
      </c>
      <c r="B473">
        <v>302.8</v>
      </c>
      <c r="C473">
        <v>7.9450000000000003</v>
      </c>
      <c r="D473">
        <v>7.9</v>
      </c>
      <c r="E473">
        <v>8.1080000000000005</v>
      </c>
      <c r="F473">
        <v>7.9269999999999996</v>
      </c>
      <c r="G473">
        <v>7.8449999999999998</v>
      </c>
    </row>
    <row r="474" spans="1:7" x14ac:dyDescent="0.2">
      <c r="A474">
        <v>101</v>
      </c>
      <c r="B474">
        <v>306.02999999999997</v>
      </c>
      <c r="C474">
        <v>7.819</v>
      </c>
      <c r="D474">
        <v>7.79</v>
      </c>
      <c r="E474">
        <v>8.0030000000000001</v>
      </c>
      <c r="F474">
        <v>7.8140000000000001</v>
      </c>
      <c r="G474">
        <v>7.6680000000000001</v>
      </c>
    </row>
    <row r="475" spans="1:7" x14ac:dyDescent="0.2">
      <c r="A475">
        <v>102</v>
      </c>
      <c r="B475">
        <v>309.23</v>
      </c>
      <c r="C475">
        <v>7.694</v>
      </c>
      <c r="D475">
        <v>7.6779999999999999</v>
      </c>
      <c r="E475">
        <v>7.9009999999999998</v>
      </c>
      <c r="F475">
        <v>7.7060000000000004</v>
      </c>
      <c r="G475">
        <v>7.4889999999999999</v>
      </c>
    </row>
    <row r="476" spans="1:7" x14ac:dyDescent="0.2">
      <c r="A476">
        <v>103</v>
      </c>
      <c r="B476">
        <v>312.39999999999998</v>
      </c>
      <c r="C476">
        <v>7.5709999999999997</v>
      </c>
      <c r="D476">
        <v>7.57</v>
      </c>
      <c r="E476">
        <v>7.8029999999999999</v>
      </c>
      <c r="F476">
        <v>7.5949999999999998</v>
      </c>
      <c r="G476">
        <v>7.3170000000000002</v>
      </c>
    </row>
    <row r="477" spans="1:7" x14ac:dyDescent="0.2">
      <c r="A477">
        <v>104</v>
      </c>
      <c r="B477">
        <v>315.54000000000002</v>
      </c>
      <c r="C477">
        <v>7.4569999999999999</v>
      </c>
      <c r="D477">
        <v>7.4640000000000004</v>
      </c>
      <c r="E477">
        <v>7.7060000000000004</v>
      </c>
      <c r="F477">
        <v>7.4829999999999997</v>
      </c>
      <c r="G477">
        <v>7.173</v>
      </c>
    </row>
    <row r="478" spans="1:7" x14ac:dyDescent="0.2">
      <c r="A478">
        <v>105</v>
      </c>
      <c r="B478">
        <v>318.64999999999998</v>
      </c>
      <c r="C478">
        <v>7.3570000000000002</v>
      </c>
      <c r="D478">
        <v>7.3620000000000001</v>
      </c>
      <c r="E478">
        <v>7.6079999999999997</v>
      </c>
      <c r="F478">
        <v>7.3869999999999996</v>
      </c>
      <c r="G478">
        <v>7.069</v>
      </c>
    </row>
    <row r="479" spans="1:7" x14ac:dyDescent="0.2">
      <c r="A479">
        <v>106</v>
      </c>
      <c r="B479">
        <v>321.73</v>
      </c>
      <c r="C479">
        <v>7.2640000000000002</v>
      </c>
      <c r="D479">
        <v>7.2679999999999998</v>
      </c>
      <c r="E479">
        <v>7.5129999999999999</v>
      </c>
      <c r="F479">
        <v>7.2910000000000004</v>
      </c>
      <c r="G479">
        <v>6.9820000000000002</v>
      </c>
    </row>
    <row r="480" spans="1:7" x14ac:dyDescent="0.2">
      <c r="A480">
        <v>107</v>
      </c>
      <c r="B480">
        <v>324.77</v>
      </c>
      <c r="C480">
        <v>7.173</v>
      </c>
      <c r="D480">
        <v>7.1719999999999997</v>
      </c>
      <c r="E480">
        <v>7.4169999999999998</v>
      </c>
      <c r="F480">
        <v>7.1890000000000001</v>
      </c>
      <c r="G480">
        <v>6.9139999999999997</v>
      </c>
    </row>
    <row r="481" spans="1:7" x14ac:dyDescent="0.2">
      <c r="A481">
        <v>108</v>
      </c>
      <c r="B481">
        <v>327.79</v>
      </c>
      <c r="C481">
        <v>7.0960000000000001</v>
      </c>
      <c r="D481">
        <v>7.08</v>
      </c>
      <c r="E481">
        <v>7.3289999999999997</v>
      </c>
      <c r="F481">
        <v>7.0970000000000004</v>
      </c>
      <c r="G481">
        <v>6.8780000000000001</v>
      </c>
    </row>
    <row r="482" spans="1:7" x14ac:dyDescent="0.2">
      <c r="A482">
        <v>109</v>
      </c>
      <c r="B482">
        <v>330.76</v>
      </c>
      <c r="C482">
        <v>7.0250000000000004</v>
      </c>
      <c r="D482">
        <v>6.9989999999999997</v>
      </c>
      <c r="E482">
        <v>7.234</v>
      </c>
      <c r="F482">
        <v>7.01</v>
      </c>
      <c r="G482">
        <v>6.8559999999999999</v>
      </c>
    </row>
    <row r="483" spans="1:7" x14ac:dyDescent="0.2">
      <c r="A483">
        <v>110</v>
      </c>
      <c r="B483">
        <v>333.71</v>
      </c>
      <c r="C483">
        <v>6.9530000000000003</v>
      </c>
      <c r="D483">
        <v>6.9130000000000003</v>
      </c>
      <c r="E483">
        <v>7.1520000000000001</v>
      </c>
      <c r="F483">
        <v>6.92</v>
      </c>
      <c r="G483">
        <v>6.8289999999999997</v>
      </c>
    </row>
    <row r="484" spans="1:7" x14ac:dyDescent="0.2">
      <c r="A484">
        <v>111</v>
      </c>
      <c r="B484">
        <v>336.61</v>
      </c>
      <c r="C484">
        <v>6.8869999999999996</v>
      </c>
      <c r="D484">
        <v>6.8339999999999996</v>
      </c>
      <c r="E484">
        <v>7.0739999999999998</v>
      </c>
      <c r="F484">
        <v>6.8360000000000003</v>
      </c>
      <c r="G484">
        <v>6.8040000000000003</v>
      </c>
    </row>
    <row r="485" spans="1:7" x14ac:dyDescent="0.2">
      <c r="A485">
        <v>112</v>
      </c>
      <c r="B485">
        <v>339.49</v>
      </c>
      <c r="C485">
        <v>6.8230000000000004</v>
      </c>
      <c r="D485">
        <v>6.7590000000000003</v>
      </c>
      <c r="E485">
        <v>6.9870000000000001</v>
      </c>
      <c r="F485">
        <v>6.76</v>
      </c>
      <c r="G485">
        <v>6.7859999999999996</v>
      </c>
    </row>
    <row r="486" spans="1:7" x14ac:dyDescent="0.2">
      <c r="A486">
        <v>113</v>
      </c>
      <c r="B486">
        <v>342.32</v>
      </c>
      <c r="C486">
        <v>6.7629999999999999</v>
      </c>
      <c r="D486">
        <v>6.6820000000000004</v>
      </c>
      <c r="E486">
        <v>6.9080000000000004</v>
      </c>
      <c r="F486">
        <v>6.6840000000000002</v>
      </c>
      <c r="G486">
        <v>6.78</v>
      </c>
    </row>
    <row r="487" spans="1:7" x14ac:dyDescent="0.2">
      <c r="A487">
        <v>114</v>
      </c>
      <c r="B487">
        <v>345.12</v>
      </c>
      <c r="C487">
        <v>6.7030000000000003</v>
      </c>
      <c r="D487">
        <v>6.6079999999999997</v>
      </c>
      <c r="E487">
        <v>6.8330000000000002</v>
      </c>
      <c r="F487">
        <v>6.6059999999999999</v>
      </c>
      <c r="G487">
        <v>6.7640000000000002</v>
      </c>
    </row>
    <row r="488" spans="1:7" x14ac:dyDescent="0.2">
      <c r="A488">
        <v>115</v>
      </c>
      <c r="B488">
        <v>347.89</v>
      </c>
      <c r="C488">
        <v>6.6390000000000002</v>
      </c>
      <c r="D488">
        <v>6.5380000000000003</v>
      </c>
      <c r="E488">
        <v>6.7549999999999999</v>
      </c>
      <c r="F488">
        <v>6.5369999999999999</v>
      </c>
      <c r="G488">
        <v>6.7240000000000002</v>
      </c>
    </row>
    <row r="489" spans="1:7" x14ac:dyDescent="0.2">
      <c r="A489">
        <v>116</v>
      </c>
      <c r="B489">
        <v>350.61</v>
      </c>
      <c r="C489">
        <v>6.5750000000000002</v>
      </c>
      <c r="D489">
        <v>6.468</v>
      </c>
      <c r="E489">
        <v>6.6820000000000004</v>
      </c>
      <c r="F489">
        <v>6.4640000000000004</v>
      </c>
      <c r="G489">
        <v>6.6859999999999999</v>
      </c>
    </row>
    <row r="490" spans="1:7" x14ac:dyDescent="0.2">
      <c r="A490">
        <v>117</v>
      </c>
      <c r="B490">
        <v>353.3</v>
      </c>
      <c r="C490">
        <v>6.5129999999999999</v>
      </c>
      <c r="D490">
        <v>6.3949999999999996</v>
      </c>
      <c r="E490">
        <v>6.6180000000000003</v>
      </c>
      <c r="F490">
        <v>6.3860000000000001</v>
      </c>
      <c r="G490">
        <v>6.6539999999999999</v>
      </c>
    </row>
    <row r="491" spans="1:7" x14ac:dyDescent="0.2">
      <c r="A491">
        <v>118</v>
      </c>
      <c r="B491">
        <v>355.95</v>
      </c>
      <c r="C491">
        <v>6.4589999999999996</v>
      </c>
      <c r="D491">
        <v>6.33</v>
      </c>
      <c r="E491">
        <v>6.5579999999999998</v>
      </c>
      <c r="F491">
        <v>6.335</v>
      </c>
      <c r="G491">
        <v>6.6150000000000002</v>
      </c>
    </row>
    <row r="492" spans="1:7" x14ac:dyDescent="0.2">
      <c r="A492">
        <v>119</v>
      </c>
      <c r="B492">
        <v>358.56</v>
      </c>
      <c r="C492">
        <v>6.3920000000000003</v>
      </c>
      <c r="D492">
        <v>6.2610000000000001</v>
      </c>
      <c r="E492">
        <v>6.4870000000000001</v>
      </c>
      <c r="F492">
        <v>6.2779999999999996</v>
      </c>
      <c r="G492">
        <v>6.5410000000000004</v>
      </c>
    </row>
    <row r="493" spans="1:7" x14ac:dyDescent="0.2">
      <c r="A493">
        <v>120</v>
      </c>
      <c r="B493">
        <v>361.13</v>
      </c>
      <c r="C493">
        <v>6.3250000000000002</v>
      </c>
      <c r="D493">
        <v>6.1989999999999998</v>
      </c>
      <c r="E493">
        <v>6.4249999999999998</v>
      </c>
      <c r="F493">
        <v>6.2160000000000002</v>
      </c>
      <c r="G493">
        <v>6.4619999999999997</v>
      </c>
    </row>
    <row r="494" spans="1:7" x14ac:dyDescent="0.2">
      <c r="A494">
        <v>121</v>
      </c>
      <c r="B494">
        <v>363.66</v>
      </c>
      <c r="C494">
        <v>6.2610000000000001</v>
      </c>
      <c r="D494">
        <v>6.1390000000000002</v>
      </c>
      <c r="E494">
        <v>6.3680000000000003</v>
      </c>
      <c r="F494">
        <v>6.1529999999999996</v>
      </c>
      <c r="G494">
        <v>6.3840000000000003</v>
      </c>
    </row>
    <row r="495" spans="1:7" x14ac:dyDescent="0.2">
      <c r="A495">
        <v>122</v>
      </c>
      <c r="B495">
        <v>366.16</v>
      </c>
      <c r="C495">
        <v>6.2009999999999996</v>
      </c>
      <c r="D495">
        <v>6.0810000000000004</v>
      </c>
      <c r="E495">
        <v>6.3120000000000003</v>
      </c>
      <c r="F495">
        <v>6.0750000000000002</v>
      </c>
      <c r="G495">
        <v>6.3369999999999997</v>
      </c>
    </row>
    <row r="496" spans="1:7" x14ac:dyDescent="0.2">
      <c r="A496">
        <v>123</v>
      </c>
      <c r="B496">
        <v>368.61</v>
      </c>
      <c r="C496">
        <v>6.1550000000000002</v>
      </c>
      <c r="D496">
        <v>6.0140000000000002</v>
      </c>
      <c r="E496">
        <v>6.2560000000000002</v>
      </c>
      <c r="F496">
        <v>6.0309999999999997</v>
      </c>
      <c r="G496">
        <v>6.319</v>
      </c>
    </row>
    <row r="497" spans="1:7" x14ac:dyDescent="0.2">
      <c r="A497">
        <v>124</v>
      </c>
      <c r="B497">
        <v>371.02</v>
      </c>
      <c r="C497">
        <v>6.109</v>
      </c>
      <c r="D497">
        <v>5.9589999999999996</v>
      </c>
      <c r="E497">
        <v>6.1970000000000001</v>
      </c>
      <c r="F497">
        <v>5.968</v>
      </c>
      <c r="G497">
        <v>6.3109999999999999</v>
      </c>
    </row>
    <row r="498" spans="1:7" x14ac:dyDescent="0.2">
      <c r="A498">
        <v>125</v>
      </c>
      <c r="B498">
        <v>373.39</v>
      </c>
      <c r="C498">
        <v>6.0609999999999999</v>
      </c>
      <c r="D498">
        <v>5.9050000000000002</v>
      </c>
      <c r="E498">
        <v>6.1360000000000001</v>
      </c>
      <c r="F498">
        <v>5.9039999999999999</v>
      </c>
      <c r="G498">
        <v>6.2990000000000004</v>
      </c>
    </row>
    <row r="499" spans="1:7" x14ac:dyDescent="0.2">
      <c r="A499">
        <v>126</v>
      </c>
      <c r="B499">
        <v>375.72</v>
      </c>
      <c r="C499">
        <v>6.0270000000000001</v>
      </c>
      <c r="D499">
        <v>5.8540000000000001</v>
      </c>
      <c r="E499">
        <v>6.0810000000000004</v>
      </c>
      <c r="F499">
        <v>5.8570000000000002</v>
      </c>
      <c r="G499">
        <v>6.3140000000000001</v>
      </c>
    </row>
    <row r="500" spans="1:7" x14ac:dyDescent="0.2">
      <c r="A500">
        <v>127</v>
      </c>
      <c r="B500">
        <v>378.01</v>
      </c>
      <c r="C500">
        <v>6.0060000000000002</v>
      </c>
      <c r="D500">
        <v>5.8</v>
      </c>
      <c r="E500">
        <v>6.0330000000000004</v>
      </c>
      <c r="F500">
        <v>5.8040000000000003</v>
      </c>
      <c r="G500">
        <v>6.3860000000000001</v>
      </c>
    </row>
    <row r="501" spans="1:7" x14ac:dyDescent="0.2">
      <c r="A501">
        <v>128</v>
      </c>
      <c r="B501">
        <v>380.26</v>
      </c>
      <c r="C501">
        <v>5.992</v>
      </c>
      <c r="D501">
        <v>5.7430000000000003</v>
      </c>
      <c r="E501">
        <v>5.9809999999999999</v>
      </c>
      <c r="F501">
        <v>5.7560000000000002</v>
      </c>
      <c r="G501">
        <v>6.4889999999999999</v>
      </c>
    </row>
    <row r="502" spans="1:7" x14ac:dyDescent="0.2">
      <c r="A502">
        <v>129</v>
      </c>
      <c r="B502">
        <v>382.47</v>
      </c>
      <c r="C502">
        <v>5.9729999999999999</v>
      </c>
      <c r="D502">
        <v>5.694</v>
      </c>
      <c r="E502">
        <v>5.9269999999999996</v>
      </c>
      <c r="F502">
        <v>5.7030000000000003</v>
      </c>
      <c r="G502">
        <v>6.569</v>
      </c>
    </row>
    <row r="503" spans="1:7" x14ac:dyDescent="0.2">
      <c r="A503">
        <v>130</v>
      </c>
      <c r="B503">
        <v>384.63</v>
      </c>
      <c r="C503">
        <v>5.9420000000000002</v>
      </c>
      <c r="D503">
        <v>5.6470000000000002</v>
      </c>
      <c r="E503">
        <v>5.883</v>
      </c>
      <c r="F503">
        <v>5.6459999999999999</v>
      </c>
      <c r="G503">
        <v>6.593</v>
      </c>
    </row>
    <row r="504" spans="1:7" x14ac:dyDescent="0.2">
      <c r="A504">
        <v>131</v>
      </c>
      <c r="B504">
        <v>386.76</v>
      </c>
      <c r="C504">
        <v>5.9119999999999999</v>
      </c>
      <c r="D504">
        <v>5.6</v>
      </c>
      <c r="E504">
        <v>5.8410000000000002</v>
      </c>
      <c r="F504">
        <v>5.6029999999999998</v>
      </c>
      <c r="G504">
        <v>6.6020000000000003</v>
      </c>
    </row>
    <row r="505" spans="1:7" x14ac:dyDescent="0.2">
      <c r="A505">
        <v>132</v>
      </c>
      <c r="B505">
        <v>388.84</v>
      </c>
      <c r="C505">
        <v>5.8810000000000002</v>
      </c>
      <c r="D505">
        <v>5.5540000000000003</v>
      </c>
      <c r="E505">
        <v>5.7889999999999997</v>
      </c>
      <c r="F505">
        <v>5.5620000000000003</v>
      </c>
      <c r="G505">
        <v>6.6189999999999998</v>
      </c>
    </row>
    <row r="506" spans="1:7" x14ac:dyDescent="0.2">
      <c r="A506">
        <v>133</v>
      </c>
      <c r="B506">
        <v>390.88</v>
      </c>
      <c r="C506">
        <v>5.8529999999999998</v>
      </c>
      <c r="D506">
        <v>5.5049999999999999</v>
      </c>
      <c r="E506">
        <v>5.7460000000000004</v>
      </c>
      <c r="F506">
        <v>5.524</v>
      </c>
      <c r="G506">
        <v>6.6379999999999999</v>
      </c>
    </row>
    <row r="507" spans="1:7" x14ac:dyDescent="0.2">
      <c r="A507">
        <v>134</v>
      </c>
      <c r="B507">
        <v>392.87</v>
      </c>
      <c r="C507">
        <v>5.8140000000000001</v>
      </c>
      <c r="D507">
        <v>5.4619999999999997</v>
      </c>
      <c r="E507">
        <v>5.6980000000000004</v>
      </c>
      <c r="F507">
        <v>5.4829999999999997</v>
      </c>
      <c r="G507">
        <v>6.6139999999999999</v>
      </c>
    </row>
    <row r="508" spans="1:7" x14ac:dyDescent="0.2">
      <c r="A508">
        <v>135</v>
      </c>
      <c r="B508">
        <v>394.83</v>
      </c>
      <c r="C508">
        <v>5.7679999999999998</v>
      </c>
      <c r="D508">
        <v>5.4219999999999997</v>
      </c>
      <c r="E508">
        <v>5.66</v>
      </c>
      <c r="F508">
        <v>5.4379999999999997</v>
      </c>
      <c r="G508">
        <v>6.55</v>
      </c>
    </row>
    <row r="509" spans="1:7" x14ac:dyDescent="0.2">
      <c r="A509">
        <v>136</v>
      </c>
      <c r="B509">
        <v>396.74</v>
      </c>
      <c r="C509">
        <v>5.7089999999999996</v>
      </c>
      <c r="D509">
        <v>5.3739999999999997</v>
      </c>
      <c r="E509">
        <v>5.6230000000000002</v>
      </c>
      <c r="F509">
        <v>5.3940000000000001</v>
      </c>
      <c r="G509">
        <v>6.4470000000000001</v>
      </c>
    </row>
    <row r="510" spans="1:7" x14ac:dyDescent="0.2">
      <c r="A510">
        <v>137</v>
      </c>
      <c r="B510">
        <v>398.61</v>
      </c>
      <c r="C510">
        <v>5.6470000000000002</v>
      </c>
      <c r="D510">
        <v>5.3310000000000004</v>
      </c>
      <c r="E510">
        <v>5.5739999999999998</v>
      </c>
      <c r="F510">
        <v>5.343</v>
      </c>
      <c r="G510">
        <v>6.3410000000000002</v>
      </c>
    </row>
    <row r="511" spans="1:7" x14ac:dyDescent="0.2">
      <c r="A511">
        <v>138</v>
      </c>
      <c r="B511">
        <v>400.43</v>
      </c>
      <c r="C511">
        <v>5.5810000000000004</v>
      </c>
      <c r="D511">
        <v>5.2910000000000004</v>
      </c>
      <c r="E511">
        <v>5.5229999999999997</v>
      </c>
      <c r="F511">
        <v>5.2949999999999999</v>
      </c>
      <c r="G511">
        <v>6.2160000000000002</v>
      </c>
    </row>
    <row r="512" spans="1:7" x14ac:dyDescent="0.2">
      <c r="A512">
        <v>139</v>
      </c>
      <c r="B512">
        <v>402.22</v>
      </c>
      <c r="C512">
        <v>5.5179999999999998</v>
      </c>
      <c r="D512">
        <v>5.2530000000000001</v>
      </c>
      <c r="E512">
        <v>5.484</v>
      </c>
      <c r="F512">
        <v>5.25</v>
      </c>
      <c r="G512">
        <v>6.0860000000000003</v>
      </c>
    </row>
    <row r="513" spans="1:7" x14ac:dyDescent="0.2">
      <c r="A513">
        <v>140</v>
      </c>
      <c r="B513">
        <v>403.96</v>
      </c>
      <c r="C513">
        <v>5.4489999999999998</v>
      </c>
      <c r="D513">
        <v>5.2140000000000004</v>
      </c>
      <c r="E513">
        <v>5.4349999999999996</v>
      </c>
      <c r="F513">
        <v>5.2050000000000001</v>
      </c>
      <c r="G513">
        <v>5.94</v>
      </c>
    </row>
    <row r="514" spans="1:7" x14ac:dyDescent="0.2">
      <c r="A514">
        <v>141</v>
      </c>
      <c r="B514">
        <v>405.66</v>
      </c>
      <c r="C514">
        <v>5.3739999999999997</v>
      </c>
      <c r="D514">
        <v>5.16</v>
      </c>
      <c r="E514">
        <v>5.3840000000000003</v>
      </c>
      <c r="F514">
        <v>5.1760000000000002</v>
      </c>
      <c r="G514">
        <v>5.7729999999999997</v>
      </c>
    </row>
    <row r="515" spans="1:7" x14ac:dyDescent="0.2">
      <c r="A515">
        <v>142</v>
      </c>
      <c r="B515">
        <v>407.31</v>
      </c>
      <c r="C515">
        <v>5.2930000000000001</v>
      </c>
      <c r="D515">
        <v>5.1109999999999998</v>
      </c>
      <c r="E515">
        <v>5.3390000000000004</v>
      </c>
      <c r="F515">
        <v>5.1269999999999998</v>
      </c>
      <c r="G515">
        <v>5.5949999999999998</v>
      </c>
    </row>
    <row r="516" spans="1:7" x14ac:dyDescent="0.2">
      <c r="A516">
        <v>143</v>
      </c>
      <c r="B516">
        <v>408.92</v>
      </c>
      <c r="C516">
        <v>5.2140000000000004</v>
      </c>
      <c r="D516">
        <v>5.0679999999999996</v>
      </c>
      <c r="E516">
        <v>5.2960000000000003</v>
      </c>
      <c r="F516">
        <v>5.0709999999999997</v>
      </c>
      <c r="G516">
        <v>5.4219999999999997</v>
      </c>
    </row>
    <row r="517" spans="1:7" x14ac:dyDescent="0.2">
      <c r="A517">
        <v>144</v>
      </c>
      <c r="B517">
        <v>410.49</v>
      </c>
      <c r="C517">
        <v>5.1379999999999999</v>
      </c>
      <c r="D517">
        <v>5.024</v>
      </c>
      <c r="E517">
        <v>5.2560000000000002</v>
      </c>
      <c r="F517">
        <v>5.024</v>
      </c>
      <c r="G517">
        <v>5.2489999999999997</v>
      </c>
    </row>
    <row r="518" spans="1:7" x14ac:dyDescent="0.2">
      <c r="A518">
        <v>145</v>
      </c>
      <c r="B518">
        <v>412.02</v>
      </c>
      <c r="C518">
        <v>5.0629999999999997</v>
      </c>
      <c r="D518">
        <v>4.9770000000000003</v>
      </c>
      <c r="E518">
        <v>5.21</v>
      </c>
      <c r="F518">
        <v>4.9779999999999998</v>
      </c>
      <c r="G518">
        <v>5.085</v>
      </c>
    </row>
    <row r="519" spans="1:7" x14ac:dyDescent="0.2">
      <c r="A519">
        <v>146</v>
      </c>
      <c r="B519">
        <v>413.5</v>
      </c>
      <c r="C519">
        <v>4.9939999999999998</v>
      </c>
      <c r="D519">
        <v>4.9340000000000002</v>
      </c>
      <c r="E519">
        <v>5.1660000000000004</v>
      </c>
      <c r="F519">
        <v>4.9359999999999999</v>
      </c>
      <c r="G519">
        <v>4.9400000000000004</v>
      </c>
    </row>
    <row r="520" spans="1:7" x14ac:dyDescent="0.2">
      <c r="A520">
        <v>147</v>
      </c>
      <c r="B520">
        <v>414.94</v>
      </c>
      <c r="C520">
        <v>4.9349999999999996</v>
      </c>
      <c r="D520">
        <v>4.88</v>
      </c>
      <c r="E520">
        <v>5.1180000000000003</v>
      </c>
      <c r="F520">
        <v>4.8949999999999996</v>
      </c>
      <c r="G520">
        <v>4.8490000000000002</v>
      </c>
    </row>
    <row r="521" spans="1:7" x14ac:dyDescent="0.2">
      <c r="A521">
        <v>148</v>
      </c>
      <c r="B521">
        <v>416.33</v>
      </c>
      <c r="C521">
        <v>4.8920000000000003</v>
      </c>
      <c r="D521">
        <v>4.8360000000000003</v>
      </c>
      <c r="E521">
        <v>5.07</v>
      </c>
      <c r="F521">
        <v>4.8520000000000003</v>
      </c>
      <c r="G521">
        <v>4.8109999999999999</v>
      </c>
    </row>
    <row r="522" spans="1:7" x14ac:dyDescent="0.2">
      <c r="A522">
        <v>149</v>
      </c>
      <c r="B522">
        <v>417.69</v>
      </c>
      <c r="C522">
        <v>4.8550000000000004</v>
      </c>
      <c r="D522">
        <v>4.7859999999999996</v>
      </c>
      <c r="E522">
        <v>5.032</v>
      </c>
      <c r="F522">
        <v>4.806</v>
      </c>
      <c r="G522">
        <v>4.7939999999999996</v>
      </c>
    </row>
    <row r="523" spans="1:7" x14ac:dyDescent="0.2">
      <c r="A523">
        <v>150</v>
      </c>
      <c r="B523">
        <v>419</v>
      </c>
      <c r="C523">
        <v>4.8129999999999997</v>
      </c>
      <c r="D523">
        <v>4.7309999999999999</v>
      </c>
      <c r="E523">
        <v>4.9800000000000004</v>
      </c>
      <c r="F523">
        <v>4.75</v>
      </c>
      <c r="G523">
        <v>4.79</v>
      </c>
    </row>
    <row r="524" spans="1:7" x14ac:dyDescent="0.2">
      <c r="A524">
        <v>151</v>
      </c>
      <c r="B524">
        <v>420.26</v>
      </c>
      <c r="C524">
        <v>4.7869999999999999</v>
      </c>
      <c r="D524">
        <v>4.6829999999999998</v>
      </c>
      <c r="E524">
        <v>4.9269999999999996</v>
      </c>
      <c r="F524">
        <v>4.702</v>
      </c>
      <c r="G524">
        <v>4.8339999999999996</v>
      </c>
    </row>
    <row r="525" spans="1:7" x14ac:dyDescent="0.2">
      <c r="A525">
        <v>152</v>
      </c>
      <c r="B525">
        <v>421.49</v>
      </c>
      <c r="C525">
        <v>4.7759999999999998</v>
      </c>
      <c r="D525">
        <v>4.641</v>
      </c>
      <c r="E525">
        <v>4.8769999999999998</v>
      </c>
      <c r="F525">
        <v>4.6580000000000004</v>
      </c>
      <c r="G525">
        <v>4.9269999999999996</v>
      </c>
    </row>
    <row r="526" spans="1:7" x14ac:dyDescent="0.2">
      <c r="A526">
        <v>153</v>
      </c>
      <c r="B526">
        <v>422.67</v>
      </c>
      <c r="C526">
        <v>4.7629999999999999</v>
      </c>
      <c r="D526">
        <v>4.5940000000000003</v>
      </c>
      <c r="E526">
        <v>4.827</v>
      </c>
      <c r="F526">
        <v>4.6050000000000004</v>
      </c>
      <c r="G526">
        <v>5.0250000000000004</v>
      </c>
    </row>
    <row r="527" spans="1:7" x14ac:dyDescent="0.2">
      <c r="A527">
        <v>154</v>
      </c>
      <c r="B527">
        <v>423.8</v>
      </c>
      <c r="C527">
        <v>4.74</v>
      </c>
      <c r="D527">
        <v>4.5369999999999999</v>
      </c>
      <c r="E527">
        <v>4.7759999999999998</v>
      </c>
      <c r="F527">
        <v>4.5579999999999998</v>
      </c>
      <c r="G527">
        <v>5.0880000000000001</v>
      </c>
    </row>
    <row r="528" spans="1:7" x14ac:dyDescent="0.2">
      <c r="A528">
        <v>155</v>
      </c>
      <c r="B528">
        <v>424.9</v>
      </c>
      <c r="C528">
        <v>4.7</v>
      </c>
      <c r="D528">
        <v>4.4870000000000001</v>
      </c>
      <c r="E528">
        <v>4.7190000000000003</v>
      </c>
      <c r="F528">
        <v>4.5049999999999999</v>
      </c>
      <c r="G528">
        <v>5.09</v>
      </c>
    </row>
    <row r="529" spans="1:7" x14ac:dyDescent="0.2">
      <c r="A529">
        <v>156</v>
      </c>
      <c r="B529">
        <v>425.95</v>
      </c>
      <c r="C529">
        <v>4.6550000000000002</v>
      </c>
      <c r="D529">
        <v>4.4349999999999996</v>
      </c>
      <c r="E529">
        <v>4.6660000000000004</v>
      </c>
      <c r="F529">
        <v>4.4539999999999997</v>
      </c>
      <c r="G529">
        <v>5.0659999999999998</v>
      </c>
    </row>
    <row r="530" spans="1:7" x14ac:dyDescent="0.2">
      <c r="A530">
        <v>157</v>
      </c>
      <c r="B530">
        <v>426.96</v>
      </c>
      <c r="C530">
        <v>4.6130000000000004</v>
      </c>
      <c r="D530">
        <v>4.3769999999999998</v>
      </c>
      <c r="E530">
        <v>4.6150000000000002</v>
      </c>
      <c r="F530">
        <v>4.3979999999999997</v>
      </c>
      <c r="G530">
        <v>5.0620000000000003</v>
      </c>
    </row>
    <row r="531" spans="1:7" x14ac:dyDescent="0.2">
      <c r="A531">
        <v>158</v>
      </c>
      <c r="B531">
        <v>427.92</v>
      </c>
      <c r="C531">
        <v>4.5679999999999996</v>
      </c>
      <c r="D531">
        <v>4.3259999999999996</v>
      </c>
      <c r="E531">
        <v>4.5609999999999999</v>
      </c>
      <c r="F531">
        <v>4.3410000000000002</v>
      </c>
      <c r="G531">
        <v>5.0449999999999999</v>
      </c>
    </row>
    <row r="532" spans="1:7" x14ac:dyDescent="0.2">
      <c r="A532">
        <v>159</v>
      </c>
      <c r="B532">
        <v>428.84</v>
      </c>
      <c r="C532">
        <v>4.5190000000000001</v>
      </c>
      <c r="D532">
        <v>4.274</v>
      </c>
      <c r="E532">
        <v>4.5119999999999996</v>
      </c>
      <c r="F532">
        <v>4.2880000000000003</v>
      </c>
      <c r="G532">
        <v>5.0039999999999996</v>
      </c>
    </row>
    <row r="533" spans="1:7" x14ac:dyDescent="0.2">
      <c r="A533">
        <v>160</v>
      </c>
      <c r="B533">
        <v>429.72</v>
      </c>
      <c r="C533">
        <v>4.4660000000000002</v>
      </c>
      <c r="D533">
        <v>4.2169999999999996</v>
      </c>
      <c r="E533">
        <v>4.4630000000000001</v>
      </c>
      <c r="F533">
        <v>4.2300000000000004</v>
      </c>
      <c r="G533">
        <v>4.9560000000000004</v>
      </c>
    </row>
    <row r="534" spans="1:7" x14ac:dyDescent="0.2">
      <c r="A534">
        <v>161</v>
      </c>
      <c r="B534">
        <v>430.55</v>
      </c>
      <c r="C534">
        <v>4.42</v>
      </c>
      <c r="D534">
        <v>4.165</v>
      </c>
      <c r="E534">
        <v>4.4059999999999997</v>
      </c>
      <c r="F534">
        <v>4.1779999999999999</v>
      </c>
      <c r="G534">
        <v>4.931</v>
      </c>
    </row>
    <row r="535" spans="1:7" x14ac:dyDescent="0.2">
      <c r="A535">
        <v>162</v>
      </c>
      <c r="B535">
        <v>431.35</v>
      </c>
      <c r="C535">
        <v>4.3730000000000002</v>
      </c>
      <c r="D535">
        <v>4.109</v>
      </c>
      <c r="E535">
        <v>4.343</v>
      </c>
      <c r="F535">
        <v>4.1219999999999999</v>
      </c>
      <c r="G535">
        <v>4.9180000000000001</v>
      </c>
    </row>
    <row r="536" spans="1:7" x14ac:dyDescent="0.2">
      <c r="A536">
        <v>163</v>
      </c>
      <c r="B536">
        <v>432.1</v>
      </c>
      <c r="C536">
        <v>4.3090000000000002</v>
      </c>
      <c r="D536">
        <v>4.0519999999999996</v>
      </c>
      <c r="E536">
        <v>4.2919999999999998</v>
      </c>
      <c r="F536">
        <v>4.0670000000000002</v>
      </c>
      <c r="G536">
        <v>4.827</v>
      </c>
    </row>
    <row r="537" spans="1:7" x14ac:dyDescent="0.2">
      <c r="A537">
        <v>164</v>
      </c>
      <c r="B537">
        <v>432.8</v>
      </c>
      <c r="C537">
        <v>4.2270000000000003</v>
      </c>
      <c r="D537">
        <v>3.9940000000000002</v>
      </c>
      <c r="E537">
        <v>4.234</v>
      </c>
      <c r="F537">
        <v>4.0090000000000003</v>
      </c>
      <c r="G537">
        <v>4.67</v>
      </c>
    </row>
    <row r="538" spans="1:7" x14ac:dyDescent="0.2">
      <c r="A538">
        <v>165</v>
      </c>
      <c r="B538">
        <v>433.47</v>
      </c>
      <c r="C538">
        <v>4.1399999999999997</v>
      </c>
      <c r="D538">
        <v>3.9390000000000001</v>
      </c>
      <c r="E538">
        <v>4.1680000000000001</v>
      </c>
      <c r="F538">
        <v>3.95</v>
      </c>
      <c r="G538">
        <v>4.5049999999999999</v>
      </c>
    </row>
    <row r="539" spans="1:7" x14ac:dyDescent="0.2">
      <c r="A539">
        <v>166</v>
      </c>
      <c r="B539">
        <v>434.09</v>
      </c>
      <c r="C539">
        <v>4.0679999999999996</v>
      </c>
      <c r="D539">
        <v>3.8780000000000001</v>
      </c>
      <c r="E539">
        <v>4.109</v>
      </c>
      <c r="F539">
        <v>3.8919999999999999</v>
      </c>
      <c r="G539">
        <v>4.3940000000000001</v>
      </c>
    </row>
    <row r="540" spans="1:7" x14ac:dyDescent="0.2">
      <c r="A540">
        <v>167</v>
      </c>
      <c r="B540">
        <v>434.66</v>
      </c>
      <c r="C540">
        <v>4</v>
      </c>
      <c r="D540">
        <v>3.8159999999999998</v>
      </c>
      <c r="E540">
        <v>4.0510000000000002</v>
      </c>
      <c r="F540">
        <v>3.827</v>
      </c>
      <c r="G540">
        <v>4.3079999999999998</v>
      </c>
    </row>
    <row r="541" spans="1:7" x14ac:dyDescent="0.2">
      <c r="A541">
        <v>168</v>
      </c>
      <c r="B541">
        <v>435.2</v>
      </c>
      <c r="C541">
        <v>3.9279999999999999</v>
      </c>
      <c r="D541">
        <v>3.754</v>
      </c>
      <c r="E541">
        <v>3.9889999999999999</v>
      </c>
      <c r="F541">
        <v>3.7629999999999999</v>
      </c>
      <c r="G541">
        <v>4.2060000000000004</v>
      </c>
    </row>
    <row r="542" spans="1:7" x14ac:dyDescent="0.2">
      <c r="A542">
        <v>169</v>
      </c>
      <c r="B542">
        <v>435.69</v>
      </c>
      <c r="C542">
        <v>3.8559999999999999</v>
      </c>
      <c r="D542">
        <v>3.6890000000000001</v>
      </c>
      <c r="E542">
        <v>3.927</v>
      </c>
      <c r="F542">
        <v>3.702</v>
      </c>
      <c r="G542">
        <v>4.1040000000000001</v>
      </c>
    </row>
    <row r="543" spans="1:7" x14ac:dyDescent="0.2">
      <c r="A543">
        <v>170</v>
      </c>
      <c r="B543">
        <v>436.14</v>
      </c>
      <c r="C543">
        <v>3.7949999999999999</v>
      </c>
      <c r="D543">
        <v>3.629</v>
      </c>
      <c r="E543">
        <v>3.8730000000000002</v>
      </c>
      <c r="F543">
        <v>3.645</v>
      </c>
      <c r="G543">
        <v>4.0339999999999998</v>
      </c>
    </row>
    <row r="544" spans="1:7" x14ac:dyDescent="0.2">
      <c r="A544">
        <v>171</v>
      </c>
      <c r="B544">
        <v>436.54</v>
      </c>
      <c r="C544">
        <v>3.7429999999999999</v>
      </c>
      <c r="D544">
        <v>3.5739999999999998</v>
      </c>
      <c r="E544">
        <v>3.8180000000000001</v>
      </c>
      <c r="F544">
        <v>3.5859999999999999</v>
      </c>
      <c r="G544">
        <v>3.992</v>
      </c>
    </row>
    <row r="545" spans="1:7" x14ac:dyDescent="0.2">
      <c r="A545">
        <v>172</v>
      </c>
      <c r="B545">
        <v>436.91</v>
      </c>
      <c r="C545">
        <v>3.6890000000000001</v>
      </c>
      <c r="D545">
        <v>3.5209999999999999</v>
      </c>
      <c r="E545">
        <v>3.7589999999999999</v>
      </c>
      <c r="F545">
        <v>3.53</v>
      </c>
      <c r="G545">
        <v>3.9470000000000001</v>
      </c>
    </row>
    <row r="546" spans="1:7" x14ac:dyDescent="0.2">
      <c r="A546">
        <v>173</v>
      </c>
      <c r="B546">
        <v>437.23</v>
      </c>
      <c r="C546">
        <v>3.6379999999999999</v>
      </c>
      <c r="D546">
        <v>3.4670000000000001</v>
      </c>
      <c r="E546">
        <v>3.7080000000000002</v>
      </c>
      <c r="F546">
        <v>3.47</v>
      </c>
      <c r="G546">
        <v>3.9089999999999998</v>
      </c>
    </row>
    <row r="547" spans="1:7" x14ac:dyDescent="0.2">
      <c r="A547">
        <v>174</v>
      </c>
      <c r="B547">
        <v>437.51</v>
      </c>
      <c r="C547">
        <v>3.5910000000000002</v>
      </c>
      <c r="D547">
        <v>3.4089999999999998</v>
      </c>
      <c r="E547">
        <v>3.65</v>
      </c>
      <c r="F547">
        <v>3.4129999999999998</v>
      </c>
      <c r="G547">
        <v>3.8929999999999998</v>
      </c>
    </row>
    <row r="548" spans="1:7" x14ac:dyDescent="0.2">
      <c r="A548">
        <v>175</v>
      </c>
      <c r="B548">
        <v>437.74</v>
      </c>
      <c r="C548">
        <v>3.5459999999999998</v>
      </c>
      <c r="D548">
        <v>3.35</v>
      </c>
      <c r="E548">
        <v>3.5910000000000002</v>
      </c>
      <c r="F548">
        <v>3.355</v>
      </c>
      <c r="G548">
        <v>3.89</v>
      </c>
    </row>
    <row r="549" spans="1:7" x14ac:dyDescent="0.2">
      <c r="A549">
        <v>176</v>
      </c>
      <c r="B549">
        <v>437.93</v>
      </c>
      <c r="C549">
        <v>3.5009999999999999</v>
      </c>
      <c r="D549">
        <v>3.3029999999999999</v>
      </c>
      <c r="E549">
        <v>3.53</v>
      </c>
      <c r="F549">
        <v>3.2970000000000002</v>
      </c>
      <c r="G549">
        <v>3.8740000000000001</v>
      </c>
    </row>
    <row r="550" spans="1:7" x14ac:dyDescent="0.2">
      <c r="A550">
        <v>177</v>
      </c>
      <c r="B550">
        <v>438.08</v>
      </c>
      <c r="C550">
        <v>3.4510000000000001</v>
      </c>
      <c r="D550">
        <v>3.25</v>
      </c>
      <c r="E550">
        <v>3.4780000000000002</v>
      </c>
      <c r="F550">
        <v>3.2429999999999999</v>
      </c>
      <c r="G550">
        <v>3.8330000000000002</v>
      </c>
    </row>
    <row r="551" spans="1:7" x14ac:dyDescent="0.2">
      <c r="A551">
        <v>178</v>
      </c>
      <c r="B551">
        <v>438.19</v>
      </c>
      <c r="C551">
        <v>3.39</v>
      </c>
      <c r="D551">
        <v>3.1960000000000002</v>
      </c>
      <c r="E551">
        <v>3.4239999999999999</v>
      </c>
      <c r="F551">
        <v>3.1859999999999999</v>
      </c>
      <c r="G551">
        <v>3.7519999999999998</v>
      </c>
    </row>
    <row r="552" spans="1:7" x14ac:dyDescent="0.2">
      <c r="A552">
        <v>179</v>
      </c>
      <c r="B552">
        <v>438.25</v>
      </c>
      <c r="C552">
        <v>3.3239999999999998</v>
      </c>
      <c r="D552">
        <v>3.14</v>
      </c>
      <c r="E552">
        <v>3.3660000000000001</v>
      </c>
      <c r="F552">
        <v>3.1349999999999998</v>
      </c>
      <c r="G552">
        <v>3.6560000000000001</v>
      </c>
    </row>
    <row r="553" spans="1:7" x14ac:dyDescent="0.2">
      <c r="A553">
        <v>180</v>
      </c>
      <c r="B553">
        <v>438.28</v>
      </c>
      <c r="C553">
        <v>3.2709999999999999</v>
      </c>
      <c r="D553">
        <v>3.0870000000000002</v>
      </c>
      <c r="E553">
        <v>3.3109999999999999</v>
      </c>
      <c r="F553">
        <v>3.0840000000000001</v>
      </c>
      <c r="G553">
        <v>3.6019999999999999</v>
      </c>
    </row>
    <row r="554" spans="1:7" x14ac:dyDescent="0.2">
      <c r="A554">
        <v>181</v>
      </c>
      <c r="B554">
        <v>438.25</v>
      </c>
      <c r="C554">
        <v>3.2370000000000001</v>
      </c>
      <c r="D554">
        <v>3.04</v>
      </c>
      <c r="E554">
        <v>3.2570000000000001</v>
      </c>
      <c r="F554">
        <v>3.0390000000000001</v>
      </c>
      <c r="G554">
        <v>3.6120000000000001</v>
      </c>
    </row>
    <row r="555" spans="1:7" x14ac:dyDescent="0.2">
      <c r="A555">
        <v>182</v>
      </c>
      <c r="B555">
        <v>438.19</v>
      </c>
      <c r="C555">
        <v>3.2160000000000002</v>
      </c>
      <c r="D555">
        <v>2.9950000000000001</v>
      </c>
      <c r="E555">
        <v>3.2090000000000001</v>
      </c>
      <c r="F555">
        <v>2.99</v>
      </c>
      <c r="G555">
        <v>3.67</v>
      </c>
    </row>
    <row r="556" spans="1:7" x14ac:dyDescent="0.2">
      <c r="A556">
        <v>183</v>
      </c>
      <c r="B556">
        <v>438.08</v>
      </c>
      <c r="C556">
        <v>3.1930000000000001</v>
      </c>
      <c r="D556">
        <v>2.952</v>
      </c>
      <c r="E556">
        <v>3.165</v>
      </c>
      <c r="F556">
        <v>2.9420000000000002</v>
      </c>
      <c r="G556">
        <v>3.7130000000000001</v>
      </c>
    </row>
    <row r="557" spans="1:7" x14ac:dyDescent="0.2">
      <c r="A557">
        <v>184</v>
      </c>
      <c r="B557">
        <v>437.93</v>
      </c>
      <c r="C557">
        <v>3.1629999999999998</v>
      </c>
      <c r="D557">
        <v>2.9129999999999998</v>
      </c>
      <c r="E557">
        <v>3.129</v>
      </c>
      <c r="F557">
        <v>2.9049999999999998</v>
      </c>
      <c r="G557">
        <v>3.706</v>
      </c>
    </row>
    <row r="558" spans="1:7" x14ac:dyDescent="0.2">
      <c r="A558">
        <v>185</v>
      </c>
      <c r="B558">
        <v>437.74</v>
      </c>
      <c r="C558">
        <v>3.1269999999999998</v>
      </c>
      <c r="D558">
        <v>2.87</v>
      </c>
      <c r="E558">
        <v>3.081</v>
      </c>
      <c r="F558">
        <v>2.8679999999999999</v>
      </c>
      <c r="G558">
        <v>3.6880000000000002</v>
      </c>
    </row>
    <row r="559" spans="1:7" x14ac:dyDescent="0.2">
      <c r="A559">
        <v>186</v>
      </c>
      <c r="B559">
        <v>437.51</v>
      </c>
      <c r="C559">
        <v>3.0870000000000002</v>
      </c>
      <c r="D559">
        <v>2.8260000000000001</v>
      </c>
      <c r="E559">
        <v>3.0390000000000001</v>
      </c>
      <c r="F559">
        <v>2.831</v>
      </c>
      <c r="G559">
        <v>3.6520000000000001</v>
      </c>
    </row>
    <row r="560" spans="1:7" x14ac:dyDescent="0.2">
      <c r="A560">
        <v>187</v>
      </c>
      <c r="B560">
        <v>437.23</v>
      </c>
      <c r="C560">
        <v>3.0409999999999999</v>
      </c>
      <c r="D560">
        <v>2.7839999999999998</v>
      </c>
      <c r="E560">
        <v>2.9929999999999999</v>
      </c>
      <c r="F560">
        <v>2.7949999999999999</v>
      </c>
      <c r="G560">
        <v>3.59</v>
      </c>
    </row>
    <row r="561" spans="1:7" x14ac:dyDescent="0.2">
      <c r="A561">
        <v>188</v>
      </c>
      <c r="B561">
        <v>436.91</v>
      </c>
      <c r="C561">
        <v>2.99</v>
      </c>
      <c r="D561">
        <v>2.738</v>
      </c>
      <c r="E561">
        <v>2.95</v>
      </c>
      <c r="F561">
        <v>2.7570000000000001</v>
      </c>
      <c r="G561">
        <v>3.516</v>
      </c>
    </row>
    <row r="562" spans="1:7" x14ac:dyDescent="0.2">
      <c r="A562">
        <v>189</v>
      </c>
      <c r="B562">
        <v>436.54</v>
      </c>
      <c r="C562">
        <v>2.9460000000000002</v>
      </c>
      <c r="D562">
        <v>2.7</v>
      </c>
      <c r="E562">
        <v>2.9020000000000001</v>
      </c>
      <c r="F562">
        <v>2.7240000000000002</v>
      </c>
      <c r="G562">
        <v>3.4569999999999999</v>
      </c>
    </row>
    <row r="563" spans="1:7" x14ac:dyDescent="0.2">
      <c r="A563">
        <v>190</v>
      </c>
      <c r="B563">
        <v>436.14</v>
      </c>
      <c r="C563">
        <v>2.89</v>
      </c>
      <c r="D563">
        <v>2.661</v>
      </c>
      <c r="E563">
        <v>2.8570000000000002</v>
      </c>
      <c r="F563">
        <v>2.6970000000000001</v>
      </c>
      <c r="G563">
        <v>3.3439999999999999</v>
      </c>
    </row>
    <row r="564" spans="1:7" x14ac:dyDescent="0.2">
      <c r="A564">
        <v>191</v>
      </c>
      <c r="B564">
        <v>435.69</v>
      </c>
      <c r="C564">
        <v>2.8130000000000002</v>
      </c>
      <c r="D564">
        <v>2.6269999999999998</v>
      </c>
      <c r="E564">
        <v>2.8220000000000001</v>
      </c>
      <c r="F564">
        <v>2.665</v>
      </c>
      <c r="G564">
        <v>3.1389999999999998</v>
      </c>
    </row>
    <row r="565" spans="1:7" x14ac:dyDescent="0.2">
      <c r="A565">
        <v>192</v>
      </c>
      <c r="B565">
        <v>435.2</v>
      </c>
      <c r="C565">
        <v>2.73</v>
      </c>
      <c r="D565">
        <v>2.5939999999999999</v>
      </c>
      <c r="E565">
        <v>2.7890000000000001</v>
      </c>
      <c r="F565">
        <v>2.6389999999999998</v>
      </c>
      <c r="G565">
        <v>2.8980000000000001</v>
      </c>
    </row>
    <row r="566" spans="1:7" x14ac:dyDescent="0.2">
      <c r="A566">
        <v>193</v>
      </c>
      <c r="B566">
        <v>434.66</v>
      </c>
      <c r="C566">
        <v>2.66</v>
      </c>
      <c r="D566">
        <v>2.5619999999999998</v>
      </c>
      <c r="E566">
        <v>2.7480000000000002</v>
      </c>
      <c r="F566">
        <v>2.609</v>
      </c>
      <c r="G566">
        <v>2.7210000000000001</v>
      </c>
    </row>
    <row r="567" spans="1:7" x14ac:dyDescent="0.2">
      <c r="A567">
        <v>194</v>
      </c>
      <c r="B567">
        <v>434.09</v>
      </c>
      <c r="C567">
        <v>2.6</v>
      </c>
      <c r="D567">
        <v>2.5249999999999999</v>
      </c>
      <c r="E567">
        <v>2.7010000000000001</v>
      </c>
      <c r="F567">
        <v>2.577</v>
      </c>
      <c r="G567">
        <v>2.5950000000000002</v>
      </c>
    </row>
    <row r="568" spans="1:7" x14ac:dyDescent="0.2">
      <c r="A568">
        <v>195</v>
      </c>
      <c r="B568">
        <v>433.47</v>
      </c>
      <c r="C568">
        <v>2.5499999999999998</v>
      </c>
      <c r="D568">
        <v>2.4910000000000001</v>
      </c>
      <c r="E568">
        <v>2.6640000000000001</v>
      </c>
      <c r="F568">
        <v>2.544</v>
      </c>
      <c r="G568">
        <v>2.5019999999999998</v>
      </c>
    </row>
    <row r="569" spans="1:7" x14ac:dyDescent="0.2">
      <c r="A569">
        <v>196</v>
      </c>
      <c r="B569">
        <v>432.8</v>
      </c>
      <c r="C569">
        <v>2.5169999999999999</v>
      </c>
      <c r="D569">
        <v>2.4550000000000001</v>
      </c>
      <c r="E569">
        <v>2.625</v>
      </c>
      <c r="F569">
        <v>2.5049999999999999</v>
      </c>
      <c r="G569">
        <v>2.4849999999999999</v>
      </c>
    </row>
    <row r="570" spans="1:7" x14ac:dyDescent="0.2">
      <c r="A570">
        <v>197</v>
      </c>
      <c r="B570">
        <v>432.1</v>
      </c>
      <c r="C570">
        <v>2.4940000000000002</v>
      </c>
      <c r="D570">
        <v>2.4249999999999998</v>
      </c>
      <c r="E570">
        <v>2.5840000000000001</v>
      </c>
      <c r="F570">
        <v>2.4750000000000001</v>
      </c>
      <c r="G570">
        <v>2.4900000000000002</v>
      </c>
    </row>
    <row r="571" spans="1:7" x14ac:dyDescent="0.2">
      <c r="A571">
        <v>198</v>
      </c>
      <c r="B571">
        <v>431.35</v>
      </c>
      <c r="C571">
        <v>2.4860000000000002</v>
      </c>
      <c r="D571">
        <v>2.4039999999999999</v>
      </c>
      <c r="E571">
        <v>2.5489999999999999</v>
      </c>
      <c r="F571">
        <v>2.4460000000000002</v>
      </c>
      <c r="G571">
        <v>2.544</v>
      </c>
    </row>
    <row r="572" spans="1:7" x14ac:dyDescent="0.2">
      <c r="A572">
        <v>199</v>
      </c>
      <c r="B572">
        <v>430.55</v>
      </c>
      <c r="C572">
        <v>2.4830000000000001</v>
      </c>
      <c r="D572">
        <v>2.379</v>
      </c>
      <c r="E572">
        <v>2.5150000000000001</v>
      </c>
      <c r="F572">
        <v>2.415</v>
      </c>
      <c r="G572">
        <v>2.6219999999999999</v>
      </c>
    </row>
    <row r="573" spans="1:7" x14ac:dyDescent="0.2">
      <c r="A573">
        <v>200</v>
      </c>
      <c r="B573">
        <v>429.72</v>
      </c>
      <c r="C573">
        <v>2.4740000000000002</v>
      </c>
      <c r="D573">
        <v>2.3530000000000002</v>
      </c>
      <c r="E573">
        <v>2.492</v>
      </c>
      <c r="F573">
        <v>2.383</v>
      </c>
      <c r="G573">
        <v>2.669</v>
      </c>
    </row>
    <row r="574" spans="1:7" x14ac:dyDescent="0.2">
      <c r="A574">
        <v>201</v>
      </c>
      <c r="B574">
        <v>428.84</v>
      </c>
      <c r="C574">
        <v>2.4649999999999999</v>
      </c>
      <c r="D574">
        <v>2.323</v>
      </c>
      <c r="E574">
        <v>2.468</v>
      </c>
      <c r="F574">
        <v>2.3519999999999999</v>
      </c>
      <c r="G574">
        <v>2.7170000000000001</v>
      </c>
    </row>
    <row r="575" spans="1:7" x14ac:dyDescent="0.2">
      <c r="A575">
        <v>202</v>
      </c>
      <c r="B575">
        <v>427.92</v>
      </c>
      <c r="C575">
        <v>2.4460000000000002</v>
      </c>
      <c r="D575">
        <v>2.294</v>
      </c>
      <c r="E575">
        <v>2.444</v>
      </c>
      <c r="F575">
        <v>2.319</v>
      </c>
      <c r="G575">
        <v>2.7280000000000002</v>
      </c>
    </row>
    <row r="576" spans="1:7" x14ac:dyDescent="0.2">
      <c r="A576">
        <v>203</v>
      </c>
      <c r="B576">
        <v>426.96</v>
      </c>
      <c r="C576">
        <v>2.4119999999999999</v>
      </c>
      <c r="D576">
        <v>2.2639999999999998</v>
      </c>
      <c r="E576">
        <v>2.4169999999999998</v>
      </c>
      <c r="F576">
        <v>2.29</v>
      </c>
      <c r="G576">
        <v>2.6749999999999998</v>
      </c>
    </row>
    <row r="577" spans="1:7" x14ac:dyDescent="0.2">
      <c r="A577">
        <v>204</v>
      </c>
      <c r="B577">
        <v>425.95</v>
      </c>
      <c r="C577">
        <v>2.38</v>
      </c>
      <c r="D577">
        <v>2.234</v>
      </c>
      <c r="E577">
        <v>2.395</v>
      </c>
      <c r="F577">
        <v>2.2650000000000001</v>
      </c>
      <c r="G577">
        <v>2.6269999999999998</v>
      </c>
    </row>
    <row r="578" spans="1:7" x14ac:dyDescent="0.2">
      <c r="A578">
        <v>205</v>
      </c>
      <c r="B578">
        <v>424.9</v>
      </c>
      <c r="C578">
        <v>2.355</v>
      </c>
      <c r="D578">
        <v>2.21</v>
      </c>
      <c r="E578">
        <v>2.37</v>
      </c>
      <c r="F578">
        <v>2.2370000000000001</v>
      </c>
      <c r="G578">
        <v>2.6040000000000001</v>
      </c>
    </row>
    <row r="579" spans="1:7" x14ac:dyDescent="0.2">
      <c r="A579">
        <v>206</v>
      </c>
      <c r="B579">
        <v>423.8</v>
      </c>
      <c r="C579">
        <v>2.3290000000000002</v>
      </c>
      <c r="D579">
        <v>2.1859999999999999</v>
      </c>
      <c r="E579">
        <v>2.343</v>
      </c>
      <c r="F579">
        <v>2.2029999999999998</v>
      </c>
      <c r="G579">
        <v>2.585</v>
      </c>
    </row>
    <row r="580" spans="1:7" x14ac:dyDescent="0.2">
      <c r="A580">
        <v>207</v>
      </c>
      <c r="B580">
        <v>422.67</v>
      </c>
      <c r="C580">
        <v>2.3090000000000002</v>
      </c>
      <c r="D580">
        <v>2.1680000000000001</v>
      </c>
      <c r="E580">
        <v>2.3220000000000001</v>
      </c>
      <c r="F580">
        <v>2.1760000000000002</v>
      </c>
      <c r="G580">
        <v>2.57</v>
      </c>
    </row>
    <row r="581" spans="1:7" x14ac:dyDescent="0.2">
      <c r="A581">
        <v>208</v>
      </c>
      <c r="B581">
        <v>421.49</v>
      </c>
      <c r="C581">
        <v>2.2810000000000001</v>
      </c>
      <c r="D581">
        <v>2.1429999999999998</v>
      </c>
      <c r="E581">
        <v>2.2989999999999999</v>
      </c>
      <c r="F581">
        <v>2.1539999999999999</v>
      </c>
      <c r="G581">
        <v>2.5299999999999998</v>
      </c>
    </row>
    <row r="582" spans="1:7" x14ac:dyDescent="0.2">
      <c r="A582">
        <v>209</v>
      </c>
      <c r="B582">
        <v>420.26</v>
      </c>
      <c r="C582">
        <v>2.2429999999999999</v>
      </c>
      <c r="D582">
        <v>2.1179999999999999</v>
      </c>
      <c r="E582">
        <v>2.2730000000000001</v>
      </c>
      <c r="F582">
        <v>2.13</v>
      </c>
      <c r="G582">
        <v>2.452</v>
      </c>
    </row>
    <row r="583" spans="1:7" x14ac:dyDescent="0.2">
      <c r="A583">
        <v>210</v>
      </c>
      <c r="B583">
        <v>419</v>
      </c>
      <c r="C583">
        <v>2.2160000000000002</v>
      </c>
      <c r="D583">
        <v>2.09</v>
      </c>
      <c r="E583">
        <v>2.2530000000000001</v>
      </c>
      <c r="F583">
        <v>2.109</v>
      </c>
      <c r="G583">
        <v>2.41</v>
      </c>
    </row>
    <row r="584" spans="1:7" x14ac:dyDescent="0.2">
      <c r="A584">
        <v>211</v>
      </c>
      <c r="B584">
        <v>417.69</v>
      </c>
      <c r="C584">
        <v>2.1890000000000001</v>
      </c>
      <c r="D584">
        <v>2.0649999999999999</v>
      </c>
      <c r="E584">
        <v>2.2280000000000002</v>
      </c>
      <c r="F584">
        <v>2.0830000000000002</v>
      </c>
      <c r="G584">
        <v>2.379</v>
      </c>
    </row>
    <row r="585" spans="1:7" x14ac:dyDescent="0.2">
      <c r="A585">
        <v>212</v>
      </c>
      <c r="B585">
        <v>416.33</v>
      </c>
      <c r="C585">
        <v>2.177</v>
      </c>
      <c r="D585">
        <v>2.044</v>
      </c>
      <c r="E585">
        <v>2.1960000000000002</v>
      </c>
      <c r="F585">
        <v>2.0609999999999999</v>
      </c>
      <c r="G585">
        <v>2.4060000000000001</v>
      </c>
    </row>
    <row r="586" spans="1:7" x14ac:dyDescent="0.2">
      <c r="A586">
        <v>213</v>
      </c>
      <c r="B586">
        <v>414.94</v>
      </c>
      <c r="C586">
        <v>2.169</v>
      </c>
      <c r="D586">
        <v>2.0209999999999999</v>
      </c>
      <c r="E586">
        <v>2.1669999999999998</v>
      </c>
      <c r="F586">
        <v>2.0390000000000001</v>
      </c>
      <c r="G586">
        <v>2.448</v>
      </c>
    </row>
    <row r="587" spans="1:7" x14ac:dyDescent="0.2">
      <c r="A587">
        <v>214</v>
      </c>
      <c r="B587">
        <v>413.5</v>
      </c>
      <c r="C587">
        <v>2.1509999999999998</v>
      </c>
      <c r="D587">
        <v>2.0009999999999999</v>
      </c>
      <c r="E587">
        <v>2.145</v>
      </c>
      <c r="F587">
        <v>2.016</v>
      </c>
      <c r="G587">
        <v>2.444</v>
      </c>
    </row>
    <row r="588" spans="1:7" x14ac:dyDescent="0.2">
      <c r="A588">
        <v>215</v>
      </c>
      <c r="B588">
        <v>412.02</v>
      </c>
      <c r="C588">
        <v>2.1269999999999998</v>
      </c>
      <c r="D588">
        <v>1.9850000000000001</v>
      </c>
      <c r="E588">
        <v>2.1230000000000002</v>
      </c>
      <c r="F588">
        <v>1.996</v>
      </c>
      <c r="G588">
        <v>2.403</v>
      </c>
    </row>
    <row r="589" spans="1:7" x14ac:dyDescent="0.2">
      <c r="A589">
        <v>216</v>
      </c>
      <c r="B589">
        <v>410.49</v>
      </c>
      <c r="C589">
        <v>2.0910000000000002</v>
      </c>
      <c r="D589">
        <v>1.9690000000000001</v>
      </c>
      <c r="E589">
        <v>2.1030000000000002</v>
      </c>
      <c r="F589">
        <v>1.9690000000000001</v>
      </c>
      <c r="G589">
        <v>2.3239999999999998</v>
      </c>
    </row>
    <row r="590" spans="1:7" x14ac:dyDescent="0.2">
      <c r="A590">
        <v>217</v>
      </c>
      <c r="B590">
        <v>408.92</v>
      </c>
      <c r="C590">
        <v>2.0680000000000001</v>
      </c>
      <c r="D590">
        <v>1.948</v>
      </c>
      <c r="E590">
        <v>2.0790000000000002</v>
      </c>
      <c r="F590">
        <v>1.946</v>
      </c>
      <c r="G590">
        <v>2.2989999999999999</v>
      </c>
    </row>
    <row r="591" spans="1:7" x14ac:dyDescent="0.2">
      <c r="A591">
        <v>218</v>
      </c>
      <c r="B591">
        <v>407.31</v>
      </c>
      <c r="C591">
        <v>2.0430000000000001</v>
      </c>
      <c r="D591">
        <v>1.923</v>
      </c>
      <c r="E591">
        <v>2.052</v>
      </c>
      <c r="F591">
        <v>1.9239999999999999</v>
      </c>
      <c r="G591">
        <v>2.2709999999999999</v>
      </c>
    </row>
    <row r="592" spans="1:7" x14ac:dyDescent="0.2">
      <c r="A592">
        <v>219</v>
      </c>
      <c r="B592">
        <v>405.66</v>
      </c>
      <c r="C592">
        <v>2.0190000000000001</v>
      </c>
      <c r="D592">
        <v>1.91</v>
      </c>
      <c r="E592">
        <v>2.0259999999999998</v>
      </c>
      <c r="F592">
        <v>1.897</v>
      </c>
      <c r="G592">
        <v>2.2429999999999999</v>
      </c>
    </row>
    <row r="593" spans="1:7" x14ac:dyDescent="0.2">
      <c r="A593">
        <v>220</v>
      </c>
      <c r="B593">
        <v>403.96</v>
      </c>
      <c r="C593">
        <v>1.9950000000000001</v>
      </c>
      <c r="D593">
        <v>1.889</v>
      </c>
      <c r="E593">
        <v>2.008</v>
      </c>
      <c r="F593">
        <v>1.8759999999999999</v>
      </c>
      <c r="G593">
        <v>2.2069999999999999</v>
      </c>
    </row>
    <row r="594" spans="1:7" x14ac:dyDescent="0.2">
      <c r="A594">
        <v>221</v>
      </c>
      <c r="B594">
        <v>402.22</v>
      </c>
      <c r="C594">
        <v>1.978</v>
      </c>
      <c r="D594">
        <v>1.867</v>
      </c>
      <c r="E594">
        <v>1.988</v>
      </c>
      <c r="F594">
        <v>1.857</v>
      </c>
      <c r="G594">
        <v>2.2000000000000002</v>
      </c>
    </row>
    <row r="595" spans="1:7" x14ac:dyDescent="0.2">
      <c r="A595">
        <v>222</v>
      </c>
      <c r="B595">
        <v>400.43</v>
      </c>
      <c r="C595">
        <v>1.964</v>
      </c>
      <c r="D595">
        <v>1.8540000000000001</v>
      </c>
      <c r="E595">
        <v>1.9670000000000001</v>
      </c>
      <c r="F595">
        <v>1.8340000000000001</v>
      </c>
      <c r="G595">
        <v>2.198</v>
      </c>
    </row>
    <row r="596" spans="1:7" x14ac:dyDescent="0.2">
      <c r="A596">
        <v>223</v>
      </c>
      <c r="B596">
        <v>398.61</v>
      </c>
      <c r="C596">
        <v>1.9570000000000001</v>
      </c>
      <c r="D596">
        <v>1.855</v>
      </c>
      <c r="E596">
        <v>1.9510000000000001</v>
      </c>
      <c r="F596">
        <v>1.819</v>
      </c>
      <c r="G596">
        <v>2.2040000000000002</v>
      </c>
    </row>
    <row r="597" spans="1:7" x14ac:dyDescent="0.2">
      <c r="A597">
        <v>224</v>
      </c>
      <c r="B597">
        <v>396.74</v>
      </c>
      <c r="C597">
        <v>1.9319999999999999</v>
      </c>
      <c r="D597">
        <v>1.821</v>
      </c>
      <c r="E597">
        <v>1.9359999999999999</v>
      </c>
      <c r="F597">
        <v>1.796</v>
      </c>
      <c r="G597">
        <v>2.1739999999999999</v>
      </c>
    </row>
    <row r="598" spans="1:7" x14ac:dyDescent="0.2">
      <c r="A598">
        <v>225</v>
      </c>
      <c r="B598">
        <v>394.83</v>
      </c>
      <c r="C598">
        <v>1.919</v>
      </c>
      <c r="D598">
        <v>1.8029999999999999</v>
      </c>
      <c r="E598">
        <v>1.919</v>
      </c>
      <c r="F598">
        <v>1.7689999999999999</v>
      </c>
      <c r="G598">
        <v>2.1850000000000001</v>
      </c>
    </row>
    <row r="599" spans="1:7" x14ac:dyDescent="0.2">
      <c r="A599">
        <v>226</v>
      </c>
      <c r="B599">
        <v>392.87</v>
      </c>
      <c r="C599">
        <v>1.923</v>
      </c>
      <c r="D599">
        <v>1.7969999999999999</v>
      </c>
      <c r="E599">
        <v>1.9</v>
      </c>
      <c r="F599">
        <v>1.7569999999999999</v>
      </c>
      <c r="G599">
        <v>2.2370000000000001</v>
      </c>
    </row>
    <row r="600" spans="1:7" x14ac:dyDescent="0.2">
      <c r="A600">
        <v>227</v>
      </c>
      <c r="B600">
        <v>390.88</v>
      </c>
      <c r="C600">
        <v>1.92</v>
      </c>
      <c r="D600">
        <v>1.7669999999999999</v>
      </c>
      <c r="E600">
        <v>1.881</v>
      </c>
      <c r="F600">
        <v>1.744</v>
      </c>
      <c r="G600">
        <v>2.2890000000000001</v>
      </c>
    </row>
    <row r="601" spans="1:7" x14ac:dyDescent="0.2">
      <c r="A601">
        <v>228</v>
      </c>
      <c r="B601">
        <v>388.84</v>
      </c>
      <c r="C601">
        <v>1.9159999999999999</v>
      </c>
      <c r="D601">
        <v>1.752</v>
      </c>
      <c r="E601">
        <v>1.871</v>
      </c>
      <c r="F601">
        <v>1.7230000000000001</v>
      </c>
      <c r="G601">
        <v>2.3170000000000002</v>
      </c>
    </row>
    <row r="602" spans="1:7" x14ac:dyDescent="0.2">
      <c r="A602">
        <v>229</v>
      </c>
      <c r="B602">
        <v>386.76</v>
      </c>
      <c r="C602">
        <v>1.907</v>
      </c>
      <c r="D602">
        <v>1.746</v>
      </c>
      <c r="E602">
        <v>1.8580000000000001</v>
      </c>
      <c r="F602">
        <v>1.7150000000000001</v>
      </c>
      <c r="G602">
        <v>2.3090000000000002</v>
      </c>
    </row>
    <row r="603" spans="1:7" x14ac:dyDescent="0.2">
      <c r="A603">
        <v>230</v>
      </c>
      <c r="B603">
        <v>384.63</v>
      </c>
      <c r="C603">
        <v>1.8819999999999999</v>
      </c>
      <c r="D603">
        <v>1.7350000000000001</v>
      </c>
      <c r="E603">
        <v>1.839</v>
      </c>
      <c r="F603">
        <v>1.6930000000000001</v>
      </c>
      <c r="G603">
        <v>2.262</v>
      </c>
    </row>
    <row r="604" spans="1:7" x14ac:dyDescent="0.2">
      <c r="A604">
        <v>231</v>
      </c>
      <c r="B604">
        <v>382.47</v>
      </c>
      <c r="C604">
        <v>1.8560000000000001</v>
      </c>
      <c r="D604">
        <v>1.7190000000000001</v>
      </c>
      <c r="E604">
        <v>1.825</v>
      </c>
      <c r="F604">
        <v>1.68</v>
      </c>
      <c r="G604">
        <v>2.1989999999999998</v>
      </c>
    </row>
    <row r="605" spans="1:7" x14ac:dyDescent="0.2">
      <c r="A605">
        <v>232</v>
      </c>
      <c r="B605">
        <v>380.26</v>
      </c>
      <c r="C605">
        <v>1.823</v>
      </c>
      <c r="D605">
        <v>1.704</v>
      </c>
      <c r="E605">
        <v>1.8080000000000001</v>
      </c>
      <c r="F605">
        <v>1.66</v>
      </c>
      <c r="G605">
        <v>2.12</v>
      </c>
    </row>
    <row r="606" spans="1:7" x14ac:dyDescent="0.2">
      <c r="A606">
        <v>233</v>
      </c>
      <c r="B606">
        <v>378.01</v>
      </c>
      <c r="C606">
        <v>1.7909999999999999</v>
      </c>
      <c r="D606">
        <v>1.6910000000000001</v>
      </c>
      <c r="E606">
        <v>1.794</v>
      </c>
      <c r="F606">
        <v>1.653</v>
      </c>
      <c r="G606">
        <v>2.0270000000000001</v>
      </c>
    </row>
    <row r="607" spans="1:7" x14ac:dyDescent="0.2">
      <c r="A607">
        <v>234</v>
      </c>
      <c r="B607">
        <v>375.72</v>
      </c>
      <c r="C607">
        <v>1.758</v>
      </c>
      <c r="D607">
        <v>1.6759999999999999</v>
      </c>
      <c r="E607">
        <v>1.7809999999999999</v>
      </c>
      <c r="F607">
        <v>1.641</v>
      </c>
      <c r="G607">
        <v>1.9319999999999999</v>
      </c>
    </row>
    <row r="608" spans="1:7" x14ac:dyDescent="0.2">
      <c r="A608">
        <v>235</v>
      </c>
      <c r="B608">
        <v>373.39</v>
      </c>
      <c r="C608">
        <v>1.724</v>
      </c>
      <c r="D608">
        <v>1.663</v>
      </c>
      <c r="E608">
        <v>1.7729999999999999</v>
      </c>
      <c r="F608">
        <v>1.6279999999999999</v>
      </c>
      <c r="G608">
        <v>1.8340000000000001</v>
      </c>
    </row>
    <row r="609" spans="1:7" x14ac:dyDescent="0.2">
      <c r="A609">
        <v>236</v>
      </c>
      <c r="B609">
        <v>371.02</v>
      </c>
      <c r="C609">
        <v>1.6950000000000001</v>
      </c>
      <c r="D609">
        <v>1.65</v>
      </c>
      <c r="E609">
        <v>1.762</v>
      </c>
      <c r="F609">
        <v>1.62</v>
      </c>
      <c r="G609">
        <v>1.75</v>
      </c>
    </row>
    <row r="610" spans="1:7" x14ac:dyDescent="0.2">
      <c r="A610">
        <v>237</v>
      </c>
      <c r="B610">
        <v>368.61</v>
      </c>
      <c r="C610">
        <v>1.66</v>
      </c>
      <c r="D610">
        <v>1.6379999999999999</v>
      </c>
      <c r="E610">
        <v>1.7410000000000001</v>
      </c>
      <c r="F610">
        <v>1.601</v>
      </c>
      <c r="G610">
        <v>1.661</v>
      </c>
    </row>
    <row r="611" spans="1:7" x14ac:dyDescent="0.2">
      <c r="A611">
        <v>238</v>
      </c>
      <c r="B611">
        <v>366.16</v>
      </c>
      <c r="C611">
        <v>1.63</v>
      </c>
      <c r="D611">
        <v>1.633</v>
      </c>
      <c r="E611">
        <v>1.726</v>
      </c>
      <c r="F611">
        <v>1.595</v>
      </c>
      <c r="G611">
        <v>1.5640000000000001</v>
      </c>
    </row>
    <row r="612" spans="1:7" x14ac:dyDescent="0.2">
      <c r="A612">
        <v>239</v>
      </c>
      <c r="B612">
        <v>363.66</v>
      </c>
      <c r="C612">
        <v>1.603</v>
      </c>
      <c r="D612">
        <v>1.6259999999999999</v>
      </c>
      <c r="E612">
        <v>1.714</v>
      </c>
      <c r="F612">
        <v>1.5860000000000001</v>
      </c>
      <c r="G612">
        <v>1.488</v>
      </c>
    </row>
    <row r="613" spans="1:7" x14ac:dyDescent="0.2">
      <c r="A613">
        <v>240</v>
      </c>
      <c r="B613">
        <v>361.13</v>
      </c>
      <c r="C613">
        <v>1.581</v>
      </c>
      <c r="D613">
        <v>1.617</v>
      </c>
      <c r="E613">
        <v>1.706</v>
      </c>
      <c r="F613">
        <v>1.5720000000000001</v>
      </c>
      <c r="G613">
        <v>1.43</v>
      </c>
    </row>
    <row r="614" spans="1:7" x14ac:dyDescent="0.2">
      <c r="A614">
        <v>241</v>
      </c>
      <c r="B614">
        <v>358.56</v>
      </c>
      <c r="C614">
        <v>1.5609999999999999</v>
      </c>
      <c r="D614">
        <v>1.6080000000000001</v>
      </c>
      <c r="E614">
        <v>1.7</v>
      </c>
      <c r="F614">
        <v>1.5649999999999999</v>
      </c>
      <c r="G614">
        <v>1.37</v>
      </c>
    </row>
    <row r="615" spans="1:7" x14ac:dyDescent="0.2">
      <c r="A615">
        <v>242</v>
      </c>
      <c r="B615">
        <v>355.95</v>
      </c>
      <c r="C615">
        <v>1.5369999999999999</v>
      </c>
      <c r="D615">
        <v>1.597</v>
      </c>
      <c r="E615">
        <v>1.69</v>
      </c>
      <c r="F615">
        <v>1.5489999999999999</v>
      </c>
      <c r="G615">
        <v>1.3109999999999999</v>
      </c>
    </row>
    <row r="616" spans="1:7" x14ac:dyDescent="0.2">
      <c r="A616">
        <v>243</v>
      </c>
      <c r="B616">
        <v>353.3</v>
      </c>
      <c r="C616">
        <v>1.51</v>
      </c>
      <c r="D616">
        <v>1.5880000000000001</v>
      </c>
      <c r="E616">
        <v>1.6719999999999999</v>
      </c>
      <c r="F616">
        <v>1.5369999999999999</v>
      </c>
      <c r="G616">
        <v>1.2410000000000001</v>
      </c>
    </row>
    <row r="617" spans="1:7" x14ac:dyDescent="0.2">
      <c r="A617">
        <v>244</v>
      </c>
      <c r="B617">
        <v>350.61</v>
      </c>
      <c r="C617">
        <v>1.49</v>
      </c>
      <c r="D617">
        <v>1.5840000000000001</v>
      </c>
      <c r="E617">
        <v>1.6619999999999999</v>
      </c>
      <c r="F617">
        <v>1.532</v>
      </c>
      <c r="G617">
        <v>1.18</v>
      </c>
    </row>
    <row r="618" spans="1:7" x14ac:dyDescent="0.2">
      <c r="A618">
        <v>245</v>
      </c>
      <c r="B618">
        <v>347.89</v>
      </c>
      <c r="C618">
        <v>1.478</v>
      </c>
      <c r="D618">
        <v>1.5720000000000001</v>
      </c>
      <c r="E618">
        <v>1.6639999999999999</v>
      </c>
      <c r="F618">
        <v>1.5229999999999999</v>
      </c>
      <c r="G618">
        <v>1.1519999999999999</v>
      </c>
    </row>
    <row r="619" spans="1:7" x14ac:dyDescent="0.2">
      <c r="A619">
        <v>246</v>
      </c>
      <c r="B619">
        <v>345.12</v>
      </c>
      <c r="C619">
        <v>1.48</v>
      </c>
      <c r="D619">
        <v>1.5660000000000001</v>
      </c>
      <c r="E619">
        <v>1.655</v>
      </c>
      <c r="F619">
        <v>1.516</v>
      </c>
      <c r="G619">
        <v>1.1839999999999999</v>
      </c>
    </row>
    <row r="620" spans="1:7" x14ac:dyDescent="0.2">
      <c r="A620">
        <v>247</v>
      </c>
      <c r="B620">
        <v>342.32</v>
      </c>
      <c r="C620">
        <v>1.4990000000000001</v>
      </c>
      <c r="D620">
        <v>1.5649999999999999</v>
      </c>
      <c r="E620">
        <v>1.65</v>
      </c>
      <c r="F620">
        <v>1.512</v>
      </c>
      <c r="G620">
        <v>1.2689999999999999</v>
      </c>
    </row>
    <row r="621" spans="1:7" x14ac:dyDescent="0.2">
      <c r="A621">
        <v>248</v>
      </c>
      <c r="B621">
        <v>339.49</v>
      </c>
      <c r="C621">
        <v>1.5249999999999999</v>
      </c>
      <c r="D621">
        <v>1.5609999999999999</v>
      </c>
      <c r="E621">
        <v>1.6519999999999999</v>
      </c>
      <c r="F621">
        <v>1.508</v>
      </c>
      <c r="G621">
        <v>1.3779999999999999</v>
      </c>
    </row>
    <row r="622" spans="1:7" x14ac:dyDescent="0.2">
      <c r="A622">
        <v>249</v>
      </c>
      <c r="B622">
        <v>336.61</v>
      </c>
      <c r="C622">
        <v>1.542</v>
      </c>
      <c r="D622">
        <v>1.5589999999999999</v>
      </c>
      <c r="E622">
        <v>1.64</v>
      </c>
      <c r="F622">
        <v>1.5009999999999999</v>
      </c>
      <c r="G622">
        <v>1.468</v>
      </c>
    </row>
    <row r="623" spans="1:7" x14ac:dyDescent="0.2">
      <c r="A623">
        <v>250</v>
      </c>
      <c r="B623">
        <v>333.71</v>
      </c>
      <c r="C623">
        <v>1.5580000000000001</v>
      </c>
      <c r="D623">
        <v>1.552</v>
      </c>
      <c r="E623">
        <v>1.6220000000000001</v>
      </c>
      <c r="F623">
        <v>1.49</v>
      </c>
      <c r="G623">
        <v>1.5680000000000001</v>
      </c>
    </row>
    <row r="624" spans="1:7" x14ac:dyDescent="0.2">
      <c r="A624">
        <v>251</v>
      </c>
      <c r="B624">
        <v>330.76</v>
      </c>
      <c r="C624">
        <v>1.5740000000000001</v>
      </c>
      <c r="D624">
        <v>1.5489999999999999</v>
      </c>
      <c r="E624">
        <v>1.599</v>
      </c>
      <c r="F624">
        <v>1.4750000000000001</v>
      </c>
      <c r="G624">
        <v>1.673</v>
      </c>
    </row>
    <row r="625" spans="1:7" x14ac:dyDescent="0.2">
      <c r="A625">
        <v>252</v>
      </c>
      <c r="B625">
        <v>327.79</v>
      </c>
      <c r="C625">
        <v>1.589</v>
      </c>
      <c r="D625">
        <v>1.54</v>
      </c>
      <c r="E625">
        <v>1.5880000000000001</v>
      </c>
      <c r="F625">
        <v>1.4710000000000001</v>
      </c>
      <c r="G625">
        <v>1.756</v>
      </c>
    </row>
    <row r="626" spans="1:7" x14ac:dyDescent="0.2">
      <c r="A626">
        <v>253</v>
      </c>
      <c r="B626">
        <v>324.77</v>
      </c>
      <c r="C626">
        <v>1.597</v>
      </c>
      <c r="D626">
        <v>1.538</v>
      </c>
      <c r="E626">
        <v>1.5860000000000001</v>
      </c>
      <c r="F626">
        <v>1.47</v>
      </c>
      <c r="G626">
        <v>1.794</v>
      </c>
    </row>
    <row r="627" spans="1:7" x14ac:dyDescent="0.2">
      <c r="A627">
        <v>254</v>
      </c>
      <c r="B627">
        <v>321.73</v>
      </c>
      <c r="C627">
        <v>1.603</v>
      </c>
      <c r="D627">
        <v>1.5349999999999999</v>
      </c>
      <c r="E627">
        <v>1.59</v>
      </c>
      <c r="F627">
        <v>1.466</v>
      </c>
      <c r="G627">
        <v>1.821</v>
      </c>
    </row>
    <row r="628" spans="1:7" x14ac:dyDescent="0.2">
      <c r="A628">
        <v>255</v>
      </c>
      <c r="B628">
        <v>318.64999999999998</v>
      </c>
      <c r="C628">
        <v>1.605</v>
      </c>
      <c r="D628">
        <v>1.5349999999999999</v>
      </c>
      <c r="E628">
        <v>1.595</v>
      </c>
      <c r="F628">
        <v>1.4630000000000001</v>
      </c>
      <c r="G628">
        <v>1.8260000000000001</v>
      </c>
    </row>
    <row r="629" spans="1:7" x14ac:dyDescent="0.2">
      <c r="A629">
        <v>256</v>
      </c>
      <c r="B629">
        <v>315.54000000000002</v>
      </c>
      <c r="C629">
        <v>1.603</v>
      </c>
      <c r="D629">
        <v>1.534</v>
      </c>
      <c r="E629">
        <v>1.599</v>
      </c>
      <c r="F629">
        <v>1.4590000000000001</v>
      </c>
      <c r="G629">
        <v>1.823</v>
      </c>
    </row>
    <row r="630" spans="1:7" x14ac:dyDescent="0.2">
      <c r="A630">
        <v>257</v>
      </c>
      <c r="B630">
        <v>312.39999999999998</v>
      </c>
      <c r="C630">
        <v>1.599</v>
      </c>
      <c r="D630">
        <v>1.5349999999999999</v>
      </c>
      <c r="E630">
        <v>1.5960000000000001</v>
      </c>
      <c r="F630">
        <v>1.448</v>
      </c>
      <c r="G630">
        <v>1.8180000000000001</v>
      </c>
    </row>
    <row r="631" spans="1:7" x14ac:dyDescent="0.2">
      <c r="A631">
        <v>258</v>
      </c>
      <c r="B631">
        <v>309.23</v>
      </c>
      <c r="C631">
        <v>1.595</v>
      </c>
      <c r="D631">
        <v>1.5389999999999999</v>
      </c>
      <c r="E631">
        <v>1.577</v>
      </c>
      <c r="F631">
        <v>1.448</v>
      </c>
      <c r="G631">
        <v>1.8140000000000001</v>
      </c>
    </row>
    <row r="632" spans="1:7" x14ac:dyDescent="0.2">
      <c r="A632">
        <v>259</v>
      </c>
      <c r="B632">
        <v>306.02999999999997</v>
      </c>
      <c r="C632">
        <v>1.589</v>
      </c>
      <c r="D632">
        <v>1.534</v>
      </c>
      <c r="E632">
        <v>1.569</v>
      </c>
      <c r="F632">
        <v>1.4279999999999999</v>
      </c>
      <c r="G632">
        <v>1.8240000000000001</v>
      </c>
    </row>
    <row r="633" spans="1:7" x14ac:dyDescent="0.2">
      <c r="A633">
        <v>260</v>
      </c>
      <c r="B633">
        <v>302.8</v>
      </c>
      <c r="C633">
        <v>1.595</v>
      </c>
      <c r="D633">
        <v>1.534</v>
      </c>
      <c r="E633">
        <v>1.573</v>
      </c>
      <c r="F633">
        <v>1.4339999999999999</v>
      </c>
      <c r="G633">
        <v>1.8380000000000001</v>
      </c>
    </row>
    <row r="634" spans="1:7" x14ac:dyDescent="0.2">
      <c r="A634">
        <v>261</v>
      </c>
      <c r="B634">
        <v>299.54000000000002</v>
      </c>
      <c r="C634">
        <v>1.5960000000000001</v>
      </c>
      <c r="D634">
        <v>1.5329999999999999</v>
      </c>
      <c r="E634">
        <v>1.575</v>
      </c>
      <c r="F634">
        <v>1.431</v>
      </c>
      <c r="G634">
        <v>1.847</v>
      </c>
    </row>
    <row r="635" spans="1:7" x14ac:dyDescent="0.2">
      <c r="A635">
        <v>262</v>
      </c>
      <c r="B635">
        <v>296.26</v>
      </c>
      <c r="C635">
        <v>1.6</v>
      </c>
      <c r="D635">
        <v>1.538</v>
      </c>
      <c r="E635">
        <v>1.575</v>
      </c>
      <c r="F635">
        <v>1.4319999999999999</v>
      </c>
      <c r="G635">
        <v>1.857</v>
      </c>
    </row>
    <row r="636" spans="1:7" x14ac:dyDescent="0.2">
      <c r="A636">
        <v>263</v>
      </c>
      <c r="B636">
        <v>292.94</v>
      </c>
      <c r="C636">
        <v>1.6040000000000001</v>
      </c>
      <c r="D636">
        <v>1.5369999999999999</v>
      </c>
      <c r="E636">
        <v>1.579</v>
      </c>
      <c r="F636">
        <v>1.446</v>
      </c>
      <c r="G636">
        <v>1.8560000000000001</v>
      </c>
    </row>
    <row r="637" spans="1:7" x14ac:dyDescent="0.2">
      <c r="A637">
        <v>264</v>
      </c>
      <c r="B637">
        <v>289.61</v>
      </c>
      <c r="C637">
        <v>1.599</v>
      </c>
      <c r="D637">
        <v>1.542</v>
      </c>
      <c r="E637">
        <v>1.58</v>
      </c>
      <c r="F637">
        <v>1.44</v>
      </c>
      <c r="G637">
        <v>1.8340000000000001</v>
      </c>
    </row>
    <row r="638" spans="1:7" x14ac:dyDescent="0.2">
      <c r="A638">
        <v>265</v>
      </c>
      <c r="B638">
        <v>286.24</v>
      </c>
      <c r="C638">
        <v>1.5880000000000001</v>
      </c>
      <c r="D638">
        <v>1.5509999999999999</v>
      </c>
      <c r="E638">
        <v>1.573</v>
      </c>
      <c r="F638">
        <v>1.4319999999999999</v>
      </c>
      <c r="G638">
        <v>1.798</v>
      </c>
    </row>
    <row r="639" spans="1:7" x14ac:dyDescent="0.2">
      <c r="A639">
        <v>266</v>
      </c>
      <c r="B639">
        <v>282.86</v>
      </c>
      <c r="C639">
        <v>1.5820000000000001</v>
      </c>
      <c r="D639">
        <v>1.5509999999999999</v>
      </c>
      <c r="E639">
        <v>1.569</v>
      </c>
      <c r="F639">
        <v>1.4390000000000001</v>
      </c>
      <c r="G639">
        <v>1.77</v>
      </c>
    </row>
    <row r="640" spans="1:7" x14ac:dyDescent="0.2">
      <c r="A640">
        <v>267</v>
      </c>
      <c r="B640">
        <v>279.45</v>
      </c>
      <c r="C640">
        <v>1.579</v>
      </c>
      <c r="D640">
        <v>1.5469999999999999</v>
      </c>
      <c r="E640">
        <v>1.581</v>
      </c>
      <c r="F640">
        <v>1.4339999999999999</v>
      </c>
      <c r="G640">
        <v>1.7549999999999999</v>
      </c>
    </row>
    <row r="641" spans="1:7" x14ac:dyDescent="0.2">
      <c r="A641">
        <v>268</v>
      </c>
      <c r="B641">
        <v>276.02</v>
      </c>
      <c r="C641">
        <v>1.581</v>
      </c>
      <c r="D641">
        <v>1.546</v>
      </c>
      <c r="E641">
        <v>1.5920000000000001</v>
      </c>
      <c r="F641">
        <v>1.4430000000000001</v>
      </c>
      <c r="G641">
        <v>1.7430000000000001</v>
      </c>
    </row>
    <row r="642" spans="1:7" x14ac:dyDescent="0.2">
      <c r="A642">
        <v>269</v>
      </c>
      <c r="B642">
        <v>272.56</v>
      </c>
      <c r="C642">
        <v>1.5840000000000001</v>
      </c>
      <c r="D642">
        <v>1.5549999999999999</v>
      </c>
      <c r="E642">
        <v>1.599</v>
      </c>
      <c r="F642">
        <v>1.4590000000000001</v>
      </c>
      <c r="G642">
        <v>1.7250000000000001</v>
      </c>
    </row>
    <row r="643" spans="1:7" x14ac:dyDescent="0.2">
      <c r="A643">
        <v>270</v>
      </c>
      <c r="B643">
        <v>269.08999999999997</v>
      </c>
      <c r="C643">
        <v>1.579</v>
      </c>
      <c r="D643">
        <v>1.5569999999999999</v>
      </c>
      <c r="E643">
        <v>1.6080000000000001</v>
      </c>
      <c r="F643">
        <v>1.452</v>
      </c>
      <c r="G643">
        <v>1.7</v>
      </c>
    </row>
    <row r="644" spans="1:7" x14ac:dyDescent="0.2">
      <c r="A644">
        <v>271</v>
      </c>
      <c r="B644">
        <v>265.60000000000002</v>
      </c>
      <c r="C644">
        <v>1.58</v>
      </c>
      <c r="D644">
        <v>1.5660000000000001</v>
      </c>
      <c r="E644">
        <v>1.615</v>
      </c>
      <c r="F644">
        <v>1.4570000000000001</v>
      </c>
      <c r="G644">
        <v>1.68</v>
      </c>
    </row>
    <row r="645" spans="1:7" x14ac:dyDescent="0.2">
      <c r="A645">
        <v>272</v>
      </c>
      <c r="B645">
        <v>262.08999999999997</v>
      </c>
      <c r="C645">
        <v>1.577</v>
      </c>
      <c r="D645">
        <v>1.5669999999999999</v>
      </c>
      <c r="E645">
        <v>1.6180000000000001</v>
      </c>
      <c r="F645">
        <v>1.4590000000000001</v>
      </c>
      <c r="G645">
        <v>1.6659999999999999</v>
      </c>
    </row>
    <row r="646" spans="1:7" x14ac:dyDescent="0.2">
      <c r="A646">
        <v>273</v>
      </c>
      <c r="B646">
        <v>258.57</v>
      </c>
      <c r="C646">
        <v>1.577</v>
      </c>
      <c r="D646">
        <v>1.5669999999999999</v>
      </c>
      <c r="E646">
        <v>1.623</v>
      </c>
      <c r="F646">
        <v>1.4610000000000001</v>
      </c>
      <c r="G646">
        <v>1.659</v>
      </c>
    </row>
    <row r="647" spans="1:7" x14ac:dyDescent="0.2">
      <c r="A647">
        <v>274</v>
      </c>
      <c r="B647">
        <v>255.03</v>
      </c>
      <c r="C647">
        <v>1.581</v>
      </c>
      <c r="D647">
        <v>1.5680000000000001</v>
      </c>
      <c r="E647">
        <v>1.633</v>
      </c>
      <c r="F647">
        <v>1.4690000000000001</v>
      </c>
      <c r="G647">
        <v>1.6539999999999999</v>
      </c>
    </row>
    <row r="648" spans="1:7" x14ac:dyDescent="0.2">
      <c r="A648">
        <v>275</v>
      </c>
      <c r="B648">
        <v>251.47</v>
      </c>
      <c r="C648">
        <v>1.585</v>
      </c>
      <c r="D648">
        <v>1.57</v>
      </c>
      <c r="E648">
        <v>1.6459999999999999</v>
      </c>
      <c r="F648">
        <v>1.4850000000000001</v>
      </c>
      <c r="G648">
        <v>1.64</v>
      </c>
    </row>
    <row r="649" spans="1:7" x14ac:dyDescent="0.2">
      <c r="A649">
        <v>276</v>
      </c>
      <c r="B649">
        <v>247.9</v>
      </c>
      <c r="C649">
        <v>1.589</v>
      </c>
      <c r="D649">
        <v>1.58</v>
      </c>
      <c r="E649">
        <v>1.655</v>
      </c>
      <c r="F649">
        <v>1.4930000000000001</v>
      </c>
      <c r="G649">
        <v>1.629</v>
      </c>
    </row>
    <row r="650" spans="1:7" x14ac:dyDescent="0.2">
      <c r="A650">
        <v>277</v>
      </c>
      <c r="B650">
        <v>244.32</v>
      </c>
      <c r="C650">
        <v>1.5940000000000001</v>
      </c>
      <c r="D650">
        <v>1.5860000000000001</v>
      </c>
      <c r="E650">
        <v>1.6579999999999999</v>
      </c>
      <c r="F650">
        <v>1.4970000000000001</v>
      </c>
      <c r="G650">
        <v>1.6359999999999999</v>
      </c>
    </row>
    <row r="651" spans="1:7" x14ac:dyDescent="0.2">
      <c r="A651">
        <v>278</v>
      </c>
      <c r="B651">
        <v>240.73</v>
      </c>
      <c r="C651">
        <v>1.601</v>
      </c>
      <c r="D651">
        <v>1.587</v>
      </c>
      <c r="E651">
        <v>1.6579999999999999</v>
      </c>
      <c r="F651">
        <v>1.5009999999999999</v>
      </c>
      <c r="G651">
        <v>1.657</v>
      </c>
    </row>
    <row r="652" spans="1:7" x14ac:dyDescent="0.2">
      <c r="A652">
        <v>279</v>
      </c>
      <c r="B652">
        <v>237.12</v>
      </c>
      <c r="C652">
        <v>1.6060000000000001</v>
      </c>
      <c r="D652">
        <v>1.593</v>
      </c>
      <c r="E652">
        <v>1.66</v>
      </c>
      <c r="F652">
        <v>1.492</v>
      </c>
      <c r="G652">
        <v>1.677</v>
      </c>
    </row>
    <row r="653" spans="1:7" x14ac:dyDescent="0.2">
      <c r="A653">
        <v>280</v>
      </c>
      <c r="B653">
        <v>233.51</v>
      </c>
      <c r="C653">
        <v>1.6160000000000001</v>
      </c>
      <c r="D653">
        <v>1.5960000000000001</v>
      </c>
      <c r="E653">
        <v>1.667</v>
      </c>
      <c r="F653">
        <v>1.5129999999999999</v>
      </c>
      <c r="G653">
        <v>1.6890000000000001</v>
      </c>
    </row>
    <row r="654" spans="1:7" x14ac:dyDescent="0.2">
      <c r="A654">
        <v>281</v>
      </c>
      <c r="B654">
        <v>229.9</v>
      </c>
      <c r="C654">
        <v>1.619</v>
      </c>
      <c r="D654">
        <v>1.601</v>
      </c>
      <c r="E654">
        <v>1.6679999999999999</v>
      </c>
      <c r="F654">
        <v>1.5109999999999999</v>
      </c>
      <c r="G654">
        <v>1.6970000000000001</v>
      </c>
    </row>
    <row r="655" spans="1:7" x14ac:dyDescent="0.2">
      <c r="A655">
        <v>282</v>
      </c>
      <c r="B655">
        <v>226.27</v>
      </c>
      <c r="C655">
        <v>1.63</v>
      </c>
      <c r="D655">
        <v>1.609</v>
      </c>
      <c r="E655">
        <v>1.67</v>
      </c>
      <c r="F655">
        <v>1.516</v>
      </c>
      <c r="G655">
        <v>1.7230000000000001</v>
      </c>
    </row>
    <row r="656" spans="1:7" x14ac:dyDescent="0.2">
      <c r="A656">
        <v>283</v>
      </c>
      <c r="B656">
        <v>222.65</v>
      </c>
      <c r="C656">
        <v>1.6459999999999999</v>
      </c>
      <c r="D656">
        <v>1.62</v>
      </c>
      <c r="E656">
        <v>1.677</v>
      </c>
      <c r="F656">
        <v>1.5269999999999999</v>
      </c>
      <c r="G656">
        <v>1.7609999999999999</v>
      </c>
    </row>
    <row r="657" spans="1:7" x14ac:dyDescent="0.2">
      <c r="A657">
        <v>284</v>
      </c>
      <c r="B657">
        <v>219.01</v>
      </c>
      <c r="C657">
        <v>1.6559999999999999</v>
      </c>
      <c r="D657">
        <v>1.6180000000000001</v>
      </c>
      <c r="E657">
        <v>1.6870000000000001</v>
      </c>
      <c r="F657">
        <v>1.522</v>
      </c>
      <c r="G657">
        <v>1.796</v>
      </c>
    </row>
    <row r="658" spans="1:7" x14ac:dyDescent="0.2">
      <c r="A658">
        <v>285</v>
      </c>
      <c r="B658">
        <v>215.38</v>
      </c>
      <c r="C658">
        <v>1.667</v>
      </c>
      <c r="D658">
        <v>1.621</v>
      </c>
      <c r="E658">
        <v>1.698</v>
      </c>
      <c r="F658">
        <v>1.53</v>
      </c>
      <c r="G658">
        <v>1.82</v>
      </c>
    </row>
    <row r="659" spans="1:7" x14ac:dyDescent="0.2">
      <c r="A659">
        <v>286</v>
      </c>
      <c r="B659">
        <v>211.75</v>
      </c>
      <c r="C659">
        <v>1.681</v>
      </c>
      <c r="D659">
        <v>1.627</v>
      </c>
      <c r="E659">
        <v>1.708</v>
      </c>
      <c r="F659">
        <v>1.5429999999999999</v>
      </c>
      <c r="G659">
        <v>1.8460000000000001</v>
      </c>
    </row>
    <row r="660" spans="1:7" x14ac:dyDescent="0.2">
      <c r="A660">
        <v>287</v>
      </c>
      <c r="B660">
        <v>208.12</v>
      </c>
      <c r="C660">
        <v>1.6919999999999999</v>
      </c>
      <c r="D660">
        <v>1.6379999999999999</v>
      </c>
      <c r="E660">
        <v>1.7090000000000001</v>
      </c>
      <c r="F660">
        <v>1.548</v>
      </c>
      <c r="G660">
        <v>1.8720000000000001</v>
      </c>
    </row>
    <row r="661" spans="1:7" x14ac:dyDescent="0.2">
      <c r="A661">
        <v>288</v>
      </c>
      <c r="B661">
        <v>204.49</v>
      </c>
      <c r="C661">
        <v>1.7030000000000001</v>
      </c>
      <c r="D661">
        <v>1.643</v>
      </c>
      <c r="E661">
        <v>1.708</v>
      </c>
      <c r="F661">
        <v>1.55</v>
      </c>
      <c r="G661">
        <v>1.91</v>
      </c>
    </row>
    <row r="662" spans="1:7" x14ac:dyDescent="0.2">
      <c r="A662">
        <v>289</v>
      </c>
      <c r="B662">
        <v>200.86</v>
      </c>
      <c r="C662">
        <v>1.7210000000000001</v>
      </c>
      <c r="D662">
        <v>1.65</v>
      </c>
      <c r="E662">
        <v>1.7150000000000001</v>
      </c>
      <c r="F662">
        <v>1.556</v>
      </c>
      <c r="G662">
        <v>1.962</v>
      </c>
    </row>
    <row r="663" spans="1:7" x14ac:dyDescent="0.2">
      <c r="A663">
        <v>290</v>
      </c>
      <c r="B663">
        <v>197.24</v>
      </c>
      <c r="C663">
        <v>1.7390000000000001</v>
      </c>
      <c r="D663">
        <v>1.6479999999999999</v>
      </c>
      <c r="E663">
        <v>1.724</v>
      </c>
      <c r="F663">
        <v>1.5649999999999999</v>
      </c>
      <c r="G663">
        <v>2.02</v>
      </c>
    </row>
    <row r="664" spans="1:7" x14ac:dyDescent="0.2">
      <c r="A664">
        <v>291</v>
      </c>
      <c r="B664">
        <v>193.62</v>
      </c>
      <c r="C664">
        <v>1.7609999999999999</v>
      </c>
      <c r="D664">
        <v>1.6539999999999999</v>
      </c>
      <c r="E664">
        <v>1.736</v>
      </c>
      <c r="F664">
        <v>1.57</v>
      </c>
      <c r="G664">
        <v>2.0830000000000002</v>
      </c>
    </row>
    <row r="665" spans="1:7" x14ac:dyDescent="0.2">
      <c r="A665">
        <v>292</v>
      </c>
      <c r="B665">
        <v>190.02</v>
      </c>
      <c r="C665">
        <v>1.786</v>
      </c>
      <c r="D665">
        <v>1.6619999999999999</v>
      </c>
      <c r="E665">
        <v>1.742</v>
      </c>
      <c r="F665">
        <v>1.5720000000000001</v>
      </c>
      <c r="G665">
        <v>2.17</v>
      </c>
    </row>
    <row r="666" spans="1:7" x14ac:dyDescent="0.2">
      <c r="A666">
        <v>293</v>
      </c>
      <c r="B666">
        <v>186.42</v>
      </c>
      <c r="C666">
        <v>1.8129999999999999</v>
      </c>
      <c r="D666">
        <v>1.6659999999999999</v>
      </c>
      <c r="E666">
        <v>1.7509999999999999</v>
      </c>
      <c r="F666">
        <v>1.583</v>
      </c>
      <c r="G666">
        <v>2.254</v>
      </c>
    </row>
    <row r="667" spans="1:7" x14ac:dyDescent="0.2">
      <c r="A667">
        <v>294</v>
      </c>
      <c r="B667">
        <v>182.83</v>
      </c>
      <c r="C667">
        <v>1.8360000000000001</v>
      </c>
      <c r="D667">
        <v>1.67</v>
      </c>
      <c r="E667">
        <v>1.7569999999999999</v>
      </c>
      <c r="F667">
        <v>1.593</v>
      </c>
      <c r="G667">
        <v>2.3239999999999998</v>
      </c>
    </row>
    <row r="668" spans="1:7" x14ac:dyDescent="0.2">
      <c r="A668">
        <v>295</v>
      </c>
      <c r="B668">
        <v>179.26</v>
      </c>
      <c r="C668">
        <v>1.847</v>
      </c>
      <c r="D668">
        <v>1.677</v>
      </c>
      <c r="E668">
        <v>1.7629999999999999</v>
      </c>
      <c r="F668">
        <v>1.6040000000000001</v>
      </c>
      <c r="G668">
        <v>2.3460000000000001</v>
      </c>
    </row>
    <row r="669" spans="1:7" x14ac:dyDescent="0.2">
      <c r="A669">
        <v>296</v>
      </c>
      <c r="B669">
        <v>175.7</v>
      </c>
      <c r="C669">
        <v>1.8480000000000001</v>
      </c>
      <c r="D669">
        <v>1.6830000000000001</v>
      </c>
      <c r="E669">
        <v>1.7729999999999999</v>
      </c>
      <c r="F669">
        <v>1.611</v>
      </c>
      <c r="G669">
        <v>2.3260000000000001</v>
      </c>
    </row>
    <row r="670" spans="1:7" x14ac:dyDescent="0.2">
      <c r="A670">
        <v>297</v>
      </c>
      <c r="B670">
        <v>172.16</v>
      </c>
      <c r="C670">
        <v>1.8420000000000001</v>
      </c>
      <c r="D670">
        <v>1.69</v>
      </c>
      <c r="E670">
        <v>1.7769999999999999</v>
      </c>
      <c r="F670">
        <v>1.6140000000000001</v>
      </c>
      <c r="G670">
        <v>2.2850000000000001</v>
      </c>
    </row>
    <row r="671" spans="1:7" x14ac:dyDescent="0.2">
      <c r="A671">
        <v>298</v>
      </c>
      <c r="B671">
        <v>168.63</v>
      </c>
      <c r="C671">
        <v>1.831</v>
      </c>
      <c r="D671">
        <v>1.6919999999999999</v>
      </c>
      <c r="E671">
        <v>1.784</v>
      </c>
      <c r="F671">
        <v>1.6259999999999999</v>
      </c>
      <c r="G671">
        <v>2.2210000000000001</v>
      </c>
    </row>
    <row r="672" spans="1:7" x14ac:dyDescent="0.2">
      <c r="A672">
        <v>299</v>
      </c>
      <c r="B672">
        <v>165.12</v>
      </c>
      <c r="C672">
        <v>1.8149999999999999</v>
      </c>
      <c r="D672">
        <v>1.6919999999999999</v>
      </c>
      <c r="E672">
        <v>1.7929999999999999</v>
      </c>
      <c r="F672">
        <v>1.639</v>
      </c>
      <c r="G672">
        <v>2.1349999999999998</v>
      </c>
    </row>
    <row r="673" spans="1:7" x14ac:dyDescent="0.2">
      <c r="A673">
        <v>300</v>
      </c>
      <c r="B673">
        <v>161.63</v>
      </c>
      <c r="C673">
        <v>1.802</v>
      </c>
      <c r="D673">
        <v>1.6930000000000001</v>
      </c>
      <c r="E673">
        <v>1.8029999999999999</v>
      </c>
      <c r="F673">
        <v>1.645</v>
      </c>
      <c r="G673">
        <v>2.0649999999999999</v>
      </c>
    </row>
    <row r="674" spans="1:7" x14ac:dyDescent="0.2">
      <c r="A674">
        <v>301</v>
      </c>
      <c r="B674">
        <v>158.16</v>
      </c>
      <c r="C674">
        <v>1.7949999999999999</v>
      </c>
      <c r="D674">
        <v>1.7</v>
      </c>
      <c r="E674">
        <v>1.81</v>
      </c>
      <c r="F674">
        <v>1.649</v>
      </c>
      <c r="G674">
        <v>2.0219999999999998</v>
      </c>
    </row>
    <row r="675" spans="1:7" x14ac:dyDescent="0.2">
      <c r="A675">
        <v>302</v>
      </c>
      <c r="B675">
        <v>154.72</v>
      </c>
      <c r="C675">
        <v>1.7849999999999999</v>
      </c>
      <c r="D675">
        <v>1.698</v>
      </c>
      <c r="E675">
        <v>1.8109999999999999</v>
      </c>
      <c r="F675">
        <v>1.65</v>
      </c>
      <c r="G675">
        <v>1.9810000000000001</v>
      </c>
    </row>
    <row r="676" spans="1:7" x14ac:dyDescent="0.2">
      <c r="A676">
        <v>303</v>
      </c>
      <c r="B676">
        <v>151.30000000000001</v>
      </c>
      <c r="C676">
        <v>1.774</v>
      </c>
      <c r="D676">
        <v>1.6990000000000001</v>
      </c>
      <c r="E676">
        <v>1.798</v>
      </c>
      <c r="F676">
        <v>1.6539999999999999</v>
      </c>
      <c r="G676">
        <v>1.9430000000000001</v>
      </c>
    </row>
    <row r="677" spans="1:7" x14ac:dyDescent="0.2">
      <c r="A677">
        <v>304</v>
      </c>
      <c r="B677">
        <v>147.9</v>
      </c>
      <c r="C677">
        <v>1.76</v>
      </c>
      <c r="D677">
        <v>1.7</v>
      </c>
      <c r="E677">
        <v>1.7969999999999999</v>
      </c>
      <c r="F677">
        <v>1.66</v>
      </c>
      <c r="G677">
        <v>1.885</v>
      </c>
    </row>
    <row r="678" spans="1:7" x14ac:dyDescent="0.2">
      <c r="A678">
        <v>305</v>
      </c>
      <c r="B678">
        <v>144.53</v>
      </c>
      <c r="C678">
        <v>1.76</v>
      </c>
      <c r="D678">
        <v>1.696</v>
      </c>
      <c r="E678">
        <v>1.8120000000000001</v>
      </c>
      <c r="F678">
        <v>1.6659999999999999</v>
      </c>
      <c r="G678">
        <v>1.865</v>
      </c>
    </row>
    <row r="679" spans="1:7" x14ac:dyDescent="0.2">
      <c r="A679">
        <v>306</v>
      </c>
      <c r="B679">
        <v>141.19</v>
      </c>
      <c r="C679">
        <v>1.7749999999999999</v>
      </c>
      <c r="D679">
        <v>1.7010000000000001</v>
      </c>
      <c r="E679">
        <v>1.8169999999999999</v>
      </c>
      <c r="F679">
        <v>1.667</v>
      </c>
      <c r="G679">
        <v>1.913</v>
      </c>
    </row>
    <row r="680" spans="1:7" x14ac:dyDescent="0.2">
      <c r="A680">
        <v>307</v>
      </c>
      <c r="B680">
        <v>137.88999999999999</v>
      </c>
      <c r="C680">
        <v>1.792</v>
      </c>
      <c r="D680">
        <v>1.698</v>
      </c>
      <c r="E680">
        <v>1.8140000000000001</v>
      </c>
      <c r="F680">
        <v>1.67</v>
      </c>
      <c r="G680">
        <v>1.986</v>
      </c>
    </row>
    <row r="681" spans="1:7" x14ac:dyDescent="0.2">
      <c r="A681">
        <v>308</v>
      </c>
      <c r="B681">
        <v>134.61000000000001</v>
      </c>
      <c r="C681">
        <v>1.8</v>
      </c>
      <c r="D681">
        <v>1.6950000000000001</v>
      </c>
      <c r="E681">
        <v>1.8029999999999999</v>
      </c>
      <c r="F681">
        <v>1.6639999999999999</v>
      </c>
      <c r="G681">
        <v>2.0369999999999999</v>
      </c>
    </row>
    <row r="682" spans="1:7" x14ac:dyDescent="0.2">
      <c r="A682">
        <v>309</v>
      </c>
      <c r="B682">
        <v>131.37</v>
      </c>
      <c r="C682">
        <v>1.798</v>
      </c>
      <c r="D682">
        <v>1.694</v>
      </c>
      <c r="E682">
        <v>1.802</v>
      </c>
      <c r="F682">
        <v>1.657</v>
      </c>
      <c r="G682">
        <v>2.0390000000000001</v>
      </c>
    </row>
    <row r="683" spans="1:7" x14ac:dyDescent="0.2">
      <c r="A683">
        <v>310</v>
      </c>
      <c r="B683">
        <v>128.16</v>
      </c>
      <c r="C683">
        <v>1.8049999999999999</v>
      </c>
      <c r="D683">
        <v>1.6990000000000001</v>
      </c>
      <c r="E683">
        <v>1.81</v>
      </c>
      <c r="F683">
        <v>1.66</v>
      </c>
      <c r="G683">
        <v>2.0499999999999998</v>
      </c>
    </row>
    <row r="684" spans="1:7" x14ac:dyDescent="0.2">
      <c r="A684">
        <v>311</v>
      </c>
      <c r="B684">
        <v>124.99</v>
      </c>
      <c r="C684">
        <v>1.804</v>
      </c>
      <c r="D684">
        <v>1.6950000000000001</v>
      </c>
      <c r="E684">
        <v>1.8009999999999999</v>
      </c>
      <c r="F684">
        <v>1.663</v>
      </c>
      <c r="G684">
        <v>2.0579999999999998</v>
      </c>
    </row>
    <row r="685" spans="1:7" x14ac:dyDescent="0.2">
      <c r="A685">
        <v>312</v>
      </c>
      <c r="B685">
        <v>121.85</v>
      </c>
      <c r="C685">
        <v>1.7969999999999999</v>
      </c>
      <c r="D685">
        <v>1.6890000000000001</v>
      </c>
      <c r="E685">
        <v>1.7889999999999999</v>
      </c>
      <c r="F685">
        <v>1.66</v>
      </c>
      <c r="G685">
        <v>2.048</v>
      </c>
    </row>
    <row r="686" spans="1:7" x14ac:dyDescent="0.2">
      <c r="A686">
        <v>313</v>
      </c>
      <c r="B686">
        <v>118.76</v>
      </c>
      <c r="C686">
        <v>1.788</v>
      </c>
      <c r="D686">
        <v>1.6759999999999999</v>
      </c>
      <c r="E686">
        <v>1.78</v>
      </c>
      <c r="F686">
        <v>1.663</v>
      </c>
      <c r="G686">
        <v>2.032</v>
      </c>
    </row>
    <row r="687" spans="1:7" x14ac:dyDescent="0.2">
      <c r="A687">
        <v>314</v>
      </c>
      <c r="B687">
        <v>115.7</v>
      </c>
      <c r="C687">
        <v>1.7729999999999999</v>
      </c>
      <c r="D687">
        <v>1.6619999999999999</v>
      </c>
      <c r="E687">
        <v>1.78</v>
      </c>
      <c r="F687">
        <v>1.657</v>
      </c>
      <c r="G687">
        <v>1.9930000000000001</v>
      </c>
    </row>
    <row r="688" spans="1:7" x14ac:dyDescent="0.2">
      <c r="A688">
        <v>315</v>
      </c>
      <c r="B688">
        <v>112.69</v>
      </c>
      <c r="C688">
        <v>1.77</v>
      </c>
      <c r="D688">
        <v>1.66</v>
      </c>
      <c r="E688">
        <v>1.78</v>
      </c>
      <c r="F688">
        <v>1.657</v>
      </c>
      <c r="G688">
        <v>1.984</v>
      </c>
    </row>
    <row r="689" spans="1:7" x14ac:dyDescent="0.2">
      <c r="A689">
        <v>316</v>
      </c>
      <c r="B689">
        <v>109.72</v>
      </c>
      <c r="C689">
        <v>1.7609999999999999</v>
      </c>
      <c r="D689">
        <v>1.645</v>
      </c>
      <c r="E689">
        <v>1.776</v>
      </c>
      <c r="F689">
        <v>1.643</v>
      </c>
      <c r="G689">
        <v>1.9790000000000001</v>
      </c>
    </row>
    <row r="690" spans="1:7" x14ac:dyDescent="0.2">
      <c r="A690">
        <v>317</v>
      </c>
      <c r="B690">
        <v>106.8</v>
      </c>
      <c r="C690">
        <v>1.754</v>
      </c>
      <c r="D690">
        <v>1.6439999999999999</v>
      </c>
      <c r="E690">
        <v>1.76</v>
      </c>
      <c r="F690">
        <v>1.635</v>
      </c>
      <c r="G690">
        <v>1.9770000000000001</v>
      </c>
    </row>
    <row r="691" spans="1:7" x14ac:dyDescent="0.2">
      <c r="A691">
        <v>318</v>
      </c>
      <c r="B691">
        <v>103.92</v>
      </c>
      <c r="C691">
        <v>1.758</v>
      </c>
      <c r="D691">
        <v>1.637</v>
      </c>
      <c r="E691">
        <v>1.758</v>
      </c>
      <c r="F691">
        <v>1.639</v>
      </c>
      <c r="G691">
        <v>2</v>
      </c>
    </row>
    <row r="692" spans="1:7" x14ac:dyDescent="0.2">
      <c r="A692">
        <v>319</v>
      </c>
      <c r="B692">
        <v>101.09</v>
      </c>
      <c r="C692">
        <v>1.7589999999999999</v>
      </c>
      <c r="D692">
        <v>1.631</v>
      </c>
      <c r="E692">
        <v>1.7470000000000001</v>
      </c>
      <c r="F692">
        <v>1.617</v>
      </c>
      <c r="G692">
        <v>2.0409999999999999</v>
      </c>
    </row>
    <row r="693" spans="1:7" x14ac:dyDescent="0.2">
      <c r="A693">
        <v>320</v>
      </c>
      <c r="B693">
        <v>98.3</v>
      </c>
      <c r="C693">
        <v>1.766</v>
      </c>
      <c r="D693">
        <v>1.625</v>
      </c>
      <c r="E693">
        <v>1.7370000000000001</v>
      </c>
      <c r="F693">
        <v>1.61</v>
      </c>
      <c r="G693">
        <v>2.093</v>
      </c>
    </row>
    <row r="694" spans="1:7" x14ac:dyDescent="0.2">
      <c r="A694">
        <v>321</v>
      </c>
      <c r="B694">
        <v>95.57</v>
      </c>
      <c r="C694">
        <v>1.764</v>
      </c>
      <c r="D694">
        <v>1.601</v>
      </c>
      <c r="E694">
        <v>1.724</v>
      </c>
      <c r="F694">
        <v>1.595</v>
      </c>
      <c r="G694">
        <v>2.1360000000000001</v>
      </c>
    </row>
    <row r="695" spans="1:7" x14ac:dyDescent="0.2">
      <c r="A695">
        <v>322</v>
      </c>
      <c r="B695">
        <v>92.89</v>
      </c>
      <c r="C695">
        <v>1.7569999999999999</v>
      </c>
      <c r="D695">
        <v>1.581</v>
      </c>
      <c r="E695">
        <v>1.706</v>
      </c>
      <c r="F695">
        <v>1.581</v>
      </c>
      <c r="G695">
        <v>2.16</v>
      </c>
    </row>
    <row r="696" spans="1:7" x14ac:dyDescent="0.2">
      <c r="A696">
        <v>323</v>
      </c>
      <c r="B696">
        <v>90.26</v>
      </c>
      <c r="C696">
        <v>1.746</v>
      </c>
      <c r="D696">
        <v>1.5680000000000001</v>
      </c>
      <c r="E696">
        <v>1.6930000000000001</v>
      </c>
      <c r="F696">
        <v>1.5760000000000001</v>
      </c>
      <c r="G696">
        <v>2.1480000000000001</v>
      </c>
    </row>
    <row r="697" spans="1:7" x14ac:dyDescent="0.2">
      <c r="A697">
        <v>324</v>
      </c>
      <c r="B697">
        <v>87.69</v>
      </c>
      <c r="C697">
        <v>1.73</v>
      </c>
      <c r="D697">
        <v>1.554</v>
      </c>
      <c r="E697">
        <v>1.6839999999999999</v>
      </c>
      <c r="F697">
        <v>1.5589999999999999</v>
      </c>
      <c r="G697">
        <v>2.121</v>
      </c>
    </row>
    <row r="698" spans="1:7" x14ac:dyDescent="0.2">
      <c r="A698">
        <v>325</v>
      </c>
      <c r="B698">
        <v>85.17</v>
      </c>
      <c r="C698">
        <v>1.7130000000000001</v>
      </c>
      <c r="D698">
        <v>1.538</v>
      </c>
      <c r="E698">
        <v>1.6659999999999999</v>
      </c>
      <c r="F698">
        <v>1.5449999999999999</v>
      </c>
      <c r="G698">
        <v>2.1019999999999999</v>
      </c>
    </row>
    <row r="699" spans="1:7" x14ac:dyDescent="0.2">
      <c r="A699">
        <v>326</v>
      </c>
      <c r="B699">
        <v>82.71</v>
      </c>
      <c r="C699">
        <v>1.6919999999999999</v>
      </c>
      <c r="D699">
        <v>1.5249999999999999</v>
      </c>
      <c r="E699">
        <v>1.6459999999999999</v>
      </c>
      <c r="F699">
        <v>1.5269999999999999</v>
      </c>
      <c r="G699">
        <v>2.069</v>
      </c>
    </row>
    <row r="700" spans="1:7" x14ac:dyDescent="0.2">
      <c r="A700">
        <v>327</v>
      </c>
      <c r="B700">
        <v>80.31</v>
      </c>
      <c r="C700">
        <v>1.6619999999999999</v>
      </c>
      <c r="D700">
        <v>1.5049999999999999</v>
      </c>
      <c r="E700">
        <v>1.63</v>
      </c>
      <c r="F700">
        <v>1.5109999999999999</v>
      </c>
      <c r="G700">
        <v>2</v>
      </c>
    </row>
    <row r="701" spans="1:7" x14ac:dyDescent="0.2">
      <c r="A701">
        <v>328</v>
      </c>
      <c r="B701">
        <v>77.959999999999994</v>
      </c>
      <c r="C701">
        <v>1.6259999999999999</v>
      </c>
      <c r="D701">
        <v>1.4910000000000001</v>
      </c>
      <c r="E701">
        <v>1.611</v>
      </c>
      <c r="F701">
        <v>1.492</v>
      </c>
      <c r="G701">
        <v>1.91</v>
      </c>
    </row>
    <row r="702" spans="1:7" x14ac:dyDescent="0.2">
      <c r="A702">
        <v>329</v>
      </c>
      <c r="B702">
        <v>75.67</v>
      </c>
      <c r="C702">
        <v>1.5940000000000001</v>
      </c>
      <c r="D702">
        <v>1.472</v>
      </c>
      <c r="E702">
        <v>1.5960000000000001</v>
      </c>
      <c r="F702">
        <v>1.4650000000000001</v>
      </c>
      <c r="G702">
        <v>1.843</v>
      </c>
    </row>
    <row r="703" spans="1:7" x14ac:dyDescent="0.2">
      <c r="A703">
        <v>330</v>
      </c>
      <c r="B703">
        <v>73.45</v>
      </c>
      <c r="C703">
        <v>1.5660000000000001</v>
      </c>
      <c r="D703">
        <v>1.4470000000000001</v>
      </c>
      <c r="E703">
        <v>1.577</v>
      </c>
      <c r="F703">
        <v>1.444</v>
      </c>
      <c r="G703">
        <v>1.798</v>
      </c>
    </row>
    <row r="704" spans="1:7" x14ac:dyDescent="0.2">
      <c r="A704">
        <v>331</v>
      </c>
      <c r="B704">
        <v>71.290000000000006</v>
      </c>
      <c r="C704">
        <v>1.544</v>
      </c>
      <c r="D704">
        <v>1.423</v>
      </c>
      <c r="E704">
        <v>1.5549999999999999</v>
      </c>
      <c r="F704">
        <v>1.429</v>
      </c>
      <c r="G704">
        <v>1.7689999999999999</v>
      </c>
    </row>
    <row r="705" spans="1:7" x14ac:dyDescent="0.2">
      <c r="A705">
        <v>332</v>
      </c>
      <c r="B705">
        <v>69.19</v>
      </c>
      <c r="C705">
        <v>1.5209999999999999</v>
      </c>
      <c r="D705">
        <v>1.3979999999999999</v>
      </c>
      <c r="E705">
        <v>1.534</v>
      </c>
      <c r="F705">
        <v>1.4119999999999999</v>
      </c>
      <c r="G705">
        <v>1.7410000000000001</v>
      </c>
    </row>
    <row r="706" spans="1:7" x14ac:dyDescent="0.2">
      <c r="A706">
        <v>333</v>
      </c>
      <c r="B706">
        <v>67.150000000000006</v>
      </c>
      <c r="C706">
        <v>1.5049999999999999</v>
      </c>
      <c r="D706">
        <v>1.3779999999999999</v>
      </c>
      <c r="E706">
        <v>1.512</v>
      </c>
      <c r="F706">
        <v>1.395</v>
      </c>
      <c r="G706">
        <v>1.736</v>
      </c>
    </row>
    <row r="707" spans="1:7" x14ac:dyDescent="0.2">
      <c r="A707">
        <v>334</v>
      </c>
      <c r="B707">
        <v>65.180000000000007</v>
      </c>
      <c r="C707">
        <v>1.492</v>
      </c>
      <c r="D707">
        <v>1.357</v>
      </c>
      <c r="E707">
        <v>1.484</v>
      </c>
      <c r="F707">
        <v>1.37</v>
      </c>
      <c r="G707">
        <v>1.758</v>
      </c>
    </row>
    <row r="708" spans="1:7" x14ac:dyDescent="0.2">
      <c r="A708">
        <v>335</v>
      </c>
      <c r="B708">
        <v>63.28</v>
      </c>
      <c r="C708">
        <v>1.4790000000000001</v>
      </c>
      <c r="D708">
        <v>1.337</v>
      </c>
      <c r="E708">
        <v>1.454</v>
      </c>
      <c r="F708">
        <v>1.349</v>
      </c>
      <c r="G708">
        <v>1.7769999999999999</v>
      </c>
    </row>
    <row r="709" spans="1:7" x14ac:dyDescent="0.2">
      <c r="A709">
        <v>336</v>
      </c>
      <c r="B709">
        <v>61.44</v>
      </c>
      <c r="C709">
        <v>1.464</v>
      </c>
      <c r="D709">
        <v>1.319</v>
      </c>
      <c r="E709">
        <v>1.4259999999999999</v>
      </c>
      <c r="F709">
        <v>1.3240000000000001</v>
      </c>
      <c r="G709">
        <v>1.7869999999999999</v>
      </c>
    </row>
    <row r="710" spans="1:7" x14ac:dyDescent="0.2">
      <c r="A710">
        <v>337</v>
      </c>
      <c r="B710">
        <v>59.67</v>
      </c>
      <c r="C710">
        <v>1.4430000000000001</v>
      </c>
      <c r="D710">
        <v>1.296</v>
      </c>
      <c r="E710">
        <v>1.3919999999999999</v>
      </c>
      <c r="F710">
        <v>1.29</v>
      </c>
      <c r="G710">
        <v>1.792</v>
      </c>
    </row>
    <row r="711" spans="1:7" x14ac:dyDescent="0.2">
      <c r="A711">
        <v>338</v>
      </c>
      <c r="B711">
        <v>57.97</v>
      </c>
      <c r="C711">
        <v>1.4350000000000001</v>
      </c>
      <c r="D711">
        <v>1.2689999999999999</v>
      </c>
      <c r="E711">
        <v>1.3680000000000001</v>
      </c>
      <c r="F711">
        <v>1.2729999999999999</v>
      </c>
      <c r="G711">
        <v>1.829</v>
      </c>
    </row>
    <row r="712" spans="1:7" x14ac:dyDescent="0.2">
      <c r="A712">
        <v>339</v>
      </c>
      <c r="B712">
        <v>56.34</v>
      </c>
      <c r="C712">
        <v>1.4339999999999999</v>
      </c>
      <c r="D712">
        <v>1.244</v>
      </c>
      <c r="E712">
        <v>1.34</v>
      </c>
      <c r="F712">
        <v>1.252</v>
      </c>
      <c r="G712">
        <v>1.9019999999999999</v>
      </c>
    </row>
    <row r="713" spans="1:7" x14ac:dyDescent="0.2">
      <c r="A713">
        <v>340</v>
      </c>
      <c r="B713">
        <v>54.78</v>
      </c>
      <c r="C713">
        <v>1.4359999999999999</v>
      </c>
      <c r="D713">
        <v>1.224</v>
      </c>
      <c r="E713">
        <v>1.3160000000000001</v>
      </c>
      <c r="F713">
        <v>1.232</v>
      </c>
      <c r="G713">
        <v>1.972</v>
      </c>
    </row>
    <row r="714" spans="1:7" x14ac:dyDescent="0.2">
      <c r="A714">
        <v>341</v>
      </c>
      <c r="B714">
        <v>53.29</v>
      </c>
      <c r="C714">
        <v>1.4330000000000001</v>
      </c>
      <c r="D714">
        <v>1.2090000000000001</v>
      </c>
      <c r="E714">
        <v>1.2869999999999999</v>
      </c>
      <c r="F714">
        <v>1.2150000000000001</v>
      </c>
      <c r="G714">
        <v>2.02</v>
      </c>
    </row>
    <row r="715" spans="1:7" x14ac:dyDescent="0.2">
      <c r="A715">
        <v>342</v>
      </c>
      <c r="B715">
        <v>51.87</v>
      </c>
      <c r="C715">
        <v>1.419</v>
      </c>
      <c r="D715">
        <v>1.1890000000000001</v>
      </c>
      <c r="E715">
        <v>1.27</v>
      </c>
      <c r="F715">
        <v>1.1819999999999999</v>
      </c>
      <c r="G715">
        <v>2.0339999999999998</v>
      </c>
    </row>
    <row r="716" spans="1:7" x14ac:dyDescent="0.2">
      <c r="A716">
        <v>343</v>
      </c>
      <c r="B716">
        <v>50.53</v>
      </c>
      <c r="C716">
        <v>1.413</v>
      </c>
      <c r="D716">
        <v>1.1759999999999999</v>
      </c>
      <c r="E716">
        <v>1.252</v>
      </c>
      <c r="F716">
        <v>1.1759999999999999</v>
      </c>
      <c r="G716">
        <v>2.0489999999999999</v>
      </c>
    </row>
    <row r="717" spans="1:7" x14ac:dyDescent="0.2">
      <c r="A717">
        <v>344</v>
      </c>
      <c r="B717">
        <v>49.26</v>
      </c>
      <c r="C717">
        <v>1.3979999999999999</v>
      </c>
      <c r="D717">
        <v>1.1519999999999999</v>
      </c>
      <c r="E717">
        <v>1.232</v>
      </c>
      <c r="F717">
        <v>1.153</v>
      </c>
      <c r="G717">
        <v>2.0539999999999998</v>
      </c>
    </row>
    <row r="718" spans="1:7" x14ac:dyDescent="0.2">
      <c r="A718">
        <v>345</v>
      </c>
      <c r="B718">
        <v>48.06</v>
      </c>
      <c r="C718">
        <v>1.377</v>
      </c>
      <c r="D718">
        <v>1.1339999999999999</v>
      </c>
      <c r="E718">
        <v>1.2090000000000001</v>
      </c>
      <c r="F718">
        <v>1.127</v>
      </c>
      <c r="G718">
        <v>2.0369999999999999</v>
      </c>
    </row>
    <row r="719" spans="1:7" x14ac:dyDescent="0.2">
      <c r="A719">
        <v>346</v>
      </c>
      <c r="B719">
        <v>46.93</v>
      </c>
      <c r="C719">
        <v>1.3560000000000001</v>
      </c>
      <c r="D719">
        <v>1.1140000000000001</v>
      </c>
      <c r="E719">
        <v>1.194</v>
      </c>
      <c r="F719">
        <v>1.1180000000000001</v>
      </c>
      <c r="G719">
        <v>1.998</v>
      </c>
    </row>
    <row r="720" spans="1:7" x14ac:dyDescent="0.2">
      <c r="A720">
        <v>347</v>
      </c>
      <c r="B720">
        <v>45.89</v>
      </c>
      <c r="C720">
        <v>1.331</v>
      </c>
      <c r="D720">
        <v>1.101</v>
      </c>
      <c r="E720">
        <v>1.1739999999999999</v>
      </c>
      <c r="F720">
        <v>1.0960000000000001</v>
      </c>
      <c r="G720">
        <v>1.952</v>
      </c>
    </row>
    <row r="721" spans="1:7" x14ac:dyDescent="0.2">
      <c r="A721">
        <v>348</v>
      </c>
      <c r="B721">
        <v>44.91</v>
      </c>
      <c r="C721">
        <v>1.3009999999999999</v>
      </c>
      <c r="D721">
        <v>1.079</v>
      </c>
      <c r="E721">
        <v>1.147</v>
      </c>
      <c r="F721">
        <v>1.081</v>
      </c>
      <c r="G721">
        <v>1.895</v>
      </c>
    </row>
    <row r="722" spans="1:7" x14ac:dyDescent="0.2">
      <c r="A722">
        <v>349</v>
      </c>
      <c r="B722">
        <v>44.02</v>
      </c>
      <c r="C722">
        <v>1.2709999999999999</v>
      </c>
      <c r="D722">
        <v>1.0649999999999999</v>
      </c>
      <c r="E722">
        <v>1.125</v>
      </c>
      <c r="F722">
        <v>1.0669999999999999</v>
      </c>
      <c r="G722">
        <v>1.8260000000000001</v>
      </c>
    </row>
    <row r="723" spans="1:7" x14ac:dyDescent="0.2">
      <c r="A723">
        <v>350</v>
      </c>
      <c r="B723">
        <v>43.2</v>
      </c>
      <c r="C723">
        <v>1.2390000000000001</v>
      </c>
      <c r="D723">
        <v>1.0580000000000001</v>
      </c>
      <c r="E723">
        <v>1.1060000000000001</v>
      </c>
      <c r="F723">
        <v>1.038</v>
      </c>
      <c r="G723">
        <v>1.756</v>
      </c>
    </row>
    <row r="724" spans="1:7" x14ac:dyDescent="0.2">
      <c r="A724">
        <v>351</v>
      </c>
      <c r="B724">
        <v>42.45</v>
      </c>
      <c r="C724">
        <v>1.2150000000000001</v>
      </c>
      <c r="D724">
        <v>1.0409999999999999</v>
      </c>
      <c r="E724">
        <v>1.091</v>
      </c>
      <c r="F724">
        <v>1.036</v>
      </c>
      <c r="G724">
        <v>1.694</v>
      </c>
    </row>
    <row r="725" spans="1:7" x14ac:dyDescent="0.2">
      <c r="A725">
        <v>352</v>
      </c>
      <c r="B725">
        <v>41.79</v>
      </c>
      <c r="C725">
        <v>1.1779999999999999</v>
      </c>
      <c r="D725">
        <v>1.0229999999999999</v>
      </c>
      <c r="E725">
        <v>1.079</v>
      </c>
      <c r="F725">
        <v>1.0209999999999999</v>
      </c>
      <c r="G725">
        <v>1.59</v>
      </c>
    </row>
    <row r="726" spans="1:7" x14ac:dyDescent="0.2">
      <c r="A726">
        <v>353</v>
      </c>
      <c r="B726">
        <v>41.2</v>
      </c>
      <c r="C726">
        <v>1.137</v>
      </c>
      <c r="D726">
        <v>1.004</v>
      </c>
      <c r="E726">
        <v>1.0629999999999999</v>
      </c>
      <c r="F726">
        <v>1.004</v>
      </c>
      <c r="G726">
        <v>1.478</v>
      </c>
    </row>
    <row r="727" spans="1:7" x14ac:dyDescent="0.2">
      <c r="A727">
        <v>354</v>
      </c>
      <c r="B727">
        <v>40.69</v>
      </c>
      <c r="C727">
        <v>1.1080000000000001</v>
      </c>
      <c r="D727">
        <v>0.98699999999999999</v>
      </c>
      <c r="E727">
        <v>1.046</v>
      </c>
      <c r="F727">
        <v>0.99399999999999999</v>
      </c>
      <c r="G727">
        <v>1.4059999999999999</v>
      </c>
    </row>
    <row r="728" spans="1:7" x14ac:dyDescent="0.2">
      <c r="A728">
        <v>355</v>
      </c>
      <c r="B728">
        <v>40.26</v>
      </c>
      <c r="C728">
        <v>1.089</v>
      </c>
      <c r="D728">
        <v>0.97599999999999998</v>
      </c>
      <c r="E728">
        <v>1.022</v>
      </c>
      <c r="F728">
        <v>0.97399999999999998</v>
      </c>
      <c r="G728">
        <v>1.385</v>
      </c>
    </row>
    <row r="729" spans="1:7" x14ac:dyDescent="0.2">
      <c r="A729">
        <v>356</v>
      </c>
      <c r="B729">
        <v>39.9</v>
      </c>
      <c r="C729">
        <v>1.0740000000000001</v>
      </c>
      <c r="D729">
        <v>0.95899999999999996</v>
      </c>
      <c r="E729">
        <v>1.0009999999999999</v>
      </c>
      <c r="F729">
        <v>0.96499999999999997</v>
      </c>
      <c r="G729">
        <v>1.373</v>
      </c>
    </row>
    <row r="730" spans="1:7" x14ac:dyDescent="0.2">
      <c r="A730">
        <v>357</v>
      </c>
      <c r="B730">
        <v>39.630000000000003</v>
      </c>
      <c r="C730">
        <v>1.054</v>
      </c>
      <c r="D730">
        <v>0.94799999999999995</v>
      </c>
      <c r="E730">
        <v>0.98399999999999999</v>
      </c>
      <c r="F730">
        <v>0.94899999999999995</v>
      </c>
      <c r="G730">
        <v>1.3360000000000001</v>
      </c>
    </row>
    <row r="731" spans="1:7" x14ac:dyDescent="0.2">
      <c r="A731">
        <v>358</v>
      </c>
      <c r="B731">
        <v>39.43</v>
      </c>
      <c r="C731">
        <v>1.0449999999999999</v>
      </c>
      <c r="D731">
        <v>0.93700000000000006</v>
      </c>
      <c r="E731">
        <v>0.97199999999999998</v>
      </c>
      <c r="F731">
        <v>0.93700000000000006</v>
      </c>
      <c r="G731">
        <v>1.3360000000000001</v>
      </c>
    </row>
    <row r="732" spans="1:7" x14ac:dyDescent="0.2">
      <c r="A732">
        <v>359</v>
      </c>
      <c r="B732">
        <v>39.31</v>
      </c>
      <c r="C732">
        <v>1.0629999999999999</v>
      </c>
      <c r="D732">
        <v>0.92300000000000004</v>
      </c>
      <c r="E732">
        <v>0.95699999999999996</v>
      </c>
      <c r="F732">
        <v>0.92700000000000005</v>
      </c>
      <c r="G732">
        <v>1.446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7F033-6A14-449A-94D0-5AC1DA778ED8}">
  <dimension ref="B1:W367"/>
  <sheetViews>
    <sheetView tabSelected="1" topLeftCell="U1" zoomScale="110" zoomScaleNormal="110" workbookViewId="0">
      <pane ySplit="1" topLeftCell="A2" activePane="bottomLeft" state="frozen"/>
      <selection activeCell="H1" sqref="H1"/>
      <selection pane="bottomLeft" activeCell="AL8" sqref="AL8"/>
    </sheetView>
  </sheetViews>
  <sheetFormatPr defaultRowHeight="12.75" x14ac:dyDescent="0.2"/>
  <cols>
    <col min="2" max="2" width="18.7109375" bestFit="1" customWidth="1"/>
    <col min="3" max="3" width="10" customWidth="1"/>
    <col min="8" max="8" width="11.140625" bestFit="1" customWidth="1"/>
    <col min="9" max="9" width="23.7109375" bestFit="1" customWidth="1"/>
    <col min="10" max="10" width="12" bestFit="1" customWidth="1"/>
    <col min="11" max="11" width="12.42578125" bestFit="1" customWidth="1"/>
    <col min="12" max="12" width="13.140625" bestFit="1" customWidth="1"/>
    <col min="13" max="13" width="12.42578125" bestFit="1" customWidth="1"/>
    <col min="14" max="14" width="12.85546875" bestFit="1" customWidth="1"/>
    <col min="15" max="15" width="13.140625" bestFit="1" customWidth="1"/>
    <col min="16" max="16" width="12.5703125" bestFit="1" customWidth="1"/>
    <col min="17" max="17" width="12.42578125" bestFit="1" customWidth="1"/>
    <col min="18" max="18" width="9.85546875" bestFit="1" customWidth="1"/>
    <col min="20" max="20" width="22.140625" bestFit="1" customWidth="1"/>
    <col min="21" max="21" width="13.5703125" bestFit="1" customWidth="1"/>
    <col min="22" max="22" width="11.7109375" bestFit="1" customWidth="1"/>
  </cols>
  <sheetData>
    <row r="1" spans="2:23" x14ac:dyDescent="0.2">
      <c r="H1" t="s">
        <v>947</v>
      </c>
      <c r="I1" t="s">
        <v>948</v>
      </c>
      <c r="J1" t="s">
        <v>949</v>
      </c>
      <c r="K1" t="s">
        <v>950</v>
      </c>
      <c r="L1" t="s">
        <v>951</v>
      </c>
      <c r="M1" t="s">
        <v>952</v>
      </c>
      <c r="N1" t="s">
        <v>953</v>
      </c>
      <c r="O1" t="s">
        <v>927</v>
      </c>
      <c r="P1" t="s">
        <v>954</v>
      </c>
      <c r="Q1" t="s">
        <v>929</v>
      </c>
      <c r="R1" t="s">
        <v>955</v>
      </c>
      <c r="S1" t="s">
        <v>931</v>
      </c>
      <c r="T1" t="s">
        <v>956</v>
      </c>
      <c r="U1" t="s">
        <v>994</v>
      </c>
      <c r="V1" t="s">
        <v>995</v>
      </c>
    </row>
    <row r="3" spans="2:23" x14ac:dyDescent="0.2">
      <c r="B3" s="17" t="s">
        <v>957</v>
      </c>
      <c r="C3" s="17">
        <v>11.16</v>
      </c>
      <c r="D3" s="17"/>
      <c r="E3" s="17" t="s">
        <v>958</v>
      </c>
      <c r="F3" s="17"/>
      <c r="H3">
        <v>-180</v>
      </c>
      <c r="I3">
        <f>((0.5*$E$5)+$E$9)-((0.5*$E$5)*COS(RADIANS(H3)))-($E$9*COS(ASIN(((0.5*$E$5)/$E$9)*SIN(RADIANS(H3)))))</f>
        <v>8.1400000000000028E-2</v>
      </c>
      <c r="J3">
        <f>($E$7+(((PI()*$E$4^2)/4)*(((0.5*$E$5)+$E$9)-((0.5*$E$5)*COS(RADIANS(H3)))-($E$9*COS(ASIN(((0.5*$E$5)/$E$9)*SIN(RADIANS(H3))))))))*1000000</f>
        <v>438.26718617547715</v>
      </c>
      <c r="K3">
        <f>($E$7+(((PI()*$E$4^2)/4)*(((0.5*$E$5)+$E$9)-((0.5*$E$5)*COS(RADIANS(H3)))-($E$9*COS(ASIN(((0.5*$E$5)/$E$9)*SIN(RADIANS(H3))))))))</f>
        <v>4.3826718617547716E-4</v>
      </c>
      <c r="L3">
        <v>1.095</v>
      </c>
      <c r="M3">
        <f>L3*100000</f>
        <v>109500</v>
      </c>
      <c r="O3">
        <f>1-EXP((-$C$13)*(H3-$C$15)/$C$17)^($C$14+1)</f>
        <v>-5.3846563156990137E+22</v>
      </c>
      <c r="P3">
        <f>IF(O3&lt;0,0,O3)</f>
        <v>0</v>
      </c>
      <c r="Q3">
        <f>P4-P3</f>
        <v>0</v>
      </c>
      <c r="R3" s="13">
        <f>$C$22*Q3*C$37*C$26</f>
        <v>0</v>
      </c>
      <c r="S3">
        <f>R3/(($C$20+$C$22)*1007)</f>
        <v>0</v>
      </c>
      <c r="T3">
        <f>$C$25+S3</f>
        <v>298</v>
      </c>
      <c r="U3">
        <v>1.095</v>
      </c>
      <c r="V3">
        <f>(U3*(K3/K4)^$C$11)+(R3*($C$32-1)/K4)</f>
        <v>1.0950690564691261</v>
      </c>
      <c r="W3">
        <f>(((0.5*$E$5)+$E$9)-((0.5*$E$5)*COS(RADIANS(H3)))-($E$9*COS(ASIN(((0.5*$E$5)/$E$9)*SIN(RADIANS(H3))))))</f>
        <v>8.1400000000000028E-2</v>
      </c>
    </row>
    <row r="4" spans="2:23" ht="15" x14ac:dyDescent="0.25">
      <c r="B4" s="17" t="s">
        <v>959</v>
      </c>
      <c r="C4" s="17">
        <v>79</v>
      </c>
      <c r="D4" s="17" t="s">
        <v>960</v>
      </c>
      <c r="E4" s="18">
        <f>C4/1000</f>
        <v>7.9000000000000001E-2</v>
      </c>
      <c r="F4" s="17" t="s">
        <v>961</v>
      </c>
      <c r="H4">
        <v>-179</v>
      </c>
      <c r="I4">
        <f t="shared" ref="I4:I67" si="0">((0.5*$E$5)+$E$9)-((0.5*$E$5)*COS(RADIANS(H4)))-($E$9*COS(ASIN(((0.5*$E$5)/$E$9)*SIN(RADIANS(H4)))))</f>
        <v>8.1395642608435848E-2</v>
      </c>
      <c r="J4">
        <f t="shared" ref="J4:J67" si="1">($E$7+(((PI()*$E$4^2)/4)*(((0.5*$E$5)+$E$9)-((0.5*$E$5)*COS(RADIANS(H4)))-($E$9*COS(ASIN(((0.5*$E$5)/$E$9)*SIN(RADIANS(H4))))))))*1000000</f>
        <v>438.24582768023998</v>
      </c>
      <c r="K4">
        <f t="shared" ref="K4:K67" si="2">($E$7+(((PI()*$E$4^2)/4)*(((0.5*$E$5)+$E$9)-((0.5*$E$5)*COS(RADIANS(H4)))-($E$9*COS(ASIN(((0.5*$E$5)/$E$9)*SIN(RADIANS(H4))))))))</f>
        <v>4.3824582768023997E-4</v>
      </c>
      <c r="L4">
        <f>L3*(K3/K4)^$C$11</f>
        <v>1.0950690564691261</v>
      </c>
      <c r="M4">
        <f>M3*(K3/K4)^$C$11</f>
        <v>109506.90564691262</v>
      </c>
      <c r="N4">
        <f>M4*(K4-K3)</f>
        <v>-2.3389027226990672E-3</v>
      </c>
      <c r="O4">
        <f t="shared" ref="O4:O67" si="3">1-EXP((-$C$13)*(H4-$C$15)/$C$17)^($C$14+1)</f>
        <v>-3.9133921282578641E+22</v>
      </c>
      <c r="P4">
        <f t="shared" ref="P4:P67" si="4">IF(O4&lt;0,0,O4)</f>
        <v>0</v>
      </c>
      <c r="Q4">
        <f t="shared" ref="Q4:Q67" si="5">P5-P4</f>
        <v>0</v>
      </c>
      <c r="R4" s="13">
        <f t="shared" ref="R4:R67" si="6">$C$22*Q4*C$37*C$26</f>
        <v>0</v>
      </c>
      <c r="S4">
        <f t="shared" ref="S4:S67" si="7">R4/(($C$20+$C$22)*1007)</f>
        <v>0</v>
      </c>
      <c r="T4">
        <f t="shared" ref="T4:T67" si="8">$C$25+S4</f>
        <v>298</v>
      </c>
      <c r="U4">
        <v>1.1200000000000001</v>
      </c>
      <c r="V4">
        <f t="shared" ref="V4:V67" si="9">(U4*(K4/K5)^$C$11)+(R4*($C$32-1)/K5)</f>
        <v>1.1202119366800642</v>
      </c>
    </row>
    <row r="5" spans="2:23" ht="15" x14ac:dyDescent="0.25">
      <c r="B5" s="17" t="s">
        <v>962</v>
      </c>
      <c r="C5" s="17">
        <v>81.400000000000006</v>
      </c>
      <c r="D5" s="17" t="s">
        <v>960</v>
      </c>
      <c r="E5" s="18">
        <f>C5/1000</f>
        <v>8.14E-2</v>
      </c>
      <c r="F5" s="17" t="s">
        <v>961</v>
      </c>
      <c r="H5">
        <v>-178</v>
      </c>
      <c r="I5">
        <f t="shared" si="0"/>
        <v>8.1382570226884055E-2</v>
      </c>
      <c r="J5">
        <f t="shared" si="1"/>
        <v>438.18175118057258</v>
      </c>
      <c r="K5">
        <f t="shared" si="2"/>
        <v>4.3818175118057255E-4</v>
      </c>
      <c r="L5">
        <f>L4*(K4/K5)^$C$11</f>
        <v>1.0952762754872236</v>
      </c>
      <c r="M5">
        <f t="shared" ref="M5:M68" si="10">M4*(K4/K5)^$C$11</f>
        <v>109527.62754872236</v>
      </c>
      <c r="N5">
        <f t="shared" ref="N5:N68" si="11">M5*(K5-K4)</f>
        <v>-7.0181469901988208E-3</v>
      </c>
      <c r="O5">
        <f t="shared" si="3"/>
        <v>-2.844125428183932E+22</v>
      </c>
      <c r="P5">
        <f t="shared" si="4"/>
        <v>0</v>
      </c>
      <c r="Q5">
        <f t="shared" si="5"/>
        <v>0</v>
      </c>
      <c r="R5" s="13">
        <f t="shared" si="6"/>
        <v>0</v>
      </c>
      <c r="S5">
        <f t="shared" si="7"/>
        <v>0</v>
      </c>
      <c r="T5">
        <f t="shared" si="8"/>
        <v>298</v>
      </c>
      <c r="U5">
        <v>1.137</v>
      </c>
      <c r="V5">
        <f t="shared" si="9"/>
        <v>1.1373586931864925</v>
      </c>
    </row>
    <row r="6" spans="2:23" ht="15" x14ac:dyDescent="0.25">
      <c r="B6" s="17" t="s">
        <v>963</v>
      </c>
      <c r="C6" s="17">
        <f>E6*1000000</f>
        <v>398.99593293394679</v>
      </c>
      <c r="D6" s="17" t="s">
        <v>964</v>
      </c>
      <c r="E6" s="18">
        <f>(PI()*E4^2*E5/4)</f>
        <v>3.9899593293394681E-4</v>
      </c>
      <c r="F6" s="17" t="s">
        <v>965</v>
      </c>
      <c r="H6">
        <v>-177</v>
      </c>
      <c r="I6">
        <f t="shared" si="0"/>
        <v>8.1360782236080453E-2</v>
      </c>
      <c r="J6">
        <f t="shared" si="1"/>
        <v>438.07495364104631</v>
      </c>
      <c r="K6">
        <f t="shared" si="2"/>
        <v>4.3807495364104628E-4</v>
      </c>
      <c r="L6">
        <f t="shared" ref="L5:L68" si="12">L5*(K5/K6)^$C$11</f>
        <v>1.0956218059510268</v>
      </c>
      <c r="M6">
        <f t="shared" si="10"/>
        <v>109562.18059510268</v>
      </c>
      <c r="N6">
        <f t="shared" si="11"/>
        <v>-1.1700971312689913E-2</v>
      </c>
      <c r="O6">
        <f t="shared" si="3"/>
        <v>-2.0670173563321047E+22</v>
      </c>
      <c r="P6">
        <f t="shared" si="4"/>
        <v>0</v>
      </c>
      <c r="Q6">
        <f t="shared" si="5"/>
        <v>0</v>
      </c>
      <c r="R6" s="13">
        <f t="shared" si="6"/>
        <v>0</v>
      </c>
      <c r="S6">
        <f t="shared" si="7"/>
        <v>0</v>
      </c>
      <c r="T6">
        <f t="shared" si="8"/>
        <v>298</v>
      </c>
      <c r="U6">
        <v>1.153</v>
      </c>
      <c r="V6">
        <f t="shared" si="9"/>
        <v>1.1535094423064938</v>
      </c>
    </row>
    <row r="7" spans="2:23" ht="15" x14ac:dyDescent="0.25">
      <c r="B7" s="17" t="s">
        <v>966</v>
      </c>
      <c r="C7" s="17">
        <f>C6/(C3-1)</f>
        <v>39.271253241530196</v>
      </c>
      <c r="D7" s="17" t="s">
        <v>964</v>
      </c>
      <c r="E7" s="18">
        <f>C7/1000000</f>
        <v>3.9271253241530194E-5</v>
      </c>
      <c r="F7" s="17" t="s">
        <v>965</v>
      </c>
      <c r="H7">
        <v>-176</v>
      </c>
      <c r="I7">
        <f t="shared" si="0"/>
        <v>8.1330277608299001E-2</v>
      </c>
      <c r="J7">
        <f t="shared" si="1"/>
        <v>437.92543002408729</v>
      </c>
      <c r="K7">
        <f t="shared" si="2"/>
        <v>4.3792543002408728E-4</v>
      </c>
      <c r="L7">
        <f t="shared" si="12"/>
        <v>1.0961058962371226</v>
      </c>
      <c r="M7">
        <f t="shared" si="10"/>
        <v>109610.58962371225</v>
      </c>
      <c r="N7">
        <f t="shared" si="11"/>
        <v>-1.6389371817545791E-2</v>
      </c>
      <c r="O7">
        <f t="shared" si="3"/>
        <v>-1.5022406216825277E+22</v>
      </c>
      <c r="P7">
        <f t="shared" si="4"/>
        <v>0</v>
      </c>
      <c r="Q7">
        <f t="shared" si="5"/>
        <v>0</v>
      </c>
      <c r="R7" s="13">
        <f t="shared" si="6"/>
        <v>0</v>
      </c>
      <c r="S7">
        <f t="shared" si="7"/>
        <v>0</v>
      </c>
      <c r="T7">
        <f t="shared" si="8"/>
        <v>298</v>
      </c>
      <c r="U7">
        <v>1.165</v>
      </c>
      <c r="V7">
        <f t="shared" si="9"/>
        <v>1.1656621559179672</v>
      </c>
    </row>
    <row r="8" spans="2:23" x14ac:dyDescent="0.2">
      <c r="B8" s="17" t="s">
        <v>967</v>
      </c>
      <c r="C8" s="17">
        <v>4</v>
      </c>
      <c r="D8" s="17"/>
      <c r="E8" s="17"/>
      <c r="F8" s="17"/>
      <c r="H8">
        <v>-175</v>
      </c>
      <c r="I8">
        <f t="shared" si="0"/>
        <v>8.1291054913924382E-2</v>
      </c>
      <c r="J8">
        <f t="shared" si="1"/>
        <v>437.73317332219312</v>
      </c>
      <c r="K8">
        <f t="shared" si="2"/>
        <v>4.3773317332219312E-4</v>
      </c>
      <c r="L8">
        <f t="shared" si="12"/>
        <v>1.0967288945254592</v>
      </c>
      <c r="M8">
        <f t="shared" si="10"/>
        <v>109672.8894525459</v>
      </c>
      <c r="N8">
        <f t="shared" si="11"/>
        <v>-2.1085348013349044E-2</v>
      </c>
      <c r="O8">
        <f t="shared" si="3"/>
        <v>-1.091779359529745E+22</v>
      </c>
      <c r="P8">
        <f t="shared" si="4"/>
        <v>0</v>
      </c>
      <c r="Q8">
        <f t="shared" si="5"/>
        <v>0</v>
      </c>
      <c r="R8" s="13">
        <f t="shared" si="6"/>
        <v>0</v>
      </c>
      <c r="S8">
        <f t="shared" si="7"/>
        <v>0</v>
      </c>
      <c r="T8">
        <f t="shared" si="8"/>
        <v>298</v>
      </c>
      <c r="U8">
        <v>1.1779999999999999</v>
      </c>
      <c r="V8">
        <f t="shared" si="9"/>
        <v>1.1788188476420394</v>
      </c>
    </row>
    <row r="9" spans="2:23" ht="15" x14ac:dyDescent="0.25">
      <c r="B9" s="17" t="s">
        <v>968</v>
      </c>
      <c r="C9" s="17">
        <v>137</v>
      </c>
      <c r="D9" s="17" t="s">
        <v>960</v>
      </c>
      <c r="E9" s="18">
        <f>C9/1000</f>
        <v>0.13700000000000001</v>
      </c>
      <c r="F9" s="17" t="s">
        <v>961</v>
      </c>
      <c r="H9">
        <v>-174</v>
      </c>
      <c r="I9">
        <f t="shared" si="0"/>
        <v>8.1243112330657619E-2</v>
      </c>
      <c r="J9">
        <f t="shared" si="1"/>
        <v>437.4981746030557</v>
      </c>
      <c r="K9">
        <f t="shared" si="2"/>
        <v>4.3749817460305568E-4</v>
      </c>
      <c r="L9">
        <f t="shared" si="12"/>
        <v>1.0974912492531661</v>
      </c>
      <c r="M9">
        <f>M8*(K8/K9)^$C$11</f>
        <v>109749.12492531659</v>
      </c>
      <c r="N9">
        <f t="shared" si="11"/>
        <v>-2.5790903783904844E-2</v>
      </c>
      <c r="O9">
        <f t="shared" si="3"/>
        <v>-7.9346953656474356E+21</v>
      </c>
      <c r="P9">
        <f t="shared" si="4"/>
        <v>0</v>
      </c>
      <c r="Q9">
        <f t="shared" si="5"/>
        <v>0</v>
      </c>
      <c r="R9" s="13">
        <f t="shared" si="6"/>
        <v>0</v>
      </c>
      <c r="S9">
        <f t="shared" si="7"/>
        <v>0</v>
      </c>
      <c r="T9">
        <f t="shared" si="8"/>
        <v>298</v>
      </c>
      <c r="U9">
        <v>1.19</v>
      </c>
      <c r="V9">
        <f t="shared" si="9"/>
        <v>1.1909783129769818</v>
      </c>
    </row>
    <row r="10" spans="2:23" ht="15" x14ac:dyDescent="0.25">
      <c r="B10" s="17" t="s">
        <v>969</v>
      </c>
      <c r="C10" s="17">
        <v>1596</v>
      </c>
      <c r="D10" s="17" t="s">
        <v>964</v>
      </c>
      <c r="E10" s="18">
        <f>C10/1000000</f>
        <v>1.596E-3</v>
      </c>
      <c r="F10" s="17" t="s">
        <v>965</v>
      </c>
      <c r="H10">
        <v>-173</v>
      </c>
      <c r="I10">
        <f t="shared" si="0"/>
        <v>8.118644765535743E-2</v>
      </c>
      <c r="J10">
        <f t="shared" si="1"/>
        <v>437.22042306760363</v>
      </c>
      <c r="K10">
        <f t="shared" si="2"/>
        <v>4.3722042306760362E-4</v>
      </c>
      <c r="L10">
        <f t="shared" si="12"/>
        <v>1.09839350969961</v>
      </c>
      <c r="M10">
        <f t="shared" si="10"/>
        <v>109839.35096996099</v>
      </c>
      <c r="N10">
        <f t="shared" si="11"/>
        <v>-3.0508048384964282E-2</v>
      </c>
      <c r="O10">
        <f t="shared" si="3"/>
        <v>-5.7666771217167606E+21</v>
      </c>
      <c r="P10">
        <f t="shared" si="4"/>
        <v>0</v>
      </c>
      <c r="Q10">
        <f t="shared" si="5"/>
        <v>0</v>
      </c>
      <c r="R10" s="13">
        <f t="shared" si="6"/>
        <v>0</v>
      </c>
      <c r="S10">
        <f t="shared" si="7"/>
        <v>0</v>
      </c>
      <c r="T10">
        <f t="shared" si="8"/>
        <v>298</v>
      </c>
      <c r="U10">
        <v>1.1919999999999999</v>
      </c>
      <c r="V10">
        <f t="shared" si="9"/>
        <v>1.1931316871941562</v>
      </c>
    </row>
    <row r="11" spans="2:23" x14ac:dyDescent="0.2">
      <c r="B11" s="17" t="s">
        <v>941</v>
      </c>
      <c r="C11" s="17">
        <v>1.294</v>
      </c>
      <c r="D11" s="17"/>
      <c r="E11" s="17"/>
      <c r="F11" s="17"/>
      <c r="H11">
        <v>-172</v>
      </c>
      <c r="I11">
        <f t="shared" si="0"/>
        <v>8.1121058318522427E-2</v>
      </c>
      <c r="J11">
        <f t="shared" si="1"/>
        <v>436.89990612098921</v>
      </c>
      <c r="K11">
        <f t="shared" si="2"/>
        <v>4.368999061209892E-4</v>
      </c>
      <c r="L11">
        <f t="shared" si="12"/>
        <v>1.0994363267038645</v>
      </c>
      <c r="M11">
        <f t="shared" si="10"/>
        <v>109943.63267038643</v>
      </c>
      <c r="N11">
        <f t="shared" si="11"/>
        <v>-3.5238797443209458E-2</v>
      </c>
      <c r="O11">
        <f t="shared" si="3"/>
        <v>-4.1910323577265277E+21</v>
      </c>
      <c r="P11">
        <f t="shared" si="4"/>
        <v>0</v>
      </c>
      <c r="Q11">
        <f t="shared" si="5"/>
        <v>0</v>
      </c>
      <c r="R11" s="13">
        <f t="shared" si="6"/>
        <v>0</v>
      </c>
      <c r="S11">
        <f t="shared" si="7"/>
        <v>0</v>
      </c>
      <c r="T11">
        <f t="shared" si="8"/>
        <v>298</v>
      </c>
      <c r="U11">
        <v>1.194</v>
      </c>
      <c r="V11">
        <f t="shared" si="9"/>
        <v>1.1952859748031002</v>
      </c>
    </row>
    <row r="12" spans="2:23" x14ac:dyDescent="0.2">
      <c r="B12" s="17" t="s">
        <v>942</v>
      </c>
      <c r="C12" s="17">
        <v>1.296</v>
      </c>
      <c r="D12" s="17"/>
      <c r="E12" s="17"/>
      <c r="F12" s="17"/>
      <c r="H12">
        <v>-171</v>
      </c>
      <c r="I12">
        <f t="shared" si="0"/>
        <v>8.1046941401418438E-2</v>
      </c>
      <c r="J12">
        <f t="shared" si="1"/>
        <v>436.53660945654087</v>
      </c>
      <c r="K12">
        <f t="shared" si="2"/>
        <v>4.3653660945654085E-4</v>
      </c>
      <c r="L12">
        <f t="shared" si="12"/>
        <v>1.100620453516054</v>
      </c>
      <c r="M12">
        <f t="shared" si="10"/>
        <v>110062.04535160537</v>
      </c>
      <c r="N12">
        <f t="shared" si="11"/>
        <v>-3.9985173958600968E-2</v>
      </c>
      <c r="O12">
        <f t="shared" si="3"/>
        <v>-3.0459052679338986E+21</v>
      </c>
      <c r="P12">
        <f t="shared" si="4"/>
        <v>0</v>
      </c>
      <c r="Q12">
        <f t="shared" si="5"/>
        <v>0</v>
      </c>
      <c r="R12" s="13">
        <f t="shared" si="6"/>
        <v>0</v>
      </c>
      <c r="S12">
        <f t="shared" si="7"/>
        <v>0</v>
      </c>
      <c r="T12">
        <f t="shared" si="8"/>
        <v>298</v>
      </c>
      <c r="U12">
        <v>1.1950000000000001</v>
      </c>
      <c r="V12">
        <f t="shared" si="9"/>
        <v>1.1964400245338775</v>
      </c>
    </row>
    <row r="13" spans="2:23" x14ac:dyDescent="0.2">
      <c r="B13" s="17" t="s">
        <v>916</v>
      </c>
      <c r="C13" s="17">
        <v>5</v>
      </c>
      <c r="D13" s="17"/>
      <c r="E13" s="17"/>
      <c r="F13" s="17"/>
      <c r="H13">
        <v>-170</v>
      </c>
      <c r="I13">
        <f t="shared" si="0"/>
        <v>8.0964093655857466E-2</v>
      </c>
      <c r="J13">
        <f t="shared" si="1"/>
        <v>436.1305171527132</v>
      </c>
      <c r="K13">
        <f t="shared" si="2"/>
        <v>4.3613051715271319E-4</v>
      </c>
      <c r="L13">
        <f t="shared" si="12"/>
        <v>1.1019467467842969</v>
      </c>
      <c r="M13">
        <f t="shared" si="10"/>
        <v>110194.67467842967</v>
      </c>
      <c r="N13">
        <f t="shared" si="11"/>
        <v>-4.4749209309703337E-2</v>
      </c>
      <c r="O13">
        <f t="shared" si="3"/>
        <v>-2.2136643455218218E+21</v>
      </c>
      <c r="P13">
        <f t="shared" si="4"/>
        <v>0</v>
      </c>
      <c r="Q13">
        <f t="shared" si="5"/>
        <v>0</v>
      </c>
      <c r="R13" s="13">
        <f t="shared" si="6"/>
        <v>0</v>
      </c>
      <c r="S13">
        <f t="shared" si="7"/>
        <v>0</v>
      </c>
      <c r="T13">
        <f t="shared" si="8"/>
        <v>298</v>
      </c>
      <c r="U13">
        <v>1.2070000000000001</v>
      </c>
      <c r="V13">
        <f t="shared" si="9"/>
        <v>1.2086095070160121</v>
      </c>
    </row>
    <row r="14" spans="2:23" x14ac:dyDescent="0.2">
      <c r="B14" s="17" t="s">
        <v>970</v>
      </c>
      <c r="C14" s="17">
        <v>2</v>
      </c>
      <c r="D14" s="17"/>
      <c r="E14" s="17"/>
      <c r="F14" s="17"/>
      <c r="H14">
        <v>-169</v>
      </c>
      <c r="I14">
        <f t="shared" si="0"/>
        <v>8.0872511526634494E-2</v>
      </c>
      <c r="J14">
        <f t="shared" si="1"/>
        <v>435.68161178306457</v>
      </c>
      <c r="K14">
        <f t="shared" si="2"/>
        <v>4.3568161178306457E-4</v>
      </c>
      <c r="L14">
        <f t="shared" si="12"/>
        <v>1.1034161676792604</v>
      </c>
      <c r="M14">
        <f t="shared" si="10"/>
        <v>110341.61676792603</v>
      </c>
      <c r="N14">
        <f t="shared" si="11"/>
        <v>-4.9532944262831738E-2</v>
      </c>
      <c r="O14">
        <f t="shared" si="3"/>
        <v>-1.6088188579674666E+21</v>
      </c>
      <c r="P14">
        <f t="shared" si="4"/>
        <v>0</v>
      </c>
      <c r="Q14">
        <f t="shared" si="5"/>
        <v>0</v>
      </c>
      <c r="R14" s="13">
        <f t="shared" si="6"/>
        <v>0</v>
      </c>
      <c r="S14">
        <f t="shared" si="7"/>
        <v>0</v>
      </c>
      <c r="T14">
        <f t="shared" si="8"/>
        <v>298</v>
      </c>
      <c r="U14">
        <v>1.2150000000000001</v>
      </c>
      <c r="V14">
        <f t="shared" si="9"/>
        <v>1.216776793620433</v>
      </c>
    </row>
    <row r="15" spans="2:23" x14ac:dyDescent="0.2">
      <c r="B15" s="17" t="s">
        <v>971</v>
      </c>
      <c r="C15" s="17">
        <v>-16</v>
      </c>
      <c r="D15" s="17"/>
      <c r="E15" s="17"/>
      <c r="F15" s="17"/>
      <c r="H15">
        <v>-168</v>
      </c>
      <c r="I15">
        <f t="shared" si="0"/>
        <v>8.077219117662951E-2</v>
      </c>
      <c r="J15">
        <f t="shared" si="1"/>
        <v>435.18987453929918</v>
      </c>
      <c r="K15">
        <f t="shared" si="2"/>
        <v>4.3518987453929921E-4</v>
      </c>
      <c r="L15">
        <f t="shared" si="12"/>
        <v>1.1050297831586144</v>
      </c>
      <c r="M15">
        <f t="shared" si="10"/>
        <v>110502.97831586142</v>
      </c>
      <c r="N15">
        <f t="shared" si="11"/>
        <v>-5.4338429984905491E-2</v>
      </c>
      <c r="O15">
        <f t="shared" si="3"/>
        <v>-1.1692369364794722E+21</v>
      </c>
      <c r="P15">
        <f t="shared" si="4"/>
        <v>0</v>
      </c>
      <c r="Q15">
        <f t="shared" si="5"/>
        <v>0</v>
      </c>
      <c r="R15" s="13">
        <f t="shared" si="6"/>
        <v>0</v>
      </c>
      <c r="S15">
        <f t="shared" si="7"/>
        <v>0</v>
      </c>
      <c r="T15">
        <f t="shared" si="8"/>
        <v>298</v>
      </c>
      <c r="U15">
        <v>1.214</v>
      </c>
      <c r="V15">
        <f t="shared" si="9"/>
        <v>1.2159324427902338</v>
      </c>
    </row>
    <row r="16" spans="2:23" x14ac:dyDescent="0.2">
      <c r="B16" s="17" t="s">
        <v>972</v>
      </c>
      <c r="C16" s="17">
        <v>31</v>
      </c>
      <c r="D16" s="17"/>
      <c r="E16" s="17"/>
      <c r="F16" s="17"/>
      <c r="H16">
        <v>-167</v>
      </c>
      <c r="I16">
        <f t="shared" si="0"/>
        <v>8.0663128514581711E-2</v>
      </c>
      <c r="J16">
        <f t="shared" si="1"/>
        <v>434.65528536740703</v>
      </c>
      <c r="K16">
        <f t="shared" si="2"/>
        <v>4.3465528536740705E-4</v>
      </c>
      <c r="L16">
        <f t="shared" si="12"/>
        <v>1.106788767373984</v>
      </c>
      <c r="M16">
        <f t="shared" si="10"/>
        <v>110678.87673739837</v>
      </c>
      <c r="N16">
        <f t="shared" si="11"/>
        <v>-5.9167729061000249E-2</v>
      </c>
      <c r="O16">
        <f t="shared" si="3"/>
        <v>-8.4976317057537409E+20</v>
      </c>
      <c r="P16">
        <f t="shared" si="4"/>
        <v>0</v>
      </c>
      <c r="Q16">
        <f t="shared" si="5"/>
        <v>0</v>
      </c>
      <c r="R16" s="13">
        <f t="shared" si="6"/>
        <v>0</v>
      </c>
      <c r="S16">
        <f t="shared" si="7"/>
        <v>0</v>
      </c>
      <c r="T16">
        <f t="shared" si="8"/>
        <v>298</v>
      </c>
      <c r="U16">
        <v>1.214</v>
      </c>
      <c r="V16">
        <f t="shared" si="9"/>
        <v>1.2160902289481486</v>
      </c>
    </row>
    <row r="17" spans="2:22" x14ac:dyDescent="0.2">
      <c r="B17" s="17" t="s">
        <v>973</v>
      </c>
      <c r="C17" s="17">
        <f>C16-C15</f>
        <v>47</v>
      </c>
      <c r="D17" s="17" t="s">
        <v>974</v>
      </c>
      <c r="E17" s="17"/>
      <c r="F17" s="17"/>
      <c r="H17">
        <v>-166</v>
      </c>
      <c r="I17">
        <f t="shared" si="0"/>
        <v>8.0545319225543838E-2</v>
      </c>
      <c r="J17">
        <f t="shared" si="1"/>
        <v>434.07782311694081</v>
      </c>
      <c r="K17">
        <f t="shared" si="2"/>
        <v>4.3407782311694082E-4</v>
      </c>
      <c r="L17">
        <f t="shared" si="12"/>
        <v>1.1086944032232846</v>
      </c>
      <c r="M17">
        <f t="shared" si="10"/>
        <v>110869.44032232843</v>
      </c>
      <c r="N17">
        <f t="shared" si="11"/>
        <v>-6.4022916516463704E-2</v>
      </c>
      <c r="O17">
        <f t="shared" si="3"/>
        <v>-6.175800845297683E+20</v>
      </c>
      <c r="P17">
        <f t="shared" si="4"/>
        <v>0</v>
      </c>
      <c r="Q17">
        <f t="shared" si="5"/>
        <v>0</v>
      </c>
      <c r="R17" s="13">
        <f t="shared" si="6"/>
        <v>0</v>
      </c>
      <c r="S17">
        <f t="shared" si="7"/>
        <v>0</v>
      </c>
      <c r="T17">
        <f t="shared" si="8"/>
        <v>298</v>
      </c>
      <c r="U17">
        <v>1.2130000000000001</v>
      </c>
      <c r="V17">
        <f t="shared" si="9"/>
        <v>1.2152468904303564</v>
      </c>
    </row>
    <row r="18" spans="2:22" x14ac:dyDescent="0.2">
      <c r="B18" s="17" t="s">
        <v>975</v>
      </c>
      <c r="C18" s="17">
        <f>C6+C7</f>
        <v>438.26718617547698</v>
      </c>
      <c r="D18" t="s">
        <v>964</v>
      </c>
      <c r="E18" s="17">
        <f>E6+E7</f>
        <v>4.38267186175477E-4</v>
      </c>
      <c r="F18" s="17" t="s">
        <v>965</v>
      </c>
      <c r="H18">
        <v>-165</v>
      </c>
      <c r="I18">
        <f t="shared" si="0"/>
        <v>8.0418758804024409E-2</v>
      </c>
      <c r="J18">
        <f t="shared" si="1"/>
        <v>433.45746570346842</v>
      </c>
      <c r="K18">
        <f t="shared" si="2"/>
        <v>4.334574657034684E-4</v>
      </c>
      <c r="L18">
        <f t="shared" si="12"/>
        <v>1.1107480840516375</v>
      </c>
      <c r="M18">
        <f t="shared" si="10"/>
        <v>111074.80840516371</v>
      </c>
      <c r="N18">
        <f t="shared" si="11"/>
        <v>-6.8906080844171075E-2</v>
      </c>
      <c r="O18">
        <f t="shared" si="3"/>
        <v>-4.4883701013959534E+20</v>
      </c>
      <c r="P18">
        <f t="shared" si="4"/>
        <v>0</v>
      </c>
      <c r="Q18">
        <f t="shared" si="5"/>
        <v>0</v>
      </c>
      <c r="R18" s="13">
        <f t="shared" si="6"/>
        <v>0</v>
      </c>
      <c r="S18">
        <f t="shared" si="7"/>
        <v>0</v>
      </c>
      <c r="T18">
        <f t="shared" si="8"/>
        <v>298</v>
      </c>
      <c r="U18">
        <v>1.21</v>
      </c>
      <c r="V18">
        <f t="shared" si="9"/>
        <v>1.2124001032242215</v>
      </c>
    </row>
    <row r="19" spans="2:22" x14ac:dyDescent="0.2">
      <c r="B19" s="17" t="s">
        <v>976</v>
      </c>
      <c r="C19" s="17">
        <v>1.167</v>
      </c>
      <c r="D19" s="17" t="s">
        <v>977</v>
      </c>
      <c r="E19" s="17"/>
      <c r="F19" s="17"/>
      <c r="H19">
        <v>-164</v>
      </c>
      <c r="I19">
        <f t="shared" si="0"/>
        <v>8.0283442589825477E-2</v>
      </c>
      <c r="J19">
        <f t="shared" si="1"/>
        <v>432.79419028423752</v>
      </c>
      <c r="K19">
        <f t="shared" si="2"/>
        <v>4.3279419028423749E-4</v>
      </c>
      <c r="L19">
        <f t="shared" si="12"/>
        <v>1.1129513155043897</v>
      </c>
      <c r="M19">
        <f t="shared" si="10"/>
        <v>111295.13155043893</v>
      </c>
      <c r="N19">
        <f t="shared" si="11"/>
        <v>-7.3819325037476624E-2</v>
      </c>
      <c r="O19">
        <f t="shared" si="3"/>
        <v>-3.2620006168825987E+20</v>
      </c>
      <c r="P19">
        <f t="shared" si="4"/>
        <v>0</v>
      </c>
      <c r="Q19">
        <f t="shared" si="5"/>
        <v>0</v>
      </c>
      <c r="R19" s="13">
        <f t="shared" si="6"/>
        <v>0</v>
      </c>
      <c r="S19">
        <f t="shared" si="7"/>
        <v>0</v>
      </c>
      <c r="T19">
        <f t="shared" si="8"/>
        <v>298</v>
      </c>
      <c r="U19">
        <v>1.21</v>
      </c>
      <c r="V19">
        <f t="shared" si="9"/>
        <v>1.2125597044710468</v>
      </c>
    </row>
    <row r="20" spans="2:22" x14ac:dyDescent="0.2">
      <c r="B20" s="17" t="s">
        <v>978</v>
      </c>
      <c r="C20" s="17">
        <v>5.1114599999999997E-4</v>
      </c>
      <c r="D20" s="17" t="s">
        <v>979</v>
      </c>
      <c r="E20" s="17"/>
      <c r="F20" s="17"/>
      <c r="H20">
        <v>-163</v>
      </c>
      <c r="I20">
        <f t="shared" si="0"/>
        <v>8.0139365806583041E-2</v>
      </c>
      <c r="J20">
        <f t="shared" si="1"/>
        <v>432.08797344708842</v>
      </c>
      <c r="K20">
        <f t="shared" si="2"/>
        <v>4.320879734470884E-4</v>
      </c>
      <c r="L20">
        <f t="shared" si="12"/>
        <v>1.1153057175360872</v>
      </c>
      <c r="M20">
        <f t="shared" si="10"/>
        <v>111530.57175360869</v>
      </c>
      <c r="N20">
        <f t="shared" si="11"/>
        <v>-7.876476762926389E-2</v>
      </c>
      <c r="O20">
        <f t="shared" si="3"/>
        <v>-2.3707153786700982E+20</v>
      </c>
      <c r="P20">
        <f t="shared" si="4"/>
        <v>0</v>
      </c>
      <c r="Q20">
        <f t="shared" si="5"/>
        <v>0</v>
      </c>
      <c r="R20" s="13">
        <f t="shared" si="6"/>
        <v>0</v>
      </c>
      <c r="S20">
        <f t="shared" si="7"/>
        <v>0</v>
      </c>
      <c r="T20">
        <f t="shared" si="8"/>
        <v>298</v>
      </c>
      <c r="U20">
        <v>1.218</v>
      </c>
      <c r="V20">
        <f t="shared" si="9"/>
        <v>1.2207381751630728</v>
      </c>
    </row>
    <row r="21" spans="2:22" x14ac:dyDescent="0.2">
      <c r="B21" s="17" t="s">
        <v>980</v>
      </c>
      <c r="C21" s="17">
        <v>13.8</v>
      </c>
      <c r="D21" s="17"/>
      <c r="E21" s="17"/>
      <c r="F21" s="17"/>
      <c r="H21">
        <v>-162</v>
      </c>
      <c r="I21">
        <f t="shared" si="0"/>
        <v>7.9986523603017418E-2</v>
      </c>
      <c r="J21">
        <f t="shared" si="1"/>
        <v>431.33879141264924</v>
      </c>
      <c r="K21">
        <f t="shared" si="2"/>
        <v>4.3133879141264925E-4</v>
      </c>
      <c r="L21">
        <f t="shared" si="12"/>
        <v>1.1178130265795934</v>
      </c>
      <c r="M21">
        <f t="shared" si="10"/>
        <v>111781.30265795931</v>
      </c>
      <c r="N21">
        <f t="shared" si="11"/>
        <v>-8.3744543737547986E-2</v>
      </c>
      <c r="O21">
        <f t="shared" si="3"/>
        <v>-1.722958413182049E+20</v>
      </c>
      <c r="P21">
        <f t="shared" si="4"/>
        <v>0</v>
      </c>
      <c r="Q21">
        <f t="shared" si="5"/>
        <v>0</v>
      </c>
      <c r="R21" s="13">
        <f t="shared" si="6"/>
        <v>0</v>
      </c>
      <c r="S21">
        <f t="shared" si="7"/>
        <v>0</v>
      </c>
      <c r="T21">
        <f t="shared" si="8"/>
        <v>298</v>
      </c>
      <c r="U21">
        <v>1.2230000000000001</v>
      </c>
      <c r="V21">
        <f t="shared" si="9"/>
        <v>1.2259125740377552</v>
      </c>
    </row>
    <row r="22" spans="2:22" x14ac:dyDescent="0.2">
      <c r="B22" s="17" t="s">
        <v>981</v>
      </c>
      <c r="C22" s="26">
        <f>C20/C21</f>
        <v>3.7039565217391298E-5</v>
      </c>
      <c r="D22" s="17" t="s">
        <v>979</v>
      </c>
      <c r="E22" s="17"/>
      <c r="F22" s="17"/>
      <c r="H22">
        <v>-161</v>
      </c>
      <c r="I22">
        <f t="shared" si="0"/>
        <v>7.9824911096899348E-2</v>
      </c>
      <c r="J22">
        <f t="shared" si="1"/>
        <v>430.54662024984367</v>
      </c>
      <c r="K22">
        <f t="shared" si="2"/>
        <v>4.3054662024984369E-4</v>
      </c>
      <c r="L22">
        <f t="shared" si="12"/>
        <v>1.1204750978799043</v>
      </c>
      <c r="M22">
        <f t="shared" si="10"/>
        <v>112047.50978799041</v>
      </c>
      <c r="N22">
        <f t="shared" si="11"/>
        <v>-8.8760806118219307E-2</v>
      </c>
      <c r="O22">
        <f t="shared" si="3"/>
        <v>-1.25218983276689E+20</v>
      </c>
      <c r="P22">
        <f t="shared" si="4"/>
        <v>0</v>
      </c>
      <c r="Q22">
        <f t="shared" si="5"/>
        <v>0</v>
      </c>
      <c r="R22" s="13">
        <f t="shared" si="6"/>
        <v>0</v>
      </c>
      <c r="S22">
        <f t="shared" si="7"/>
        <v>0</v>
      </c>
      <c r="T22">
        <f t="shared" si="8"/>
        <v>298</v>
      </c>
      <c r="U22">
        <v>1.218</v>
      </c>
      <c r="V22">
        <f t="shared" si="9"/>
        <v>1.2210641562046534</v>
      </c>
    </row>
    <row r="23" spans="2:22" x14ac:dyDescent="0.2">
      <c r="B23" s="17" t="s">
        <v>982</v>
      </c>
      <c r="C23" s="19">
        <v>44000000</v>
      </c>
      <c r="D23" s="17" t="s">
        <v>983</v>
      </c>
      <c r="E23" s="17"/>
      <c r="F23" s="17"/>
      <c r="H23">
        <v>-160</v>
      </c>
      <c r="I23">
        <f t="shared" si="0"/>
        <v>7.9654523421737261E-2</v>
      </c>
      <c r="J23">
        <f t="shared" si="1"/>
        <v>429.71143610473632</v>
      </c>
      <c r="K23">
        <f t="shared" si="2"/>
        <v>4.297114361047363E-4</v>
      </c>
      <c r="L23">
        <f t="shared" si="12"/>
        <v>1.1232939079975794</v>
      </c>
      <c r="M23">
        <f t="shared" si="10"/>
        <v>112329.39079975792</v>
      </c>
      <c r="N23">
        <f t="shared" si="11"/>
        <v>-9.3815726225530194E-2</v>
      </c>
      <c r="O23">
        <f t="shared" si="3"/>
        <v>-9.1005062297989808E+19</v>
      </c>
      <c r="P23">
        <f t="shared" si="4"/>
        <v>0</v>
      </c>
      <c r="Q23">
        <f t="shared" si="5"/>
        <v>0</v>
      </c>
      <c r="R23" s="13">
        <f t="shared" si="6"/>
        <v>0</v>
      </c>
      <c r="S23">
        <f t="shared" si="7"/>
        <v>0</v>
      </c>
      <c r="T23">
        <f t="shared" si="8"/>
        <v>298</v>
      </c>
      <c r="U23">
        <v>1.208</v>
      </c>
      <c r="V23">
        <f t="shared" si="9"/>
        <v>1.2112021900570511</v>
      </c>
    </row>
    <row r="24" spans="2:22" x14ac:dyDescent="0.2">
      <c r="B24" s="17" t="s">
        <v>984</v>
      </c>
      <c r="C24" s="17">
        <v>1</v>
      </c>
      <c r="D24" s="17" t="s">
        <v>985</v>
      </c>
      <c r="E24" s="19">
        <v>100000</v>
      </c>
      <c r="F24" s="17" t="s">
        <v>986</v>
      </c>
      <c r="H24">
        <v>-159</v>
      </c>
      <c r="I24">
        <f t="shared" si="0"/>
        <v>7.947535577618961E-2</v>
      </c>
      <c r="J24">
        <f t="shared" si="1"/>
        <v>428.83321544273554</v>
      </c>
      <c r="K24">
        <f t="shared" si="2"/>
        <v>4.2883321544273553E-4</v>
      </c>
      <c r="L24">
        <f t="shared" si="12"/>
        <v>1.1262715574870961</v>
      </c>
      <c r="M24">
        <f t="shared" si="10"/>
        <v>112627.15574870959</v>
      </c>
      <c r="N24">
        <f t="shared" si="11"/>
        <v>-9.891149528089567E-2</v>
      </c>
      <c r="O24">
        <f t="shared" si="3"/>
        <v>-6.6139503349591089E+19</v>
      </c>
      <c r="P24">
        <f t="shared" si="4"/>
        <v>0</v>
      </c>
      <c r="Q24">
        <f t="shared" si="5"/>
        <v>0</v>
      </c>
      <c r="R24" s="13">
        <f t="shared" si="6"/>
        <v>0</v>
      </c>
      <c r="S24">
        <f t="shared" si="7"/>
        <v>0</v>
      </c>
      <c r="T24">
        <f t="shared" si="8"/>
        <v>298</v>
      </c>
      <c r="U24">
        <v>1.206</v>
      </c>
      <c r="V24">
        <f t="shared" si="9"/>
        <v>1.2093609050987142</v>
      </c>
    </row>
    <row r="25" spans="2:22" x14ac:dyDescent="0.2">
      <c r="B25" s="17" t="s">
        <v>987</v>
      </c>
      <c r="C25" s="17">
        <v>298</v>
      </c>
      <c r="D25" s="17" t="s">
        <v>988</v>
      </c>
      <c r="E25" s="17"/>
      <c r="F25" s="17"/>
      <c r="H25">
        <v>-158</v>
      </c>
      <c r="I25">
        <f t="shared" si="0"/>
        <v>7.9287403476204776E-2</v>
      </c>
      <c r="J25">
        <f t="shared" si="1"/>
        <v>427.91193530416638</v>
      </c>
      <c r="K25">
        <f t="shared" si="2"/>
        <v>4.2791193530416637E-4</v>
      </c>
      <c r="L25">
        <f t="shared" si="12"/>
        <v>1.1294102737558316</v>
      </c>
      <c r="M25">
        <f t="shared" si="10"/>
        <v>112941.02737558314</v>
      </c>
      <c r="N25">
        <f t="shared" si="11"/>
        <v>-0.10405032535072073</v>
      </c>
      <c r="O25">
        <f t="shared" si="3"/>
        <v>-4.8068028226900034E+19</v>
      </c>
      <c r="P25">
        <f t="shared" si="4"/>
        <v>0</v>
      </c>
      <c r="Q25">
        <f t="shared" si="5"/>
        <v>0</v>
      </c>
      <c r="R25" s="13">
        <f t="shared" si="6"/>
        <v>0</v>
      </c>
      <c r="S25">
        <f t="shared" si="7"/>
        <v>0</v>
      </c>
      <c r="T25">
        <f t="shared" si="8"/>
        <v>298</v>
      </c>
      <c r="U25">
        <v>1.204</v>
      </c>
      <c r="V25">
        <f t="shared" si="9"/>
        <v>1.2075202238536058</v>
      </c>
    </row>
    <row r="26" spans="2:22" x14ac:dyDescent="0.2">
      <c r="B26" s="17" t="s">
        <v>989</v>
      </c>
      <c r="C26" s="17">
        <v>0.9</v>
      </c>
      <c r="D26" s="17"/>
      <c r="E26" s="17"/>
      <c r="F26" s="17"/>
      <c r="H26">
        <v>-157</v>
      </c>
      <c r="I26">
        <f t="shared" si="0"/>
        <v>7.9090662009889651E-2</v>
      </c>
      <c r="J26">
        <f t="shared" si="1"/>
        <v>426.94757357321799</v>
      </c>
      <c r="K26">
        <f t="shared" si="2"/>
        <v>4.26947573573218E-4</v>
      </c>
      <c r="L26">
        <f t="shared" si="12"/>
        <v>1.1327124141098039</v>
      </c>
      <c r="M26">
        <f t="shared" si="10"/>
        <v>113271.24141098039</v>
      </c>
      <c r="N26">
        <f t="shared" si="11"/>
        <v>-0.10923445043376295</v>
      </c>
      <c r="O26">
        <f t="shared" si="3"/>
        <v>-3.4934271057485099E+19</v>
      </c>
      <c r="P26">
        <f t="shared" si="4"/>
        <v>0</v>
      </c>
      <c r="Q26">
        <f t="shared" si="5"/>
        <v>0</v>
      </c>
      <c r="R26" s="13">
        <f t="shared" si="6"/>
        <v>0</v>
      </c>
      <c r="S26">
        <f t="shared" si="7"/>
        <v>0</v>
      </c>
      <c r="T26">
        <f t="shared" si="8"/>
        <v>298</v>
      </c>
      <c r="U26">
        <v>1.206</v>
      </c>
      <c r="V26">
        <f t="shared" si="9"/>
        <v>1.2096924413794066</v>
      </c>
    </row>
    <row r="27" spans="2:22" x14ac:dyDescent="0.2">
      <c r="B27" s="17" t="s">
        <v>990</v>
      </c>
      <c r="C27" s="17">
        <v>0.9</v>
      </c>
      <c r="D27" s="17"/>
      <c r="E27" s="17"/>
      <c r="F27" s="17"/>
      <c r="H27">
        <v>-156</v>
      </c>
      <c r="I27">
        <f t="shared" si="0"/>
        <v>7.888512709510534E-2</v>
      </c>
      <c r="J27">
        <f t="shared" si="1"/>
        <v>425.94010926025896</v>
      </c>
      <c r="K27">
        <f t="shared" si="2"/>
        <v>4.2594010926025897E-4</v>
      </c>
      <c r="L27">
        <f t="shared" si="12"/>
        <v>1.1361804689927448</v>
      </c>
      <c r="M27">
        <f t="shared" si="10"/>
        <v>113618.04689927447</v>
      </c>
      <c r="N27">
        <f t="shared" si="11"/>
        <v>-0.11446612755912532</v>
      </c>
      <c r="O27">
        <f t="shared" si="3"/>
        <v>-2.5389085829713175E+19</v>
      </c>
      <c r="P27">
        <f t="shared" si="4"/>
        <v>0</v>
      </c>
      <c r="Q27">
        <f t="shared" si="5"/>
        <v>0</v>
      </c>
      <c r="R27" s="13">
        <f t="shared" si="6"/>
        <v>0</v>
      </c>
      <c r="S27">
        <f t="shared" si="7"/>
        <v>0</v>
      </c>
      <c r="T27">
        <f t="shared" si="8"/>
        <v>298</v>
      </c>
      <c r="U27">
        <v>1.2030000000000001</v>
      </c>
      <c r="V27">
        <f t="shared" si="9"/>
        <v>1.2068504670939462</v>
      </c>
    </row>
    <row r="28" spans="2:22" x14ac:dyDescent="0.2">
      <c r="B28" s="27" t="s">
        <v>991</v>
      </c>
      <c r="C28" s="27"/>
      <c r="D28" s="17" t="s">
        <v>143</v>
      </c>
      <c r="E28" s="17"/>
      <c r="F28" s="17"/>
      <c r="H28">
        <v>-155</v>
      </c>
      <c r="I28">
        <f t="shared" si="0"/>
        <v>7.8670794739786554E-2</v>
      </c>
      <c r="J28">
        <f t="shared" si="1"/>
        <v>424.88952279750282</v>
      </c>
      <c r="K28">
        <f t="shared" si="2"/>
        <v>4.2488952279750284E-4</v>
      </c>
      <c r="L28">
        <f t="shared" si="12"/>
        <v>1.1398170654255302</v>
      </c>
      <c r="M28">
        <f t="shared" si="10"/>
        <v>113981.70654255302</v>
      </c>
      <c r="N28">
        <f t="shared" si="11"/>
        <v>-0.11974763789544726</v>
      </c>
      <c r="O28">
        <f t="shared" si="3"/>
        <v>-1.8451957340338659E+19</v>
      </c>
      <c r="P28">
        <f t="shared" si="4"/>
        <v>0</v>
      </c>
      <c r="Q28">
        <f t="shared" si="5"/>
        <v>0</v>
      </c>
      <c r="R28" s="13">
        <f t="shared" si="6"/>
        <v>0</v>
      </c>
      <c r="S28">
        <f t="shared" si="7"/>
        <v>0</v>
      </c>
      <c r="T28">
        <f t="shared" si="8"/>
        <v>298</v>
      </c>
      <c r="U28">
        <v>1.202</v>
      </c>
      <c r="V28">
        <f t="shared" si="9"/>
        <v>1.2060156462145104</v>
      </c>
    </row>
    <row r="29" spans="2:22" x14ac:dyDescent="0.2">
      <c r="B29" s="27" t="s">
        <v>935</v>
      </c>
      <c r="C29" s="27"/>
      <c r="D29" s="17" t="s">
        <v>936</v>
      </c>
      <c r="E29" s="17"/>
      <c r="F29" s="17"/>
      <c r="H29">
        <v>-154</v>
      </c>
      <c r="I29">
        <f t="shared" si="0"/>
        <v>7.8447661304978711E-2</v>
      </c>
      <c r="J29">
        <f t="shared" si="1"/>
        <v>423.79579634799535</v>
      </c>
      <c r="K29">
        <f t="shared" si="2"/>
        <v>4.2379579634799534E-4</v>
      </c>
      <c r="L29">
        <f t="shared" si="12"/>
        <v>1.1436249706534922</v>
      </c>
      <c r="M29">
        <f t="shared" si="10"/>
        <v>114362.49706534923</v>
      </c>
      <c r="N29">
        <f t="shared" si="11"/>
        <v>-0.12508128787209716</v>
      </c>
      <c r="O29">
        <f t="shared" si="3"/>
        <v>-1.3410279203169094E+19</v>
      </c>
      <c r="P29">
        <f t="shared" si="4"/>
        <v>0</v>
      </c>
      <c r="Q29">
        <f t="shared" si="5"/>
        <v>0</v>
      </c>
      <c r="R29" s="13">
        <f t="shared" si="6"/>
        <v>0</v>
      </c>
      <c r="S29">
        <f t="shared" si="7"/>
        <v>0</v>
      </c>
      <c r="T29">
        <f t="shared" si="8"/>
        <v>298</v>
      </c>
      <c r="U29">
        <v>1.2090000000000001</v>
      </c>
      <c r="V29">
        <f t="shared" si="9"/>
        <v>1.2132097625350224</v>
      </c>
    </row>
    <row r="30" spans="2:22" x14ac:dyDescent="0.2">
      <c r="B30" s="27" t="s">
        <v>937</v>
      </c>
      <c r="C30" s="27"/>
      <c r="D30" s="17" t="s">
        <v>937</v>
      </c>
      <c r="E30" s="17"/>
      <c r="F30" s="17"/>
      <c r="H30">
        <v>-153</v>
      </c>
      <c r="I30">
        <f t="shared" si="0"/>
        <v>7.8215723570583373E-2</v>
      </c>
      <c r="J30">
        <f t="shared" si="1"/>
        <v>422.6589141278767</v>
      </c>
      <c r="K30">
        <f t="shared" si="2"/>
        <v>4.2265891412787671E-4</v>
      </c>
      <c r="L30">
        <f t="shared" si="12"/>
        <v>1.1476070960096321</v>
      </c>
      <c r="M30">
        <f t="shared" si="10"/>
        <v>114760.70960096322</v>
      </c>
      <c r="N30">
        <f t="shared" si="11"/>
        <v>-0.13046941031353185</v>
      </c>
      <c r="O30">
        <f t="shared" si="3"/>
        <v>-9.7461523994424033E+18</v>
      </c>
      <c r="P30">
        <f t="shared" si="4"/>
        <v>0</v>
      </c>
      <c r="Q30">
        <f t="shared" si="5"/>
        <v>0</v>
      </c>
      <c r="R30" s="13">
        <f t="shared" si="6"/>
        <v>0</v>
      </c>
      <c r="S30">
        <f t="shared" si="7"/>
        <v>0</v>
      </c>
      <c r="T30">
        <f t="shared" si="8"/>
        <v>298</v>
      </c>
      <c r="U30">
        <v>1.2190000000000001</v>
      </c>
      <c r="V30">
        <f t="shared" si="9"/>
        <v>1.2234181625433398</v>
      </c>
    </row>
    <row r="31" spans="2:22" x14ac:dyDescent="0.2">
      <c r="B31" s="17" t="s">
        <v>992</v>
      </c>
      <c r="C31" s="17">
        <v>6500</v>
      </c>
      <c r="D31" s="17"/>
      <c r="E31" s="17"/>
      <c r="F31" s="17"/>
      <c r="H31">
        <v>-152</v>
      </c>
      <c r="I31">
        <f t="shared" si="0"/>
        <v>7.7974978803799833E-2</v>
      </c>
      <c r="J31">
        <f t="shared" si="1"/>
        <v>421.47886274185998</v>
      </c>
      <c r="K31">
        <f t="shared" si="2"/>
        <v>4.2147886274185997E-4</v>
      </c>
      <c r="L31">
        <f t="shared" si="12"/>
        <v>1.1517665010022986</v>
      </c>
      <c r="M31">
        <f t="shared" si="10"/>
        <v>115176.65010022988</v>
      </c>
      <c r="N31">
        <f t="shared" si="11"/>
        <v>-0.13591436558754111</v>
      </c>
      <c r="O31">
        <f t="shared" si="3"/>
        <v>-7.083184857978879E+18</v>
      </c>
      <c r="P31">
        <f t="shared" si="4"/>
        <v>0</v>
      </c>
      <c r="Q31">
        <f t="shared" si="5"/>
        <v>0</v>
      </c>
      <c r="R31" s="13">
        <f t="shared" si="6"/>
        <v>0</v>
      </c>
      <c r="S31">
        <f t="shared" si="7"/>
        <v>0</v>
      </c>
      <c r="T31">
        <f t="shared" si="8"/>
        <v>298</v>
      </c>
      <c r="U31">
        <v>1.238</v>
      </c>
      <c r="V31">
        <f t="shared" si="9"/>
        <v>1.2426648274875294</v>
      </c>
    </row>
    <row r="32" spans="2:22" x14ac:dyDescent="0.2">
      <c r="B32" s="17" t="s">
        <v>945</v>
      </c>
      <c r="C32" s="17">
        <v>1.25</v>
      </c>
      <c r="D32" s="17"/>
      <c r="E32" s="17"/>
      <c r="F32" s="17"/>
      <c r="H32">
        <v>-151</v>
      </c>
      <c r="I32">
        <f t="shared" si="0"/>
        <v>7.7725424830246581E-2</v>
      </c>
      <c r="J32">
        <f t="shared" si="1"/>
        <v>420.25563153184459</v>
      </c>
      <c r="K32">
        <f t="shared" si="2"/>
        <v>4.2025563153184458E-4</v>
      </c>
      <c r="L32">
        <f t="shared" si="12"/>
        <v>1.1561063976364594</v>
      </c>
      <c r="M32">
        <f t="shared" si="10"/>
        <v>115610.63976364596</v>
      </c>
      <c r="N32">
        <f t="shared" si="11"/>
        <v>-0.14141854276873828</v>
      </c>
      <c r="O32">
        <f t="shared" si="3"/>
        <v>-5.1478271297267692E+18</v>
      </c>
      <c r="P32">
        <f t="shared" si="4"/>
        <v>0</v>
      </c>
      <c r="Q32">
        <f t="shared" si="5"/>
        <v>0</v>
      </c>
      <c r="R32" s="13">
        <f t="shared" si="6"/>
        <v>0</v>
      </c>
      <c r="S32">
        <f t="shared" si="7"/>
        <v>0</v>
      </c>
      <c r="T32">
        <f t="shared" si="8"/>
        <v>298</v>
      </c>
      <c r="U32">
        <v>1.2589999999999999</v>
      </c>
      <c r="V32">
        <f t="shared" si="9"/>
        <v>1.2639263722655565</v>
      </c>
    </row>
    <row r="33" spans="2:22" x14ac:dyDescent="0.2">
      <c r="B33" s="17" t="s">
        <v>938</v>
      </c>
      <c r="C33" s="19">
        <f>COUNT(R3:R363)</f>
        <v>361</v>
      </c>
      <c r="D33" s="17" t="s">
        <v>143</v>
      </c>
      <c r="E33" s="17"/>
      <c r="F33" s="17"/>
      <c r="H33">
        <v>-150</v>
      </c>
      <c r="I33">
        <f t="shared" si="0"/>
        <v>7.7467060107743124E-2</v>
      </c>
      <c r="J33">
        <f t="shared" si="1"/>
        <v>418.9892129385708</v>
      </c>
      <c r="K33">
        <f t="shared" si="2"/>
        <v>4.1898921293857078E-4</v>
      </c>
      <c r="L33">
        <f t="shared" si="12"/>
        <v>1.1606301549782774</v>
      </c>
      <c r="M33">
        <f t="shared" si="10"/>
        <v>116063.01549782776</v>
      </c>
      <c r="N33">
        <f t="shared" si="11"/>
        <v>-0.14698436081787392</v>
      </c>
      <c r="O33">
        <f t="shared" si="3"/>
        <v>-3.7412724203717207E+18</v>
      </c>
      <c r="P33">
        <f t="shared" si="4"/>
        <v>0</v>
      </c>
      <c r="Q33">
        <f t="shared" si="5"/>
        <v>0</v>
      </c>
      <c r="R33" s="13">
        <f t="shared" si="6"/>
        <v>0</v>
      </c>
      <c r="S33">
        <f t="shared" si="7"/>
        <v>0</v>
      </c>
      <c r="T33">
        <f t="shared" si="8"/>
        <v>298</v>
      </c>
      <c r="U33">
        <v>1.286</v>
      </c>
      <c r="V33">
        <f t="shared" si="9"/>
        <v>1.2912200415280226</v>
      </c>
    </row>
    <row r="34" spans="2:22" x14ac:dyDescent="0.2">
      <c r="B34" s="24"/>
      <c r="C34" s="17"/>
      <c r="D34" s="17"/>
      <c r="E34" s="17"/>
      <c r="F34" s="17"/>
      <c r="H34">
        <v>-149</v>
      </c>
      <c r="I34">
        <f t="shared" si="0"/>
        <v>7.7199883802727298E-2</v>
      </c>
      <c r="J34">
        <f t="shared" si="1"/>
        <v>417.67960287619195</v>
      </c>
      <c r="K34">
        <f t="shared" si="2"/>
        <v>4.1767960287619196E-4</v>
      </c>
      <c r="L34">
        <f t="shared" si="12"/>
        <v>1.1653413039733489</v>
      </c>
      <c r="M34">
        <f t="shared" si="10"/>
        <v>116534.1303973349</v>
      </c>
      <c r="N34">
        <f t="shared" si="11"/>
        <v>-0.15261426977891596</v>
      </c>
      <c r="O34">
        <f t="shared" si="3"/>
        <v>-2.7190344529259653E+18</v>
      </c>
      <c r="P34">
        <f t="shared" si="4"/>
        <v>0</v>
      </c>
      <c r="Q34">
        <f t="shared" si="5"/>
        <v>0</v>
      </c>
      <c r="R34" s="13">
        <f t="shared" si="6"/>
        <v>0</v>
      </c>
      <c r="S34">
        <f t="shared" si="7"/>
        <v>0</v>
      </c>
      <c r="T34">
        <f t="shared" si="8"/>
        <v>298</v>
      </c>
      <c r="U34">
        <v>1.3109999999999999</v>
      </c>
      <c r="V34">
        <f t="shared" si="9"/>
        <v>1.3165149806544618</v>
      </c>
    </row>
    <row r="35" spans="2:22" x14ac:dyDescent="0.2">
      <c r="B35" s="24"/>
      <c r="C35" s="17"/>
      <c r="D35" s="17"/>
      <c r="E35" s="17"/>
      <c r="F35" s="17"/>
      <c r="H35">
        <v>-148</v>
      </c>
      <c r="I35">
        <f t="shared" si="0"/>
        <v>7.6923895869279252E-2</v>
      </c>
      <c r="J35">
        <f t="shared" si="1"/>
        <v>416.32680111962424</v>
      </c>
      <c r="K35">
        <f t="shared" si="2"/>
        <v>4.1632680111962421E-4</v>
      </c>
      <c r="L35">
        <f t="shared" si="12"/>
        <v>1.17024354252961</v>
      </c>
      <c r="M35">
        <f t="shared" si="10"/>
        <v>117024.35425296101</v>
      </c>
      <c r="N35">
        <f t="shared" si="11"/>
        <v>-0.15831075199461223</v>
      </c>
      <c r="O35">
        <f t="shared" si="3"/>
        <v>-1.976105326076161E+18</v>
      </c>
      <c r="P35">
        <f t="shared" si="4"/>
        <v>0</v>
      </c>
      <c r="Q35">
        <f t="shared" si="5"/>
        <v>0</v>
      </c>
      <c r="R35" s="13">
        <f t="shared" si="6"/>
        <v>0</v>
      </c>
      <c r="S35">
        <f t="shared" si="7"/>
        <v>0</v>
      </c>
      <c r="T35">
        <f t="shared" si="8"/>
        <v>298</v>
      </c>
      <c r="U35">
        <v>1.34</v>
      </c>
      <c r="V35">
        <f t="shared" si="9"/>
        <v>1.3458366019864691</v>
      </c>
    </row>
    <row r="36" spans="2:22" x14ac:dyDescent="0.2">
      <c r="B36" s="24" t="s">
        <v>993</v>
      </c>
      <c r="C36" s="17">
        <f>60/(C31*360)</f>
        <v>2.564102564102564E-5</v>
      </c>
      <c r="D36" s="17"/>
      <c r="E36" s="17"/>
      <c r="F36" s="17"/>
      <c r="H36">
        <v>-147</v>
      </c>
      <c r="I36">
        <f t="shared" si="0"/>
        <v>7.6639097130718536E-2</v>
      </c>
      <c r="J36">
        <f t="shared" si="1"/>
        <v>414.93081170450819</v>
      </c>
      <c r="K36">
        <f t="shared" si="2"/>
        <v>4.1493081170450817E-4</v>
      </c>
      <c r="L36">
        <f t="shared" si="12"/>
        <v>1.1753407408766108</v>
      </c>
      <c r="M36">
        <f t="shared" si="10"/>
        <v>117534.07408766108</v>
      </c>
      <c r="N36">
        <f t="shared" si="11"/>
        <v>-0.16407632334183883</v>
      </c>
      <c r="O36">
        <f t="shared" si="3"/>
        <v>-1.4361687309788913E+18</v>
      </c>
      <c r="P36">
        <f t="shared" si="4"/>
        <v>0</v>
      </c>
      <c r="Q36">
        <f t="shared" si="5"/>
        <v>0</v>
      </c>
      <c r="R36" s="13">
        <f t="shared" si="6"/>
        <v>0</v>
      </c>
      <c r="S36">
        <f t="shared" si="7"/>
        <v>0</v>
      </c>
      <c r="T36">
        <f t="shared" si="8"/>
        <v>298</v>
      </c>
      <c r="U36">
        <v>1.3680000000000001</v>
      </c>
      <c r="V36">
        <f t="shared" si="9"/>
        <v>1.3741643487858839</v>
      </c>
    </row>
    <row r="37" spans="2:22" x14ac:dyDescent="0.2">
      <c r="B37" s="24" t="s">
        <v>921</v>
      </c>
      <c r="C37" s="25">
        <v>44000000</v>
      </c>
      <c r="D37" s="17"/>
      <c r="E37" s="17"/>
      <c r="F37" s="17"/>
      <c r="H37">
        <v>-146</v>
      </c>
      <c r="I37">
        <f t="shared" si="0"/>
        <v>7.6345489363734143E-2</v>
      </c>
      <c r="J37">
        <f t="shared" si="1"/>
        <v>413.49164333958691</v>
      </c>
      <c r="K37">
        <f t="shared" si="2"/>
        <v>4.1349164333958694E-4</v>
      </c>
      <c r="L37">
        <f t="shared" si="12"/>
        <v>1.1806369472136156</v>
      </c>
      <c r="M37">
        <f t="shared" si="10"/>
        <v>118063.69472136155</v>
      </c>
      <c r="N37">
        <f t="shared" si="11"/>
        <v>-0.16991353448870139</v>
      </c>
      <c r="O37">
        <f t="shared" si="3"/>
        <v>-1.0437604699629444E+18</v>
      </c>
      <c r="P37">
        <f t="shared" si="4"/>
        <v>0</v>
      </c>
      <c r="Q37">
        <f t="shared" si="5"/>
        <v>0</v>
      </c>
      <c r="R37" s="13">
        <f t="shared" si="6"/>
        <v>0</v>
      </c>
      <c r="S37">
        <f t="shared" si="7"/>
        <v>0</v>
      </c>
      <c r="T37">
        <f t="shared" si="8"/>
        <v>298</v>
      </c>
      <c r="U37">
        <v>1.393</v>
      </c>
      <c r="V37">
        <f t="shared" si="9"/>
        <v>1.3994886406592191</v>
      </c>
    </row>
    <row r="38" spans="2:22" x14ac:dyDescent="0.2">
      <c r="H38">
        <v>-145</v>
      </c>
      <c r="I38">
        <f t="shared" si="0"/>
        <v>7.6043075385003128E-2</v>
      </c>
      <c r="J38">
        <f t="shared" si="1"/>
        <v>412.00930983128171</v>
      </c>
      <c r="K38">
        <f t="shared" si="2"/>
        <v>4.1200930983128169E-4</v>
      </c>
      <c r="L38">
        <f t="shared" si="12"/>
        <v>1.1861363936597509</v>
      </c>
      <c r="M38">
        <f t="shared" si="10"/>
        <v>118613.63936597509</v>
      </c>
      <c r="N38">
        <f t="shared" si="11"/>
        <v>-0.17582497217421983</v>
      </c>
      <c r="O38">
        <f t="shared" si="3"/>
        <v>-7.5857097787855488E+17</v>
      </c>
      <c r="P38">
        <f t="shared" si="4"/>
        <v>0</v>
      </c>
      <c r="Q38">
        <f t="shared" si="5"/>
        <v>0</v>
      </c>
      <c r="R38" s="13">
        <f t="shared" si="6"/>
        <v>0</v>
      </c>
      <c r="S38">
        <f t="shared" si="7"/>
        <v>0</v>
      </c>
      <c r="T38">
        <f t="shared" si="8"/>
        <v>298</v>
      </c>
      <c r="U38">
        <v>1.4139999999999999</v>
      </c>
      <c r="V38">
        <f t="shared" si="9"/>
        <v>1.4208034772155256</v>
      </c>
    </row>
    <row r="39" spans="2:22" x14ac:dyDescent="0.2">
      <c r="H39">
        <v>-144</v>
      </c>
      <c r="I39">
        <f t="shared" si="0"/>
        <v>7.5731859140245605E-2</v>
      </c>
      <c r="J39">
        <f t="shared" si="1"/>
        <v>410.48383052021006</v>
      </c>
      <c r="K39">
        <f t="shared" si="2"/>
        <v>4.1048383052021007E-4</v>
      </c>
      <c r="L39">
        <f t="shared" si="12"/>
        <v>1.1918435025202672</v>
      </c>
      <c r="M39">
        <f t="shared" si="10"/>
        <v>119184.35025202672</v>
      </c>
      <c r="N39">
        <f t="shared" si="11"/>
        <v>-0.1818132605129808</v>
      </c>
      <c r="O39">
        <f t="shared" si="3"/>
        <v>-5.5130458092559834E+17</v>
      </c>
      <c r="P39">
        <f t="shared" si="4"/>
        <v>0</v>
      </c>
      <c r="Q39">
        <f t="shared" si="5"/>
        <v>0</v>
      </c>
      <c r="R39" s="13">
        <f t="shared" si="6"/>
        <v>0</v>
      </c>
      <c r="S39">
        <f t="shared" si="7"/>
        <v>0</v>
      </c>
      <c r="T39">
        <f t="shared" si="8"/>
        <v>298</v>
      </c>
      <c r="U39">
        <v>1.43</v>
      </c>
      <c r="V39">
        <f t="shared" si="9"/>
        <v>1.4371022145122254</v>
      </c>
    </row>
    <row r="40" spans="2:22" x14ac:dyDescent="0.2">
      <c r="H40">
        <v>-143</v>
      </c>
      <c r="I40">
        <f t="shared" si="0"/>
        <v>7.5411845795659516E-2</v>
      </c>
      <c r="J40">
        <f t="shared" si="1"/>
        <v>408.91523072936928</v>
      </c>
      <c r="K40">
        <f t="shared" si="2"/>
        <v>4.089152307293693E-4</v>
      </c>
      <c r="L40">
        <f t="shared" si="12"/>
        <v>1.1977628928838342</v>
      </c>
      <c r="M40">
        <f t="shared" si="10"/>
        <v>119776.28928838343</v>
      </c>
      <c r="N40">
        <f t="shared" si="11"/>
        <v>-0.18788106232544169</v>
      </c>
      <c r="O40">
        <f t="shared" si="3"/>
        <v>-4.0067014137496998E+17</v>
      </c>
      <c r="P40">
        <f t="shared" si="4"/>
        <v>0</v>
      </c>
      <c r="Q40">
        <f t="shared" si="5"/>
        <v>0</v>
      </c>
      <c r="R40" s="13">
        <f t="shared" si="6"/>
        <v>0</v>
      </c>
      <c r="S40">
        <f t="shared" si="7"/>
        <v>0</v>
      </c>
      <c r="T40">
        <f t="shared" si="8"/>
        <v>298</v>
      </c>
      <c r="U40">
        <v>1.4410000000000001</v>
      </c>
      <c r="V40">
        <f t="shared" si="9"/>
        <v>1.4483826705524254</v>
      </c>
    </row>
    <row r="41" spans="2:22" x14ac:dyDescent="0.2">
      <c r="H41">
        <v>-142</v>
      </c>
      <c r="I41">
        <f t="shared" si="0"/>
        <v>7.5083041831669584E-2</v>
      </c>
      <c r="J41">
        <f t="shared" si="1"/>
        <v>407.30354222366236</v>
      </c>
      <c r="K41">
        <f t="shared" si="2"/>
        <v>4.0730354222366237E-4</v>
      </c>
      <c r="L41">
        <f t="shared" si="12"/>
        <v>1.2038993875667499</v>
      </c>
      <c r="M41">
        <f t="shared" si="10"/>
        <v>120389.93875667499</v>
      </c>
      <c r="N41">
        <f t="shared" si="11"/>
        <v>-0.1940310804968936</v>
      </c>
      <c r="O41">
        <f t="shared" si="3"/>
        <v>-2.9119395656011002E+17</v>
      </c>
      <c r="P41">
        <f t="shared" si="4"/>
        <v>0</v>
      </c>
      <c r="Q41">
        <f t="shared" si="5"/>
        <v>0</v>
      </c>
      <c r="R41" s="13">
        <f t="shared" si="6"/>
        <v>0</v>
      </c>
      <c r="S41">
        <f t="shared" si="7"/>
        <v>0</v>
      </c>
      <c r="T41">
        <f t="shared" si="8"/>
        <v>298</v>
      </c>
      <c r="U41">
        <v>1.4590000000000001</v>
      </c>
      <c r="V41">
        <f t="shared" si="9"/>
        <v>1.4667059972203786</v>
      </c>
    </row>
    <row r="42" spans="2:22" x14ac:dyDescent="0.2">
      <c r="H42">
        <v>-141</v>
      </c>
      <c r="I42">
        <f t="shared" si="0"/>
        <v>7.474545513891942E-2</v>
      </c>
      <c r="J42">
        <f t="shared" si="1"/>
        <v>405.64880368041992</v>
      </c>
      <c r="K42">
        <f t="shared" si="2"/>
        <v>4.0564880368041989E-4</v>
      </c>
      <c r="L42">
        <f t="shared" si="12"/>
        <v>1.2102580204208999</v>
      </c>
      <c r="M42">
        <f t="shared" si="10"/>
        <v>121025.80204208998</v>
      </c>
      <c r="N42">
        <f t="shared" si="11"/>
        <v>-0.20026605936588077</v>
      </c>
      <c r="O42">
        <f t="shared" si="3"/>
        <v>-2.1163024538376138E+17</v>
      </c>
      <c r="P42">
        <f t="shared" si="4"/>
        <v>0</v>
      </c>
      <c r="Q42">
        <f t="shared" si="5"/>
        <v>0</v>
      </c>
      <c r="R42" s="13">
        <f t="shared" si="6"/>
        <v>0</v>
      </c>
      <c r="S42">
        <f t="shared" si="7"/>
        <v>0</v>
      </c>
      <c r="T42">
        <f t="shared" si="8"/>
        <v>298</v>
      </c>
      <c r="U42">
        <v>1.4850000000000001</v>
      </c>
      <c r="V42">
        <f t="shared" si="9"/>
        <v>1.4930811239294735</v>
      </c>
    </row>
    <row r="43" spans="2:22" x14ac:dyDescent="0.2">
      <c r="H43">
        <v>-140</v>
      </c>
      <c r="I43">
        <f t="shared" si="0"/>
        <v>7.4399095116427616E-2</v>
      </c>
      <c r="J43">
        <f t="shared" si="1"/>
        <v>403.95106117052876</v>
      </c>
      <c r="K43">
        <f t="shared" si="2"/>
        <v>4.0395106117052876E-4</v>
      </c>
      <c r="L43">
        <f t="shared" si="12"/>
        <v>1.2168440440233648</v>
      </c>
      <c r="M43">
        <f t="shared" si="10"/>
        <v>121684.40440233648</v>
      </c>
      <c r="N43">
        <f t="shared" si="11"/>
        <v>-0.20658878614463014</v>
      </c>
      <c r="O43">
        <f t="shared" si="3"/>
        <v>-1.5380594188927139E+17</v>
      </c>
      <c r="P43">
        <f t="shared" si="4"/>
        <v>0</v>
      </c>
      <c r="Q43">
        <f t="shared" si="5"/>
        <v>0</v>
      </c>
      <c r="R43" s="13">
        <f t="shared" si="6"/>
        <v>0</v>
      </c>
      <c r="S43">
        <f t="shared" si="7"/>
        <v>0</v>
      </c>
      <c r="T43">
        <f t="shared" si="8"/>
        <v>298</v>
      </c>
      <c r="U43">
        <v>1.512</v>
      </c>
      <c r="V43">
        <f t="shared" si="9"/>
        <v>1.5204728748852721</v>
      </c>
    </row>
    <row r="44" spans="2:22" x14ac:dyDescent="0.2">
      <c r="H44">
        <v>-139</v>
      </c>
      <c r="I44">
        <f t="shared" si="0"/>
        <v>7.4043972771820427E-2</v>
      </c>
      <c r="J44">
        <f t="shared" si="1"/>
        <v>402.21036864973962</v>
      </c>
      <c r="K44">
        <f t="shared" si="2"/>
        <v>4.022103686497396E-4</v>
      </c>
      <c r="L44">
        <f t="shared" si="12"/>
        <v>1.2236629377666839</v>
      </c>
      <c r="M44">
        <f t="shared" si="10"/>
        <v>122366.29377666839</v>
      </c>
      <c r="N44">
        <f t="shared" si="11"/>
        <v>-0.21300209237373596</v>
      </c>
      <c r="O44">
        <f t="shared" si="3"/>
        <v>-1.1178112900426178E+17</v>
      </c>
      <c r="P44">
        <f t="shared" si="4"/>
        <v>0</v>
      </c>
      <c r="Q44">
        <f t="shared" si="5"/>
        <v>0</v>
      </c>
      <c r="R44" s="13">
        <f t="shared" si="6"/>
        <v>0</v>
      </c>
      <c r="S44">
        <f t="shared" si="7"/>
        <v>0</v>
      </c>
      <c r="T44">
        <f t="shared" si="8"/>
        <v>298</v>
      </c>
      <c r="U44">
        <v>1.5369999999999999</v>
      </c>
      <c r="V44">
        <f t="shared" si="9"/>
        <v>1.5458646507779481</v>
      </c>
    </row>
    <row r="45" spans="2:22" x14ac:dyDescent="0.2">
      <c r="H45">
        <v>-138</v>
      </c>
      <c r="I45">
        <f t="shared" si="0"/>
        <v>7.3680100823546563E-2</v>
      </c>
      <c r="J45">
        <f t="shared" si="1"/>
        <v>400.42678845969016</v>
      </c>
      <c r="K45">
        <f t="shared" si="2"/>
        <v>4.0042678845969017E-4</v>
      </c>
      <c r="L45">
        <f t="shared" si="12"/>
        <v>1.2307204163699499</v>
      </c>
      <c r="M45">
        <f t="shared" si="10"/>
        <v>123072.04163699498</v>
      </c>
      <c r="N45">
        <f t="shared" si="11"/>
        <v>-0.21950885541268234</v>
      </c>
      <c r="O45">
        <f t="shared" si="3"/>
        <v>-8.1238869239934032E+16</v>
      </c>
      <c r="P45">
        <f t="shared" si="4"/>
        <v>0</v>
      </c>
      <c r="Q45">
        <f t="shared" si="5"/>
        <v>0</v>
      </c>
      <c r="R45" s="13">
        <f t="shared" si="6"/>
        <v>0</v>
      </c>
      <c r="S45">
        <f t="shared" si="7"/>
        <v>0</v>
      </c>
      <c r="T45">
        <f t="shared" si="8"/>
        <v>298</v>
      </c>
      <c r="U45">
        <v>1.5580000000000001</v>
      </c>
      <c r="V45">
        <f t="shared" si="9"/>
        <v>1.567243814309742</v>
      </c>
    </row>
    <row r="46" spans="2:22" x14ac:dyDescent="0.2">
      <c r="H46">
        <v>-137</v>
      </c>
      <c r="I46">
        <f t="shared" si="0"/>
        <v>7.3307493804970841E-2</v>
      </c>
      <c r="J46">
        <f t="shared" si="1"/>
        <v>398.60039183813791</v>
      </c>
      <c r="K46">
        <f t="shared" si="2"/>
        <v>3.9860039183813793E-4</v>
      </c>
      <c r="L46">
        <f t="shared" si="12"/>
        <v>1.2380224388321657</v>
      </c>
      <c r="M46">
        <f t="shared" si="10"/>
        <v>123802.24388321656</v>
      </c>
      <c r="N46">
        <f t="shared" si="11"/>
        <v>-0.22611199996889367</v>
      </c>
      <c r="O46">
        <f t="shared" si="3"/>
        <v>-5.9041753596275416E+16</v>
      </c>
      <c r="P46">
        <f t="shared" si="4"/>
        <v>0</v>
      </c>
      <c r="Q46">
        <f t="shared" si="5"/>
        <v>0</v>
      </c>
      <c r="R46" s="13">
        <f t="shared" si="6"/>
        <v>0</v>
      </c>
      <c r="S46">
        <f t="shared" si="7"/>
        <v>0</v>
      </c>
      <c r="T46">
        <f t="shared" si="8"/>
        <v>298</v>
      </c>
      <c r="U46">
        <v>1.57</v>
      </c>
      <c r="V46">
        <f t="shared" si="9"/>
        <v>1.5795780679631173</v>
      </c>
    </row>
    <row r="47" spans="2:22" x14ac:dyDescent="0.2">
      <c r="H47">
        <v>-136</v>
      </c>
      <c r="I47">
        <f t="shared" si="0"/>
        <v>7.2926168170234118E-2</v>
      </c>
      <c r="J47">
        <f t="shared" si="1"/>
        <v>396.73125943785033</v>
      </c>
      <c r="K47">
        <f t="shared" si="2"/>
        <v>3.9673125943785032E-4</v>
      </c>
      <c r="L47">
        <f t="shared" si="12"/>
        <v>1.2455752178506361</v>
      </c>
      <c r="M47">
        <f t="shared" si="10"/>
        <v>124557.52178506361</v>
      </c>
      <c r="N47">
        <f t="shared" si="11"/>
        <v>-0.23281449966799236</v>
      </c>
      <c r="O47">
        <f t="shared" si="3"/>
        <v>-4.290961580752464E+16</v>
      </c>
      <c r="P47">
        <f t="shared" si="4"/>
        <v>0</v>
      </c>
      <c r="Q47">
        <f t="shared" si="5"/>
        <v>0</v>
      </c>
      <c r="R47" s="13">
        <f t="shared" si="6"/>
        <v>0</v>
      </c>
      <c r="S47">
        <f t="shared" si="7"/>
        <v>0</v>
      </c>
      <c r="T47">
        <f t="shared" si="8"/>
        <v>298</v>
      </c>
      <c r="U47">
        <v>1.583</v>
      </c>
      <c r="V47">
        <f t="shared" si="9"/>
        <v>1.5929257344121526</v>
      </c>
    </row>
    <row r="48" spans="2:22" x14ac:dyDescent="0.2">
      <c r="H48">
        <v>-135</v>
      </c>
      <c r="I48">
        <f t="shared" si="0"/>
        <v>7.2536142401759596E-2</v>
      </c>
      <c r="J48">
        <f t="shared" si="1"/>
        <v>394.81948185356566</v>
      </c>
      <c r="K48">
        <f t="shared" si="2"/>
        <v>3.9481948185356565E-4</v>
      </c>
      <c r="L48">
        <f t="shared" si="12"/>
        <v>1.2533852297285544</v>
      </c>
      <c r="M48">
        <f t="shared" si="10"/>
        <v>125338.52297285543</v>
      </c>
      <c r="N48">
        <f t="shared" si="11"/>
        <v>-0.23961937866685418</v>
      </c>
      <c r="O48">
        <f t="shared" si="3"/>
        <v>-3.118530559474306E+16</v>
      </c>
      <c r="P48">
        <f t="shared" si="4"/>
        <v>0</v>
      </c>
      <c r="Q48">
        <f t="shared" si="5"/>
        <v>0</v>
      </c>
      <c r="R48" s="13">
        <f t="shared" si="6"/>
        <v>0</v>
      </c>
      <c r="S48">
        <f t="shared" si="7"/>
        <v>0</v>
      </c>
      <c r="T48">
        <f t="shared" si="8"/>
        <v>298</v>
      </c>
      <c r="U48">
        <v>1.59</v>
      </c>
      <c r="V48">
        <f t="shared" si="9"/>
        <v>1.6002423834708446</v>
      </c>
    </row>
    <row r="49" spans="8:22" x14ac:dyDescent="0.2">
      <c r="H49">
        <v>-134</v>
      </c>
      <c r="I49">
        <f t="shared" si="0"/>
        <v>7.2137437119275366E-2</v>
      </c>
      <c r="J49">
        <f t="shared" si="1"/>
        <v>392.86516015638523</v>
      </c>
      <c r="K49">
        <f t="shared" si="2"/>
        <v>3.9286516015638522E-4</v>
      </c>
      <c r="L49">
        <f t="shared" si="12"/>
        <v>1.2614592247974679</v>
      </c>
      <c r="M49">
        <f t="shared" si="10"/>
        <v>126145.92247974678</v>
      </c>
      <c r="N49">
        <f t="shared" si="11"/>
        <v>-0.24652971331300905</v>
      </c>
      <c r="O49">
        <f t="shared" si="3"/>
        <v>-2.2664460325160288E+16</v>
      </c>
      <c r="P49">
        <f t="shared" si="4"/>
        <v>0</v>
      </c>
      <c r="Q49">
        <f t="shared" si="5"/>
        <v>0</v>
      </c>
      <c r="R49" s="13">
        <f t="shared" si="6"/>
        <v>0</v>
      </c>
      <c r="S49">
        <f t="shared" si="7"/>
        <v>0</v>
      </c>
      <c r="T49">
        <f t="shared" si="8"/>
        <v>298</v>
      </c>
      <c r="U49">
        <v>1.5940000000000001</v>
      </c>
      <c r="V49">
        <f t="shared" si="9"/>
        <v>1.6045448922898973</v>
      </c>
    </row>
    <row r="50" spans="8:22" x14ac:dyDescent="0.2">
      <c r="H50">
        <v>-133</v>
      </c>
      <c r="I50">
        <f t="shared" si="0"/>
        <v>7.1730075190214126E-2</v>
      </c>
      <c r="J50">
        <f t="shared" si="1"/>
        <v>390.86840643491644</v>
      </c>
      <c r="K50">
        <f t="shared" si="2"/>
        <v>3.9086840643491643E-4</v>
      </c>
      <c r="L50">
        <f t="shared" si="12"/>
        <v>1.269804238381901</v>
      </c>
      <c r="M50">
        <f t="shared" si="10"/>
        <v>126980.42383819009</v>
      </c>
      <c r="N50">
        <f t="shared" si="11"/>
        <v>-0.25354863385259108</v>
      </c>
      <c r="O50">
        <f t="shared" si="3"/>
        <v>-1.64717886207714E+16</v>
      </c>
      <c r="P50">
        <f t="shared" si="4"/>
        <v>0</v>
      </c>
      <c r="Q50">
        <f t="shared" si="5"/>
        <v>0</v>
      </c>
      <c r="R50" s="13">
        <f t="shared" si="6"/>
        <v>0</v>
      </c>
      <c r="S50">
        <f t="shared" si="7"/>
        <v>0</v>
      </c>
      <c r="T50">
        <f t="shared" si="8"/>
        <v>298</v>
      </c>
      <c r="U50">
        <v>1.5920000000000001</v>
      </c>
      <c r="V50">
        <f t="shared" si="9"/>
        <v>1.6028114266739069</v>
      </c>
    </row>
    <row r="51" spans="8:22" x14ac:dyDescent="0.2">
      <c r="H51">
        <v>-132</v>
      </c>
      <c r="I51">
        <f t="shared" si="0"/>
        <v>7.1314081841342691E-2</v>
      </c>
      <c r="J51">
        <f t="shared" si="1"/>
        <v>388.82934434244373</v>
      </c>
      <c r="K51">
        <f t="shared" si="2"/>
        <v>3.8882934434244376E-4</v>
      </c>
      <c r="L51">
        <f t="shared" si="12"/>
        <v>1.2784276023350933</v>
      </c>
      <c r="M51">
        <f t="shared" si="10"/>
        <v>127842.76023350933</v>
      </c>
      <c r="N51">
        <f t="shared" si="11"/>
        <v>-0.26067932618922118</v>
      </c>
      <c r="O51">
        <f t="shared" si="3"/>
        <v>-1.1971157330676652E+16</v>
      </c>
      <c r="P51">
        <f t="shared" si="4"/>
        <v>0</v>
      </c>
      <c r="Q51">
        <f t="shared" si="5"/>
        <v>0</v>
      </c>
      <c r="R51" s="13">
        <f t="shared" si="6"/>
        <v>0</v>
      </c>
      <c r="S51">
        <f t="shared" si="7"/>
        <v>0</v>
      </c>
      <c r="T51">
        <f t="shared" si="8"/>
        <v>298</v>
      </c>
      <c r="U51">
        <v>1.5880000000000001</v>
      </c>
      <c r="V51">
        <f t="shared" si="9"/>
        <v>1.5990667631569928</v>
      </c>
    </row>
    <row r="52" spans="8:22" x14ac:dyDescent="0.2">
      <c r="H52">
        <v>-131</v>
      </c>
      <c r="I52">
        <f t="shared" si="0"/>
        <v>7.0889484771462452E-2</v>
      </c>
      <c r="J52">
        <f t="shared" si="1"/>
        <v>386.74810964934932</v>
      </c>
      <c r="K52">
        <f t="shared" si="2"/>
        <v>3.867481096493493E-4</v>
      </c>
      <c r="L52">
        <f t="shared" si="12"/>
        <v>1.2873369571766577</v>
      </c>
      <c r="M52">
        <f t="shared" si="10"/>
        <v>128733.69571766577</v>
      </c>
      <c r="N52">
        <f t="shared" si="11"/>
        <v>-0.26792503369787207</v>
      </c>
      <c r="O52">
        <f t="shared" si="3"/>
        <v>-8700245682797135</v>
      </c>
      <c r="P52">
        <f t="shared" si="4"/>
        <v>0</v>
      </c>
      <c r="Q52">
        <f t="shared" si="5"/>
        <v>0</v>
      </c>
      <c r="R52" s="13">
        <f t="shared" si="6"/>
        <v>0</v>
      </c>
      <c r="S52">
        <f t="shared" si="7"/>
        <v>0</v>
      </c>
      <c r="T52">
        <f t="shared" si="8"/>
        <v>298</v>
      </c>
      <c r="U52">
        <v>1.5880000000000001</v>
      </c>
      <c r="V52">
        <f t="shared" si="9"/>
        <v>1.5993527794936377</v>
      </c>
    </row>
    <row r="53" spans="8:22" x14ac:dyDescent="0.2">
      <c r="H53">
        <v>-130</v>
      </c>
      <c r="I53">
        <f t="shared" si="0"/>
        <v>7.0456314265015224E-2</v>
      </c>
      <c r="J53">
        <f t="shared" si="1"/>
        <v>384.62485079997117</v>
      </c>
      <c r="K53">
        <f t="shared" si="2"/>
        <v>3.8462485079997119E-4</v>
      </c>
      <c r="L53">
        <f t="shared" si="12"/>
        <v>1.2965402648648423</v>
      </c>
      <c r="M53">
        <f t="shared" si="10"/>
        <v>129654.02648648423</v>
      </c>
      <c r="N53">
        <f t="shared" si="11"/>
        <v>-0.2752890590949314</v>
      </c>
      <c r="O53">
        <f t="shared" si="3"/>
        <v>-6323054058195365</v>
      </c>
      <c r="P53">
        <f t="shared" si="4"/>
        <v>0</v>
      </c>
      <c r="Q53">
        <f t="shared" si="5"/>
        <v>0</v>
      </c>
      <c r="R53" s="13">
        <f t="shared" si="6"/>
        <v>0</v>
      </c>
      <c r="S53">
        <f t="shared" si="7"/>
        <v>0</v>
      </c>
      <c r="T53">
        <f t="shared" si="8"/>
        <v>298</v>
      </c>
      <c r="U53">
        <v>1.5860000000000001</v>
      </c>
      <c r="V53">
        <f t="shared" si="9"/>
        <v>1.597627725264424</v>
      </c>
    </row>
    <row r="54" spans="8:22" x14ac:dyDescent="0.2">
      <c r="H54">
        <v>-129</v>
      </c>
      <c r="I54">
        <f t="shared" si="0"/>
        <v>7.0014603306416734E-2</v>
      </c>
      <c r="J54">
        <f t="shared" si="1"/>
        <v>382.45972947302823</v>
      </c>
      <c r="K54">
        <f t="shared" si="2"/>
        <v>3.8245972947302824E-4</v>
      </c>
      <c r="L54">
        <f t="shared" si="12"/>
        <v>1.3060458222381788</v>
      </c>
      <c r="M54">
        <f t="shared" si="10"/>
        <v>130604.5822238179</v>
      </c>
      <c r="N54">
        <f t="shared" si="11"/>
        <v>-0.28277476636926208</v>
      </c>
      <c r="O54">
        <f t="shared" si="3"/>
        <v>-4595388921247905</v>
      </c>
      <c r="P54">
        <f t="shared" si="4"/>
        <v>0</v>
      </c>
      <c r="Q54">
        <f t="shared" si="5"/>
        <v>0</v>
      </c>
      <c r="R54" s="13">
        <f t="shared" si="6"/>
        <v>0</v>
      </c>
      <c r="S54">
        <f t="shared" si="7"/>
        <v>0</v>
      </c>
      <c r="T54">
        <f t="shared" si="8"/>
        <v>298</v>
      </c>
      <c r="U54">
        <v>1.58</v>
      </c>
      <c r="V54">
        <f t="shared" si="9"/>
        <v>1.5918755371042932</v>
      </c>
    </row>
    <row r="55" spans="8:22" x14ac:dyDescent="0.2">
      <c r="H55">
        <v>-128</v>
      </c>
      <c r="I55">
        <f t="shared" si="0"/>
        <v>6.9564387694933033E-2</v>
      </c>
      <c r="J55">
        <f t="shared" si="1"/>
        <v>380.25292114470682</v>
      </c>
      <c r="K55">
        <f t="shared" si="2"/>
        <v>3.8025292114470682E-4</v>
      </c>
      <c r="L55">
        <f t="shared" si="12"/>
        <v>1.3158622751634297</v>
      </c>
      <c r="M55">
        <f t="shared" si="10"/>
        <v>131586.227516343</v>
      </c>
      <c r="N55">
        <f t="shared" si="11"/>
        <v>-0.29038558277546267</v>
      </c>
      <c r="O55">
        <f t="shared" si="3"/>
        <v>-3339778395561443</v>
      </c>
      <c r="P55">
        <f t="shared" si="4"/>
        <v>0</v>
      </c>
      <c r="Q55">
        <f t="shared" si="5"/>
        <v>0</v>
      </c>
      <c r="R55" s="13">
        <f t="shared" si="6"/>
        <v>0</v>
      </c>
      <c r="S55">
        <f t="shared" si="7"/>
        <v>0</v>
      </c>
      <c r="T55">
        <f t="shared" si="8"/>
        <v>298</v>
      </c>
      <c r="U55">
        <v>1.583</v>
      </c>
      <c r="V55">
        <f t="shared" si="9"/>
        <v>1.5951941752092644</v>
      </c>
    </row>
    <row r="56" spans="8:22" x14ac:dyDescent="0.2">
      <c r="H56">
        <v>-127</v>
      </c>
      <c r="I56">
        <f t="shared" si="0"/>
        <v>6.9105706159903663E-2</v>
      </c>
      <c r="J56">
        <f t="shared" si="1"/>
        <v>378.00461565344614</v>
      </c>
      <c r="K56">
        <f t="shared" si="2"/>
        <v>3.7800461565344612E-4</v>
      </c>
      <c r="L56">
        <f t="shared" si="12"/>
        <v>1.3259986334291303</v>
      </c>
      <c r="M56">
        <f t="shared" si="10"/>
        <v>132599.86334291307</v>
      </c>
      <c r="N56">
        <f t="shared" si="11"/>
        <v>-0.29812500089429017</v>
      </c>
      <c r="O56">
        <f t="shared" si="3"/>
        <v>-2427241724826633</v>
      </c>
      <c r="P56">
        <f t="shared" si="4"/>
        <v>0</v>
      </c>
      <c r="Q56">
        <f t="shared" si="5"/>
        <v>0</v>
      </c>
      <c r="R56" s="13">
        <f t="shared" si="6"/>
        <v>0</v>
      </c>
      <c r="S56">
        <f t="shared" si="7"/>
        <v>0</v>
      </c>
      <c r="T56">
        <f t="shared" si="8"/>
        <v>298</v>
      </c>
      <c r="U56">
        <v>1.58</v>
      </c>
      <c r="V56">
        <f t="shared" si="9"/>
        <v>1.5924703987763447</v>
      </c>
    </row>
    <row r="57" spans="8:22" x14ac:dyDescent="0.2">
      <c r="H57">
        <v>-126</v>
      </c>
      <c r="I57">
        <f t="shared" si="0"/>
        <v>6.8638600476108036E-2</v>
      </c>
      <c r="J57">
        <f t="shared" si="1"/>
        <v>375.71501776542664</v>
      </c>
      <c r="K57">
        <f t="shared" si="2"/>
        <v>3.7571501776542665E-4</v>
      </c>
      <c r="L57">
        <f t="shared" si="12"/>
        <v>1.3364642864264398</v>
      </c>
      <c r="M57">
        <f t="shared" si="10"/>
        <v>133646.42864264402</v>
      </c>
      <c r="N57">
        <f t="shared" si="11"/>
        <v>-0.30599658076154207</v>
      </c>
      <c r="O57">
        <f t="shared" si="3"/>
        <v>-1764039913117945.5</v>
      </c>
      <c r="P57">
        <f t="shared" si="4"/>
        <v>0</v>
      </c>
      <c r="Q57">
        <f t="shared" si="5"/>
        <v>0</v>
      </c>
      <c r="R57" s="13">
        <f t="shared" si="6"/>
        <v>0</v>
      </c>
      <c r="S57">
        <f t="shared" si="7"/>
        <v>0</v>
      </c>
      <c r="T57">
        <f t="shared" si="8"/>
        <v>298</v>
      </c>
      <c r="U57">
        <v>1.5780000000000001</v>
      </c>
      <c r="V57">
        <f t="shared" si="9"/>
        <v>1.5907574445635531</v>
      </c>
    </row>
    <row r="58" spans="8:22" x14ac:dyDescent="0.2">
      <c r="H58">
        <v>-125</v>
      </c>
      <c r="I58">
        <f t="shared" si="0"/>
        <v>6.816311557906124E-2</v>
      </c>
      <c r="J58">
        <f t="shared" si="1"/>
        <v>373.38434773971181</v>
      </c>
      <c r="K58">
        <f t="shared" si="2"/>
        <v>3.733843477397118E-4</v>
      </c>
      <c r="L58">
        <f t="shared" si="12"/>
        <v>1.3472690196617083</v>
      </c>
      <c r="M58">
        <f t="shared" si="10"/>
        <v>134726.90196617087</v>
      </c>
      <c r="N58">
        <f t="shared" si="11"/>
        <v>-0.31400395206997828</v>
      </c>
      <c r="O58">
        <f t="shared" si="3"/>
        <v>-1282046523526788.8</v>
      </c>
      <c r="P58">
        <f t="shared" si="4"/>
        <v>0</v>
      </c>
      <c r="Q58">
        <f t="shared" si="5"/>
        <v>0</v>
      </c>
      <c r="R58" s="13">
        <f t="shared" si="6"/>
        <v>0</v>
      </c>
      <c r="S58">
        <f t="shared" si="7"/>
        <v>0</v>
      </c>
      <c r="T58">
        <f t="shared" si="8"/>
        <v>298</v>
      </c>
      <c r="U58">
        <v>1.5760000000000001</v>
      </c>
      <c r="V58">
        <f t="shared" si="9"/>
        <v>1.5890476715650319</v>
      </c>
    </row>
    <row r="59" spans="8:22" x14ac:dyDescent="0.2">
      <c r="H59">
        <v>-124</v>
      </c>
      <c r="I59">
        <f t="shared" si="0"/>
        <v>6.7679299680017568E-2</v>
      </c>
      <c r="J59">
        <f t="shared" si="1"/>
        <v>371.01284189195746</v>
      </c>
      <c r="K59">
        <f t="shared" si="2"/>
        <v>3.7101284189195745E-4</v>
      </c>
      <c r="L59">
        <f t="shared" si="12"/>
        <v>1.3584230321479318</v>
      </c>
      <c r="M59">
        <f t="shared" si="10"/>
        <v>135842.30321479324</v>
      </c>
      <c r="N59">
        <f t="shared" si="11"/>
        <v>-0.32215081644630095</v>
      </c>
      <c r="O59">
        <f t="shared" si="3"/>
        <v>-931749489489713.75</v>
      </c>
      <c r="P59">
        <f t="shared" si="4"/>
        <v>0</v>
      </c>
      <c r="Q59">
        <f t="shared" si="5"/>
        <v>0</v>
      </c>
      <c r="R59" s="13">
        <f t="shared" si="6"/>
        <v>0</v>
      </c>
      <c r="S59">
        <f t="shared" si="7"/>
        <v>0</v>
      </c>
      <c r="T59">
        <f t="shared" si="8"/>
        <v>298</v>
      </c>
      <c r="U59">
        <v>1.577</v>
      </c>
      <c r="V59">
        <f t="shared" si="9"/>
        <v>1.5903665695257083</v>
      </c>
    </row>
    <row r="60" spans="8:22" x14ac:dyDescent="0.2">
      <c r="H60">
        <v>-123</v>
      </c>
      <c r="I60">
        <f t="shared" si="0"/>
        <v>6.7187204380450977E-2</v>
      </c>
      <c r="J60">
        <f t="shared" si="1"/>
        <v>368.60075315555713</v>
      </c>
      <c r="K60">
        <f t="shared" si="2"/>
        <v>3.6860075315555714E-4</v>
      </c>
      <c r="L60">
        <f t="shared" si="12"/>
        <v>1.3699369547253122</v>
      </c>
      <c r="M60">
        <f t="shared" si="10"/>
        <v>136993.69547253128</v>
      </c>
      <c r="N60">
        <f t="shared" si="11"/>
        <v>-0.330440949807147</v>
      </c>
      <c r="O60">
        <f t="shared" si="3"/>
        <v>-677165060107276.25</v>
      </c>
      <c r="P60">
        <f t="shared" si="4"/>
        <v>0</v>
      </c>
      <c r="Q60">
        <f t="shared" si="5"/>
        <v>0</v>
      </c>
      <c r="R60" s="13">
        <f t="shared" si="6"/>
        <v>0</v>
      </c>
      <c r="S60">
        <f t="shared" si="7"/>
        <v>0</v>
      </c>
      <c r="T60">
        <f t="shared" si="8"/>
        <v>298</v>
      </c>
      <c r="U60">
        <v>1.5820000000000001</v>
      </c>
      <c r="V60">
        <f t="shared" si="9"/>
        <v>1.5957246717040581</v>
      </c>
    </row>
    <row r="61" spans="8:22" x14ac:dyDescent="0.2">
      <c r="H61">
        <v>-122</v>
      </c>
      <c r="I61">
        <f t="shared" si="0"/>
        <v>6.6686884785774336E-2</v>
      </c>
      <c r="J61">
        <f t="shared" si="1"/>
        <v>366.14835163905667</v>
      </c>
      <c r="K61">
        <f t="shared" si="2"/>
        <v>3.6614835163905669E-4</v>
      </c>
      <c r="L61">
        <f t="shared" si="12"/>
        <v>1.3818218693642894</v>
      </c>
      <c r="M61">
        <f t="shared" si="10"/>
        <v>138182.186936429</v>
      </c>
      <c r="N61">
        <f t="shared" si="11"/>
        <v>-0.3388782047962472</v>
      </c>
      <c r="O61">
        <f t="shared" si="3"/>
        <v>-492141421919344.19</v>
      </c>
      <c r="P61">
        <f t="shared" si="4"/>
        <v>0</v>
      </c>
      <c r="Q61">
        <f t="shared" si="5"/>
        <v>0</v>
      </c>
      <c r="R61" s="13">
        <f t="shared" si="6"/>
        <v>0</v>
      </c>
      <c r="S61">
        <f t="shared" si="7"/>
        <v>0</v>
      </c>
      <c r="T61">
        <f t="shared" si="8"/>
        <v>298</v>
      </c>
      <c r="U61">
        <v>1.607</v>
      </c>
      <c r="V61">
        <f t="shared" si="9"/>
        <v>1.6212665338331917</v>
      </c>
    </row>
    <row r="62" spans="8:22" x14ac:dyDescent="0.2">
      <c r="H62">
        <v>-121</v>
      </c>
      <c r="I62">
        <f t="shared" si="0"/>
        <v>6.6178399618050915E-2</v>
      </c>
      <c r="J62">
        <f t="shared" si="1"/>
        <v>363.65592517862814</v>
      </c>
      <c r="K62">
        <f t="shared" si="2"/>
        <v>3.6365592517862815E-4</v>
      </c>
      <c r="L62">
        <f t="shared" si="12"/>
        <v>1.3940893295078673</v>
      </c>
      <c r="M62">
        <f t="shared" si="10"/>
        <v>139408.93295078681</v>
      </c>
      <c r="N62">
        <f t="shared" si="11"/>
        <v>-0.34746651330664891</v>
      </c>
      <c r="O62">
        <f t="shared" si="3"/>
        <v>-357672292085513.56</v>
      </c>
      <c r="P62">
        <f t="shared" si="4"/>
        <v>0</v>
      </c>
      <c r="Q62">
        <f t="shared" si="5"/>
        <v>0</v>
      </c>
      <c r="R62" s="13">
        <f t="shared" si="6"/>
        <v>0</v>
      </c>
      <c r="S62">
        <f t="shared" si="7"/>
        <v>0</v>
      </c>
      <c r="T62">
        <f t="shared" si="8"/>
        <v>298</v>
      </c>
      <c r="U62">
        <v>1.6419999999999999</v>
      </c>
      <c r="V62">
        <f t="shared" si="9"/>
        <v>1.6569137425797733</v>
      </c>
    </row>
    <row r="63" spans="8:22" x14ac:dyDescent="0.2">
      <c r="H63">
        <v>-120</v>
      </c>
      <c r="I63">
        <f t="shared" si="0"/>
        <v>6.5661811327445058E-2</v>
      </c>
      <c r="J63">
        <f t="shared" si="1"/>
        <v>361.12377988436481</v>
      </c>
      <c r="K63">
        <f t="shared" si="2"/>
        <v>3.611237798843648E-4</v>
      </c>
      <c r="L63">
        <f t="shared" si="12"/>
        <v>1.4067513815136465</v>
      </c>
      <c r="M63">
        <f t="shared" si="10"/>
        <v>140675.13815136472</v>
      </c>
      <c r="N63">
        <f t="shared" si="11"/>
        <v>-0.35620988908982498</v>
      </c>
      <c r="O63">
        <f t="shared" si="3"/>
        <v>-259944525755996.09</v>
      </c>
      <c r="P63">
        <f t="shared" si="4"/>
        <v>0</v>
      </c>
      <c r="Q63">
        <f t="shared" si="5"/>
        <v>0</v>
      </c>
      <c r="R63" s="13">
        <f t="shared" si="6"/>
        <v>0</v>
      </c>
      <c r="S63">
        <f t="shared" si="7"/>
        <v>0</v>
      </c>
      <c r="T63">
        <f t="shared" si="8"/>
        <v>298</v>
      </c>
      <c r="U63">
        <v>1.6559999999999999</v>
      </c>
      <c r="V63">
        <f t="shared" si="9"/>
        <v>1.6713848114173926</v>
      </c>
    </row>
    <row r="64" spans="8:22" x14ac:dyDescent="0.2">
      <c r="H64">
        <v>-119</v>
      </c>
      <c r="I64">
        <f t="shared" si="0"/>
        <v>6.5137186202152697E-2</v>
      </c>
      <c r="J64">
        <f t="shared" si="1"/>
        <v>358.55224067912388</v>
      </c>
      <c r="K64">
        <f t="shared" si="2"/>
        <v>3.5855224067912387E-4</v>
      </c>
      <c r="L64">
        <f t="shared" si="12"/>
        <v>1.4198205872598688</v>
      </c>
      <c r="M64">
        <f t="shared" si="10"/>
        <v>141982.05872598695</v>
      </c>
      <c r="N64">
        <f t="shared" si="11"/>
        <v>-0.36511243045469632</v>
      </c>
      <c r="O64">
        <f t="shared" si="3"/>
        <v>-188919180953368.91</v>
      </c>
      <c r="P64">
        <f t="shared" si="4"/>
        <v>0</v>
      </c>
      <c r="Q64">
        <f t="shared" si="5"/>
        <v>0</v>
      </c>
      <c r="R64" s="13">
        <f t="shared" si="6"/>
        <v>0</v>
      </c>
      <c r="S64">
        <f t="shared" si="7"/>
        <v>0</v>
      </c>
      <c r="T64">
        <f t="shared" si="8"/>
        <v>298</v>
      </c>
      <c r="U64">
        <v>1.679</v>
      </c>
      <c r="V64">
        <f t="shared" si="9"/>
        <v>1.6949518778351027</v>
      </c>
    </row>
    <row r="65" spans="8:22" x14ac:dyDescent="0.2">
      <c r="H65">
        <v>-118</v>
      </c>
      <c r="I65">
        <f t="shared" si="0"/>
        <v>6.4604594476544153E-2</v>
      </c>
      <c r="J65">
        <f t="shared" si="1"/>
        <v>355.94165182860684</v>
      </c>
      <c r="K65">
        <f t="shared" si="2"/>
        <v>3.5594165182860685E-4</v>
      </c>
      <c r="L65">
        <f t="shared" si="12"/>
        <v>1.4333100479839505</v>
      </c>
      <c r="M65">
        <f t="shared" si="10"/>
        <v>143331.00479839512</v>
      </c>
      <c r="N65">
        <f t="shared" si="11"/>
        <v>-0.37417832306009124</v>
      </c>
      <c r="O65">
        <f t="shared" si="3"/>
        <v>-137300282928802.75</v>
      </c>
      <c r="P65">
        <f t="shared" si="4"/>
        <v>0</v>
      </c>
      <c r="Q65">
        <f t="shared" si="5"/>
        <v>0</v>
      </c>
      <c r="R65" s="13">
        <f t="shared" si="6"/>
        <v>0</v>
      </c>
      <c r="S65">
        <f t="shared" si="7"/>
        <v>0</v>
      </c>
      <c r="T65">
        <f t="shared" si="8"/>
        <v>298</v>
      </c>
      <c r="U65">
        <v>1.663</v>
      </c>
      <c r="V65">
        <f t="shared" si="9"/>
        <v>1.6791546229102219</v>
      </c>
    </row>
    <row r="66" spans="8:22" x14ac:dyDescent="0.2">
      <c r="H66">
        <v>-117</v>
      </c>
      <c r="I66">
        <f t="shared" si="0"/>
        <v>6.4064110437250382E-2</v>
      </c>
      <c r="J66">
        <f t="shared" si="1"/>
        <v>353.29237746135965</v>
      </c>
      <c r="K66">
        <f t="shared" si="2"/>
        <v>3.5329237746135965E-4</v>
      </c>
      <c r="L66">
        <f t="shared" si="12"/>
        <v>1.4472334294262912</v>
      </c>
      <c r="M66">
        <f t="shared" si="10"/>
        <v>144723.34294262918</v>
      </c>
      <c r="N66">
        <f t="shared" si="11"/>
        <v>-0.38341184280023416</v>
      </c>
      <c r="O66">
        <f t="shared" si="3"/>
        <v>-99785355818276.422</v>
      </c>
      <c r="P66">
        <f t="shared" si="4"/>
        <v>0</v>
      </c>
      <c r="Q66">
        <f t="shared" si="5"/>
        <v>0</v>
      </c>
      <c r="R66" s="13">
        <f t="shared" si="6"/>
        <v>0</v>
      </c>
      <c r="S66">
        <f t="shared" si="7"/>
        <v>0</v>
      </c>
      <c r="T66">
        <f t="shared" si="8"/>
        <v>298</v>
      </c>
      <c r="U66">
        <v>1.6830000000000001</v>
      </c>
      <c r="V66">
        <f t="shared" si="9"/>
        <v>1.6997128074770407</v>
      </c>
    </row>
    <row r="67" spans="8:22" x14ac:dyDescent="0.2">
      <c r="H67">
        <v>-116</v>
      </c>
      <c r="I67">
        <f t="shared" si="0"/>
        <v>6.3515812526914628E-2</v>
      </c>
      <c r="J67">
        <f t="shared" si="1"/>
        <v>350.60480207732837</v>
      </c>
      <c r="K67">
        <f t="shared" si="2"/>
        <v>3.5060480207732835E-4</v>
      </c>
      <c r="L67">
        <f t="shared" si="12"/>
        <v>1.4616049883569739</v>
      </c>
      <c r="M67">
        <f t="shared" si="10"/>
        <v>146160.49883569745</v>
      </c>
      <c r="N67">
        <f t="shared" si="11"/>
        <v>-0.3928173587885555</v>
      </c>
      <c r="O67">
        <f t="shared" si="3"/>
        <v>-72520733558453.781</v>
      </c>
      <c r="P67">
        <f t="shared" si="4"/>
        <v>0</v>
      </c>
      <c r="Q67">
        <f t="shared" si="5"/>
        <v>0</v>
      </c>
      <c r="R67" s="13">
        <f t="shared" si="6"/>
        <v>0</v>
      </c>
      <c r="S67">
        <f t="shared" si="7"/>
        <v>0</v>
      </c>
      <c r="T67">
        <f t="shared" si="8"/>
        <v>298</v>
      </c>
      <c r="U67">
        <v>1.716</v>
      </c>
      <c r="V67">
        <f t="shared" si="9"/>
        <v>1.7334166034986713</v>
      </c>
    </row>
    <row r="68" spans="8:22" x14ac:dyDescent="0.2">
      <c r="H68">
        <v>-115</v>
      </c>
      <c r="I68">
        <f t="shared" ref="I68:I131" si="13">((0.5*$E$5)+$E$9)-((0.5*$E$5)*COS(RADIANS(H68)))-($E$9*COS(ASIN(((0.5*$E$5)/$E$9)*SIN(RADIANS(H68)))))</f>
        <v>6.295978344533143E-2</v>
      </c>
      <c r="J68">
        <f t="shared" ref="J68:J131" si="14">($E$7+(((PI()*$E$4^2)/4)*(((0.5*$E$5)+$E$9)-((0.5*$E$5)*COS(RADIANS(H68)))-($E$9*COS(ASIN(((0.5*$E$5)/$E$9)*SIN(RADIANS(H68))))))))*1000000</f>
        <v>347.87933104360974</v>
      </c>
      <c r="K68">
        <f t="shared" ref="K68:K131" si="15">($E$7+(((PI()*$E$4^2)/4)*(((0.5*$E$5)+$E$9)-((0.5*$E$5)*COS(RADIANS(H68)))-($E$9*COS(ASIN(((0.5*$E$5)/$E$9)*SIN(RADIANS(H68))))))))</f>
        <v>3.4787933104360973E-4</v>
      </c>
      <c r="L68">
        <f t="shared" si="12"/>
        <v>1.4764396005678675</v>
      </c>
      <c r="M68">
        <f t="shared" si="10"/>
        <v>147643.9600567868</v>
      </c>
      <c r="N68">
        <f t="shared" si="11"/>
        <v>-0.40239933643828135</v>
      </c>
      <c r="O68">
        <f t="shared" ref="O68:O131" si="16">1-EXP((-$C$13)*(H68-$C$15)/$C$17)^($C$14+1)</f>
        <v>-52705697672052.234</v>
      </c>
      <c r="P68">
        <f t="shared" ref="P68:P131" si="17">IF(O68&lt;0,0,O68)</f>
        <v>0</v>
      </c>
      <c r="Q68">
        <f t="shared" ref="Q68:Q131" si="18">P69-P68</f>
        <v>0</v>
      </c>
      <c r="R68" s="13">
        <f t="shared" ref="R68:R131" si="19">$C$22*Q68*C$37*C$26</f>
        <v>0</v>
      </c>
      <c r="S68">
        <f t="shared" ref="S68:S131" si="20">R68/(($C$20+$C$22)*1007)</f>
        <v>0</v>
      </c>
      <c r="T68">
        <f t="shared" ref="T68:T131" si="21">$C$25+S68</f>
        <v>298</v>
      </c>
      <c r="U68">
        <v>1.7370000000000001</v>
      </c>
      <c r="V68">
        <f t="shared" ref="V68:V131" si="22">(U68*(K68/K69)^$C$11)+(R68*($C$32-1)/K69)</f>
        <v>1.7550156443647227</v>
      </c>
    </row>
    <row r="69" spans="8:22" x14ac:dyDescent="0.2">
      <c r="H69">
        <v>-114</v>
      </c>
      <c r="I69">
        <f t="shared" si="13"/>
        <v>6.239611024768929E-2</v>
      </c>
      <c r="J69">
        <f t="shared" si="14"/>
        <v>345.11639107600422</v>
      </c>
      <c r="K69">
        <f t="shared" si="15"/>
        <v>3.4511639107600423E-4</v>
      </c>
      <c r="L69">
        <f t="shared" ref="L69:L132" si="23">L68*(K68/K69)^$C$11</f>
        <v>1.4917527904180827</v>
      </c>
      <c r="M69">
        <f t="shared" ref="M69:M132" si="24">M68*(K68/K69)^$C$11</f>
        <v>149175.27904180833</v>
      </c>
      <c r="N69">
        <f t="shared" ref="N69:N132" si="25">M69*(K69-K68)</f>
        <v>-0.41216234064331519</v>
      </c>
      <c r="O69">
        <f t="shared" si="16"/>
        <v>-38304777555217.5</v>
      </c>
      <c r="P69">
        <f t="shared" si="17"/>
        <v>0</v>
      </c>
      <c r="Q69">
        <f t="shared" si="18"/>
        <v>0</v>
      </c>
      <c r="R69" s="13">
        <f t="shared" si="19"/>
        <v>0</v>
      </c>
      <c r="S69">
        <f t="shared" si="20"/>
        <v>0</v>
      </c>
      <c r="T69">
        <f t="shared" si="21"/>
        <v>298</v>
      </c>
      <c r="U69">
        <v>1.7769999999999999</v>
      </c>
      <c r="V69">
        <f t="shared" si="22"/>
        <v>1.7958307109116061</v>
      </c>
    </row>
    <row r="70" spans="8:22" x14ac:dyDescent="0.2">
      <c r="H70">
        <v>-113</v>
      </c>
      <c r="I70">
        <f t="shared" si="13"/>
        <v>6.1824884439632993E-2</v>
      </c>
      <c r="J70">
        <f t="shared" si="14"/>
        <v>342.31643070498006</v>
      </c>
      <c r="K70">
        <f t="shared" si="15"/>
        <v>3.4231643070498004E-4</v>
      </c>
      <c r="L70">
        <f t="shared" si="23"/>
        <v>1.5075607620263802</v>
      </c>
      <c r="M70">
        <f t="shared" si="24"/>
        <v>150756.07620263807</v>
      </c>
      <c r="N70">
        <f t="shared" si="25"/>
        <v>-0.42211103905848896</v>
      </c>
      <c r="O70">
        <f t="shared" si="16"/>
        <v>-27838659734367.309</v>
      </c>
      <c r="P70">
        <f t="shared" si="17"/>
        <v>0</v>
      </c>
      <c r="Q70">
        <f t="shared" si="18"/>
        <v>0</v>
      </c>
      <c r="R70" s="13">
        <f t="shared" si="19"/>
        <v>0</v>
      </c>
      <c r="S70">
        <f t="shared" si="20"/>
        <v>0</v>
      </c>
      <c r="T70">
        <f t="shared" si="21"/>
        <v>298</v>
      </c>
      <c r="U70">
        <v>1.8009999999999999</v>
      </c>
      <c r="V70">
        <f t="shared" si="22"/>
        <v>1.8204962131819007</v>
      </c>
    </row>
    <row r="71" spans="8:22" x14ac:dyDescent="0.2">
      <c r="H71">
        <v>-112</v>
      </c>
      <c r="I71">
        <f t="shared" si="13"/>
        <v>6.1246202068859251E-2</v>
      </c>
      <c r="J71">
        <f t="shared" si="14"/>
        <v>339.47992072464467</v>
      </c>
      <c r="K71">
        <f t="shared" si="15"/>
        <v>3.394799207246447E-4</v>
      </c>
      <c r="L71">
        <f t="shared" si="23"/>
        <v>1.5238804322102422</v>
      </c>
      <c r="M71">
        <f t="shared" si="24"/>
        <v>152388.04322102424</v>
      </c>
      <c r="N71">
        <f t="shared" si="25"/>
        <v>-0.43225020548020898</v>
      </c>
      <c r="O71">
        <f t="shared" si="16"/>
        <v>-20232227551477.195</v>
      </c>
      <c r="P71">
        <f t="shared" si="17"/>
        <v>0</v>
      </c>
      <c r="Q71">
        <f t="shared" si="18"/>
        <v>0</v>
      </c>
      <c r="R71" s="13">
        <f t="shared" si="19"/>
        <v>0</v>
      </c>
      <c r="S71">
        <f t="shared" si="20"/>
        <v>0</v>
      </c>
      <c r="T71">
        <f t="shared" si="21"/>
        <v>298</v>
      </c>
      <c r="U71">
        <v>1.8149999999999999</v>
      </c>
      <c r="V71">
        <f t="shared" si="22"/>
        <v>1.8350678441505277</v>
      </c>
    </row>
    <row r="72" spans="8:22" x14ac:dyDescent="0.2">
      <c r="H72">
        <v>-111</v>
      </c>
      <c r="I72">
        <f t="shared" si="13"/>
        <v>6.0660163812959272E-2</v>
      </c>
      <c r="J72">
        <f t="shared" si="14"/>
        <v>336.60735462332048</v>
      </c>
      <c r="K72">
        <f t="shared" si="15"/>
        <v>3.3660735462332045E-4</v>
      </c>
      <c r="L72">
        <f t="shared" si="23"/>
        <v>1.5407294652778092</v>
      </c>
      <c r="M72">
        <f t="shared" si="24"/>
        <v>154072.94652778094</v>
      </c>
      <c r="N72">
        <f t="shared" si="25"/>
        <v>-0.44258472332684684</v>
      </c>
      <c r="O72">
        <f t="shared" si="16"/>
        <v>-14704121376554.988</v>
      </c>
      <c r="P72">
        <f t="shared" si="17"/>
        <v>0</v>
      </c>
      <c r="Q72">
        <f t="shared" si="18"/>
        <v>0</v>
      </c>
      <c r="R72" s="13">
        <f t="shared" si="19"/>
        <v>0</v>
      </c>
      <c r="S72">
        <f t="shared" si="20"/>
        <v>0</v>
      </c>
      <c r="T72">
        <f t="shared" si="21"/>
        <v>298</v>
      </c>
      <c r="U72">
        <v>1.8169999999999999</v>
      </c>
      <c r="V72">
        <f t="shared" si="22"/>
        <v>1.8375162990540195</v>
      </c>
    </row>
    <row r="73" spans="8:22" x14ac:dyDescent="0.2">
      <c r="H73">
        <v>-110</v>
      </c>
      <c r="I73">
        <f t="shared" si="13"/>
        <v>6.0066875063223862E-2</v>
      </c>
      <c r="J73">
        <f t="shared" si="14"/>
        <v>333.69924899432908</v>
      </c>
      <c r="K73">
        <f t="shared" si="15"/>
        <v>3.3369924899432908E-4</v>
      </c>
      <c r="L73">
        <f t="shared" si="23"/>
        <v>1.558126309785778</v>
      </c>
      <c r="M73">
        <f t="shared" si="24"/>
        <v>155812.6309785778</v>
      </c>
      <c r="N73">
        <f t="shared" si="25"/>
        <v>-0.45311958921675771</v>
      </c>
      <c r="O73">
        <f t="shared" si="16"/>
        <v>-10686474581523.465</v>
      </c>
      <c r="P73">
        <f t="shared" si="17"/>
        <v>0</v>
      </c>
      <c r="Q73">
        <f t="shared" si="18"/>
        <v>0</v>
      </c>
      <c r="R73" s="13">
        <f t="shared" si="19"/>
        <v>0</v>
      </c>
      <c r="S73">
        <f t="shared" si="20"/>
        <v>0</v>
      </c>
      <c r="T73">
        <f t="shared" si="21"/>
        <v>298</v>
      </c>
      <c r="U73">
        <v>1.84</v>
      </c>
      <c r="V73">
        <f t="shared" si="22"/>
        <v>1.8612137017215589</v>
      </c>
    </row>
    <row r="74" spans="8:22" x14ac:dyDescent="0.2">
      <c r="H74">
        <v>-109</v>
      </c>
      <c r="I74">
        <f t="shared" si="13"/>
        <v>5.9466446004126455E-2</v>
      </c>
      <c r="J74">
        <f t="shared" si="14"/>
        <v>330.75614392559174</v>
      </c>
      <c r="K74">
        <f t="shared" si="15"/>
        <v>3.3075614392559174E-4</v>
      </c>
      <c r="L74">
        <f t="shared" si="23"/>
        <v>1.5760902373837717</v>
      </c>
      <c r="M74">
        <f t="shared" si="24"/>
        <v>157609.02373837717</v>
      </c>
      <c r="N74">
        <f t="shared" si="25"/>
        <v>-0.46385991664316101</v>
      </c>
      <c r="O74">
        <f t="shared" si="16"/>
        <v>-7766580270728.2852</v>
      </c>
      <c r="P74">
        <f t="shared" si="17"/>
        <v>0</v>
      </c>
      <c r="Q74">
        <f t="shared" si="18"/>
        <v>0</v>
      </c>
      <c r="R74" s="13">
        <f t="shared" si="19"/>
        <v>0</v>
      </c>
      <c r="S74">
        <f t="shared" si="20"/>
        <v>0</v>
      </c>
      <c r="T74">
        <f t="shared" si="21"/>
        <v>298</v>
      </c>
      <c r="U74">
        <v>1.873</v>
      </c>
      <c r="V74">
        <f t="shared" si="22"/>
        <v>1.8950458807187358</v>
      </c>
    </row>
    <row r="75" spans="8:22" x14ac:dyDescent="0.2">
      <c r="H75">
        <v>-108</v>
      </c>
      <c r="I75">
        <f t="shared" si="13"/>
        <v>5.8858991688204437E-2</v>
      </c>
      <c r="J75">
        <f t="shared" si="14"/>
        <v>327.77860336667209</v>
      </c>
      <c r="K75">
        <f t="shared" si="15"/>
        <v>3.2777860336667209E-4</v>
      </c>
      <c r="L75">
        <f t="shared" si="23"/>
        <v>1.5946413838735352</v>
      </c>
      <c r="M75">
        <f t="shared" si="24"/>
        <v>159464.13838735351</v>
      </c>
      <c r="N75">
        <f t="shared" si="25"/>
        <v>-0.474810939741522</v>
      </c>
      <c r="O75">
        <f t="shared" si="16"/>
        <v>-5644496568209.293</v>
      </c>
      <c r="P75">
        <f t="shared" si="17"/>
        <v>0</v>
      </c>
      <c r="Q75">
        <f t="shared" si="18"/>
        <v>0</v>
      </c>
      <c r="R75" s="13">
        <f t="shared" si="19"/>
        <v>0</v>
      </c>
      <c r="S75">
        <f t="shared" si="20"/>
        <v>0</v>
      </c>
      <c r="T75">
        <f t="shared" si="21"/>
        <v>298</v>
      </c>
      <c r="U75">
        <v>1.9</v>
      </c>
      <c r="V75">
        <f t="shared" si="22"/>
        <v>1.9228282527882707</v>
      </c>
    </row>
    <row r="76" spans="8:22" x14ac:dyDescent="0.2">
      <c r="H76">
        <v>-107</v>
      </c>
      <c r="I76">
        <f t="shared" si="13"/>
        <v>5.8244632106061511E-2</v>
      </c>
      <c r="J76">
        <f t="shared" si="14"/>
        <v>324.76721547190516</v>
      </c>
      <c r="K76">
        <f t="shared" si="15"/>
        <v>3.2476721547190519E-4</v>
      </c>
      <c r="L76">
        <f t="shared" si="23"/>
        <v>1.6138007926196947</v>
      </c>
      <c r="M76">
        <f t="shared" si="24"/>
        <v>161380.07926196945</v>
      </c>
      <c r="N76">
        <f t="shared" si="25"/>
        <v>-0.48597801714601768</v>
      </c>
      <c r="O76">
        <f t="shared" si="16"/>
        <v>-4102235526825.8022</v>
      </c>
      <c r="P76">
        <f t="shared" si="17"/>
        <v>0</v>
      </c>
      <c r="Q76">
        <f t="shared" si="18"/>
        <v>0</v>
      </c>
      <c r="R76" s="13">
        <f t="shared" si="19"/>
        <v>0</v>
      </c>
      <c r="S76">
        <f t="shared" si="20"/>
        <v>0</v>
      </c>
      <c r="T76">
        <f t="shared" si="21"/>
        <v>298</v>
      </c>
      <c r="U76">
        <v>1.9359999999999999</v>
      </c>
      <c r="V76">
        <f t="shared" si="22"/>
        <v>1.9597407225908645</v>
      </c>
    </row>
    <row r="77" spans="8:22" x14ac:dyDescent="0.2">
      <c r="H77">
        <v>-106</v>
      </c>
      <c r="I77">
        <f t="shared" si="13"/>
        <v>5.7623492251220487E-2</v>
      </c>
      <c r="J77">
        <f t="shared" si="14"/>
        <v>321.72259291828419</v>
      </c>
      <c r="K77">
        <f t="shared" si="15"/>
        <v>3.2172259291828417E-4</v>
      </c>
      <c r="L77">
        <f t="shared" si="23"/>
        <v>1.6335904604577636</v>
      </c>
      <c r="M77">
        <f t="shared" si="24"/>
        <v>163359.04604577634</v>
      </c>
      <c r="N77">
        <f t="shared" si="25"/>
        <v>-0.49736663592898545</v>
      </c>
      <c r="O77">
        <f t="shared" si="16"/>
        <v>-2981370634952.8687</v>
      </c>
      <c r="P77">
        <f t="shared" si="17"/>
        <v>0</v>
      </c>
      <c r="Q77">
        <f t="shared" si="18"/>
        <v>0</v>
      </c>
      <c r="R77" s="13">
        <f t="shared" si="19"/>
        <v>0</v>
      </c>
      <c r="S77">
        <f t="shared" si="20"/>
        <v>0</v>
      </c>
      <c r="T77">
        <f t="shared" si="21"/>
        <v>298</v>
      </c>
      <c r="U77">
        <v>1.968</v>
      </c>
      <c r="V77">
        <f t="shared" si="22"/>
        <v>1.992627762552456</v>
      </c>
    </row>
    <row r="78" spans="8:22" x14ac:dyDescent="0.2">
      <c r="H78">
        <v>-105</v>
      </c>
      <c r="I78">
        <f t="shared" si="13"/>
        <v>5.6995702179561236E-2</v>
      </c>
      <c r="J78">
        <f t="shared" si="14"/>
        <v>318.64537319680562</v>
      </c>
      <c r="K78">
        <f t="shared" si="15"/>
        <v>3.1864537319680565E-4</v>
      </c>
      <c r="L78">
        <f t="shared" si="23"/>
        <v>1.654033386254568</v>
      </c>
      <c r="M78">
        <f t="shared" si="24"/>
        <v>165403.33862545679</v>
      </c>
      <c r="N78">
        <f t="shared" si="25"/>
        <v>-0.50898241561664503</v>
      </c>
      <c r="O78">
        <f t="shared" si="16"/>
        <v>-2166762684598.1348</v>
      </c>
      <c r="P78">
        <f t="shared" si="17"/>
        <v>0</v>
      </c>
      <c r="Q78">
        <f t="shared" si="18"/>
        <v>0</v>
      </c>
      <c r="R78" s="13">
        <f t="shared" si="19"/>
        <v>0</v>
      </c>
      <c r="S78">
        <f t="shared" si="20"/>
        <v>0</v>
      </c>
      <c r="T78">
        <f t="shared" si="21"/>
        <v>298</v>
      </c>
      <c r="U78">
        <v>1.9930000000000001</v>
      </c>
      <c r="V78">
        <f t="shared" si="22"/>
        <v>2.0184484768937252</v>
      </c>
    </row>
    <row r="79" spans="8:22" x14ac:dyDescent="0.2">
      <c r="H79">
        <v>-104</v>
      </c>
      <c r="I79">
        <f t="shared" si="13"/>
        <v>5.6361397063085406E-2</v>
      </c>
      <c r="J79">
        <f t="shared" si="14"/>
        <v>315.5362188760065</v>
      </c>
      <c r="K79">
        <f t="shared" si="15"/>
        <v>3.1553621887600651E-4</v>
      </c>
      <c r="L79">
        <f t="shared" si="23"/>
        <v>1.675153622286454</v>
      </c>
      <c r="M79">
        <f t="shared" si="24"/>
        <v>167515.36222864539</v>
      </c>
      <c r="N79">
        <f t="shared" si="25"/>
        <v>-0.52083111227342604</v>
      </c>
      <c r="O79">
        <f t="shared" si="16"/>
        <v>-1574732264524.6726</v>
      </c>
      <c r="P79">
        <f t="shared" si="17"/>
        <v>0</v>
      </c>
      <c r="Q79">
        <f t="shared" si="18"/>
        <v>0</v>
      </c>
      <c r="R79" s="13">
        <f t="shared" si="19"/>
        <v>0</v>
      </c>
      <c r="S79">
        <f t="shared" si="20"/>
        <v>0</v>
      </c>
      <c r="T79">
        <f t="shared" si="21"/>
        <v>298</v>
      </c>
      <c r="U79">
        <v>1.972</v>
      </c>
      <c r="V79">
        <f t="shared" si="22"/>
        <v>1.9976898091614448</v>
      </c>
    </row>
    <row r="80" spans="8:22" x14ac:dyDescent="0.2">
      <c r="H80">
        <v>-103</v>
      </c>
      <c r="I80">
        <f t="shared" si="13"/>
        <v>5.5720717237760453E-2</v>
      </c>
      <c r="J80">
        <f t="shared" si="14"/>
        <v>312.39581783647964</v>
      </c>
      <c r="K80">
        <f t="shared" si="15"/>
        <v>3.1239581783647962E-4</v>
      </c>
      <c r="L80">
        <f t="shared" si="23"/>
        <v>1.6969763286113233</v>
      </c>
      <c r="M80">
        <f t="shared" si="24"/>
        <v>169697.6328611323</v>
      </c>
      <c r="N80">
        <f t="shared" si="25"/>
        <v>-0.53291862264235268</v>
      </c>
      <c r="O80">
        <f t="shared" si="16"/>
        <v>-1144463915020.1917</v>
      </c>
      <c r="P80">
        <f t="shared" si="17"/>
        <v>0</v>
      </c>
      <c r="Q80">
        <f t="shared" si="18"/>
        <v>0</v>
      </c>
      <c r="R80" s="13">
        <f t="shared" si="19"/>
        <v>0</v>
      </c>
      <c r="S80">
        <f t="shared" si="20"/>
        <v>0</v>
      </c>
      <c r="T80">
        <f t="shared" si="21"/>
        <v>298</v>
      </c>
      <c r="U80">
        <v>1.986</v>
      </c>
      <c r="V80">
        <f t="shared" si="22"/>
        <v>2.0123924029100246</v>
      </c>
    </row>
    <row r="81" spans="8:22" x14ac:dyDescent="0.2">
      <c r="H81">
        <v>-102</v>
      </c>
      <c r="I81">
        <f t="shared" si="13"/>
        <v>5.5073808245201694E-2</v>
      </c>
      <c r="J81">
        <f t="shared" si="14"/>
        <v>309.22488347518549</v>
      </c>
      <c r="K81">
        <f t="shared" si="15"/>
        <v>3.0922488347518551E-4</v>
      </c>
      <c r="L81">
        <f t="shared" si="23"/>
        <v>1.7195278306221413</v>
      </c>
      <c r="M81">
        <f t="shared" si="24"/>
        <v>171952.78306221409</v>
      </c>
      <c r="N81">
        <f t="shared" si="25"/>
        <v>-0.54525098833212549</v>
      </c>
      <c r="O81">
        <f t="shared" si="16"/>
        <v>-831758948673.46545</v>
      </c>
      <c r="P81">
        <f t="shared" si="17"/>
        <v>0</v>
      </c>
      <c r="Q81">
        <f t="shared" si="18"/>
        <v>0</v>
      </c>
      <c r="R81" s="13">
        <f t="shared" si="19"/>
        <v>0</v>
      </c>
      <c r="S81">
        <f t="shared" si="20"/>
        <v>0</v>
      </c>
      <c r="T81">
        <f t="shared" si="21"/>
        <v>298</v>
      </c>
      <c r="U81">
        <v>2.0510000000000002</v>
      </c>
      <c r="V81">
        <f t="shared" si="22"/>
        <v>2.0788008870720276</v>
      </c>
    </row>
    <row r="82" spans="8:22" x14ac:dyDescent="0.2">
      <c r="H82">
        <v>-101</v>
      </c>
      <c r="I82">
        <f t="shared" si="13"/>
        <v>5.442082086796543E-2</v>
      </c>
      <c r="J82">
        <f t="shared" si="14"/>
        <v>306.02415487844746</v>
      </c>
      <c r="K82">
        <f t="shared" si="15"/>
        <v>3.0602415487844748E-4</v>
      </c>
      <c r="L82">
        <f t="shared" si="23"/>
        <v>1.7428356799816411</v>
      </c>
      <c r="M82">
        <f t="shared" si="24"/>
        <v>174283.56799816407</v>
      </c>
      <c r="N82">
        <f t="shared" si="25"/>
        <v>-0.55783440003326124</v>
      </c>
      <c r="O82">
        <f t="shared" si="16"/>
        <v>-604495204801.7146</v>
      </c>
      <c r="P82">
        <f t="shared" si="17"/>
        <v>0</v>
      </c>
      <c r="Q82">
        <f t="shared" si="18"/>
        <v>0</v>
      </c>
      <c r="R82" s="13">
        <f t="shared" si="19"/>
        <v>0</v>
      </c>
      <c r="S82">
        <f t="shared" si="20"/>
        <v>0</v>
      </c>
      <c r="T82">
        <f t="shared" si="21"/>
        <v>298</v>
      </c>
      <c r="U82">
        <v>2.1139999999999999</v>
      </c>
      <c r="V82">
        <f t="shared" si="22"/>
        <v>2.1432240314959312</v>
      </c>
    </row>
    <row r="83" spans="8:22" x14ac:dyDescent="0.2">
      <c r="H83">
        <v>-100</v>
      </c>
      <c r="I83">
        <f t="shared" si="13"/>
        <v>5.3761911158235226E-2</v>
      </c>
      <c r="J83">
        <f t="shared" si="14"/>
        <v>302.79439696256247</v>
      </c>
      <c r="K83">
        <f t="shared" si="15"/>
        <v>3.0279439696256249E-4</v>
      </c>
      <c r="L83">
        <f t="shared" si="23"/>
        <v>1.7669287191509961</v>
      </c>
      <c r="M83">
        <f t="shared" si="24"/>
        <v>176692.87191509959</v>
      </c>
      <c r="N83">
        <f t="shared" si="25"/>
        <v>-0.57067520174824604</v>
      </c>
      <c r="O83">
        <f t="shared" si="16"/>
        <v>-439327347437.60535</v>
      </c>
      <c r="P83">
        <f t="shared" si="17"/>
        <v>0</v>
      </c>
      <c r="Q83">
        <f t="shared" si="18"/>
        <v>0</v>
      </c>
      <c r="R83" s="13">
        <f t="shared" si="19"/>
        <v>0</v>
      </c>
      <c r="S83">
        <f t="shared" si="20"/>
        <v>0</v>
      </c>
      <c r="T83">
        <f t="shared" si="21"/>
        <v>298</v>
      </c>
      <c r="U83">
        <v>2.165</v>
      </c>
      <c r="V83">
        <f t="shared" si="22"/>
        <v>2.1955200496423211</v>
      </c>
    </row>
    <row r="84" spans="8:22" x14ac:dyDescent="0.2">
      <c r="H84">
        <v>-99</v>
      </c>
      <c r="I84">
        <f t="shared" si="13"/>
        <v>5.3097240459697742E-2</v>
      </c>
      <c r="J84">
        <f t="shared" si="14"/>
        <v>299.53640058102906</v>
      </c>
      <c r="K84">
        <f t="shared" si="15"/>
        <v>2.9953640058102905E-4</v>
      </c>
      <c r="L84">
        <f t="shared" si="23"/>
        <v>1.7918371497389551</v>
      </c>
      <c r="M84">
        <f t="shared" si="24"/>
        <v>179183.71497389549</v>
      </c>
      <c r="N84">
        <f t="shared" si="25"/>
        <v>-0.58377989501466931</v>
      </c>
      <c r="O84">
        <f t="shared" si="16"/>
        <v>-319288749808.74097</v>
      </c>
      <c r="P84">
        <f t="shared" si="17"/>
        <v>0</v>
      </c>
      <c r="Q84">
        <f t="shared" si="18"/>
        <v>0</v>
      </c>
      <c r="R84" s="13">
        <f t="shared" si="19"/>
        <v>0</v>
      </c>
      <c r="S84">
        <f t="shared" si="20"/>
        <v>0</v>
      </c>
      <c r="T84">
        <f t="shared" si="21"/>
        <v>298</v>
      </c>
      <c r="U84">
        <v>2.214</v>
      </c>
      <c r="V84">
        <f t="shared" si="22"/>
        <v>2.2458235269106854</v>
      </c>
    </row>
    <row r="85" spans="8:22" x14ac:dyDescent="0.2">
      <c r="H85">
        <v>-98</v>
      </c>
      <c r="I85">
        <f t="shared" si="13"/>
        <v>5.242697542241842E-2</v>
      </c>
      <c r="J85">
        <f t="shared" si="14"/>
        <v>296.25098259746312</v>
      </c>
      <c r="K85">
        <f t="shared" si="15"/>
        <v>2.962509825974631E-4</v>
      </c>
      <c r="L85">
        <f t="shared" si="23"/>
        <v>1.8175926049125251</v>
      </c>
      <c r="M85">
        <f t="shared" si="24"/>
        <v>181759.2604912525</v>
      </c>
      <c r="N85">
        <f t="shared" si="25"/>
        <v>-0.59715514309760931</v>
      </c>
      <c r="O85">
        <f t="shared" si="16"/>
        <v>-232048622397.3891</v>
      </c>
      <c r="P85">
        <f t="shared" si="17"/>
        <v>0</v>
      </c>
      <c r="Q85">
        <f t="shared" si="18"/>
        <v>0</v>
      </c>
      <c r="R85" s="13">
        <f t="shared" si="19"/>
        <v>0</v>
      </c>
      <c r="S85">
        <f t="shared" si="20"/>
        <v>0</v>
      </c>
      <c r="T85">
        <f t="shared" si="21"/>
        <v>298</v>
      </c>
      <c r="U85">
        <v>2.2570000000000001</v>
      </c>
      <c r="V85">
        <f t="shared" si="22"/>
        <v>2.2900748468693588</v>
      </c>
    </row>
    <row r="86" spans="8:22" x14ac:dyDescent="0.2">
      <c r="H86">
        <v>-97</v>
      </c>
      <c r="I86">
        <f t="shared" si="13"/>
        <v>5.1751288010541296E-2</v>
      </c>
      <c r="J86">
        <f t="shared" si="14"/>
        <v>292.93898592333977</v>
      </c>
      <c r="K86">
        <f t="shared" si="15"/>
        <v>2.9293898592333979E-4</v>
      </c>
      <c r="L86">
        <f t="shared" si="23"/>
        <v>1.8442282261257996</v>
      </c>
      <c r="M86">
        <f t="shared" si="24"/>
        <v>184422.82261257994</v>
      </c>
      <c r="N86">
        <f t="shared" si="25"/>
        <v>-0.61080777512529882</v>
      </c>
      <c r="O86">
        <f t="shared" si="16"/>
        <v>-168645350607.42719</v>
      </c>
      <c r="P86">
        <f t="shared" si="17"/>
        <v>0</v>
      </c>
      <c r="Q86">
        <f t="shared" si="18"/>
        <v>0</v>
      </c>
      <c r="R86" s="13">
        <f t="shared" si="19"/>
        <v>0</v>
      </c>
      <c r="S86">
        <f t="shared" si="20"/>
        <v>0</v>
      </c>
      <c r="T86">
        <f t="shared" si="21"/>
        <v>298</v>
      </c>
      <c r="U86">
        <v>2.2919999999999998</v>
      </c>
      <c r="V86">
        <f t="shared" si="22"/>
        <v>2.3262396819879942</v>
      </c>
    </row>
    <row r="87" spans="8:22" x14ac:dyDescent="0.2">
      <c r="H87">
        <v>-96</v>
      </c>
      <c r="I87">
        <f t="shared" si="13"/>
        <v>5.1070355502653986E-2</v>
      </c>
      <c r="J87">
        <f t="shared" si="14"/>
        <v>289.60127951978268</v>
      </c>
      <c r="K87">
        <f t="shared" si="15"/>
        <v>2.8960127951978265E-4</v>
      </c>
      <c r="L87">
        <f t="shared" si="23"/>
        <v>1.8717787444398617</v>
      </c>
      <c r="M87">
        <f t="shared" si="24"/>
        <v>187177.87444398613</v>
      </c>
      <c r="N87">
        <f t="shared" si="25"/>
        <v>-0.62474479013590589</v>
      </c>
      <c r="O87">
        <f t="shared" si="16"/>
        <v>-122565926001.39787</v>
      </c>
      <c r="P87">
        <f t="shared" si="17"/>
        <v>0</v>
      </c>
      <c r="Q87">
        <f t="shared" si="18"/>
        <v>0</v>
      </c>
      <c r="R87" s="13">
        <f t="shared" si="19"/>
        <v>0</v>
      </c>
      <c r="S87">
        <f t="shared" si="20"/>
        <v>0</v>
      </c>
      <c r="T87">
        <f t="shared" si="21"/>
        <v>298</v>
      </c>
      <c r="U87">
        <v>2.319</v>
      </c>
      <c r="V87">
        <f t="shared" si="22"/>
        <v>2.3543117194398144</v>
      </c>
    </row>
    <row r="88" spans="8:22" x14ac:dyDescent="0.2">
      <c r="H88">
        <v>-95</v>
      </c>
      <c r="I88">
        <f t="shared" si="13"/>
        <v>5.0384360484674151E-2</v>
      </c>
      <c r="J88">
        <f t="shared" si="14"/>
        <v>286.23875836269542</v>
      </c>
      <c r="K88">
        <f t="shared" si="15"/>
        <v>2.8623875836269541E-4</v>
      </c>
      <c r="L88">
        <f t="shared" si="23"/>
        <v>1.9002805667240656</v>
      </c>
      <c r="M88">
        <f t="shared" si="24"/>
        <v>190028.05667240653</v>
      </c>
      <c r="N88">
        <f t="shared" si="25"/>
        <v>-0.63897336100113977</v>
      </c>
      <c r="O88">
        <f t="shared" si="16"/>
        <v>-89076907026.845505</v>
      </c>
      <c r="P88">
        <f t="shared" si="17"/>
        <v>0</v>
      </c>
      <c r="Q88">
        <f t="shared" si="18"/>
        <v>0</v>
      </c>
      <c r="R88" s="13">
        <f t="shared" si="19"/>
        <v>0</v>
      </c>
      <c r="S88">
        <f t="shared" si="20"/>
        <v>0</v>
      </c>
      <c r="T88">
        <f t="shared" si="21"/>
        <v>298</v>
      </c>
      <c r="U88">
        <v>2.3559999999999999</v>
      </c>
      <c r="V88">
        <f t="shared" si="22"/>
        <v>2.3925638131432043</v>
      </c>
    </row>
    <row r="89" spans="8:22" x14ac:dyDescent="0.2">
      <c r="H89">
        <v>-94</v>
      </c>
      <c r="I89">
        <f t="shared" si="13"/>
        <v>4.9693490835132859E-2</v>
      </c>
      <c r="J89">
        <f t="shared" si="14"/>
        <v>282.85234337062565</v>
      </c>
      <c r="K89">
        <f t="shared" si="15"/>
        <v>2.8285234337062566E-4</v>
      </c>
      <c r="L89">
        <f t="shared" si="23"/>
        <v>1.9297718670472244</v>
      </c>
      <c r="M89">
        <f t="shared" si="24"/>
        <v>192977.18670472238</v>
      </c>
      <c r="N89">
        <f t="shared" si="25"/>
        <v>-0.65350083818431681</v>
      </c>
      <c r="O89">
        <f t="shared" si="16"/>
        <v>-64738183150.26342</v>
      </c>
      <c r="P89">
        <f t="shared" si="17"/>
        <v>0</v>
      </c>
      <c r="Q89">
        <f t="shared" si="18"/>
        <v>0</v>
      </c>
      <c r="R89" s="13">
        <f t="shared" si="19"/>
        <v>0</v>
      </c>
      <c r="S89">
        <f t="shared" si="20"/>
        <v>0</v>
      </c>
      <c r="T89">
        <f t="shared" si="21"/>
        <v>298</v>
      </c>
      <c r="U89">
        <v>2.4049999999999998</v>
      </c>
      <c r="V89">
        <f t="shared" si="22"/>
        <v>2.4430369125649203</v>
      </c>
    </row>
    <row r="90" spans="8:22" x14ac:dyDescent="0.2">
      <c r="H90">
        <v>-93</v>
      </c>
      <c r="I90">
        <f t="shared" si="13"/>
        <v>4.8997939702746157E-2</v>
      </c>
      <c r="J90">
        <f t="shared" si="14"/>
        <v>279.44298129482843</v>
      </c>
      <c r="K90">
        <f t="shared" si="15"/>
        <v>2.7944298129482841E-4</v>
      </c>
      <c r="L90">
        <f t="shared" si="23"/>
        <v>1.9602926835865671</v>
      </c>
      <c r="M90">
        <f t="shared" si="24"/>
        <v>196029.26835865664</v>
      </c>
      <c r="N90">
        <f t="shared" si="25"/>
        <v>-0.66833475328828562</v>
      </c>
      <c r="O90">
        <f t="shared" si="16"/>
        <v>-47049594529.897095</v>
      </c>
      <c r="P90">
        <f t="shared" si="17"/>
        <v>0</v>
      </c>
      <c r="Q90">
        <f t="shared" si="18"/>
        <v>0</v>
      </c>
      <c r="R90" s="13">
        <f t="shared" si="19"/>
        <v>0</v>
      </c>
      <c r="S90">
        <f t="shared" si="20"/>
        <v>0</v>
      </c>
      <c r="T90">
        <f t="shared" si="21"/>
        <v>298</v>
      </c>
      <c r="U90">
        <v>2.4500000000000002</v>
      </c>
      <c r="V90">
        <f t="shared" si="22"/>
        <v>2.4894845261104508</v>
      </c>
    </row>
    <row r="91" spans="8:22" x14ac:dyDescent="0.2">
      <c r="H91">
        <v>-92</v>
      </c>
      <c r="I91">
        <f t="shared" si="13"/>
        <v>4.8297905476186481E-2</v>
      </c>
      <c r="J91">
        <f t="shared" si="14"/>
        <v>276.01164457109542</v>
      </c>
      <c r="K91">
        <f t="shared" si="15"/>
        <v>2.7601164457109539E-4</v>
      </c>
      <c r="L91">
        <f t="shared" si="23"/>
        <v>1.9918850214025667</v>
      </c>
      <c r="M91">
        <f t="shared" si="24"/>
        <v>199188.50214025661</v>
      </c>
      <c r="N91">
        <f t="shared" si="25"/>
        <v>-0.68348282233923541</v>
      </c>
      <c r="O91">
        <f t="shared" si="16"/>
        <v>-34194106749.717621</v>
      </c>
      <c r="P91">
        <f t="shared" si="17"/>
        <v>0</v>
      </c>
      <c r="Q91">
        <f t="shared" si="18"/>
        <v>0</v>
      </c>
      <c r="R91" s="13">
        <f t="shared" si="19"/>
        <v>0</v>
      </c>
      <c r="S91">
        <f t="shared" si="20"/>
        <v>0</v>
      </c>
      <c r="T91">
        <f t="shared" si="21"/>
        <v>298</v>
      </c>
      <c r="U91">
        <v>2.4980000000000002</v>
      </c>
      <c r="V91">
        <f t="shared" si="22"/>
        <v>2.5390186498508744</v>
      </c>
    </row>
    <row r="92" spans="8:22" x14ac:dyDescent="0.2">
      <c r="H92">
        <v>-91</v>
      </c>
      <c r="I92">
        <f t="shared" si="13"/>
        <v>4.7593591745983793E-2</v>
      </c>
      <c r="J92">
        <f t="shared" si="14"/>
        <v>272.55933113300676</v>
      </c>
      <c r="K92">
        <f t="shared" si="15"/>
        <v>2.7255933113300677E-4</v>
      </c>
      <c r="L92">
        <f t="shared" si="23"/>
        <v>2.0245929614490494</v>
      </c>
      <c r="M92">
        <f t="shared" si="24"/>
        <v>202459.29614490486</v>
      </c>
      <c r="N92">
        <f t="shared" si="25"/>
        <v>-0.69895294874701752</v>
      </c>
      <c r="O92">
        <f t="shared" si="16"/>
        <v>-24851158614.440216</v>
      </c>
      <c r="P92">
        <f t="shared" si="17"/>
        <v>0</v>
      </c>
      <c r="Q92">
        <f t="shared" si="18"/>
        <v>0</v>
      </c>
      <c r="R92" s="13">
        <f t="shared" si="19"/>
        <v>0</v>
      </c>
      <c r="S92">
        <f t="shared" si="20"/>
        <v>0</v>
      </c>
      <c r="T92">
        <f t="shared" si="21"/>
        <v>298</v>
      </c>
      <c r="U92">
        <v>2.5379999999999998</v>
      </c>
      <c r="V92">
        <f t="shared" si="22"/>
        <v>2.5804587023173484</v>
      </c>
    </row>
    <row r="93" spans="8:22" x14ac:dyDescent="0.2">
      <c r="H93">
        <v>-90</v>
      </c>
      <c r="I93">
        <f t="shared" si="13"/>
        <v>4.6885207258506145E-2</v>
      </c>
      <c r="J93">
        <f t="shared" si="14"/>
        <v>269.08706418635961</v>
      </c>
      <c r="K93">
        <f t="shared" si="15"/>
        <v>2.6908706418635962E-4</v>
      </c>
      <c r="L93">
        <f t="shared" si="23"/>
        <v>2.0584627762102645</v>
      </c>
      <c r="M93">
        <f t="shared" si="24"/>
        <v>205846.27762102638</v>
      </c>
      <c r="N93">
        <f t="shared" si="25"/>
        <v>-0.71475322587384427</v>
      </c>
      <c r="O93">
        <f t="shared" si="16"/>
        <v>-18061009430.597668</v>
      </c>
      <c r="P93">
        <f t="shared" si="17"/>
        <v>0</v>
      </c>
      <c r="Q93">
        <f t="shared" si="18"/>
        <v>0</v>
      </c>
      <c r="R93" s="13">
        <f t="shared" si="19"/>
        <v>0</v>
      </c>
      <c r="S93">
        <f t="shared" si="20"/>
        <v>0</v>
      </c>
      <c r="T93">
        <f t="shared" si="21"/>
        <v>298</v>
      </c>
      <c r="U93">
        <v>2.5710000000000002</v>
      </c>
      <c r="V93">
        <f t="shared" si="22"/>
        <v>2.6148149239687748</v>
      </c>
    </row>
    <row r="94" spans="8:22" x14ac:dyDescent="0.2">
      <c r="H94">
        <v>-89</v>
      </c>
      <c r="I94">
        <f t="shared" si="13"/>
        <v>4.6172965861988907E-2</v>
      </c>
      <c r="J94">
        <f t="shared" si="14"/>
        <v>265.5958919446204</v>
      </c>
      <c r="K94">
        <f t="shared" si="15"/>
        <v>2.6559589194462041E-4</v>
      </c>
      <c r="L94">
        <f t="shared" si="23"/>
        <v>2.0935430523799283</v>
      </c>
      <c r="M94">
        <f t="shared" si="24"/>
        <v>209354.30523799275</v>
      </c>
      <c r="N94">
        <f t="shared" si="25"/>
        <v>-0.73089193913547734</v>
      </c>
      <c r="O94">
        <f t="shared" si="16"/>
        <v>-13126151046.363615</v>
      </c>
      <c r="P94">
        <f t="shared" si="17"/>
        <v>0</v>
      </c>
      <c r="Q94">
        <f t="shared" si="18"/>
        <v>0</v>
      </c>
      <c r="R94" s="13">
        <f t="shared" si="19"/>
        <v>0</v>
      </c>
      <c r="S94">
        <f t="shared" si="20"/>
        <v>0</v>
      </c>
      <c r="T94">
        <f t="shared" si="21"/>
        <v>298</v>
      </c>
      <c r="U94">
        <v>2.5950000000000002</v>
      </c>
      <c r="V94">
        <f t="shared" si="22"/>
        <v>2.6400465489674958</v>
      </c>
    </row>
    <row r="95" spans="8:22" x14ac:dyDescent="0.2">
      <c r="H95">
        <v>-88</v>
      </c>
      <c r="I95">
        <f t="shared" si="13"/>
        <v>4.5457086444602918E-2</v>
      </c>
      <c r="J95">
        <f t="shared" si="14"/>
        <v>262.08688732535586</v>
      </c>
      <c r="K95">
        <f t="shared" si="15"/>
        <v>2.6208688732535585E-4</v>
      </c>
      <c r="L95">
        <f t="shared" si="23"/>
        <v>2.1298848210213901</v>
      </c>
      <c r="M95">
        <f t="shared" si="24"/>
        <v>212988.48210213892</v>
      </c>
      <c r="N95">
        <f t="shared" si="25"/>
        <v>-0.74737756754655293</v>
      </c>
      <c r="O95">
        <f t="shared" si="16"/>
        <v>-9539657345.9905014</v>
      </c>
      <c r="P95">
        <f t="shared" si="17"/>
        <v>0</v>
      </c>
      <c r="Q95">
        <f t="shared" si="18"/>
        <v>0</v>
      </c>
      <c r="R95" s="13">
        <f t="shared" si="19"/>
        <v>0</v>
      </c>
      <c r="S95">
        <f t="shared" si="20"/>
        <v>0</v>
      </c>
      <c r="T95">
        <f t="shared" si="21"/>
        <v>298</v>
      </c>
      <c r="U95">
        <v>2.6230000000000002</v>
      </c>
      <c r="V95">
        <f t="shared" si="22"/>
        <v>2.6693752693277437</v>
      </c>
    </row>
    <row r="96" spans="8:22" x14ac:dyDescent="0.2">
      <c r="H96">
        <v>-87</v>
      </c>
      <c r="I96">
        <f t="shared" si="13"/>
        <v>4.4737792864570525E-2</v>
      </c>
      <c r="J96">
        <f t="shared" si="14"/>
        <v>258.56114760768486</v>
      </c>
      <c r="K96">
        <f t="shared" si="15"/>
        <v>2.5856114760768484E-4</v>
      </c>
      <c r="L96">
        <f t="shared" si="23"/>
        <v>2.1675416956732922</v>
      </c>
      <c r="M96">
        <f t="shared" si="24"/>
        <v>216754.16956732914</v>
      </c>
      <c r="N96">
        <f t="shared" si="25"/>
        <v>-0.76421878461432824</v>
      </c>
      <c r="O96">
        <f t="shared" si="16"/>
        <v>-6933111005.3881149</v>
      </c>
      <c r="P96">
        <f t="shared" si="17"/>
        <v>0</v>
      </c>
      <c r="Q96">
        <f t="shared" si="18"/>
        <v>0</v>
      </c>
      <c r="R96" s="13">
        <f t="shared" si="19"/>
        <v>0</v>
      </c>
      <c r="S96">
        <f t="shared" si="20"/>
        <v>0</v>
      </c>
      <c r="T96">
        <f t="shared" si="21"/>
        <v>298</v>
      </c>
      <c r="U96">
        <v>2.657</v>
      </c>
      <c r="V96">
        <f t="shared" si="22"/>
        <v>2.7048414117689852</v>
      </c>
    </row>
    <row r="97" spans="8:22" x14ac:dyDescent="0.2">
      <c r="H97">
        <v>-86</v>
      </c>
      <c r="I97">
        <f t="shared" si="13"/>
        <v>4.4015313872361073E-2</v>
      </c>
      <c r="J97">
        <f t="shared" si="14"/>
        <v>255.01979405090609</v>
      </c>
      <c r="K97">
        <f t="shared" si="15"/>
        <v>2.5501979405090607E-4</v>
      </c>
      <c r="L97">
        <f t="shared" si="23"/>
        <v>2.2065700188908877</v>
      </c>
      <c r="M97">
        <f t="shared" si="24"/>
        <v>220657.00188908866</v>
      </c>
      <c r="N97">
        <f t="shared" si="25"/>
        <v>-0.78142445846806363</v>
      </c>
      <c r="O97">
        <f t="shared" si="16"/>
        <v>-5038758360.9095278</v>
      </c>
      <c r="P97">
        <f t="shared" si="17"/>
        <v>0</v>
      </c>
      <c r="Q97">
        <f t="shared" si="18"/>
        <v>0</v>
      </c>
      <c r="R97" s="13">
        <f t="shared" si="19"/>
        <v>0</v>
      </c>
      <c r="S97">
        <f t="shared" si="20"/>
        <v>0</v>
      </c>
      <c r="T97">
        <f t="shared" si="21"/>
        <v>298</v>
      </c>
      <c r="U97">
        <v>2.698</v>
      </c>
      <c r="V97">
        <f t="shared" si="22"/>
        <v>2.7474697099843093</v>
      </c>
    </row>
    <row r="98" spans="8:22" x14ac:dyDescent="0.2">
      <c r="H98">
        <v>-85</v>
      </c>
      <c r="I98">
        <f t="shared" si="13"/>
        <v>4.3289883025014797E-2</v>
      </c>
      <c r="J98">
        <f t="shared" si="14"/>
        <v>251.46397147454257</v>
      </c>
      <c r="K98">
        <f t="shared" si="15"/>
        <v>2.5146397147454258E-4</v>
      </c>
      <c r="L98">
        <f t="shared" si="23"/>
        <v>2.2470290177398882</v>
      </c>
      <c r="M98">
        <f t="shared" si="24"/>
        <v>224702.90177398873</v>
      </c>
      <c r="N98">
        <f t="shared" si="25"/>
        <v>-0.79900365110233884</v>
      </c>
      <c r="O98">
        <f t="shared" si="16"/>
        <v>-3662004805.5464215</v>
      </c>
      <c r="P98">
        <f t="shared" si="17"/>
        <v>0</v>
      </c>
      <c r="Q98">
        <f t="shared" si="18"/>
        <v>0</v>
      </c>
      <c r="R98" s="13">
        <f t="shared" si="19"/>
        <v>0</v>
      </c>
      <c r="S98">
        <f t="shared" si="20"/>
        <v>0</v>
      </c>
      <c r="T98">
        <f t="shared" si="21"/>
        <v>298</v>
      </c>
      <c r="U98">
        <v>2.7519999999999998</v>
      </c>
      <c r="V98">
        <f t="shared" si="22"/>
        <v>2.8033797411468444</v>
      </c>
    </row>
    <row r="99" spans="8:22" x14ac:dyDescent="0.2">
      <c r="H99">
        <v>-84</v>
      </c>
      <c r="I99">
        <f t="shared" si="13"/>
        <v>4.2561738592666987E-2</v>
      </c>
      <c r="J99">
        <f t="shared" si="14"/>
        <v>247.89484780015346</v>
      </c>
      <c r="K99">
        <f t="shared" si="15"/>
        <v>2.4789484780015345E-4</v>
      </c>
      <c r="L99">
        <f t="shared" si="23"/>
        <v>2.2889809687867357</v>
      </c>
      <c r="M99">
        <f t="shared" si="24"/>
        <v>228898.09687867347</v>
      </c>
      <c r="N99">
        <f t="shared" si="25"/>
        <v>-0.81696561659228839</v>
      </c>
      <c r="O99">
        <f t="shared" si="16"/>
        <v>-2661425342.3036361</v>
      </c>
      <c r="P99">
        <f t="shared" si="17"/>
        <v>0</v>
      </c>
      <c r="Q99">
        <f t="shared" si="18"/>
        <v>0</v>
      </c>
      <c r="R99" s="13">
        <f t="shared" si="19"/>
        <v>0</v>
      </c>
      <c r="S99">
        <f t="shared" si="20"/>
        <v>0</v>
      </c>
      <c r="T99">
        <f t="shared" si="21"/>
        <v>298</v>
      </c>
      <c r="U99">
        <v>2.8029999999999999</v>
      </c>
      <c r="V99">
        <f t="shared" si="22"/>
        <v>2.8562812046547887</v>
      </c>
    </row>
    <row r="100" spans="8:22" x14ac:dyDescent="0.2">
      <c r="H100">
        <v>-83</v>
      </c>
      <c r="I100">
        <f t="shared" si="13"/>
        <v>4.1831123457362285E-2</v>
      </c>
      <c r="J100">
        <f t="shared" si="14"/>
        <v>244.3136135553554</v>
      </c>
      <c r="K100">
        <f t="shared" si="15"/>
        <v>2.4431361355535541E-4</v>
      </c>
      <c r="L100">
        <f t="shared" si="23"/>
        <v>2.3324913731566408</v>
      </c>
      <c r="M100">
        <f t="shared" si="24"/>
        <v>233249.13731566395</v>
      </c>
      <c r="N100">
        <f t="shared" si="25"/>
        <v>-0.83531979812445678</v>
      </c>
      <c r="O100">
        <f t="shared" si="16"/>
        <v>-1934236908.0604491</v>
      </c>
      <c r="P100">
        <f t="shared" si="17"/>
        <v>0</v>
      </c>
      <c r="Q100">
        <f t="shared" si="18"/>
        <v>0</v>
      </c>
      <c r="R100" s="13">
        <f t="shared" si="19"/>
        <v>0</v>
      </c>
      <c r="S100">
        <f t="shared" si="20"/>
        <v>0</v>
      </c>
      <c r="T100">
        <f t="shared" si="21"/>
        <v>298</v>
      </c>
      <c r="U100">
        <v>2.8519999999999999</v>
      </c>
      <c r="V100">
        <f t="shared" si="22"/>
        <v>2.9071911655319309</v>
      </c>
    </row>
    <row r="101" spans="8:22" x14ac:dyDescent="0.2">
      <c r="H101">
        <v>-82</v>
      </c>
      <c r="I101">
        <f t="shared" si="13"/>
        <v>4.1098285004269097E-2</v>
      </c>
      <c r="J101">
        <f t="shared" si="14"/>
        <v>240.72148134059142</v>
      </c>
      <c r="K101">
        <f t="shared" si="15"/>
        <v>2.4072148134059144E-4</v>
      </c>
      <c r="L101">
        <f t="shared" si="23"/>
        <v>2.3776291422582148</v>
      </c>
      <c r="M101">
        <f t="shared" si="24"/>
        <v>237762.91422582135</v>
      </c>
      <c r="N101">
        <f t="shared" si="25"/>
        <v>-0.8540758236667364</v>
      </c>
      <c r="O101">
        <f t="shared" si="16"/>
        <v>-1405740133.6181166</v>
      </c>
      <c r="P101">
        <f t="shared" si="17"/>
        <v>0</v>
      </c>
      <c r="Q101">
        <f t="shared" si="18"/>
        <v>0</v>
      </c>
      <c r="R101" s="13">
        <f t="shared" si="19"/>
        <v>0</v>
      </c>
      <c r="S101">
        <f t="shared" si="20"/>
        <v>0</v>
      </c>
      <c r="T101">
        <f t="shared" si="21"/>
        <v>298</v>
      </c>
      <c r="U101">
        <v>2.9049999999999998</v>
      </c>
      <c r="V101">
        <f t="shared" si="22"/>
        <v>2.9622264943331729</v>
      </c>
    </row>
    <row r="102" spans="8:22" x14ac:dyDescent="0.2">
      <c r="H102">
        <v>-81</v>
      </c>
      <c r="I102">
        <f t="shared" si="13"/>
        <v>4.036347500542295E-2</v>
      </c>
      <c r="J102">
        <f t="shared" si="14"/>
        <v>237.11968525927924</v>
      </c>
      <c r="K102">
        <f t="shared" si="15"/>
        <v>2.3711968525927924E-4</v>
      </c>
      <c r="L102">
        <f t="shared" si="23"/>
        <v>2.4244667948006677</v>
      </c>
      <c r="M102">
        <f t="shared" si="24"/>
        <v>242446.67948006667</v>
      </c>
      <c r="N102">
        <f t="shared" si="25"/>
        <v>-0.87324350007845764</v>
      </c>
      <c r="O102">
        <f t="shared" si="16"/>
        <v>-1021645960.1641129</v>
      </c>
      <c r="P102">
        <f t="shared" si="17"/>
        <v>0</v>
      </c>
      <c r="Q102">
        <f t="shared" si="18"/>
        <v>0</v>
      </c>
      <c r="R102" s="13">
        <f t="shared" si="19"/>
        <v>0</v>
      </c>
      <c r="S102">
        <f t="shared" si="20"/>
        <v>0</v>
      </c>
      <c r="T102">
        <f t="shared" si="21"/>
        <v>298</v>
      </c>
      <c r="U102">
        <v>2.9609999999999999</v>
      </c>
      <c r="V102">
        <f t="shared" si="22"/>
        <v>3.0203720946012669</v>
      </c>
    </row>
    <row r="103" spans="8:22" x14ac:dyDescent="0.2">
      <c r="H103">
        <v>-80</v>
      </c>
      <c r="I103">
        <f t="shared" si="13"/>
        <v>3.962694949614709E-2</v>
      </c>
      <c r="J103">
        <f t="shared" si="14"/>
        <v>233.50948031206585</v>
      </c>
      <c r="K103">
        <f t="shared" si="15"/>
        <v>2.3350948031206585E-4</v>
      </c>
      <c r="L103">
        <f t="shared" si="23"/>
        <v>2.4730806657559317</v>
      </c>
      <c r="M103">
        <f t="shared" si="24"/>
        <v>247308.06657559305</v>
      </c>
      <c r="N103">
        <f t="shared" si="25"/>
        <v>-0.8928328054369844</v>
      </c>
      <c r="O103">
        <f t="shared" si="16"/>
        <v>-742498875.04332328</v>
      </c>
      <c r="P103">
        <f t="shared" si="17"/>
        <v>0</v>
      </c>
      <c r="Q103">
        <f t="shared" si="18"/>
        <v>0</v>
      </c>
      <c r="R103" s="13">
        <f t="shared" si="19"/>
        <v>0</v>
      </c>
      <c r="S103">
        <f t="shared" si="20"/>
        <v>0</v>
      </c>
      <c r="T103">
        <f t="shared" si="21"/>
        <v>298</v>
      </c>
      <c r="U103">
        <v>3.0339999999999998</v>
      </c>
      <c r="V103">
        <f t="shared" si="22"/>
        <v>3.0959176658477121</v>
      </c>
    </row>
    <row r="104" spans="8:22" x14ac:dyDescent="0.2">
      <c r="H104">
        <v>-79</v>
      </c>
      <c r="I104">
        <f t="shared" si="13"/>
        <v>3.8888968644314681E-2</v>
      </c>
      <c r="J104">
        <f t="shared" si="14"/>
        <v>229.89214175599383</v>
      </c>
      <c r="K104">
        <f t="shared" si="15"/>
        <v>2.2989214175599384E-4</v>
      </c>
      <c r="L104">
        <f t="shared" si="23"/>
        <v>2.5235511279433789</v>
      </c>
      <c r="M104">
        <f t="shared" si="24"/>
        <v>252355.11279433774</v>
      </c>
      <c r="N104">
        <f t="shared" si="25"/>
        <v>-0.91285387933286</v>
      </c>
      <c r="O104">
        <f t="shared" si="16"/>
        <v>-539623901.88061738</v>
      </c>
      <c r="P104">
        <f t="shared" si="17"/>
        <v>0</v>
      </c>
      <c r="Q104">
        <f t="shared" si="18"/>
        <v>0</v>
      </c>
      <c r="R104" s="13">
        <f t="shared" si="19"/>
        <v>0</v>
      </c>
      <c r="S104">
        <f t="shared" si="20"/>
        <v>0</v>
      </c>
      <c r="T104">
        <f t="shared" si="21"/>
        <v>298</v>
      </c>
      <c r="U104">
        <v>3.1030000000000002</v>
      </c>
      <c r="V104">
        <f t="shared" si="22"/>
        <v>3.167446287685411</v>
      </c>
    </row>
    <row r="105" spans="8:22" x14ac:dyDescent="0.2">
      <c r="H105">
        <v>-78</v>
      </c>
      <c r="I105">
        <f t="shared" si="13"/>
        <v>3.8149796612636039E-2</v>
      </c>
      <c r="J105">
        <f t="shared" si="14"/>
        <v>226.26896442947907</v>
      </c>
      <c r="K105">
        <f t="shared" si="15"/>
        <v>2.2626896442947908E-4</v>
      </c>
      <c r="L105">
        <f t="shared" si="23"/>
        <v>2.5759628269379911</v>
      </c>
      <c r="M105">
        <f t="shared" si="24"/>
        <v>257596.28269379897</v>
      </c>
      <c r="N105">
        <f t="shared" si="25"/>
        <v>-0.93331701085065943</v>
      </c>
      <c r="O105">
        <f t="shared" si="16"/>
        <v>-392181005.53814358</v>
      </c>
      <c r="P105">
        <f t="shared" si="17"/>
        <v>0</v>
      </c>
      <c r="Q105">
        <f t="shared" si="18"/>
        <v>0</v>
      </c>
      <c r="R105" s="13">
        <f t="shared" si="19"/>
        <v>0</v>
      </c>
      <c r="S105">
        <f t="shared" si="20"/>
        <v>0</v>
      </c>
      <c r="T105">
        <f t="shared" si="21"/>
        <v>298</v>
      </c>
      <c r="U105">
        <v>3.1720000000000002</v>
      </c>
      <c r="V105">
        <f t="shared" si="22"/>
        <v>3.2390391471419515</v>
      </c>
    </row>
    <row r="106" spans="8:22" x14ac:dyDescent="0.2">
      <c r="H106">
        <v>-77</v>
      </c>
      <c r="I106">
        <f t="shared" si="13"/>
        <v>3.7409701414169827E-2</v>
      </c>
      <c r="J106">
        <f t="shared" si="14"/>
        <v>222.64126204407418</v>
      </c>
      <c r="K106">
        <f t="shared" si="15"/>
        <v>2.2264126204407417E-4</v>
      </c>
      <c r="L106">
        <f t="shared" si="23"/>
        <v>2.6304049300235186</v>
      </c>
      <c r="M106">
        <f t="shared" si="24"/>
        <v>263040.49300235172</v>
      </c>
      <c r="N106">
        <f t="shared" si="25"/>
        <v>-0.95423262392271446</v>
      </c>
      <c r="O106">
        <f t="shared" si="16"/>
        <v>-285024329.96129531</v>
      </c>
      <c r="P106">
        <f t="shared" si="17"/>
        <v>0</v>
      </c>
      <c r="Q106">
        <f t="shared" si="18"/>
        <v>0</v>
      </c>
      <c r="R106" s="13">
        <f t="shared" si="19"/>
        <v>0</v>
      </c>
      <c r="S106">
        <f t="shared" si="20"/>
        <v>0</v>
      </c>
      <c r="T106">
        <f t="shared" si="21"/>
        <v>298</v>
      </c>
      <c r="U106">
        <v>3.238</v>
      </c>
      <c r="V106">
        <f t="shared" si="22"/>
        <v>3.3076326999253625</v>
      </c>
    </row>
    <row r="107" spans="8:22" x14ac:dyDescent="0.2">
      <c r="H107">
        <v>-76</v>
      </c>
      <c r="I107">
        <f t="shared" si="13"/>
        <v>3.6668954761272465E-2</v>
      </c>
      <c r="J107">
        <f t="shared" si="14"/>
        <v>219.01036644406827</v>
      </c>
      <c r="K107">
        <f t="shared" si="15"/>
        <v>2.1901036644406826E-4</v>
      </c>
      <c r="L107">
        <f t="shared" si="23"/>
        <v>2.6869713899291772</v>
      </c>
      <c r="M107">
        <f t="shared" si="24"/>
        <v>268697.13899291755</v>
      </c>
      <c r="N107">
        <f t="shared" si="25"/>
        <v>-0.97561125970355922</v>
      </c>
      <c r="O107">
        <f t="shared" si="16"/>
        <v>-207146362.24957448</v>
      </c>
      <c r="P107">
        <f t="shared" si="17"/>
        <v>0</v>
      </c>
      <c r="Q107">
        <f t="shared" si="18"/>
        <v>0</v>
      </c>
      <c r="R107" s="13">
        <f t="shared" si="19"/>
        <v>0</v>
      </c>
      <c r="S107">
        <f t="shared" si="20"/>
        <v>0</v>
      </c>
      <c r="T107">
        <f t="shared" si="21"/>
        <v>298</v>
      </c>
      <c r="U107">
        <v>3.3069999999999999</v>
      </c>
      <c r="V107">
        <f t="shared" si="22"/>
        <v>3.3793558063674509</v>
      </c>
    </row>
    <row r="108" spans="8:22" x14ac:dyDescent="0.2">
      <c r="H108">
        <v>-75</v>
      </c>
      <c r="I108">
        <f t="shared" si="13"/>
        <v>3.5927831908216024E-2</v>
      </c>
      <c r="J108">
        <f t="shared" si="14"/>
        <v>215.37762683505198</v>
      </c>
      <c r="K108">
        <f t="shared" si="15"/>
        <v>2.1537762683505199E-4</v>
      </c>
      <c r="L108">
        <f t="shared" si="23"/>
        <v>2.7457612241005096</v>
      </c>
      <c r="M108">
        <f t="shared" si="24"/>
        <v>274576.12241005077</v>
      </c>
      <c r="N108">
        <f t="shared" si="25"/>
        <v>-0.99746355556909383</v>
      </c>
      <c r="O108">
        <f t="shared" si="16"/>
        <v>-150547201.98019579</v>
      </c>
      <c r="P108">
        <f t="shared" si="17"/>
        <v>0</v>
      </c>
      <c r="Q108">
        <f t="shared" si="18"/>
        <v>0</v>
      </c>
      <c r="R108" s="13">
        <f t="shared" si="19"/>
        <v>0</v>
      </c>
      <c r="S108">
        <f t="shared" si="20"/>
        <v>0</v>
      </c>
      <c r="T108">
        <f t="shared" si="21"/>
        <v>298</v>
      </c>
      <c r="U108">
        <v>3.383</v>
      </c>
      <c r="V108">
        <f t="shared" si="22"/>
        <v>3.4583018114491395</v>
      </c>
    </row>
    <row r="109" spans="8:22" x14ac:dyDescent="0.2">
      <c r="H109">
        <v>-74</v>
      </c>
      <c r="I109">
        <f t="shared" si="13"/>
        <v>3.5186611487716762E-2</v>
      </c>
      <c r="J109">
        <f t="shared" si="14"/>
        <v>211.74440898263435</v>
      </c>
      <c r="K109">
        <f t="shared" si="15"/>
        <v>2.1174440898263436E-4</v>
      </c>
      <c r="L109">
        <f t="shared" si="23"/>
        <v>2.8068788102611877</v>
      </c>
      <c r="M109">
        <f t="shared" si="24"/>
        <v>280687.88102611859</v>
      </c>
      <c r="N109">
        <f t="shared" si="25"/>
        <v>-1.0198002203013674</v>
      </c>
      <c r="O109">
        <f t="shared" si="16"/>
        <v>-109412783.12816601</v>
      </c>
      <c r="P109">
        <f t="shared" si="17"/>
        <v>0</v>
      </c>
      <c r="Q109">
        <f t="shared" si="18"/>
        <v>0</v>
      </c>
      <c r="R109" s="13">
        <f t="shared" si="19"/>
        <v>0</v>
      </c>
      <c r="S109">
        <f t="shared" si="20"/>
        <v>0</v>
      </c>
      <c r="T109">
        <f t="shared" si="21"/>
        <v>298</v>
      </c>
      <c r="U109">
        <v>3.47</v>
      </c>
      <c r="V109">
        <f t="shared" si="22"/>
        <v>3.5485702603862554</v>
      </c>
    </row>
    <row r="110" spans="8:22" x14ac:dyDescent="0.2">
      <c r="H110">
        <v>-73</v>
      </c>
      <c r="I110">
        <f t="shared" si="13"/>
        <v>3.444557534163073E-2</v>
      </c>
      <c r="J110">
        <f t="shared" si="14"/>
        <v>208.11209438256836</v>
      </c>
      <c r="K110">
        <f t="shared" si="15"/>
        <v>2.0811209438256835E-4</v>
      </c>
      <c r="L110">
        <f t="shared" si="23"/>
        <v>2.8704341990205204</v>
      </c>
      <c r="M110">
        <f t="shared" si="24"/>
        <v>287043.41990205186</v>
      </c>
      <c r="N110">
        <f t="shared" si="25"/>
        <v>-1.0426320049631037</v>
      </c>
      <c r="O110">
        <f t="shared" si="16"/>
        <v>-79517632.630505934</v>
      </c>
      <c r="P110">
        <f t="shared" si="17"/>
        <v>0</v>
      </c>
      <c r="Q110">
        <f t="shared" si="18"/>
        <v>0</v>
      </c>
      <c r="R110" s="13">
        <f t="shared" si="19"/>
        <v>0</v>
      </c>
      <c r="S110">
        <f t="shared" si="20"/>
        <v>0</v>
      </c>
      <c r="T110">
        <f t="shared" si="21"/>
        <v>298</v>
      </c>
      <c r="U110">
        <v>3.5590000000000002</v>
      </c>
      <c r="V110">
        <f t="shared" si="22"/>
        <v>3.6409676702298954</v>
      </c>
    </row>
    <row r="111" spans="8:22" x14ac:dyDescent="0.2">
      <c r="H111">
        <v>-72</v>
      </c>
      <c r="I111">
        <f t="shared" si="13"/>
        <v>3.3705008346083726E-2</v>
      </c>
      <c r="J111">
        <f t="shared" si="14"/>
        <v>204.48207940359578</v>
      </c>
      <c r="K111">
        <f t="shared" si="15"/>
        <v>2.0448207940359578E-4</v>
      </c>
      <c r="L111">
        <f t="shared" si="23"/>
        <v>2.9365434442697276</v>
      </c>
      <c r="M111">
        <f t="shared" si="24"/>
        <v>293654.34442697256</v>
      </c>
      <c r="N111">
        <f t="shared" si="25"/>
        <v>-1.065969668910278</v>
      </c>
      <c r="O111">
        <f t="shared" si="16"/>
        <v>-57790814.840940021</v>
      </c>
      <c r="P111">
        <f t="shared" si="17"/>
        <v>0</v>
      </c>
      <c r="Q111">
        <f t="shared" si="18"/>
        <v>0</v>
      </c>
      <c r="R111" s="13">
        <f t="shared" si="19"/>
        <v>0</v>
      </c>
      <c r="S111">
        <f t="shared" si="20"/>
        <v>0</v>
      </c>
      <c r="T111">
        <f t="shared" si="21"/>
        <v>298</v>
      </c>
      <c r="U111">
        <v>3.65</v>
      </c>
      <c r="V111">
        <f t="shared" si="22"/>
        <v>3.7354974933264469</v>
      </c>
    </row>
    <row r="112" spans="8:22" x14ac:dyDescent="0.2">
      <c r="H112">
        <v>-71</v>
      </c>
      <c r="I112">
        <f t="shared" si="13"/>
        <v>3.2965198231313914E-2</v>
      </c>
      <c r="J112">
        <f t="shared" si="14"/>
        <v>200.85577440437527</v>
      </c>
      <c r="K112">
        <f t="shared" si="15"/>
        <v>2.0085577440437526E-4</v>
      </c>
      <c r="L112">
        <f t="shared" si="23"/>
        <v>3.005328952085967</v>
      </c>
      <c r="M112">
        <f t="shared" si="24"/>
        <v>300532.89520859648</v>
      </c>
      <c r="N112">
        <f t="shared" si="25"/>
        <v>-1.0898239403251508</v>
      </c>
      <c r="O112">
        <f t="shared" si="16"/>
        <v>-42000474.15347828</v>
      </c>
      <c r="P112">
        <f t="shared" si="17"/>
        <v>0</v>
      </c>
      <c r="Q112">
        <f t="shared" si="18"/>
        <v>0</v>
      </c>
      <c r="R112" s="13">
        <f t="shared" si="19"/>
        <v>0</v>
      </c>
      <c r="S112">
        <f t="shared" si="20"/>
        <v>0</v>
      </c>
      <c r="T112">
        <f t="shared" si="21"/>
        <v>298</v>
      </c>
      <c r="U112">
        <v>3.7280000000000002</v>
      </c>
      <c r="V112">
        <f t="shared" si="22"/>
        <v>3.8168058735979287</v>
      </c>
    </row>
    <row r="113" spans="8:22" x14ac:dyDescent="0.2">
      <c r="H113">
        <v>-70</v>
      </c>
      <c r="I113">
        <f t="shared" si="13"/>
        <v>3.2226435396514402E-2</v>
      </c>
      <c r="J113">
        <f t="shared" si="14"/>
        <v>197.23460282590156</v>
      </c>
      <c r="K113">
        <f t="shared" si="15"/>
        <v>1.9723460282590157E-4</v>
      </c>
      <c r="L113">
        <f t="shared" si="23"/>
        <v>3.076919848823934</v>
      </c>
      <c r="M113">
        <f t="shared" si="24"/>
        <v>307691.98488239315</v>
      </c>
      <c r="N113">
        <f t="shared" si="25"/>
        <v>-1.1142054705802784</v>
      </c>
      <c r="O113">
        <f t="shared" si="16"/>
        <v>-30524570.896911424</v>
      </c>
      <c r="P113">
        <f t="shared" si="17"/>
        <v>0</v>
      </c>
      <c r="Q113">
        <f t="shared" si="18"/>
        <v>0</v>
      </c>
      <c r="R113" s="13">
        <f t="shared" si="19"/>
        <v>0</v>
      </c>
      <c r="S113">
        <f t="shared" si="20"/>
        <v>0</v>
      </c>
      <c r="T113">
        <f t="shared" si="21"/>
        <v>298</v>
      </c>
      <c r="U113">
        <v>3.8090000000000002</v>
      </c>
      <c r="V113">
        <f t="shared" si="22"/>
        <v>3.9012657668591233</v>
      </c>
    </row>
    <row r="114" spans="8:22" x14ac:dyDescent="0.2">
      <c r="H114">
        <v>-69</v>
      </c>
      <c r="I114">
        <f t="shared" si="13"/>
        <v>3.1489012719971815E-2</v>
      </c>
      <c r="J114">
        <f t="shared" si="14"/>
        <v>193.6200002608677</v>
      </c>
      <c r="K114">
        <f t="shared" si="15"/>
        <v>1.936200002608677E-4</v>
      </c>
      <c r="L114">
        <f t="shared" si="23"/>
        <v>3.1514523690171075</v>
      </c>
      <c r="M114">
        <f t="shared" si="24"/>
        <v>315145.23690171045</v>
      </c>
      <c r="N114">
        <f t="shared" si="25"/>
        <v>-1.1391247816631311</v>
      </c>
      <c r="O114">
        <f t="shared" si="16"/>
        <v>-22184259.680025946</v>
      </c>
      <c r="P114">
        <f t="shared" si="17"/>
        <v>0</v>
      </c>
      <c r="Q114">
        <f t="shared" si="18"/>
        <v>0</v>
      </c>
      <c r="R114" s="13">
        <f t="shared" si="19"/>
        <v>0</v>
      </c>
      <c r="S114">
        <f t="shared" si="20"/>
        <v>0</v>
      </c>
      <c r="T114">
        <f t="shared" si="21"/>
        <v>298</v>
      </c>
      <c r="U114">
        <v>3.8959999999999999</v>
      </c>
      <c r="V114">
        <f t="shared" si="22"/>
        <v>3.9919555411296992</v>
      </c>
    </row>
    <row r="115" spans="8:22" x14ac:dyDescent="0.2">
      <c r="H115">
        <v>-68</v>
      </c>
      <c r="I115">
        <f t="shared" si="13"/>
        <v>3.0753225364804015E-2</v>
      </c>
      <c r="J115">
        <f t="shared" si="14"/>
        <v>190.01341350145518</v>
      </c>
      <c r="K115">
        <f t="shared" si="15"/>
        <v>1.9001341350145519E-4</v>
      </c>
      <c r="L115">
        <f t="shared" si="23"/>
        <v>3.2290702636304314</v>
      </c>
      <c r="M115">
        <f t="shared" si="24"/>
        <v>322907.02636304282</v>
      </c>
      <c r="N115">
        <f t="shared" si="25"/>
        <v>-1.1645922058022156</v>
      </c>
      <c r="O115">
        <f t="shared" si="16"/>
        <v>-16122794.221548809</v>
      </c>
      <c r="P115">
        <f t="shared" si="17"/>
        <v>0</v>
      </c>
      <c r="Q115">
        <f t="shared" si="18"/>
        <v>0</v>
      </c>
      <c r="R115" s="13">
        <f t="shared" si="19"/>
        <v>0</v>
      </c>
      <c r="S115">
        <f t="shared" si="20"/>
        <v>0</v>
      </c>
      <c r="T115">
        <f t="shared" si="21"/>
        <v>298</v>
      </c>
      <c r="U115">
        <v>3.996</v>
      </c>
      <c r="V115">
        <f t="shared" si="22"/>
        <v>4.0960586595002466</v>
      </c>
    </row>
    <row r="116" spans="8:22" x14ac:dyDescent="0.2">
      <c r="H116">
        <v>-67</v>
      </c>
      <c r="I116">
        <f t="shared" si="13"/>
        <v>3.0019370580606136E-2</v>
      </c>
      <c r="J116">
        <f t="shared" si="14"/>
        <v>186.41629956706853</v>
      </c>
      <c r="K116">
        <f t="shared" si="15"/>
        <v>1.8641629956706854E-4</v>
      </c>
      <c r="L116">
        <f t="shared" si="23"/>
        <v>3.3099252290986421</v>
      </c>
      <c r="M116">
        <f t="shared" si="24"/>
        <v>330992.52290986385</v>
      </c>
      <c r="N116">
        <f t="shared" si="25"/>
        <v>-1.1906178163368639</v>
      </c>
      <c r="O116">
        <f t="shared" si="16"/>
        <v>-11717519.34044762</v>
      </c>
      <c r="P116">
        <f t="shared" si="17"/>
        <v>0</v>
      </c>
      <c r="Q116">
        <f t="shared" si="18"/>
        <v>0</v>
      </c>
      <c r="R116" s="13">
        <f t="shared" si="19"/>
        <v>0</v>
      </c>
      <c r="S116">
        <f t="shared" si="20"/>
        <v>0</v>
      </c>
      <c r="T116">
        <f t="shared" si="21"/>
        <v>298</v>
      </c>
      <c r="U116">
        <v>4.0999999999999996</v>
      </c>
      <c r="V116">
        <f t="shared" si="22"/>
        <v>4.2043629998583745</v>
      </c>
    </row>
    <row r="117" spans="8:22" x14ac:dyDescent="0.2">
      <c r="H117">
        <v>-66</v>
      </c>
      <c r="I117">
        <f t="shared" si="13"/>
        <v>2.9287747501319156E-2</v>
      </c>
      <c r="J117">
        <f t="shared" si="14"/>
        <v>182.83012471355363</v>
      </c>
      <c r="K117">
        <f t="shared" si="15"/>
        <v>1.8283012471355362E-4</v>
      </c>
      <c r="L117">
        <f t="shared" si="23"/>
        <v>3.3941773574439233</v>
      </c>
      <c r="M117">
        <f t="shared" si="24"/>
        <v>339417.73574439198</v>
      </c>
      <c r="N117">
        <f t="shared" si="25"/>
        <v>-1.2172113487635094</v>
      </c>
      <c r="O117">
        <f t="shared" si="16"/>
        <v>-8515909.6124039851</v>
      </c>
      <c r="P117">
        <f t="shared" si="17"/>
        <v>0</v>
      </c>
      <c r="Q117">
        <f t="shared" si="18"/>
        <v>0</v>
      </c>
      <c r="R117" s="13">
        <f t="shared" si="19"/>
        <v>0</v>
      </c>
      <c r="S117">
        <f t="shared" si="20"/>
        <v>0</v>
      </c>
      <c r="T117">
        <f t="shared" si="21"/>
        <v>298</v>
      </c>
      <c r="U117">
        <v>4.2080000000000002</v>
      </c>
      <c r="V117">
        <f t="shared" si="22"/>
        <v>4.3168744510625103</v>
      </c>
    </row>
    <row r="118" spans="8:22" x14ac:dyDescent="0.2">
      <c r="H118">
        <v>-65</v>
      </c>
      <c r="I118">
        <f t="shared" si="13"/>
        <v>2.8558656939638494E-2</v>
      </c>
      <c r="J118">
        <f t="shared" si="14"/>
        <v>179.25636342545644</v>
      </c>
      <c r="K118">
        <f t="shared" si="15"/>
        <v>1.7925636342545643E-4</v>
      </c>
      <c r="L118">
        <f t="shared" si="23"/>
        <v>3.4819956075866298</v>
      </c>
      <c r="M118">
        <f t="shared" si="24"/>
        <v>348199.56075866258</v>
      </c>
      <c r="N118">
        <f t="shared" si="25"/>
        <v>-1.2443821107717548</v>
      </c>
      <c r="O118">
        <f t="shared" si="16"/>
        <v>-6189084.3569181366</v>
      </c>
      <c r="P118">
        <f t="shared" si="17"/>
        <v>0</v>
      </c>
      <c r="Q118">
        <f t="shared" si="18"/>
        <v>0</v>
      </c>
      <c r="R118" s="13">
        <f t="shared" si="19"/>
        <v>0</v>
      </c>
      <c r="S118">
        <f t="shared" si="20"/>
        <v>0</v>
      </c>
      <c r="T118">
        <f t="shared" si="21"/>
        <v>298</v>
      </c>
      <c r="U118">
        <v>4.3129999999999997</v>
      </c>
      <c r="V118">
        <f t="shared" si="22"/>
        <v>4.4264148135486945</v>
      </c>
    </row>
    <row r="119" spans="8:22" x14ac:dyDescent="0.2">
      <c r="H119">
        <v>-64</v>
      </c>
      <c r="I119">
        <f t="shared" si="13"/>
        <v>2.7832401178283728E-2</v>
      </c>
      <c r="J119">
        <f t="shared" si="14"/>
        <v>175.69649739289625</v>
      </c>
      <c r="K119">
        <f t="shared" si="15"/>
        <v>1.7569649739289625E-4</v>
      </c>
      <c r="L119">
        <f t="shared" si="23"/>
        <v>3.5735582977354383</v>
      </c>
      <c r="M119">
        <f t="shared" si="24"/>
        <v>357355.8297735434</v>
      </c>
      <c r="N119">
        <f t="shared" si="25"/>
        <v>-1.2721388799481963</v>
      </c>
      <c r="O119">
        <f t="shared" si="16"/>
        <v>-4498023.8500289768</v>
      </c>
      <c r="P119">
        <f t="shared" si="17"/>
        <v>0</v>
      </c>
      <c r="Q119">
        <f t="shared" si="18"/>
        <v>0</v>
      </c>
      <c r="R119" s="13">
        <f t="shared" si="19"/>
        <v>0</v>
      </c>
      <c r="S119">
        <f t="shared" si="20"/>
        <v>0</v>
      </c>
      <c r="T119">
        <f t="shared" si="21"/>
        <v>298</v>
      </c>
      <c r="U119">
        <v>4.4290000000000003</v>
      </c>
      <c r="V119">
        <f t="shared" si="22"/>
        <v>4.5473550792374988</v>
      </c>
    </row>
    <row r="120" spans="8:22" x14ac:dyDescent="0.2">
      <c r="H120">
        <v>-63</v>
      </c>
      <c r="I120">
        <f t="shared" si="13"/>
        <v>2.7109283758451258E-2</v>
      </c>
      <c r="J120">
        <f t="shared" si="14"/>
        <v>172.15201447463033</v>
      </c>
      <c r="K120">
        <f t="shared" si="15"/>
        <v>1.7215201447463033E-4</v>
      </c>
      <c r="L120">
        <f t="shared" si="23"/>
        <v>3.6690536184598224</v>
      </c>
      <c r="M120">
        <f t="shared" si="24"/>
        <v>366905.3618459818</v>
      </c>
      <c r="N120">
        <f t="shared" si="25"/>
        <v>-1.3004897876832571</v>
      </c>
      <c r="O120">
        <f t="shared" si="16"/>
        <v>-3269016.3724721102</v>
      </c>
      <c r="P120">
        <f t="shared" si="17"/>
        <v>0</v>
      </c>
      <c r="Q120">
        <f t="shared" si="18"/>
        <v>0</v>
      </c>
      <c r="R120" s="13">
        <f t="shared" si="19"/>
        <v>0</v>
      </c>
      <c r="S120">
        <f t="shared" si="20"/>
        <v>0</v>
      </c>
      <c r="T120">
        <f t="shared" si="21"/>
        <v>298</v>
      </c>
      <c r="U120">
        <v>4.5529999999999999</v>
      </c>
      <c r="V120">
        <f t="shared" si="22"/>
        <v>4.6766285202509819</v>
      </c>
    </row>
    <row r="121" spans="8:22" x14ac:dyDescent="0.2">
      <c r="H121">
        <v>-62</v>
      </c>
      <c r="I121">
        <f t="shared" si="13"/>
        <v>2.6389609265772662E-2</v>
      </c>
      <c r="J121">
        <f t="shared" si="14"/>
        <v>168.62440764889249</v>
      </c>
      <c r="K121">
        <f t="shared" si="15"/>
        <v>1.6862440764889248E-4</v>
      </c>
      <c r="L121">
        <f t="shared" si="23"/>
        <v>3.768680165697182</v>
      </c>
      <c r="M121">
        <f t="shared" si="24"/>
        <v>376868.01656971773</v>
      </c>
      <c r="N121">
        <f t="shared" si="25"/>
        <v>-1.3294421876536204</v>
      </c>
      <c r="O121">
        <f t="shared" si="16"/>
        <v>-2375813.9271797868</v>
      </c>
      <c r="P121">
        <f t="shared" si="17"/>
        <v>0</v>
      </c>
      <c r="Q121">
        <f t="shared" si="18"/>
        <v>0</v>
      </c>
      <c r="R121" s="13">
        <f t="shared" si="19"/>
        <v>0</v>
      </c>
      <c r="S121">
        <f t="shared" si="20"/>
        <v>0</v>
      </c>
      <c r="T121">
        <f t="shared" si="21"/>
        <v>298</v>
      </c>
      <c r="U121">
        <v>4.6779999999999999</v>
      </c>
      <c r="V121">
        <f t="shared" si="22"/>
        <v>4.8070529133491098</v>
      </c>
    </row>
    <row r="122" spans="8:22" x14ac:dyDescent="0.2">
      <c r="H122">
        <v>-61</v>
      </c>
      <c r="I122">
        <f t="shared" si="13"/>
        <v>2.5673683114100843E-2</v>
      </c>
      <c r="J122">
        <f t="shared" si="14"/>
        <v>165.11517395358405</v>
      </c>
      <c r="K122">
        <f t="shared" si="15"/>
        <v>1.6511517395358403E-4</v>
      </c>
      <c r="L122">
        <f t="shared" si="23"/>
        <v>3.8726474925172387</v>
      </c>
      <c r="M122">
        <f t="shared" si="24"/>
        <v>387264.74925172341</v>
      </c>
      <c r="N122">
        <f t="shared" si="25"/>
        <v>-1.3590025070793252</v>
      </c>
      <c r="O122">
        <f t="shared" si="16"/>
        <v>-1726663.5982801258</v>
      </c>
      <c r="P122">
        <f t="shared" si="17"/>
        <v>0</v>
      </c>
      <c r="Q122">
        <f t="shared" si="18"/>
        <v>0</v>
      </c>
      <c r="R122" s="13">
        <f t="shared" si="19"/>
        <v>0</v>
      </c>
      <c r="S122">
        <f t="shared" si="20"/>
        <v>0</v>
      </c>
      <c r="T122">
        <f t="shared" si="21"/>
        <v>298</v>
      </c>
      <c r="U122">
        <v>4.7960000000000003</v>
      </c>
      <c r="V122">
        <f t="shared" si="22"/>
        <v>4.9304057196806426</v>
      </c>
    </row>
    <row r="123" spans="8:22" x14ac:dyDescent="0.2">
      <c r="H123">
        <v>-60</v>
      </c>
      <c r="I123">
        <f t="shared" si="13"/>
        <v>2.4961811327445071E-2</v>
      </c>
      <c r="J123">
        <f t="shared" si="14"/>
        <v>161.62581341739144</v>
      </c>
      <c r="K123">
        <f t="shared" si="15"/>
        <v>1.6162581341739145E-4</v>
      </c>
      <c r="L123">
        <f t="shared" si="23"/>
        <v>3.9811766779428464</v>
      </c>
      <c r="M123">
        <f t="shared" si="24"/>
        <v>398117.66779428412</v>
      </c>
      <c r="N123">
        <f t="shared" si="25"/>
        <v>-1.3891760787624037</v>
      </c>
      <c r="O123">
        <f t="shared" si="16"/>
        <v>-1254882.3669013516</v>
      </c>
      <c r="P123">
        <f t="shared" si="17"/>
        <v>0</v>
      </c>
      <c r="Q123">
        <f t="shared" si="18"/>
        <v>0</v>
      </c>
      <c r="R123" s="13">
        <f t="shared" si="19"/>
        <v>0</v>
      </c>
      <c r="S123">
        <f t="shared" si="20"/>
        <v>0</v>
      </c>
      <c r="T123">
        <f t="shared" si="21"/>
        <v>298</v>
      </c>
      <c r="U123">
        <v>4.9059999999999997</v>
      </c>
      <c r="V123">
        <f t="shared" si="22"/>
        <v>5.0456493373356084</v>
      </c>
    </row>
    <row r="124" spans="8:22" x14ac:dyDescent="0.2">
      <c r="H124">
        <v>-59</v>
      </c>
      <c r="I124">
        <f t="shared" si="13"/>
        <v>2.4254300320372485E-2</v>
      </c>
      <c r="J124">
        <f t="shared" si="14"/>
        <v>158.15782798338702</v>
      </c>
      <c r="K124">
        <f t="shared" si="15"/>
        <v>1.5815782798338701E-4</v>
      </c>
      <c r="L124">
        <f t="shared" si="23"/>
        <v>4.0945009104929273</v>
      </c>
      <c r="M124">
        <f t="shared" si="24"/>
        <v>409450.09104929218</v>
      </c>
      <c r="N124">
        <f t="shared" si="25"/>
        <v>-1.4199669517107381</v>
      </c>
      <c r="O124">
        <f t="shared" si="16"/>
        <v>-912007.19550838764</v>
      </c>
      <c r="P124">
        <f t="shared" si="17"/>
        <v>0</v>
      </c>
      <c r="Q124">
        <f t="shared" si="18"/>
        <v>0</v>
      </c>
      <c r="R124" s="13">
        <f t="shared" si="19"/>
        <v>0</v>
      </c>
      <c r="S124">
        <f t="shared" si="20"/>
        <v>0</v>
      </c>
      <c r="T124">
        <f t="shared" si="21"/>
        <v>298</v>
      </c>
      <c r="U124">
        <v>5.0190000000000001</v>
      </c>
      <c r="V124">
        <f t="shared" si="22"/>
        <v>5.1640908952168862</v>
      </c>
    </row>
    <row r="125" spans="8:22" x14ac:dyDescent="0.2">
      <c r="H125">
        <v>-58</v>
      </c>
      <c r="I125">
        <f t="shared" si="13"/>
        <v>2.3551456677191468E-2</v>
      </c>
      <c r="J125">
        <f t="shared" si="14"/>
        <v>154.71272042665845</v>
      </c>
      <c r="K125">
        <f t="shared" si="15"/>
        <v>1.5471272042665845E-4</v>
      </c>
      <c r="L125">
        <f t="shared" si="23"/>
        <v>4.2128660833500255</v>
      </c>
      <c r="M125">
        <f t="shared" si="24"/>
        <v>421286.60833500198</v>
      </c>
      <c r="N125">
        <f t="shared" si="25"/>
        <v>-1.4513776779234591</v>
      </c>
      <c r="O125">
        <f t="shared" si="16"/>
        <v>-662816.7331956391</v>
      </c>
      <c r="P125">
        <f t="shared" si="17"/>
        <v>0</v>
      </c>
      <c r="Q125">
        <f t="shared" si="18"/>
        <v>0</v>
      </c>
      <c r="R125" s="13">
        <f t="shared" si="19"/>
        <v>0</v>
      </c>
      <c r="S125">
        <f t="shared" si="20"/>
        <v>0</v>
      </c>
      <c r="T125">
        <f t="shared" si="21"/>
        <v>298</v>
      </c>
      <c r="U125">
        <v>5.1550000000000002</v>
      </c>
      <c r="V125">
        <f t="shared" si="22"/>
        <v>5.3063209012527057</v>
      </c>
    </row>
    <row r="126" spans="8:22" x14ac:dyDescent="0.2">
      <c r="H126">
        <v>-57</v>
      </c>
      <c r="I126">
        <f t="shared" si="13"/>
        <v>2.2853586930227793E-2</v>
      </c>
      <c r="J126">
        <f t="shared" si="14"/>
        <v>151.29199326749202</v>
      </c>
      <c r="K126">
        <f t="shared" si="15"/>
        <v>1.51291993267492E-4</v>
      </c>
      <c r="L126">
        <f t="shared" si="23"/>
        <v>4.33653139714042</v>
      </c>
      <c r="M126">
        <f t="shared" si="24"/>
        <v>433653.13971404138</v>
      </c>
      <c r="N126">
        <f t="shared" si="25"/>
        <v>-1.4834090726776239</v>
      </c>
      <c r="O126">
        <f t="shared" si="16"/>
        <v>-481713.25388749811</v>
      </c>
      <c r="P126">
        <f t="shared" si="17"/>
        <v>0</v>
      </c>
      <c r="Q126">
        <f t="shared" si="18"/>
        <v>0</v>
      </c>
      <c r="R126" s="13">
        <f t="shared" si="19"/>
        <v>0</v>
      </c>
      <c r="S126">
        <f t="shared" si="20"/>
        <v>0</v>
      </c>
      <c r="T126">
        <f t="shared" si="21"/>
        <v>298</v>
      </c>
      <c r="U126">
        <v>5.3120000000000003</v>
      </c>
      <c r="V126">
        <f t="shared" si="22"/>
        <v>5.4703097666742879</v>
      </c>
    </row>
    <row r="127" spans="8:22" x14ac:dyDescent="0.2">
      <c r="H127">
        <v>-56</v>
      </c>
      <c r="I127">
        <f t="shared" si="13"/>
        <v>2.2160997337498767E-2</v>
      </c>
      <c r="J127">
        <f t="shared" si="14"/>
        <v>147.89714768160431</v>
      </c>
      <c r="K127">
        <f t="shared" si="15"/>
        <v>1.478971476816043E-4</v>
      </c>
      <c r="L127">
        <f t="shared" si="23"/>
        <v>4.4657699652234442</v>
      </c>
      <c r="M127">
        <f t="shared" si="24"/>
        <v>446576.99652234372</v>
      </c>
      <c r="N127">
        <f t="shared" si="25"/>
        <v>-1.5160599454028663</v>
      </c>
      <c r="O127">
        <f t="shared" si="16"/>
        <v>-350093.16733558674</v>
      </c>
      <c r="P127">
        <f t="shared" si="17"/>
        <v>0</v>
      </c>
      <c r="Q127">
        <f t="shared" si="18"/>
        <v>0</v>
      </c>
      <c r="R127" s="13">
        <f t="shared" si="19"/>
        <v>0</v>
      </c>
      <c r="S127">
        <f t="shared" si="20"/>
        <v>0</v>
      </c>
      <c r="T127">
        <f t="shared" si="21"/>
        <v>298</v>
      </c>
      <c r="U127">
        <v>5.484</v>
      </c>
      <c r="V127">
        <f t="shared" si="22"/>
        <v>5.6499031676136395</v>
      </c>
    </row>
    <row r="128" spans="8:22" x14ac:dyDescent="0.2">
      <c r="H128">
        <v>-55</v>
      </c>
      <c r="I128">
        <f t="shared" si="13"/>
        <v>2.1473993660086066E-2</v>
      </c>
      <c r="J128">
        <f t="shared" si="14"/>
        <v>144.52968240889749</v>
      </c>
      <c r="K128">
        <f t="shared" si="15"/>
        <v>1.445296824088975E-4</v>
      </c>
      <c r="L128">
        <f t="shared" si="23"/>
        <v>4.6008694150893126</v>
      </c>
      <c r="M128">
        <f t="shared" si="24"/>
        <v>460086.94150893053</v>
      </c>
      <c r="N128">
        <f t="shared" si="25"/>
        <v>-1.5493267979572112</v>
      </c>
      <c r="O128">
        <f t="shared" si="16"/>
        <v>-254435.99249767794</v>
      </c>
      <c r="P128">
        <f t="shared" si="17"/>
        <v>0</v>
      </c>
      <c r="Q128">
        <f t="shared" si="18"/>
        <v>0</v>
      </c>
      <c r="R128" s="13">
        <f t="shared" si="19"/>
        <v>0</v>
      </c>
      <c r="S128">
        <f t="shared" si="20"/>
        <v>0</v>
      </c>
      <c r="T128">
        <f t="shared" si="21"/>
        <v>298</v>
      </c>
      <c r="U128">
        <v>5.6449999999999996</v>
      </c>
      <c r="V128">
        <f t="shared" si="22"/>
        <v>5.8183215872452925</v>
      </c>
    </row>
    <row r="129" spans="8:22" x14ac:dyDescent="0.2">
      <c r="H129">
        <v>-54</v>
      </c>
      <c r="I129">
        <f t="shared" si="13"/>
        <v>2.0792880939500713E-2</v>
      </c>
      <c r="J129">
        <f t="shared" si="14"/>
        <v>141.19109266217598</v>
      </c>
      <c r="K129">
        <f t="shared" si="15"/>
        <v>1.4119109266217598E-4</v>
      </c>
      <c r="L129">
        <f t="shared" si="23"/>
        <v>4.7421324779292773</v>
      </c>
      <c r="M129">
        <f t="shared" si="24"/>
        <v>474213.24779292702</v>
      </c>
      <c r="N129">
        <f t="shared" si="25"/>
        <v>-1.5832034868409732</v>
      </c>
      <c r="O129">
        <f t="shared" si="16"/>
        <v>-184915.4858813773</v>
      </c>
      <c r="P129">
        <f t="shared" si="17"/>
        <v>0</v>
      </c>
      <c r="Q129">
        <f t="shared" si="18"/>
        <v>0</v>
      </c>
      <c r="R129" s="13">
        <f t="shared" si="19"/>
        <v>0</v>
      </c>
      <c r="S129">
        <f t="shared" si="20"/>
        <v>0</v>
      </c>
      <c r="T129">
        <f t="shared" si="21"/>
        <v>298</v>
      </c>
      <c r="U129">
        <v>5.8120000000000003</v>
      </c>
      <c r="V129">
        <f t="shared" si="22"/>
        <v>5.9930776905559542</v>
      </c>
    </row>
    <row r="130" spans="8:22" x14ac:dyDescent="0.2">
      <c r="H130">
        <v>-53</v>
      </c>
      <c r="I130">
        <f t="shared" si="13"/>
        <v>2.0117963275326917E-2</v>
      </c>
      <c r="J130">
        <f t="shared" si="14"/>
        <v>137.88286903722974</v>
      </c>
      <c r="K130">
        <f t="shared" si="15"/>
        <v>1.3788286903722974E-4</v>
      </c>
      <c r="L130">
        <f t="shared" si="23"/>
        <v>4.8898775566308972</v>
      </c>
      <c r="M130">
        <f t="shared" si="24"/>
        <v>488987.75566308905</v>
      </c>
      <c r="N130">
        <f t="shared" si="25"/>
        <v>-1.6176808455940712</v>
      </c>
      <c r="O130">
        <f t="shared" si="16"/>
        <v>-134390.25504138155</v>
      </c>
      <c r="P130">
        <f t="shared" si="17"/>
        <v>0</v>
      </c>
      <c r="Q130">
        <f t="shared" si="18"/>
        <v>0</v>
      </c>
      <c r="R130" s="13">
        <f t="shared" si="19"/>
        <v>0</v>
      </c>
      <c r="S130">
        <f t="shared" si="20"/>
        <v>0</v>
      </c>
      <c r="T130">
        <f t="shared" si="21"/>
        <v>298</v>
      </c>
      <c r="U130">
        <v>5.9820000000000002</v>
      </c>
      <c r="V130">
        <f t="shared" si="22"/>
        <v>6.1710820579411205</v>
      </c>
    </row>
    <row r="131" spans="8:22" x14ac:dyDescent="0.2">
      <c r="H131">
        <v>-52</v>
      </c>
      <c r="I131">
        <f t="shared" si="13"/>
        <v>1.9449543603424463E-2</v>
      </c>
      <c r="J131">
        <f t="shared" si="14"/>
        <v>134.60649642565576</v>
      </c>
      <c r="K131">
        <f t="shared" si="15"/>
        <v>1.3460649642565577E-4</v>
      </c>
      <c r="L131">
        <f t="shared" si="23"/>
        <v>5.0444392603232853</v>
      </c>
      <c r="M131">
        <f t="shared" si="24"/>
        <v>504443.92603232787</v>
      </c>
      <c r="N131">
        <f t="shared" si="25"/>
        <v>-1.6527462633271668</v>
      </c>
      <c r="O131">
        <f t="shared" si="16"/>
        <v>-97670.16947692653</v>
      </c>
      <c r="P131">
        <f t="shared" si="17"/>
        <v>0</v>
      </c>
      <c r="Q131">
        <f t="shared" si="18"/>
        <v>0</v>
      </c>
      <c r="R131" s="13">
        <f t="shared" si="19"/>
        <v>0</v>
      </c>
      <c r="S131">
        <f t="shared" si="20"/>
        <v>0</v>
      </c>
      <c r="T131">
        <f t="shared" si="21"/>
        <v>298</v>
      </c>
      <c r="U131">
        <v>6.1660000000000004</v>
      </c>
      <c r="V131">
        <f t="shared" si="22"/>
        <v>6.3636879593450155</v>
      </c>
    </row>
    <row r="132" spans="8:22" x14ac:dyDescent="0.2">
      <c r="H132">
        <v>-51</v>
      </c>
      <c r="I132">
        <f t="shared" ref="I132:I195" si="26">((0.5*$E$5)+$E$9)-((0.5*$E$5)*COS(RADIANS(H132)))-($E$9*COS(ASIN(((0.5*$E$5)/$E$9)*SIN(RADIANS(H132)))))</f>
        <v>1.8787923474959972E-2</v>
      </c>
      <c r="J132">
        <f t="shared" ref="J132:J195" si="27">($E$7+(((PI()*$E$4^2)/4)*(((0.5*$E$5)+$E$9)-((0.5*$E$5)*COS(RADIANS(H132)))-($E$9*COS(ASIN(((0.5*$E$5)/$E$9)*SIN(RADIANS(H132))))))))*1000000</f>
        <v>131.36345293174216</v>
      </c>
      <c r="K132">
        <f t="shared" ref="K132:K195" si="28">($E$7+(((PI()*$E$4^2)/4)*(((0.5*$E$5)+$E$9)-((0.5*$E$5)*COS(RADIANS(H132)))-($E$9*COS(ASIN(((0.5*$E$5)/$E$9)*SIN(RADIANS(H132))))))))</f>
        <v>1.3136345293174217E-4</v>
      </c>
      <c r="L132">
        <f t="shared" si="23"/>
        <v>5.2061688911071302</v>
      </c>
      <c r="M132">
        <f t="shared" si="24"/>
        <v>520616.88911071239</v>
      </c>
      <c r="N132">
        <f t="shared" si="25"/>
        <v>-1.6883832150520335</v>
      </c>
      <c r="O132">
        <f t="shared" ref="O132:O195" si="29">1-EXP((-$C$13)*(H132-$C$15)/$C$17)^($C$14+1)</f>
        <v>-70983.212060919061</v>
      </c>
      <c r="P132">
        <f t="shared" ref="P132:P195" si="30">IF(O132&lt;0,0,O132)</f>
        <v>0</v>
      </c>
      <c r="Q132">
        <f t="shared" ref="Q132:Q195" si="31">P133-P132</f>
        <v>0</v>
      </c>
      <c r="R132" s="13">
        <f t="shared" ref="R132:R195" si="32">$C$22*Q132*C$37*C$26</f>
        <v>0</v>
      </c>
      <c r="S132">
        <f t="shared" ref="S132:S195" si="33">R132/(($C$20+$C$22)*1007)</f>
        <v>0</v>
      </c>
      <c r="T132">
        <f t="shared" ref="T132:T195" si="34">$C$25+S132</f>
        <v>298</v>
      </c>
      <c r="U132">
        <v>6.3710000000000004</v>
      </c>
      <c r="V132">
        <f t="shared" ref="V132:V195" si="35">(U132*(K132/K133)^$C$11)+(R132*($C$32-1)/K133)</f>
        <v>6.5781376374239278</v>
      </c>
    </row>
    <row r="133" spans="8:22" x14ac:dyDescent="0.2">
      <c r="H133">
        <v>-50</v>
      </c>
      <c r="I133">
        <f t="shared" si="26"/>
        <v>1.8133402836530893E-2</v>
      </c>
      <c r="J133">
        <f t="shared" si="27"/>
        <v>128.15520879470859</v>
      </c>
      <c r="K133">
        <f t="shared" si="28"/>
        <v>1.281552087947086E-4</v>
      </c>
      <c r="L133">
        <f t="shared" ref="L133:L196" si="36">L132*(K132/K133)^$C$11</f>
        <v>5.3754348657004245</v>
      </c>
      <c r="M133">
        <f t="shared" ref="M133:M196" si="37">M132*(K132/K133)^$C$11</f>
        <v>537543.48657004186</v>
      </c>
      <c r="N133">
        <f t="shared" ref="N133:N196" si="38">M133*(K133-K132)</f>
        <v>-1.7245707391889227</v>
      </c>
      <c r="O133">
        <f t="shared" si="29"/>
        <v>-51588.004092961863</v>
      </c>
      <c r="P133">
        <f t="shared" si="30"/>
        <v>0</v>
      </c>
      <c r="Q133">
        <f t="shared" si="31"/>
        <v>0</v>
      </c>
      <c r="R133" s="13">
        <f t="shared" si="32"/>
        <v>0</v>
      </c>
      <c r="S133">
        <f t="shared" si="33"/>
        <v>0</v>
      </c>
      <c r="T133">
        <f t="shared" si="34"/>
        <v>298</v>
      </c>
      <c r="U133">
        <v>6.5890000000000004</v>
      </c>
      <c r="V133">
        <f t="shared" si="35"/>
        <v>6.8061904198416654</v>
      </c>
    </row>
    <row r="134" spans="8:22" x14ac:dyDescent="0.2">
      <c r="H134">
        <v>-49</v>
      </c>
      <c r="I134">
        <f t="shared" si="26"/>
        <v>1.7486279811635141E-2</v>
      </c>
      <c r="J134">
        <f t="shared" si="27"/>
        <v>124.98322531754252</v>
      </c>
      <c r="K134">
        <f t="shared" si="28"/>
        <v>1.2498322531754252E-4</v>
      </c>
      <c r="L134">
        <f t="shared" si="36"/>
        <v>5.5526230513603121</v>
      </c>
      <c r="M134">
        <f t="shared" si="37"/>
        <v>555262.30513603066</v>
      </c>
      <c r="N134">
        <f t="shared" si="38"/>
        <v>-1.7612828573846393</v>
      </c>
      <c r="O134">
        <f t="shared" si="29"/>
        <v>-37492.201178588577</v>
      </c>
      <c r="P134">
        <f t="shared" si="30"/>
        <v>0</v>
      </c>
      <c r="Q134">
        <f t="shared" si="31"/>
        <v>0</v>
      </c>
      <c r="R134" s="13">
        <f t="shared" si="32"/>
        <v>0</v>
      </c>
      <c r="S134">
        <f t="shared" si="33"/>
        <v>0</v>
      </c>
      <c r="T134">
        <f t="shared" si="34"/>
        <v>298</v>
      </c>
      <c r="U134">
        <v>6.8159999999999998</v>
      </c>
      <c r="V134">
        <f t="shared" si="35"/>
        <v>7.0437235469790274</v>
      </c>
    </row>
    <row r="135" spans="8:22" x14ac:dyDescent="0.2">
      <c r="H135">
        <v>-48</v>
      </c>
      <c r="I135">
        <f t="shared" si="26"/>
        <v>1.6846850483731635E-2</v>
      </c>
      <c r="J135">
        <f t="shared" si="27"/>
        <v>121.84895380363359</v>
      </c>
      <c r="K135">
        <f t="shared" si="28"/>
        <v>1.218489538036336E-4</v>
      </c>
      <c r="L135">
        <f t="shared" si="36"/>
        <v>5.7381369915441853</v>
      </c>
      <c r="M135">
        <f t="shared" si="37"/>
        <v>573813.69915441796</v>
      </c>
      <c r="N135">
        <f t="shared" si="38"/>
        <v>-1.7984879315503941</v>
      </c>
      <c r="O135">
        <f t="shared" si="29"/>
        <v>-27247.832562943371</v>
      </c>
      <c r="P135">
        <f t="shared" si="30"/>
        <v>0</v>
      </c>
      <c r="Q135">
        <f t="shared" si="31"/>
        <v>0</v>
      </c>
      <c r="R135" s="13">
        <f t="shared" si="32"/>
        <v>0</v>
      </c>
      <c r="S135">
        <f t="shared" si="33"/>
        <v>0</v>
      </c>
      <c r="T135">
        <f t="shared" si="34"/>
        <v>298</v>
      </c>
      <c r="U135">
        <v>7.0529999999999999</v>
      </c>
      <c r="V135">
        <f t="shared" si="35"/>
        <v>7.2917748567657013</v>
      </c>
    </row>
    <row r="136" spans="8:22" x14ac:dyDescent="0.2">
      <c r="H136">
        <v>-47</v>
      </c>
      <c r="I136">
        <f t="shared" si="26"/>
        <v>1.6215408681126753E-2</v>
      </c>
      <c r="J136">
        <f t="shared" si="27"/>
        <v>118.75383450235806</v>
      </c>
      <c r="K136">
        <f t="shared" si="28"/>
        <v>1.1875383450235806E-4</v>
      </c>
      <c r="L136">
        <f t="shared" si="36"/>
        <v>5.9323979922896743</v>
      </c>
      <c r="M136">
        <f t="shared" si="37"/>
        <v>593239.79922896693</v>
      </c>
      <c r="N136">
        <f t="shared" si="38"/>
        <v>-1.8361479528783982</v>
      </c>
      <c r="O136">
        <f t="shared" si="29"/>
        <v>-19802.560451043737</v>
      </c>
      <c r="P136">
        <f t="shared" si="30"/>
        <v>0</v>
      </c>
      <c r="Q136">
        <f t="shared" si="31"/>
        <v>0</v>
      </c>
      <c r="R136" s="13">
        <f t="shared" si="32"/>
        <v>0</v>
      </c>
      <c r="S136">
        <f t="shared" si="33"/>
        <v>0</v>
      </c>
      <c r="T136">
        <f t="shared" si="34"/>
        <v>298</v>
      </c>
      <c r="U136">
        <v>7.3019999999999996</v>
      </c>
      <c r="V136">
        <f t="shared" si="35"/>
        <v>7.5524164941351613</v>
      </c>
    </row>
    <row r="137" spans="8:22" x14ac:dyDescent="0.2">
      <c r="H137">
        <v>-46</v>
      </c>
      <c r="I137">
        <f t="shared" si="26"/>
        <v>1.5592245763912965E-2</v>
      </c>
      <c r="J137">
        <f t="shared" si="27"/>
        <v>115.69929556472225</v>
      </c>
      <c r="K137">
        <f t="shared" si="28"/>
        <v>1.1569929556472225E-4</v>
      </c>
      <c r="L137">
        <f t="shared" si="36"/>
        <v>6.1358450351606209</v>
      </c>
      <c r="M137">
        <f t="shared" si="37"/>
        <v>613584.50351606158</v>
      </c>
      <c r="N137">
        <f t="shared" si="38"/>
        <v>-1.8742177575197485</v>
      </c>
      <c r="O137">
        <f t="shared" si="29"/>
        <v>-14391.580145671394</v>
      </c>
      <c r="P137">
        <f t="shared" si="30"/>
        <v>0</v>
      </c>
      <c r="Q137">
        <f t="shared" si="31"/>
        <v>0</v>
      </c>
      <c r="R137" s="13">
        <f t="shared" si="32"/>
        <v>0</v>
      </c>
      <c r="S137">
        <f t="shared" si="33"/>
        <v>0</v>
      </c>
      <c r="T137">
        <f t="shared" si="34"/>
        <v>298</v>
      </c>
      <c r="U137" s="8">
        <v>7.556</v>
      </c>
      <c r="V137">
        <f t="shared" si="35"/>
        <v>7.8184094662657779</v>
      </c>
    </row>
    <row r="138" spans="8:22" x14ac:dyDescent="0.2">
      <c r="H138">
        <v>-45</v>
      </c>
      <c r="I138">
        <f t="shared" si="26"/>
        <v>1.4977650413174615E-2</v>
      </c>
      <c r="J138">
        <f t="shared" si="27"/>
        <v>112.68675201011889</v>
      </c>
      <c r="K138">
        <f t="shared" si="28"/>
        <v>1.1268675201011889E-4</v>
      </c>
      <c r="L138">
        <f t="shared" si="36"/>
        <v>6.3489344767654412</v>
      </c>
      <c r="M138">
        <f t="shared" si="37"/>
        <v>634893.44767654361</v>
      </c>
      <c r="N138">
        <f t="shared" si="38"/>
        <v>-1.9126441636578793</v>
      </c>
      <c r="O138">
        <f t="shared" si="29"/>
        <v>-10459.056602531653</v>
      </c>
      <c r="P138">
        <f t="shared" si="30"/>
        <v>0</v>
      </c>
      <c r="Q138">
        <f t="shared" si="31"/>
        <v>0</v>
      </c>
      <c r="R138" s="13">
        <f t="shared" si="32"/>
        <v>0</v>
      </c>
      <c r="S138">
        <f t="shared" si="33"/>
        <v>0</v>
      </c>
      <c r="T138">
        <f t="shared" si="34"/>
        <v>298</v>
      </c>
      <c r="U138">
        <v>7.81</v>
      </c>
      <c r="V138">
        <f t="shared" si="35"/>
        <v>8.0845706615909663</v>
      </c>
    </row>
    <row r="139" spans="8:22" x14ac:dyDescent="0.2">
      <c r="H139">
        <v>-44</v>
      </c>
      <c r="I139">
        <f t="shared" si="26"/>
        <v>1.4371908422667889E-2</v>
      </c>
      <c r="J139">
        <f t="shared" si="27"/>
        <v>109.71760470521107</v>
      </c>
      <c r="K139">
        <f t="shared" si="28"/>
        <v>1.0971760470521107E-4</v>
      </c>
      <c r="L139">
        <f t="shared" si="36"/>
        <v>6.5721394882485642</v>
      </c>
      <c r="M139">
        <f t="shared" si="37"/>
        <v>657213.94882485585</v>
      </c>
      <c r="N139">
        <f t="shared" si="38"/>
        <v>-1.9513650249011461</v>
      </c>
      <c r="O139">
        <f t="shared" si="29"/>
        <v>-7601.0270876220902</v>
      </c>
      <c r="P139">
        <f t="shared" si="30"/>
        <v>0</v>
      </c>
      <c r="Q139">
        <f t="shared" si="31"/>
        <v>0</v>
      </c>
      <c r="R139" s="13">
        <f t="shared" si="32"/>
        <v>0</v>
      </c>
      <c r="S139">
        <f t="shared" si="33"/>
        <v>0</v>
      </c>
      <c r="T139">
        <f t="shared" si="34"/>
        <v>298</v>
      </c>
      <c r="U139">
        <v>8.0719999999999992</v>
      </c>
      <c r="V139">
        <f t="shared" si="35"/>
        <v>8.3591685607374195</v>
      </c>
    </row>
    <row r="140" spans="8:22" x14ac:dyDescent="0.2">
      <c r="H140">
        <v>-43</v>
      </c>
      <c r="I140">
        <f t="shared" si="26"/>
        <v>1.3775302493170355E-2</v>
      </c>
      <c r="J140">
        <f t="shared" si="27"/>
        <v>106.79323935590158</v>
      </c>
      <c r="K140">
        <f t="shared" si="28"/>
        <v>1.0679323935590157E-4</v>
      </c>
      <c r="L140">
        <f t="shared" si="36"/>
        <v>6.8059491807418624</v>
      </c>
      <c r="M140">
        <f t="shared" si="37"/>
        <v>680594.91807418573</v>
      </c>
      <c r="N140">
        <f t="shared" si="38"/>
        <v>-1.9903081953322836</v>
      </c>
      <c r="O140">
        <f t="shared" si="29"/>
        <v>-5523.9046957310893</v>
      </c>
      <c r="P140">
        <f t="shared" si="30"/>
        <v>0</v>
      </c>
      <c r="Q140">
        <f t="shared" si="31"/>
        <v>0</v>
      </c>
      <c r="R140" s="13">
        <f t="shared" si="32"/>
        <v>0</v>
      </c>
      <c r="S140">
        <f t="shared" si="33"/>
        <v>0</v>
      </c>
      <c r="T140">
        <f t="shared" si="34"/>
        <v>298</v>
      </c>
      <c r="U140">
        <v>8.3569999999999993</v>
      </c>
      <c r="V140">
        <f t="shared" si="35"/>
        <v>8.6577341259584255</v>
      </c>
    </row>
    <row r="141" spans="8:22" x14ac:dyDescent="0.2">
      <c r="H141">
        <v>-42</v>
      </c>
      <c r="I141">
        <f t="shared" si="26"/>
        <v>1.3188112029686672E-2</v>
      </c>
      <c r="J141">
        <f t="shared" si="27"/>
        <v>103.91502551330218</v>
      </c>
      <c r="K141">
        <f t="shared" si="28"/>
        <v>1.0391502551330219E-4</v>
      </c>
      <c r="L141">
        <f t="shared" si="36"/>
        <v>7.0508673545109026</v>
      </c>
      <c r="M141">
        <f t="shared" si="37"/>
        <v>705086.73545108968</v>
      </c>
      <c r="N141">
        <f t="shared" si="38"/>
        <v>-2.0293904022085369</v>
      </c>
      <c r="O141">
        <f t="shared" si="29"/>
        <v>-4014.3200646460064</v>
      </c>
      <c r="P141">
        <f t="shared" si="30"/>
        <v>0</v>
      </c>
      <c r="Q141">
        <f t="shared" si="31"/>
        <v>0</v>
      </c>
      <c r="R141" s="13">
        <f t="shared" si="32"/>
        <v>0</v>
      </c>
      <c r="S141">
        <f t="shared" si="33"/>
        <v>0</v>
      </c>
      <c r="T141">
        <f t="shared" si="34"/>
        <v>298</v>
      </c>
      <c r="U141">
        <v>8.6289999999999996</v>
      </c>
      <c r="V141">
        <f t="shared" si="35"/>
        <v>8.9429632733972095</v>
      </c>
    </row>
    <row r="142" spans="8:22" x14ac:dyDescent="0.2">
      <c r="H142">
        <v>-41</v>
      </c>
      <c r="I142">
        <f t="shared" si="26"/>
        <v>1.2610612941686777E-2</v>
      </c>
      <c r="J142">
        <f t="shared" si="27"/>
        <v>101.08431559456729</v>
      </c>
      <c r="K142">
        <f t="shared" si="28"/>
        <v>1.0108431559456728E-4</v>
      </c>
      <c r="L142">
        <f t="shared" si="36"/>
        <v>7.3074108004387934</v>
      </c>
      <c r="M142">
        <f t="shared" si="37"/>
        <v>730741.08004387876</v>
      </c>
      <c r="N142">
        <f t="shared" si="38"/>
        <v>-2.0685160233072666</v>
      </c>
      <c r="O142">
        <f t="shared" si="29"/>
        <v>-2917.2033192366812</v>
      </c>
      <c r="P142">
        <f t="shared" si="30"/>
        <v>0</v>
      </c>
      <c r="Q142">
        <f t="shared" si="31"/>
        <v>0</v>
      </c>
      <c r="R142" s="13">
        <f t="shared" si="32"/>
        <v>0</v>
      </c>
      <c r="S142">
        <f t="shared" si="33"/>
        <v>0</v>
      </c>
      <c r="T142">
        <f t="shared" si="34"/>
        <v>298</v>
      </c>
      <c r="U142">
        <v>8.9209999999999994</v>
      </c>
      <c r="V142">
        <f t="shared" si="35"/>
        <v>9.2490285602307534</v>
      </c>
    </row>
    <row r="143" spans="8:22" x14ac:dyDescent="0.2">
      <c r="H143">
        <v>-40</v>
      </c>
      <c r="I143">
        <f t="shared" si="26"/>
        <v>1.2043077446542816E-2</v>
      </c>
      <c r="J143">
        <f t="shared" si="27"/>
        <v>98.302443919406429</v>
      </c>
      <c r="K143">
        <f t="shared" si="28"/>
        <v>9.8302443919406424E-5</v>
      </c>
      <c r="L143">
        <f t="shared" si="36"/>
        <v>7.5761070725924311</v>
      </c>
      <c r="M143">
        <f t="shared" si="37"/>
        <v>757610.70725924242</v>
      </c>
      <c r="N143">
        <f t="shared" si="38"/>
        <v>-2.1075757673230702</v>
      </c>
      <c r="O143">
        <f t="shared" si="29"/>
        <v>-2119.8547451508734</v>
      </c>
      <c r="P143">
        <f t="shared" si="30"/>
        <v>0</v>
      </c>
      <c r="Q143">
        <f t="shared" si="31"/>
        <v>0</v>
      </c>
      <c r="R143" s="13">
        <f t="shared" si="32"/>
        <v>0</v>
      </c>
      <c r="S143">
        <f t="shared" si="33"/>
        <v>0</v>
      </c>
      <c r="T143">
        <f t="shared" si="34"/>
        <v>298</v>
      </c>
      <c r="U143">
        <v>9.2579999999999991</v>
      </c>
      <c r="V143">
        <f t="shared" si="35"/>
        <v>9.6018518357877412</v>
      </c>
    </row>
    <row r="144" spans="8:22" x14ac:dyDescent="0.2">
      <c r="H144">
        <v>-39</v>
      </c>
      <c r="I144">
        <f t="shared" si="26"/>
        <v>1.148577387632202E-2</v>
      </c>
      <c r="J144">
        <f t="shared" si="27"/>
        <v>95.570725763046894</v>
      </c>
      <c r="K144">
        <f t="shared" si="28"/>
        <v>9.5570725763046891E-5</v>
      </c>
      <c r="L144">
        <f t="shared" si="36"/>
        <v>7.8574916399974217</v>
      </c>
      <c r="M144">
        <f t="shared" si="37"/>
        <v>785749.16399974143</v>
      </c>
      <c r="N144">
        <f t="shared" si="38"/>
        <v>-2.146445257642418</v>
      </c>
      <c r="O144">
        <f t="shared" si="29"/>
        <v>-1540.3678753561026</v>
      </c>
      <c r="P144">
        <f t="shared" si="30"/>
        <v>0</v>
      </c>
      <c r="Q144">
        <f t="shared" si="31"/>
        <v>0</v>
      </c>
      <c r="R144" s="13">
        <f t="shared" si="32"/>
        <v>0</v>
      </c>
      <c r="S144">
        <f t="shared" si="33"/>
        <v>0</v>
      </c>
      <c r="T144">
        <f t="shared" si="34"/>
        <v>298</v>
      </c>
      <c r="U144">
        <v>9.5869999999999997</v>
      </c>
      <c r="V144">
        <f t="shared" si="35"/>
        <v>9.9464597157083876</v>
      </c>
    </row>
    <row r="145" spans="8:22" x14ac:dyDescent="0.2">
      <c r="H145">
        <v>-38</v>
      </c>
      <c r="I145">
        <f t="shared" si="26"/>
        <v>1.0938966488082402E-2</v>
      </c>
      <c r="J145">
        <f t="shared" si="27"/>
        <v>92.890456426365787</v>
      </c>
      <c r="K145">
        <f t="shared" si="28"/>
        <v>9.2890456426365792E-5</v>
      </c>
      <c r="L145">
        <f t="shared" si="36"/>
        <v>8.1521043145665786</v>
      </c>
      <c r="M145">
        <f t="shared" si="37"/>
        <v>815210.43145665701</v>
      </c>
      <c r="N145">
        <f t="shared" si="38"/>
        <v>-2.1849835223758469</v>
      </c>
      <c r="O145">
        <f t="shared" si="29"/>
        <v>-1119.2157680113917</v>
      </c>
      <c r="P145">
        <f t="shared" si="30"/>
        <v>0</v>
      </c>
      <c r="Q145">
        <f t="shared" si="31"/>
        <v>0</v>
      </c>
      <c r="R145" s="13">
        <f t="shared" si="32"/>
        <v>0</v>
      </c>
      <c r="S145">
        <f t="shared" si="33"/>
        <v>0</v>
      </c>
      <c r="T145">
        <f t="shared" si="34"/>
        <v>298</v>
      </c>
      <c r="U145">
        <v>9.9280000000000008</v>
      </c>
      <c r="V145">
        <f t="shared" si="35"/>
        <v>10.303559701473382</v>
      </c>
    </row>
    <row r="146" spans="8:22" x14ac:dyDescent="0.2">
      <c r="H146">
        <v>-37</v>
      </c>
      <c r="I146">
        <f t="shared" si="26"/>
        <v>1.0402915277809899E-2</v>
      </c>
      <c r="J146">
        <f t="shared" si="27"/>
        <v>90.262910323871353</v>
      </c>
      <c r="K146">
        <f t="shared" si="28"/>
        <v>9.0262910323871348E-5</v>
      </c>
      <c r="L146">
        <f t="shared" si="36"/>
        <v>8.4604848406300857</v>
      </c>
      <c r="M146">
        <f t="shared" si="37"/>
        <v>846048.48406300764</v>
      </c>
      <c r="N146">
        <f t="shared" si="38"/>
        <v>-2.2230313968210877</v>
      </c>
      <c r="O146">
        <f t="shared" si="29"/>
        <v>-813.13618835894977</v>
      </c>
      <c r="P146">
        <f t="shared" si="30"/>
        <v>0</v>
      </c>
      <c r="Q146">
        <f t="shared" si="31"/>
        <v>0</v>
      </c>
      <c r="R146" s="13">
        <f t="shared" si="32"/>
        <v>0</v>
      </c>
      <c r="S146">
        <f t="shared" si="33"/>
        <v>0</v>
      </c>
      <c r="T146">
        <f t="shared" si="34"/>
        <v>298</v>
      </c>
      <c r="U146">
        <v>10.311999999999999</v>
      </c>
      <c r="V146">
        <f t="shared" si="35"/>
        <v>10.705299421146757</v>
      </c>
    </row>
    <row r="147" spans="8:22" x14ac:dyDescent="0.2">
      <c r="H147">
        <v>-36</v>
      </c>
      <c r="I147">
        <f t="shared" si="26"/>
        <v>9.8778757981248799E-3</v>
      </c>
      <c r="J147">
        <f t="shared" si="27"/>
        <v>87.6893400901603</v>
      </c>
      <c r="K147">
        <f t="shared" si="28"/>
        <v>8.7689340090160305E-5</v>
      </c>
      <c r="L147">
        <f t="shared" si="36"/>
        <v>8.7831675200754624</v>
      </c>
      <c r="M147">
        <f t="shared" si="37"/>
        <v>878316.7520075452</v>
      </c>
      <c r="N147">
        <f t="shared" si="38"/>
        <v>-2.2604098487363831</v>
      </c>
      <c r="O147">
        <f t="shared" si="29"/>
        <v>-590.68755888187059</v>
      </c>
      <c r="P147">
        <f t="shared" si="30"/>
        <v>0</v>
      </c>
      <c r="Q147">
        <f t="shared" si="31"/>
        <v>0</v>
      </c>
      <c r="R147" s="13">
        <f t="shared" si="32"/>
        <v>0</v>
      </c>
      <c r="S147">
        <f t="shared" si="33"/>
        <v>0</v>
      </c>
      <c r="T147">
        <f t="shared" si="34"/>
        <v>298</v>
      </c>
      <c r="U147">
        <v>10.73</v>
      </c>
      <c r="V147">
        <f t="shared" si="35"/>
        <v>11.142317358308617</v>
      </c>
    </row>
    <row r="148" spans="8:22" x14ac:dyDescent="0.2">
      <c r="H148">
        <v>-35</v>
      </c>
      <c r="I148">
        <f t="shared" si="26"/>
        <v>9.3640989798791929E-3</v>
      </c>
      <c r="J148">
        <f t="shared" si="27"/>
        <v>85.170975705445656</v>
      </c>
      <c r="K148">
        <f t="shared" si="28"/>
        <v>8.517097570544565E-5</v>
      </c>
      <c r="L148">
        <f t="shared" si="36"/>
        <v>9.1206747362413108</v>
      </c>
      <c r="M148">
        <f t="shared" si="37"/>
        <v>912067.47362413001</v>
      </c>
      <c r="N148">
        <f t="shared" si="38"/>
        <v>-2.2969182420316812</v>
      </c>
      <c r="O148">
        <f t="shared" si="29"/>
        <v>-429.01916920223141</v>
      </c>
      <c r="P148">
        <f t="shared" si="30"/>
        <v>0</v>
      </c>
      <c r="Q148">
        <f t="shared" si="31"/>
        <v>0</v>
      </c>
      <c r="R148" s="13">
        <f t="shared" si="32"/>
        <v>0</v>
      </c>
      <c r="S148">
        <f t="shared" si="33"/>
        <v>0</v>
      </c>
      <c r="T148">
        <f t="shared" si="34"/>
        <v>298</v>
      </c>
      <c r="U148">
        <v>11.153</v>
      </c>
      <c r="V148">
        <f t="shared" si="35"/>
        <v>11.584455262272144</v>
      </c>
    </row>
    <row r="149" spans="8:22" x14ac:dyDescent="0.2">
      <c r="H149">
        <v>-34</v>
      </c>
      <c r="I149">
        <f t="shared" si="26"/>
        <v>8.8618309577537802E-3</v>
      </c>
      <c r="J149">
        <f t="shared" si="27"/>
        <v>82.709023640693601</v>
      </c>
      <c r="K149">
        <f t="shared" si="28"/>
        <v>8.2709023640693607E-5</v>
      </c>
      <c r="L149">
        <f t="shared" si="36"/>
        <v>9.4735092301374735</v>
      </c>
      <c r="M149">
        <f t="shared" si="37"/>
        <v>947350.92301374627</v>
      </c>
      <c r="N149">
        <f t="shared" si="38"/>
        <v>-2.3323325609584469</v>
      </c>
      <c r="O149">
        <f t="shared" si="29"/>
        <v>-311.52387025142019</v>
      </c>
      <c r="P149">
        <f t="shared" si="30"/>
        <v>0</v>
      </c>
      <c r="Q149">
        <f t="shared" si="31"/>
        <v>0</v>
      </c>
      <c r="R149" s="13">
        <f t="shared" si="32"/>
        <v>0</v>
      </c>
      <c r="S149">
        <f t="shared" si="33"/>
        <v>0</v>
      </c>
      <c r="T149">
        <f t="shared" si="34"/>
        <v>298</v>
      </c>
      <c r="U149">
        <v>11.624000000000001</v>
      </c>
      <c r="V149">
        <f t="shared" si="35"/>
        <v>12.076316221664113</v>
      </c>
    </row>
    <row r="150" spans="8:22" x14ac:dyDescent="0.2">
      <c r="H150">
        <v>-33</v>
      </c>
      <c r="I150">
        <f t="shared" si="26"/>
        <v>8.3713128999610142E-3</v>
      </c>
      <c r="J150">
        <f t="shared" si="27"/>
        <v>80.304666022880667</v>
      </c>
      <c r="K150">
        <f t="shared" si="28"/>
        <v>8.0304666022880668E-5</v>
      </c>
      <c r="L150">
        <f t="shared" si="36"/>
        <v>9.8421449752231478</v>
      </c>
      <c r="M150">
        <f t="shared" si="37"/>
        <v>984214.49752231373</v>
      </c>
      <c r="N150">
        <f t="shared" si="38"/>
        <v>-2.3664036246797093</v>
      </c>
      <c r="O150">
        <f t="shared" si="29"/>
        <v>-226.13212915165016</v>
      </c>
      <c r="P150">
        <f t="shared" si="30"/>
        <v>0</v>
      </c>
      <c r="Q150">
        <f t="shared" si="31"/>
        <v>0</v>
      </c>
      <c r="R150" s="13">
        <f t="shared" si="32"/>
        <v>0</v>
      </c>
      <c r="S150">
        <f t="shared" si="33"/>
        <v>0</v>
      </c>
      <c r="T150">
        <f t="shared" si="34"/>
        <v>298</v>
      </c>
      <c r="U150">
        <v>12.082000000000001</v>
      </c>
      <c r="V150">
        <f t="shared" si="35"/>
        <v>12.55445978295629</v>
      </c>
    </row>
    <row r="151" spans="8:22" x14ac:dyDescent="0.2">
      <c r="H151">
        <v>-32</v>
      </c>
      <c r="I151">
        <f t="shared" si="26"/>
        <v>7.8927808421461465E-3</v>
      </c>
      <c r="J151">
        <f t="shared" si="27"/>
        <v>77.959059820833431</v>
      </c>
      <c r="K151">
        <f t="shared" si="28"/>
        <v>7.795905982083343E-5</v>
      </c>
      <c r="L151">
        <f t="shared" si="36"/>
        <v>10.227016493085941</v>
      </c>
      <c r="M151">
        <f t="shared" si="37"/>
        <v>1022701.6493085929</v>
      </c>
      <c r="N151">
        <f t="shared" si="38"/>
        <v>-2.3988553314621743</v>
      </c>
      <c r="O151">
        <f t="shared" si="29"/>
        <v>-164.07220408943286</v>
      </c>
      <c r="P151">
        <f t="shared" si="30"/>
        <v>0</v>
      </c>
      <c r="Q151">
        <f t="shared" si="31"/>
        <v>0</v>
      </c>
      <c r="R151" s="13">
        <f t="shared" si="32"/>
        <v>0</v>
      </c>
      <c r="S151">
        <f t="shared" si="33"/>
        <v>0</v>
      </c>
      <c r="T151">
        <f t="shared" si="34"/>
        <v>298</v>
      </c>
      <c r="U151">
        <v>12.545999999999999</v>
      </c>
      <c r="V151">
        <f t="shared" si="35"/>
        <v>13.0385281039917</v>
      </c>
    </row>
    <row r="152" spans="8:22" x14ac:dyDescent="0.2">
      <c r="H152">
        <v>-31</v>
      </c>
      <c r="I152">
        <f t="shared" si="26"/>
        <v>7.4264655255753542E-3</v>
      </c>
      <c r="J152">
        <f t="shared" si="27"/>
        <v>75.673336052079719</v>
      </c>
      <c r="K152">
        <f t="shared" si="28"/>
        <v>7.5673336052079724E-5</v>
      </c>
      <c r="L152">
        <f t="shared" si="36"/>
        <v>10.628506453458289</v>
      </c>
      <c r="M152">
        <f t="shared" si="37"/>
        <v>1062850.6453458276</v>
      </c>
      <c r="N152">
        <f t="shared" si="38"/>
        <v>-2.4293829827021742</v>
      </c>
      <c r="O152">
        <f t="shared" si="29"/>
        <v>-118.96907995675966</v>
      </c>
      <c r="P152">
        <f t="shared" si="30"/>
        <v>0</v>
      </c>
      <c r="Q152">
        <f t="shared" si="31"/>
        <v>0</v>
      </c>
      <c r="R152" s="13">
        <f t="shared" si="32"/>
        <v>0</v>
      </c>
      <c r="S152">
        <f t="shared" si="33"/>
        <v>0</v>
      </c>
      <c r="T152">
        <f t="shared" si="34"/>
        <v>298</v>
      </c>
      <c r="U152">
        <v>13.074</v>
      </c>
      <c r="V152">
        <f t="shared" si="35"/>
        <v>13.588699586945975</v>
      </c>
    </row>
    <row r="153" spans="8:22" x14ac:dyDescent="0.2">
      <c r="H153">
        <v>-30</v>
      </c>
      <c r="I153">
        <f t="shared" si="26"/>
        <v>6.9725922396898232E-3</v>
      </c>
      <c r="J153">
        <f t="shared" si="27"/>
        <v>73.448599011100697</v>
      </c>
      <c r="K153">
        <f t="shared" si="28"/>
        <v>7.3448599011100696E-5</v>
      </c>
      <c r="L153">
        <f t="shared" si="36"/>
        <v>11.046931409971032</v>
      </c>
      <c r="M153">
        <f t="shared" si="37"/>
        <v>1104693.1409971018</v>
      </c>
      <c r="N153">
        <f t="shared" si="38"/>
        <v>-2.4576517496917201</v>
      </c>
      <c r="O153">
        <f t="shared" si="29"/>
        <v>-86.189604240540575</v>
      </c>
      <c r="P153">
        <f t="shared" si="30"/>
        <v>0</v>
      </c>
      <c r="Q153">
        <f t="shared" si="31"/>
        <v>0</v>
      </c>
      <c r="R153" s="13">
        <f t="shared" si="32"/>
        <v>0</v>
      </c>
      <c r="S153">
        <f t="shared" si="33"/>
        <v>0</v>
      </c>
      <c r="T153">
        <f t="shared" si="34"/>
        <v>298</v>
      </c>
      <c r="U153">
        <v>13.615</v>
      </c>
      <c r="V153">
        <f t="shared" si="35"/>
        <v>14.151856241984708</v>
      </c>
    </row>
    <row r="154" spans="8:22" x14ac:dyDescent="0.2">
      <c r="H154">
        <v>-29</v>
      </c>
      <c r="I154">
        <f t="shared" si="26"/>
        <v>6.5313806690997511E-3</v>
      </c>
      <c r="J154">
        <f t="shared" si="27"/>
        <v>71.285925519345923</v>
      </c>
      <c r="K154">
        <f t="shared" si="28"/>
        <v>7.1285925519345929E-5</v>
      </c>
      <c r="L154">
        <f t="shared" si="36"/>
        <v>11.48252554013775</v>
      </c>
      <c r="M154">
        <f t="shared" si="37"/>
        <v>1148252.5540137736</v>
      </c>
      <c r="N154">
        <f t="shared" si="38"/>
        <v>-2.4832953604052976</v>
      </c>
      <c r="O154">
        <f t="shared" si="29"/>
        <v>-62.366553201559</v>
      </c>
      <c r="P154">
        <f t="shared" si="30"/>
        <v>0</v>
      </c>
      <c r="Q154">
        <f t="shared" si="31"/>
        <v>0</v>
      </c>
      <c r="R154" s="13">
        <f t="shared" si="32"/>
        <v>0</v>
      </c>
      <c r="S154">
        <f t="shared" si="33"/>
        <v>0</v>
      </c>
      <c r="T154">
        <f t="shared" si="34"/>
        <v>298</v>
      </c>
      <c r="U154">
        <v>14.151999999999999</v>
      </c>
      <c r="V154">
        <f t="shared" si="35"/>
        <v>14.710186849943092</v>
      </c>
    </row>
    <row r="155" spans="8:22" x14ac:dyDescent="0.2">
      <c r="H155">
        <v>-28</v>
      </c>
      <c r="I155">
        <f t="shared" si="26"/>
        <v>6.1030447450831637E-3</v>
      </c>
      <c r="J155">
        <f t="shared" si="27"/>
        <v>69.186364197329681</v>
      </c>
      <c r="K155">
        <f t="shared" si="28"/>
        <v>6.9186364197329681E-5</v>
      </c>
      <c r="L155">
        <f t="shared" si="36"/>
        <v>11.935422286932592</v>
      </c>
      <c r="M155">
        <f t="shared" si="37"/>
        <v>1193542.2286932578</v>
      </c>
      <c r="N155">
        <f t="shared" si="38"/>
        <v>-2.5059150995574342</v>
      </c>
      <c r="O155">
        <f t="shared" si="29"/>
        <v>-45.052738736701357</v>
      </c>
      <c r="P155">
        <f t="shared" si="30"/>
        <v>0</v>
      </c>
      <c r="Q155">
        <f t="shared" si="31"/>
        <v>0</v>
      </c>
      <c r="R155" s="13">
        <f t="shared" si="32"/>
        <v>0</v>
      </c>
      <c r="S155">
        <f t="shared" si="33"/>
        <v>0</v>
      </c>
      <c r="T155">
        <f t="shared" si="34"/>
        <v>298</v>
      </c>
      <c r="U155">
        <v>14.737</v>
      </c>
      <c r="V155">
        <f t="shared" si="35"/>
        <v>15.317583370606114</v>
      </c>
    </row>
    <row r="156" spans="8:22" x14ac:dyDescent="0.2">
      <c r="H156">
        <v>-27</v>
      </c>
      <c r="I156">
        <f t="shared" si="26"/>
        <v>5.6877925016502462E-3</v>
      </c>
      <c r="J156">
        <f t="shared" si="27"/>
        <v>67.150934759105709</v>
      </c>
      <c r="K156">
        <f t="shared" si="28"/>
        <v>6.715093475910571E-5</v>
      </c>
      <c r="L156">
        <f t="shared" si="36"/>
        <v>12.405633842944987</v>
      </c>
      <c r="M156">
        <f t="shared" si="37"/>
        <v>1240563.3842944971</v>
      </c>
      <c r="N156">
        <f t="shared" si="38"/>
        <v>-2.5250792323757767</v>
      </c>
      <c r="O156">
        <f t="shared" si="29"/>
        <v>-32.469624557371297</v>
      </c>
      <c r="P156">
        <f t="shared" si="30"/>
        <v>0</v>
      </c>
      <c r="Q156">
        <f t="shared" si="31"/>
        <v>0</v>
      </c>
      <c r="R156" s="13">
        <f t="shared" si="32"/>
        <v>0</v>
      </c>
      <c r="S156">
        <f t="shared" si="33"/>
        <v>0</v>
      </c>
      <c r="T156">
        <f t="shared" si="34"/>
        <v>298</v>
      </c>
      <c r="U156" s="8">
        <v>15.295999999999999</v>
      </c>
      <c r="V156">
        <f t="shared" si="35"/>
        <v>15.896951830301761</v>
      </c>
    </row>
    <row r="157" spans="8:22" x14ac:dyDescent="0.2">
      <c r="H157">
        <v>-26</v>
      </c>
      <c r="I157">
        <f t="shared" si="26"/>
        <v>5.2858259362265347E-3</v>
      </c>
      <c r="J157">
        <f t="shared" si="27"/>
        <v>65.180627329382276</v>
      </c>
      <c r="K157">
        <f t="shared" si="28"/>
        <v>6.5180627329382271E-5</v>
      </c>
      <c r="L157">
        <f t="shared" si="36"/>
        <v>12.893028479710891</v>
      </c>
      <c r="M157">
        <f t="shared" si="37"/>
        <v>1289302.8479710876</v>
      </c>
      <c r="N157">
        <f t="shared" si="38"/>
        <v>-2.5403229805210237</v>
      </c>
      <c r="O157">
        <f t="shared" si="29"/>
        <v>-23.324628648385787</v>
      </c>
      <c r="P157">
        <f t="shared" si="30"/>
        <v>0</v>
      </c>
      <c r="Q157">
        <f t="shared" si="31"/>
        <v>0</v>
      </c>
      <c r="R157" s="13">
        <f t="shared" si="32"/>
        <v>0</v>
      </c>
      <c r="S157">
        <f t="shared" si="33"/>
        <v>0</v>
      </c>
      <c r="T157">
        <f t="shared" si="34"/>
        <v>298</v>
      </c>
      <c r="U157">
        <v>15.878</v>
      </c>
      <c r="V157">
        <f t="shared" si="35"/>
        <v>16.499026737615271</v>
      </c>
    </row>
    <row r="158" spans="8:22" x14ac:dyDescent="0.2">
      <c r="H158">
        <v>-25</v>
      </c>
      <c r="I158">
        <f t="shared" si="26"/>
        <v>4.8973408750032643E-3</v>
      </c>
      <c r="J158">
        <f t="shared" si="27"/>
        <v>63.276401783513968</v>
      </c>
      <c r="K158">
        <f t="shared" si="28"/>
        <v>6.3276401783513966E-5</v>
      </c>
      <c r="L158">
        <f t="shared" si="36"/>
        <v>13.397305807758229</v>
      </c>
      <c r="M158">
        <f t="shared" si="37"/>
        <v>1339730.5807758213</v>
      </c>
      <c r="N158">
        <f t="shared" si="38"/>
        <v>-2.5511491964943005</v>
      </c>
      <c r="O158">
        <f t="shared" si="29"/>
        <v>-16.678344669437237</v>
      </c>
      <c r="P158">
        <f t="shared" si="30"/>
        <v>0</v>
      </c>
      <c r="Q158">
        <f t="shared" si="31"/>
        <v>0</v>
      </c>
      <c r="R158" s="13">
        <f t="shared" si="32"/>
        <v>0</v>
      </c>
      <c r="S158">
        <f t="shared" si="33"/>
        <v>0</v>
      </c>
      <c r="T158">
        <f t="shared" si="34"/>
        <v>298</v>
      </c>
      <c r="U158">
        <v>16.527000000000001</v>
      </c>
      <c r="V158">
        <f t="shared" si="35"/>
        <v>17.169294792585848</v>
      </c>
    </row>
    <row r="159" spans="8:22" x14ac:dyDescent="0.2">
      <c r="H159">
        <v>-24</v>
      </c>
      <c r="I159">
        <f t="shared" si="26"/>
        <v>4.5225268429976151E-3</v>
      </c>
      <c r="J159">
        <f t="shared" si="27"/>
        <v>61.439187110579951</v>
      </c>
      <c r="K159">
        <f t="shared" si="28"/>
        <v>6.1439187110579952E-5</v>
      </c>
      <c r="L159">
        <f t="shared" si="36"/>
        <v>13.917970160333001</v>
      </c>
      <c r="M159">
        <f t="shared" si="37"/>
        <v>1391797.0160332983</v>
      </c>
      <c r="N159">
        <f t="shared" si="38"/>
        <v>-2.5570298996021523</v>
      </c>
      <c r="O159">
        <f t="shared" si="29"/>
        <v>-11.84804281162827</v>
      </c>
      <c r="P159">
        <f t="shared" si="30"/>
        <v>0</v>
      </c>
      <c r="Q159">
        <f t="shared" si="31"/>
        <v>0</v>
      </c>
      <c r="R159" s="13">
        <f t="shared" si="32"/>
        <v>0</v>
      </c>
      <c r="S159">
        <f t="shared" si="33"/>
        <v>0</v>
      </c>
      <c r="T159">
        <f t="shared" si="34"/>
        <v>298</v>
      </c>
      <c r="U159">
        <v>17.152000000000001</v>
      </c>
      <c r="V159">
        <f t="shared" si="35"/>
        <v>17.812956371836258</v>
      </c>
    </row>
    <row r="160" spans="8:22" x14ac:dyDescent="0.2">
      <c r="H160">
        <v>-23</v>
      </c>
      <c r="I160">
        <f t="shared" si="26"/>
        <v>4.1615669388610221E-3</v>
      </c>
      <c r="J160">
        <f t="shared" si="27"/>
        <v>59.669880799735637</v>
      </c>
      <c r="K160">
        <f t="shared" si="28"/>
        <v>5.9669880799735639E-5</v>
      </c>
      <c r="L160">
        <f t="shared" si="36"/>
        <v>14.454302428319183</v>
      </c>
      <c r="M160">
        <f t="shared" si="37"/>
        <v>1445430.2428319165</v>
      </c>
      <c r="N160">
        <f t="shared" si="38"/>
        <v>-2.5574088505277386</v>
      </c>
      <c r="O160">
        <f t="shared" si="29"/>
        <v>-8.3375373755900206</v>
      </c>
      <c r="P160">
        <f t="shared" si="30"/>
        <v>0</v>
      </c>
      <c r="Q160">
        <f t="shared" si="31"/>
        <v>0</v>
      </c>
      <c r="R160" s="13">
        <f t="shared" si="32"/>
        <v>0</v>
      </c>
      <c r="S160">
        <f t="shared" si="33"/>
        <v>0</v>
      </c>
      <c r="T160">
        <f t="shared" si="34"/>
        <v>298</v>
      </c>
      <c r="U160">
        <v>17.809999999999999</v>
      </c>
      <c r="V160">
        <f t="shared" si="35"/>
        <v>18.488954657910799</v>
      </c>
    </row>
    <row r="161" spans="8:22" x14ac:dyDescent="0.2">
      <c r="H161">
        <v>-22</v>
      </c>
      <c r="I161">
        <f t="shared" si="26"/>
        <v>3.8146377144682442E-3</v>
      </c>
      <c r="J161">
        <f t="shared" si="27"/>
        <v>57.969348249997957</v>
      </c>
      <c r="K161">
        <f t="shared" si="28"/>
        <v>5.7969348249997958E-5</v>
      </c>
      <c r="L161">
        <f t="shared" si="36"/>
        <v>15.005330837109678</v>
      </c>
      <c r="M161">
        <f t="shared" si="37"/>
        <v>1500533.0837109659</v>
      </c>
      <c r="N161">
        <f t="shared" si="38"/>
        <v>-2.5517053508087533</v>
      </c>
      <c r="O161">
        <f t="shared" si="29"/>
        <v>-5.7862168206373532</v>
      </c>
      <c r="P161">
        <f t="shared" si="30"/>
        <v>0</v>
      </c>
      <c r="Q161">
        <f t="shared" si="31"/>
        <v>0</v>
      </c>
      <c r="R161" s="13">
        <f t="shared" si="32"/>
        <v>0</v>
      </c>
      <c r="S161">
        <f t="shared" si="33"/>
        <v>0</v>
      </c>
      <c r="T161">
        <f t="shared" si="34"/>
        <v>298</v>
      </c>
      <c r="U161">
        <v>18.478999999999999</v>
      </c>
      <c r="V161">
        <f t="shared" si="35"/>
        <v>19.174142991767056</v>
      </c>
    </row>
    <row r="162" spans="8:22" x14ac:dyDescent="0.2">
      <c r="H162">
        <v>-21</v>
      </c>
      <c r="I162">
        <f t="shared" si="26"/>
        <v>3.4819090593173618E-3</v>
      </c>
      <c r="J162">
        <f t="shared" si="27"/>
        <v>56.338422203612403</v>
      </c>
      <c r="K162">
        <f t="shared" si="28"/>
        <v>5.6338422203612405E-5</v>
      </c>
      <c r="L162">
        <f t="shared" si="36"/>
        <v>15.569801347990294</v>
      </c>
      <c r="M162">
        <f t="shared" si="37"/>
        <v>1556980.1347990276</v>
      </c>
      <c r="N162">
        <f t="shared" si="38"/>
        <v>-2.5393194555486236</v>
      </c>
      <c r="O162">
        <f t="shared" si="29"/>
        <v>-3.9320004712475232</v>
      </c>
      <c r="P162">
        <f t="shared" si="30"/>
        <v>0</v>
      </c>
      <c r="Q162">
        <f t="shared" si="31"/>
        <v>0</v>
      </c>
      <c r="R162" s="13">
        <f t="shared" si="32"/>
        <v>0</v>
      </c>
      <c r="S162">
        <f t="shared" si="33"/>
        <v>0</v>
      </c>
      <c r="T162">
        <f t="shared" si="34"/>
        <v>298</v>
      </c>
      <c r="U162">
        <v>19.181999999999999</v>
      </c>
      <c r="V162">
        <f t="shared" si="35"/>
        <v>19.892059970617353</v>
      </c>
    </row>
    <row r="163" spans="8:22" x14ac:dyDescent="0.2">
      <c r="H163">
        <v>-20</v>
      </c>
      <c r="I163">
        <f t="shared" si="26"/>
        <v>3.1635440897643252E-3</v>
      </c>
      <c r="J163">
        <f t="shared" si="27"/>
        <v>54.7779022031173</v>
      </c>
      <c r="K163">
        <f t="shared" si="28"/>
        <v>5.4777902203117303E-5</v>
      </c>
      <c r="L163">
        <f t="shared" si="36"/>
        <v>16.146148584340626</v>
      </c>
      <c r="M163">
        <f t="shared" si="37"/>
        <v>1614614.8584340606</v>
      </c>
      <c r="N163">
        <f t="shared" si="38"/>
        <v>-2.5196387796829192</v>
      </c>
      <c r="O163">
        <f t="shared" si="29"/>
        <v>-2.5844166626702694</v>
      </c>
      <c r="P163">
        <f t="shared" si="30"/>
        <v>0</v>
      </c>
      <c r="Q163">
        <f t="shared" si="31"/>
        <v>0</v>
      </c>
      <c r="R163" s="13">
        <f t="shared" si="32"/>
        <v>0</v>
      </c>
      <c r="S163">
        <f t="shared" si="33"/>
        <v>0</v>
      </c>
      <c r="T163">
        <f t="shared" si="34"/>
        <v>298</v>
      </c>
      <c r="U163">
        <v>19.89</v>
      </c>
      <c r="V163">
        <f t="shared" si="35"/>
        <v>20.612271412405864</v>
      </c>
    </row>
    <row r="164" spans="8:22" x14ac:dyDescent="0.2">
      <c r="H164">
        <v>-19</v>
      </c>
      <c r="I164">
        <f t="shared" si="26"/>
        <v>2.8596990431149771E-3</v>
      </c>
      <c r="J164">
        <f t="shared" si="27"/>
        <v>53.288554072217849</v>
      </c>
      <c r="K164">
        <f t="shared" si="28"/>
        <v>5.328855407221785E-5</v>
      </c>
      <c r="L164">
        <f t="shared" si="36"/>
        <v>16.732468420586311</v>
      </c>
      <c r="M164">
        <f t="shared" si="37"/>
        <v>1673246.842058629</v>
      </c>
      <c r="N164">
        <f t="shared" si="38"/>
        <v>-2.4920470567534307</v>
      </c>
      <c r="O164">
        <f t="shared" si="29"/>
        <v>-1.6050368175205034</v>
      </c>
      <c r="P164">
        <f t="shared" si="30"/>
        <v>0</v>
      </c>
      <c r="Q164">
        <f t="shared" si="31"/>
        <v>0</v>
      </c>
      <c r="R164" s="13">
        <f t="shared" si="32"/>
        <v>0</v>
      </c>
      <c r="S164">
        <f t="shared" si="33"/>
        <v>0</v>
      </c>
      <c r="T164">
        <f t="shared" si="34"/>
        <v>298</v>
      </c>
      <c r="U164">
        <v>20.626999999999999</v>
      </c>
      <c r="V164">
        <f t="shared" si="35"/>
        <v>21.359286322629607</v>
      </c>
    </row>
    <row r="165" spans="8:22" x14ac:dyDescent="0.2">
      <c r="H165">
        <v>-18</v>
      </c>
      <c r="I165">
        <f t="shared" si="26"/>
        <v>2.5705231765919268E-3</v>
      </c>
      <c r="J165">
        <f t="shared" si="27"/>
        <v>51.871109420555115</v>
      </c>
      <c r="K165">
        <f t="shared" si="28"/>
        <v>5.1871109420555114E-5</v>
      </c>
      <c r="L165">
        <f t="shared" si="36"/>
        <v>17.326493619026568</v>
      </c>
      <c r="M165">
        <f t="shared" si="37"/>
        <v>1732649.3619026546</v>
      </c>
      <c r="N165">
        <f t="shared" si="38"/>
        <v>-2.4559345712357703</v>
      </c>
      <c r="O165">
        <f t="shared" si="29"/>
        <v>-0.89325557246513099</v>
      </c>
      <c r="P165">
        <f t="shared" si="30"/>
        <v>0</v>
      </c>
      <c r="Q165">
        <f t="shared" si="31"/>
        <v>0</v>
      </c>
      <c r="R165" s="13">
        <f t="shared" si="32"/>
        <v>0</v>
      </c>
      <c r="S165">
        <f t="shared" si="33"/>
        <v>0</v>
      </c>
      <c r="T165">
        <f t="shared" si="34"/>
        <v>298</v>
      </c>
      <c r="U165">
        <v>21.337</v>
      </c>
      <c r="V165">
        <f t="shared" si="35"/>
        <v>22.074747716110284</v>
      </c>
    </row>
    <row r="166" spans="8:22" x14ac:dyDescent="0.2">
      <c r="H166">
        <v>-17</v>
      </c>
      <c r="I166">
        <f t="shared" si="26"/>
        <v>2.2961586711919557E-3</v>
      </c>
      <c r="J166">
        <f t="shared" si="27"/>
        <v>50.526265172446728</v>
      </c>
      <c r="K166">
        <f t="shared" si="28"/>
        <v>5.0526265172446728E-5</v>
      </c>
      <c r="L166">
        <f t="shared" si="36"/>
        <v>17.925574140919817</v>
      </c>
      <c r="M166">
        <f t="shared" si="37"/>
        <v>1792557.4140919796</v>
      </c>
      <c r="N166">
        <f t="shared" si="38"/>
        <v>-2.4107105277456413</v>
      </c>
      <c r="O166">
        <f t="shared" si="29"/>
        <v>-0.37595623929873945</v>
      </c>
      <c r="P166">
        <f t="shared" si="30"/>
        <v>0</v>
      </c>
      <c r="Q166">
        <f t="shared" si="31"/>
        <v>0</v>
      </c>
      <c r="R166" s="13">
        <f t="shared" si="32"/>
        <v>0</v>
      </c>
      <c r="S166">
        <f t="shared" si="33"/>
        <v>0</v>
      </c>
      <c r="T166">
        <f t="shared" si="34"/>
        <v>298</v>
      </c>
      <c r="U166">
        <v>22.106999999999999</v>
      </c>
      <c r="V166">
        <f t="shared" si="35"/>
        <v>22.848303614632471</v>
      </c>
    </row>
    <row r="167" spans="8:22" x14ac:dyDescent="0.2">
      <c r="H167">
        <v>-16</v>
      </c>
      <c r="I167">
        <f t="shared" si="26"/>
        <v>2.0367405404463079E-3</v>
      </c>
      <c r="J167">
        <f t="shared" si="27"/>
        <v>49.254683119659994</v>
      </c>
      <c r="K167">
        <f t="shared" si="28"/>
        <v>4.9254683119659994E-5</v>
      </c>
      <c r="L167">
        <f t="shared" si="36"/>
        <v>18.526663972422337</v>
      </c>
      <c r="M167">
        <f t="shared" si="37"/>
        <v>1852666.3972422315</v>
      </c>
      <c r="N167">
        <f t="shared" si="38"/>
        <v>-2.3558173405342808</v>
      </c>
      <c r="O167">
        <f t="shared" si="29"/>
        <v>0</v>
      </c>
      <c r="P167">
        <f t="shared" si="30"/>
        <v>0</v>
      </c>
      <c r="Q167">
        <f t="shared" si="31"/>
        <v>0.27323270069282646</v>
      </c>
      <c r="R167" s="13">
        <f t="shared" si="32"/>
        <v>400.76864929870175</v>
      </c>
      <c r="S167">
        <f t="shared" si="33"/>
        <v>726.00009041009741</v>
      </c>
      <c r="T167">
        <f t="shared" si="34"/>
        <v>1024.0000904100975</v>
      </c>
      <c r="U167" s="7">
        <v>22.841000000000001</v>
      </c>
      <c r="V167">
        <f t="shared" si="35"/>
        <v>2084884.978620142</v>
      </c>
    </row>
    <row r="168" spans="8:22" x14ac:dyDescent="0.2">
      <c r="H168">
        <v>-15</v>
      </c>
      <c r="I168">
        <f t="shared" si="26"/>
        <v>1.7923965440942713E-3</v>
      </c>
      <c r="J168">
        <f t="shared" si="27"/>
        <v>48.05698949826823</v>
      </c>
      <c r="K168">
        <f t="shared" si="28"/>
        <v>4.805698949826823E-5</v>
      </c>
      <c r="L168">
        <f t="shared" si="36"/>
        <v>19.126316466363431</v>
      </c>
      <c r="M168">
        <f t="shared" si="37"/>
        <v>1912631.646636341</v>
      </c>
      <c r="N168">
        <f t="shared" si="38"/>
        <v>-2.2907467232483714</v>
      </c>
      <c r="O168">
        <f t="shared" si="29"/>
        <v>0.27323270069282646</v>
      </c>
      <c r="P168">
        <f t="shared" si="30"/>
        <v>0.27323270069282646</v>
      </c>
      <c r="Q168">
        <f t="shared" si="31"/>
        <v>0.19857659196493072</v>
      </c>
      <c r="R168" s="13">
        <f t="shared" si="32"/>
        <v>291.26554889780118</v>
      </c>
      <c r="S168">
        <f t="shared" si="33"/>
        <v>527.63312500411018</v>
      </c>
      <c r="T168">
        <f t="shared" si="34"/>
        <v>825.63312500411018</v>
      </c>
      <c r="U168">
        <v>23.632999999999999</v>
      </c>
      <c r="V168">
        <f t="shared" si="35"/>
        <v>1551495.3041035174</v>
      </c>
    </row>
    <row r="169" spans="8:22" x14ac:dyDescent="0.2">
      <c r="H169">
        <v>-14</v>
      </c>
      <c r="I169">
        <f t="shared" si="26"/>
        <v>1.5632471066777398E-3</v>
      </c>
      <c r="J169">
        <f t="shared" si="27"/>
        <v>46.9337745896282</v>
      </c>
      <c r="K169">
        <f t="shared" si="28"/>
        <v>4.6933774589628203E-5</v>
      </c>
      <c r="L169">
        <f t="shared" si="36"/>
        <v>19.720690275799882</v>
      </c>
      <c r="M169">
        <f t="shared" si="37"/>
        <v>1972069.0275799863</v>
      </c>
      <c r="N169">
        <f t="shared" si="38"/>
        <v>-2.2150573326450802</v>
      </c>
      <c r="O169">
        <f t="shared" si="29"/>
        <v>0.47180929265775717</v>
      </c>
      <c r="P169">
        <f t="shared" si="30"/>
        <v>0.47180929265775717</v>
      </c>
      <c r="Q169">
        <f t="shared" si="31"/>
        <v>0.1443189734479754</v>
      </c>
      <c r="R169" s="13">
        <f t="shared" si="32"/>
        <v>211.6822763536766</v>
      </c>
      <c r="S169">
        <f t="shared" si="33"/>
        <v>383.4665012842417</v>
      </c>
      <c r="T169">
        <f t="shared" si="34"/>
        <v>681.46650128424176</v>
      </c>
      <c r="U169" s="8">
        <v>24.358000000000001</v>
      </c>
      <c r="V169">
        <f t="shared" si="35"/>
        <v>1153340.6721537954</v>
      </c>
    </row>
    <row r="170" spans="8:22" x14ac:dyDescent="0.2">
      <c r="H170">
        <v>-13</v>
      </c>
      <c r="I170">
        <f t="shared" si="26"/>
        <v>1.349405241063556E-3</v>
      </c>
      <c r="J170">
        <f t="shared" si="27"/>
        <v>45.885592345511903</v>
      </c>
      <c r="K170">
        <f t="shared" si="28"/>
        <v>4.58855923455119E-5</v>
      </c>
      <c r="L170">
        <f t="shared" si="36"/>
        <v>20.305567910252059</v>
      </c>
      <c r="M170">
        <f t="shared" si="37"/>
        <v>2030556.7910252039</v>
      </c>
      <c r="N170">
        <f t="shared" si="38"/>
        <v>-2.128393574022398</v>
      </c>
      <c r="O170">
        <f t="shared" si="29"/>
        <v>0.61612826610573257</v>
      </c>
      <c r="P170">
        <f t="shared" si="30"/>
        <v>0.61612826610573257</v>
      </c>
      <c r="Q170">
        <f t="shared" si="31"/>
        <v>0.10488631057156872</v>
      </c>
      <c r="R170" s="13">
        <f t="shared" si="32"/>
        <v>153.84375629675625</v>
      </c>
      <c r="S170">
        <f t="shared" si="33"/>
        <v>278.69091351311903</v>
      </c>
      <c r="T170">
        <f t="shared" si="34"/>
        <v>576.69091351311909</v>
      </c>
      <c r="U170" s="8">
        <v>25.100999999999999</v>
      </c>
      <c r="V170">
        <f t="shared" si="35"/>
        <v>856369.70028682775</v>
      </c>
    </row>
    <row r="171" spans="8:22" x14ac:dyDescent="0.2">
      <c r="H171">
        <v>-12</v>
      </c>
      <c r="I171">
        <f t="shared" si="26"/>
        <v>1.1509764768977415E-3</v>
      </c>
      <c r="J171">
        <f t="shared" si="27"/>
        <v>44.912960037412773</v>
      </c>
      <c r="K171">
        <f t="shared" si="28"/>
        <v>4.4912960037412773E-5</v>
      </c>
      <c r="L171">
        <f t="shared" si="36"/>
        <v>20.876388746138264</v>
      </c>
      <c r="M171">
        <f t="shared" si="37"/>
        <v>2087638.8746138245</v>
      </c>
      <c r="N171">
        <f t="shared" si="38"/>
        <v>-2.0305050170931067</v>
      </c>
      <c r="O171">
        <f t="shared" si="29"/>
        <v>0.72101457667730129</v>
      </c>
      <c r="P171">
        <f t="shared" si="30"/>
        <v>0.72101457667730129</v>
      </c>
      <c r="Q171">
        <f t="shared" si="31"/>
        <v>7.6227940668392336E-2</v>
      </c>
      <c r="R171" s="13">
        <f t="shared" si="32"/>
        <v>111.80861127906435</v>
      </c>
      <c r="S171">
        <f t="shared" si="33"/>
        <v>202.54344255537831</v>
      </c>
      <c r="T171">
        <f t="shared" si="34"/>
        <v>500.54344255537831</v>
      </c>
      <c r="U171" s="8">
        <v>25.835000000000001</v>
      </c>
      <c r="V171">
        <f t="shared" si="35"/>
        <v>635066.6288650044</v>
      </c>
    </row>
    <row r="172" spans="8:22" x14ac:dyDescent="0.2">
      <c r="H172">
        <v>-11</v>
      </c>
      <c r="I172">
        <f t="shared" si="26"/>
        <v>9.6805879399464168E-4</v>
      </c>
      <c r="J172">
        <f t="shared" si="27"/>
        <v>44.016357930041295</v>
      </c>
      <c r="K172">
        <f t="shared" si="28"/>
        <v>4.4016357930041292E-5</v>
      </c>
      <c r="L172">
        <f t="shared" si="36"/>
        <v>21.428297939546344</v>
      </c>
      <c r="M172">
        <f t="shared" si="37"/>
        <v>2142829.7939546322</v>
      </c>
      <c r="N172">
        <f t="shared" si="38"/>
        <v>-1.9212657089981211</v>
      </c>
      <c r="O172">
        <f t="shared" si="29"/>
        <v>0.79724251734569362</v>
      </c>
      <c r="P172">
        <f t="shared" si="30"/>
        <v>0.79724251734569362</v>
      </c>
      <c r="Q172">
        <f t="shared" si="31"/>
        <v>5.539997457131518E-2</v>
      </c>
      <c r="R172" s="13">
        <f t="shared" si="32"/>
        <v>81.258842458571507</v>
      </c>
      <c r="S172">
        <f t="shared" si="33"/>
        <v>147.20195073835052</v>
      </c>
      <c r="T172">
        <f t="shared" si="34"/>
        <v>445.20195073835055</v>
      </c>
      <c r="U172">
        <v>26.596</v>
      </c>
      <c r="V172">
        <f t="shared" si="35"/>
        <v>470316.23465931491</v>
      </c>
    </row>
    <row r="173" spans="8:22" x14ac:dyDescent="0.2">
      <c r="H173">
        <v>-10</v>
      </c>
      <c r="I173">
        <f t="shared" si="26"/>
        <v>8.0074256066373084E-4</v>
      </c>
      <c r="J173">
        <f t="shared" si="27"/>
        <v>43.196228979023346</v>
      </c>
      <c r="K173">
        <f t="shared" si="28"/>
        <v>4.3196228979023349E-5</v>
      </c>
      <c r="L173">
        <f t="shared" si="36"/>
        <v>21.956212102839409</v>
      </c>
      <c r="M173">
        <f t="shared" si="37"/>
        <v>2195621.2102839388</v>
      </c>
      <c r="N173">
        <f t="shared" si="38"/>
        <v>-1.8006925200229136</v>
      </c>
      <c r="O173">
        <f t="shared" si="29"/>
        <v>0.8526424919170088</v>
      </c>
      <c r="P173">
        <f t="shared" si="30"/>
        <v>0.8526424919170088</v>
      </c>
      <c r="Q173">
        <f t="shared" si="31"/>
        <v>4.0262889900880672E-2</v>
      </c>
      <c r="R173" s="13">
        <f t="shared" si="32"/>
        <v>59.056269478442871</v>
      </c>
      <c r="S173">
        <f t="shared" si="33"/>
        <v>106.98156419085821</v>
      </c>
      <c r="T173">
        <f t="shared" si="34"/>
        <v>404.98156419085819</v>
      </c>
      <c r="U173">
        <v>27.331</v>
      </c>
      <c r="V173">
        <f t="shared" si="35"/>
        <v>347802.54551525379</v>
      </c>
    </row>
    <row r="174" spans="8:22" x14ac:dyDescent="0.2">
      <c r="H174">
        <v>-9</v>
      </c>
      <c r="I174">
        <f t="shared" si="26"/>
        <v>6.4911047697424618E-4</v>
      </c>
      <c r="J174">
        <f t="shared" si="27"/>
        <v>42.452978552802165</v>
      </c>
      <c r="K174">
        <f t="shared" si="28"/>
        <v>4.2452978552802163E-5</v>
      </c>
      <c r="L174">
        <f t="shared" si="36"/>
        <v>22.454901814055479</v>
      </c>
      <c r="M174">
        <f t="shared" si="37"/>
        <v>2245490.1814055457</v>
      </c>
      <c r="N174">
        <f t="shared" si="38"/>
        <v>-1.6689615344051587</v>
      </c>
      <c r="O174">
        <f t="shared" si="29"/>
        <v>0.89290538181788948</v>
      </c>
      <c r="P174">
        <f t="shared" si="30"/>
        <v>0.89290538181788948</v>
      </c>
      <c r="Q174">
        <f t="shared" si="31"/>
        <v>2.9261751755565113E-2</v>
      </c>
      <c r="R174" s="13">
        <f t="shared" si="32"/>
        <v>42.920165476004584</v>
      </c>
      <c r="S174">
        <f t="shared" si="33"/>
        <v>77.750702482647029</v>
      </c>
      <c r="T174">
        <f t="shared" si="34"/>
        <v>375.75070248264706</v>
      </c>
      <c r="U174">
        <v>28.084</v>
      </c>
      <c r="V174">
        <f t="shared" si="35"/>
        <v>256808.23713237644</v>
      </c>
    </row>
    <row r="175" spans="8:22" x14ac:dyDescent="0.2">
      <c r="H175">
        <v>-8</v>
      </c>
      <c r="I175">
        <f t="shared" si="26"/>
        <v>5.1323752295859282E-4</v>
      </c>
      <c r="J175">
        <f t="shared" si="27"/>
        <v>41.786974178748515</v>
      </c>
      <c r="K175">
        <f t="shared" si="28"/>
        <v>4.1786974178748516E-5</v>
      </c>
      <c r="L175">
        <f t="shared" si="36"/>
        <v>22.919090049584259</v>
      </c>
      <c r="M175">
        <f t="shared" si="37"/>
        <v>2291909.0049584238</v>
      </c>
      <c r="N175">
        <f t="shared" si="38"/>
        <v>-1.5264214222352517</v>
      </c>
      <c r="O175">
        <f t="shared" si="29"/>
        <v>0.92216713357345459</v>
      </c>
      <c r="P175">
        <f t="shared" si="30"/>
        <v>0.92216713357345459</v>
      </c>
      <c r="Q175">
        <f t="shared" si="31"/>
        <v>2.1266484296388999E-2</v>
      </c>
      <c r="R175" s="13">
        <f t="shared" si="32"/>
        <v>31.192972748812839</v>
      </c>
      <c r="S175">
        <f t="shared" si="33"/>
        <v>56.506668062548933</v>
      </c>
      <c r="T175">
        <f t="shared" si="34"/>
        <v>354.50666806254895</v>
      </c>
      <c r="U175">
        <v>28.805</v>
      </c>
      <c r="V175">
        <f t="shared" si="35"/>
        <v>189313.76898758812</v>
      </c>
    </row>
    <row r="176" spans="8:22" x14ac:dyDescent="0.2">
      <c r="H176">
        <v>-7</v>
      </c>
      <c r="I176">
        <f t="shared" si="26"/>
        <v>3.9319091175382681E-4</v>
      </c>
      <c r="J176">
        <f t="shared" si="27"/>
        <v>41.198545313475741</v>
      </c>
      <c r="K176">
        <f t="shared" si="28"/>
        <v>4.1198545313475738E-5</v>
      </c>
      <c r="L176">
        <f t="shared" si="36"/>
        <v>23.343564513236601</v>
      </c>
      <c r="M176">
        <f t="shared" si="37"/>
        <v>2334356.4513236578</v>
      </c>
      <c r="N176">
        <f t="shared" si="38"/>
        <v>-1.3736027177945682</v>
      </c>
      <c r="O176">
        <f t="shared" si="29"/>
        <v>0.94343361786984359</v>
      </c>
      <c r="P176">
        <f t="shared" si="30"/>
        <v>0.94343361786984359</v>
      </c>
      <c r="Q176">
        <f t="shared" si="31"/>
        <v>1.5455785357845087E-2</v>
      </c>
      <c r="R176" s="13">
        <f t="shared" si="32"/>
        <v>22.670032562017024</v>
      </c>
      <c r="S176">
        <f t="shared" si="33"/>
        <v>41.067198540665707</v>
      </c>
      <c r="T176">
        <f t="shared" si="34"/>
        <v>339.06719854066569</v>
      </c>
      <c r="U176">
        <v>29.617999999999999</v>
      </c>
      <c r="V176">
        <f t="shared" si="35"/>
        <v>139322.04065483657</v>
      </c>
    </row>
    <row r="177" spans="8:22" x14ac:dyDescent="0.2">
      <c r="H177">
        <v>-6</v>
      </c>
      <c r="I177">
        <f t="shared" si="26"/>
        <v>2.8903004768016105E-4</v>
      </c>
      <c r="J177">
        <f t="shared" si="27"/>
        <v>40.687983137354379</v>
      </c>
      <c r="K177">
        <f t="shared" si="28"/>
        <v>4.0687983137354383E-5</v>
      </c>
      <c r="L177">
        <f t="shared" si="36"/>
        <v>23.723300654132551</v>
      </c>
      <c r="M177">
        <f t="shared" si="37"/>
        <v>2372330.0654132529</v>
      </c>
      <c r="N177">
        <f t="shared" si="38"/>
        <v>-1.211222000675509</v>
      </c>
      <c r="O177">
        <f t="shared" si="29"/>
        <v>0.95888940322768867</v>
      </c>
      <c r="P177">
        <f t="shared" si="30"/>
        <v>0.95888940322768867</v>
      </c>
      <c r="Q177">
        <f t="shared" si="31"/>
        <v>1.1232759383192459E-2</v>
      </c>
      <c r="R177" s="13">
        <f t="shared" si="32"/>
        <v>16.475838340302836</v>
      </c>
      <c r="S177">
        <f t="shared" si="33"/>
        <v>29.846296973511187</v>
      </c>
      <c r="T177">
        <f t="shared" si="34"/>
        <v>327.84629697351119</v>
      </c>
      <c r="U177">
        <v>30.446000000000002</v>
      </c>
      <c r="V177">
        <f t="shared" si="35"/>
        <v>102351.185225564</v>
      </c>
    </row>
    <row r="178" spans="8:22" x14ac:dyDescent="0.2">
      <c r="H178">
        <v>-5</v>
      </c>
      <c r="I178">
        <f t="shared" si="26"/>
        <v>2.0080648925632771E-4</v>
      </c>
      <c r="J178">
        <f t="shared" si="27"/>
        <v>40.255540373225763</v>
      </c>
      <c r="K178">
        <f t="shared" si="28"/>
        <v>4.025554037322576E-5</v>
      </c>
      <c r="L178">
        <f t="shared" si="36"/>
        <v>24.05359102315931</v>
      </c>
      <c r="M178">
        <f t="shared" si="37"/>
        <v>2405359.1023159288</v>
      </c>
      <c r="N178">
        <f t="shared" si="38"/>
        <v>-1.040180138927443</v>
      </c>
      <c r="O178">
        <f t="shared" si="29"/>
        <v>0.97012216261088113</v>
      </c>
      <c r="P178">
        <f t="shared" si="30"/>
        <v>0.97012216261088113</v>
      </c>
      <c r="Q178">
        <f t="shared" si="31"/>
        <v>8.1636022006900122E-3</v>
      </c>
      <c r="R178" s="13">
        <f t="shared" si="32"/>
        <v>11.974100534403355</v>
      </c>
      <c r="S178">
        <f t="shared" si="33"/>
        <v>21.691312645758373</v>
      </c>
      <c r="T178">
        <f t="shared" si="34"/>
        <v>319.69131264575839</v>
      </c>
      <c r="U178">
        <v>31.318000000000001</v>
      </c>
      <c r="V178">
        <f t="shared" si="35"/>
        <v>75054.679769497932</v>
      </c>
    </row>
    <row r="179" spans="8:22" x14ac:dyDescent="0.2">
      <c r="H179">
        <v>-4</v>
      </c>
      <c r="I179">
        <f t="shared" si="26"/>
        <v>1.2856391714929916E-4</v>
      </c>
      <c r="J179">
        <f t="shared" si="27"/>
        <v>39.901431129302026</v>
      </c>
      <c r="K179">
        <f t="shared" si="28"/>
        <v>3.9901431129302028E-5</v>
      </c>
      <c r="L179">
        <f t="shared" si="36"/>
        <v>24.330175632291365</v>
      </c>
      <c r="M179">
        <f t="shared" si="37"/>
        <v>2433017.5632291338</v>
      </c>
      <c r="N179">
        <f t="shared" si="38"/>
        <v>-0.8615540097682296</v>
      </c>
      <c r="O179">
        <f t="shared" si="29"/>
        <v>0.97828576481157115</v>
      </c>
      <c r="P179">
        <f t="shared" si="30"/>
        <v>0.97828576481157115</v>
      </c>
      <c r="Q179">
        <f t="shared" si="31"/>
        <v>5.9330391240136615E-3</v>
      </c>
      <c r="R179" s="13">
        <f t="shared" si="32"/>
        <v>8.7023847070210323</v>
      </c>
      <c r="S179">
        <f t="shared" si="33"/>
        <v>15.764536709985576</v>
      </c>
      <c r="T179">
        <f t="shared" si="34"/>
        <v>313.76453670998558</v>
      </c>
      <c r="U179">
        <v>32.256999999999998</v>
      </c>
      <c r="V179">
        <f t="shared" si="35"/>
        <v>54936.031889768245</v>
      </c>
    </row>
    <row r="180" spans="8:22" x14ac:dyDescent="0.2">
      <c r="H180">
        <v>-3</v>
      </c>
      <c r="I180">
        <f t="shared" si="26"/>
        <v>7.2338107058145251E-5</v>
      </c>
      <c r="J180">
        <f t="shared" si="27"/>
        <v>39.625830766251816</v>
      </c>
      <c r="K180">
        <f t="shared" si="28"/>
        <v>3.962583076625182E-5</v>
      </c>
      <c r="L180">
        <f t="shared" si="36"/>
        <v>24.549367276828296</v>
      </c>
      <c r="M180">
        <f t="shared" si="37"/>
        <v>2454936.727682827</v>
      </c>
      <c r="N180">
        <f t="shared" si="38"/>
        <v>-0.67658145341467668</v>
      </c>
      <c r="O180">
        <f t="shared" si="29"/>
        <v>0.98421880393558481</v>
      </c>
      <c r="P180">
        <f t="shared" si="30"/>
        <v>0.98421880393558481</v>
      </c>
      <c r="Q180">
        <f t="shared" si="31"/>
        <v>4.3119388208431308E-3</v>
      </c>
      <c r="R180" s="13">
        <f t="shared" si="32"/>
        <v>6.3246086310536107</v>
      </c>
      <c r="S180">
        <f t="shared" si="33"/>
        <v>11.457149769544806</v>
      </c>
      <c r="T180">
        <f t="shared" si="34"/>
        <v>309.4571497695448</v>
      </c>
      <c r="U180">
        <v>33.280999999999999</v>
      </c>
      <c r="V180">
        <f t="shared" si="35"/>
        <v>40134.871886195055</v>
      </c>
    </row>
    <row r="181" spans="8:22" x14ac:dyDescent="0.2">
      <c r="H181">
        <v>-2</v>
      </c>
      <c r="I181">
        <f t="shared" si="26"/>
        <v>3.2156907529667933E-5</v>
      </c>
      <c r="J181">
        <f t="shared" si="27"/>
        <v>39.428875788459806</v>
      </c>
      <c r="K181">
        <f t="shared" si="28"/>
        <v>3.9428875788459809E-5</v>
      </c>
      <c r="L181">
        <f t="shared" si="36"/>
        <v>24.708165469632174</v>
      </c>
      <c r="M181">
        <f t="shared" si="37"/>
        <v>2470816.5469632149</v>
      </c>
      <c r="N181">
        <f t="shared" si="38"/>
        <v>-0.48663961813527323</v>
      </c>
      <c r="O181">
        <f t="shared" si="29"/>
        <v>0.98853074275642794</v>
      </c>
      <c r="P181">
        <f t="shared" si="30"/>
        <v>0.98853074275642794</v>
      </c>
      <c r="Q181">
        <f t="shared" si="31"/>
        <v>3.1337761316019286E-3</v>
      </c>
      <c r="R181" s="13">
        <f t="shared" si="32"/>
        <v>4.5965187339656843</v>
      </c>
      <c r="S181">
        <f t="shared" si="33"/>
        <v>8.3266817957699057</v>
      </c>
      <c r="T181">
        <f t="shared" si="34"/>
        <v>306.3266817957699</v>
      </c>
      <c r="U181">
        <v>34.409999999999997</v>
      </c>
      <c r="V181">
        <f t="shared" si="35"/>
        <v>29266.553125862323</v>
      </c>
    </row>
    <row r="182" spans="8:22" x14ac:dyDescent="0.2">
      <c r="H182">
        <v>-1</v>
      </c>
      <c r="I182">
        <f t="shared" si="26"/>
        <v>8.0402227056186604E-6</v>
      </c>
      <c r="J182">
        <f t="shared" si="27"/>
        <v>39.310663759459253</v>
      </c>
      <c r="K182">
        <f t="shared" si="28"/>
        <v>3.9310663759459249E-5</v>
      </c>
      <c r="L182">
        <f t="shared" si="36"/>
        <v>24.804352800338506</v>
      </c>
      <c r="M182">
        <f t="shared" si="37"/>
        <v>2480435.2800338478</v>
      </c>
      <c r="N182">
        <f t="shared" si="38"/>
        <v>-0.29321728725737178</v>
      </c>
      <c r="O182">
        <f t="shared" si="29"/>
        <v>0.99166451888802987</v>
      </c>
      <c r="P182">
        <f t="shared" si="30"/>
        <v>0.99166451888802987</v>
      </c>
      <c r="Q182">
        <f t="shared" si="31"/>
        <v>2.2775260157976707E-3</v>
      </c>
      <c r="R182" s="13">
        <f t="shared" si="32"/>
        <v>3.3405995064991503</v>
      </c>
      <c r="S182">
        <f t="shared" si="33"/>
        <v>6.0515600409020474</v>
      </c>
      <c r="T182">
        <f t="shared" si="34"/>
        <v>304.05156004090207</v>
      </c>
      <c r="U182">
        <v>35.655000000000001</v>
      </c>
      <c r="V182">
        <f t="shared" si="35"/>
        <v>21301.889873179494</v>
      </c>
    </row>
    <row r="183" spans="8:22" s="20" customFormat="1" x14ac:dyDescent="0.2">
      <c r="H183" s="20">
        <v>0</v>
      </c>
      <c r="I183" s="20">
        <f t="shared" si="26"/>
        <v>0</v>
      </c>
      <c r="J183" s="20">
        <f t="shared" si="27"/>
        <v>39.271253241530196</v>
      </c>
      <c r="K183" s="20">
        <f t="shared" si="28"/>
        <v>3.9271253241530194E-5</v>
      </c>
      <c r="L183" s="20">
        <f t="shared" si="36"/>
        <v>24.836568206077661</v>
      </c>
      <c r="M183" s="20">
        <f t="shared" si="37"/>
        <v>2483656.8206077632</v>
      </c>
      <c r="N183" s="20">
        <f t="shared" si="38"/>
        <v>-9.7882201658182746E-2</v>
      </c>
      <c r="O183" s="20">
        <f t="shared" si="29"/>
        <v>0.99394204490382754</v>
      </c>
      <c r="P183" s="20">
        <f t="shared" si="30"/>
        <v>0.99394204490382754</v>
      </c>
      <c r="Q183" s="20">
        <f t="shared" si="31"/>
        <v>1.6552314316030659E-3</v>
      </c>
      <c r="R183" s="21">
        <f t="shared" si="32"/>
        <v>2.4278384814052139</v>
      </c>
      <c r="S183" s="20">
        <f t="shared" si="33"/>
        <v>4.3980759475214981</v>
      </c>
      <c r="T183" s="20">
        <f t="shared" si="34"/>
        <v>302.39807594752148</v>
      </c>
      <c r="U183">
        <v>37.020000000000003</v>
      </c>
      <c r="V183">
        <f t="shared" si="35"/>
        <v>15477.047582002482</v>
      </c>
    </row>
    <row r="184" spans="8:22" x14ac:dyDescent="0.2">
      <c r="H184">
        <v>1</v>
      </c>
      <c r="I184">
        <f t="shared" si="26"/>
        <v>8.0402227056186604E-6</v>
      </c>
      <c r="J184">
        <f t="shared" si="27"/>
        <v>39.310663759459253</v>
      </c>
      <c r="K184">
        <f t="shared" si="28"/>
        <v>3.9310663759459249E-5</v>
      </c>
      <c r="L184">
        <f t="shared" si="36"/>
        <v>24.804352800338506</v>
      </c>
      <c r="M184">
        <f t="shared" si="37"/>
        <v>2480435.2800338478</v>
      </c>
      <c r="N184">
        <f t="shared" si="38"/>
        <v>9.7755239075635283E-2</v>
      </c>
      <c r="O184">
        <f t="shared" si="29"/>
        <v>0.9955972763354306</v>
      </c>
      <c r="P184">
        <f t="shared" si="30"/>
        <v>0.9955972763354306</v>
      </c>
      <c r="Q184">
        <f t="shared" si="31"/>
        <v>1.2029680772744911E-3</v>
      </c>
      <c r="R184" s="13">
        <f t="shared" si="32"/>
        <v>1.7644736162848738</v>
      </c>
      <c r="S184">
        <f t="shared" si="33"/>
        <v>3.1963777785279963</v>
      </c>
      <c r="T184">
        <f t="shared" si="34"/>
        <v>301.19637777852802</v>
      </c>
      <c r="U184">
        <v>38.518000000000001</v>
      </c>
      <c r="V184">
        <f t="shared" si="35"/>
        <v>11226.067882931409</v>
      </c>
    </row>
    <row r="185" spans="8:22" x14ac:dyDescent="0.2">
      <c r="H185">
        <v>2</v>
      </c>
      <c r="I185">
        <f t="shared" si="26"/>
        <v>3.2156907529667933E-5</v>
      </c>
      <c r="J185">
        <f t="shared" si="27"/>
        <v>39.428875788459806</v>
      </c>
      <c r="K185">
        <f t="shared" si="28"/>
        <v>3.9428875788459809E-5</v>
      </c>
      <c r="L185">
        <f t="shared" si="36"/>
        <v>24.708165469632178</v>
      </c>
      <c r="M185">
        <f t="shared" si="37"/>
        <v>2470816.5469632149</v>
      </c>
      <c r="N185">
        <f t="shared" si="38"/>
        <v>0.29208023730467747</v>
      </c>
      <c r="O185">
        <f t="shared" si="29"/>
        <v>0.99680024441270509</v>
      </c>
      <c r="P185">
        <f t="shared" si="30"/>
        <v>0.99680024441270509</v>
      </c>
      <c r="Q185">
        <f t="shared" si="31"/>
        <v>8.7427786067362234E-4</v>
      </c>
      <c r="R185" s="13">
        <f t="shared" si="32"/>
        <v>1.2823617248062624</v>
      </c>
      <c r="S185">
        <f t="shared" si="33"/>
        <v>2.3230228456665132</v>
      </c>
      <c r="T185">
        <f t="shared" si="34"/>
        <v>300.32302284566651</v>
      </c>
      <c r="U185">
        <v>40.152999999999999</v>
      </c>
      <c r="V185">
        <f t="shared" si="35"/>
        <v>8130.3355679104652</v>
      </c>
    </row>
    <row r="186" spans="8:22" x14ac:dyDescent="0.2">
      <c r="H186">
        <v>3</v>
      </c>
      <c r="I186">
        <f t="shared" si="26"/>
        <v>7.2338107058145251E-5</v>
      </c>
      <c r="J186">
        <f t="shared" si="27"/>
        <v>39.625830766251816</v>
      </c>
      <c r="K186">
        <f t="shared" si="28"/>
        <v>3.962583076625182E-5</v>
      </c>
      <c r="L186">
        <f t="shared" si="36"/>
        <v>24.549367276828299</v>
      </c>
      <c r="M186">
        <f t="shared" si="37"/>
        <v>2454936.727682827</v>
      </c>
      <c r="N186">
        <f t="shared" si="38"/>
        <v>0.4835120086815633</v>
      </c>
      <c r="O186">
        <f t="shared" si="29"/>
        <v>0.99767452227337872</v>
      </c>
      <c r="P186">
        <f t="shared" si="30"/>
        <v>0.99767452227337872</v>
      </c>
      <c r="Q186">
        <f t="shared" si="31"/>
        <v>6.3539655964572894E-4</v>
      </c>
      <c r="R186" s="13">
        <f t="shared" si="32"/>
        <v>0.93197856747219987</v>
      </c>
      <c r="S186">
        <f t="shared" si="33"/>
        <v>1.6882970397736696</v>
      </c>
      <c r="T186">
        <f t="shared" si="34"/>
        <v>299.68829703977366</v>
      </c>
      <c r="U186">
        <v>41.892000000000003</v>
      </c>
      <c r="V186">
        <f t="shared" si="35"/>
        <v>5880.7732294441512</v>
      </c>
    </row>
    <row r="187" spans="8:22" x14ac:dyDescent="0.2">
      <c r="H187">
        <v>4</v>
      </c>
      <c r="I187">
        <f t="shared" si="26"/>
        <v>1.2856391714929916E-4</v>
      </c>
      <c r="J187">
        <f t="shared" si="27"/>
        <v>39.901431129302026</v>
      </c>
      <c r="K187">
        <f t="shared" si="28"/>
        <v>3.9901431129302028E-5</v>
      </c>
      <c r="L187">
        <f t="shared" si="36"/>
        <v>24.330175632291365</v>
      </c>
      <c r="M187">
        <f t="shared" si="37"/>
        <v>2433017.5632291338</v>
      </c>
      <c r="N187">
        <f t="shared" si="38"/>
        <v>0.67054052373348161</v>
      </c>
      <c r="O187">
        <f t="shared" si="29"/>
        <v>0.99830991883302445</v>
      </c>
      <c r="P187">
        <f t="shared" si="30"/>
        <v>0.99830991883302445</v>
      </c>
      <c r="Q187">
        <f t="shared" si="31"/>
        <v>4.6178544164277024E-4</v>
      </c>
      <c r="R187" s="13">
        <f t="shared" si="32"/>
        <v>0.67733154649390148</v>
      </c>
      <c r="S187">
        <f t="shared" si="33"/>
        <v>1.2269990800245376</v>
      </c>
      <c r="T187">
        <f t="shared" si="34"/>
        <v>299.22699908002454</v>
      </c>
      <c r="U187">
        <v>43.716000000000001</v>
      </c>
      <c r="V187">
        <f t="shared" si="35"/>
        <v>4249.6682634599028</v>
      </c>
    </row>
    <row r="188" spans="8:22" x14ac:dyDescent="0.2">
      <c r="H188">
        <v>5</v>
      </c>
      <c r="I188">
        <f t="shared" si="26"/>
        <v>2.0080648925632771E-4</v>
      </c>
      <c r="J188">
        <f t="shared" si="27"/>
        <v>40.255540373225763</v>
      </c>
      <c r="K188">
        <f t="shared" si="28"/>
        <v>4.025554037322576E-5</v>
      </c>
      <c r="L188">
        <f t="shared" si="36"/>
        <v>24.05359102315931</v>
      </c>
      <c r="M188">
        <f t="shared" si="37"/>
        <v>2405359.1023159283</v>
      </c>
      <c r="N188">
        <f t="shared" si="38"/>
        <v>0.85175989308616029</v>
      </c>
      <c r="O188">
        <f t="shared" si="29"/>
        <v>0.99877170427466722</v>
      </c>
      <c r="P188">
        <f t="shared" si="30"/>
        <v>0.99877170427466722</v>
      </c>
      <c r="Q188">
        <f t="shared" si="31"/>
        <v>3.3561055828212893E-4</v>
      </c>
      <c r="R188" s="13">
        <f t="shared" si="32"/>
        <v>0.49226241878098631</v>
      </c>
      <c r="S188">
        <f t="shared" si="33"/>
        <v>0.89174280764193248</v>
      </c>
      <c r="T188">
        <f t="shared" si="34"/>
        <v>298.89174280764195</v>
      </c>
      <c r="U188">
        <v>45.594000000000001</v>
      </c>
      <c r="V188">
        <f t="shared" si="35"/>
        <v>3069.5858923485398</v>
      </c>
    </row>
    <row r="189" spans="8:22" x14ac:dyDescent="0.2">
      <c r="H189">
        <v>6</v>
      </c>
      <c r="I189">
        <f t="shared" si="26"/>
        <v>2.8903004768016105E-4</v>
      </c>
      <c r="J189">
        <f t="shared" si="27"/>
        <v>40.687983137354379</v>
      </c>
      <c r="K189">
        <f t="shared" si="28"/>
        <v>4.0687983137354383E-5</v>
      </c>
      <c r="L189">
        <f t="shared" si="36"/>
        <v>23.723300654132551</v>
      </c>
      <c r="M189">
        <f t="shared" si="37"/>
        <v>2372330.0654132525</v>
      </c>
      <c r="N189">
        <f t="shared" si="38"/>
        <v>1.0258969709127435</v>
      </c>
      <c r="O189">
        <f t="shared" si="29"/>
        <v>0.99910731483294934</v>
      </c>
      <c r="P189">
        <f t="shared" si="30"/>
        <v>0.99910731483294934</v>
      </c>
      <c r="Q189">
        <f t="shared" si="31"/>
        <v>2.4391077906171788E-4</v>
      </c>
      <c r="R189" s="13">
        <f t="shared" si="32"/>
        <v>0.35776022864793633</v>
      </c>
      <c r="S189">
        <f t="shared" si="33"/>
        <v>0.648089511986636</v>
      </c>
      <c r="T189">
        <f t="shared" si="34"/>
        <v>298.64808951198665</v>
      </c>
      <c r="U189">
        <v>47.518000000000001</v>
      </c>
      <c r="V189">
        <f t="shared" si="35"/>
        <v>2217.709210487129</v>
      </c>
    </row>
    <row r="190" spans="8:22" x14ac:dyDescent="0.2">
      <c r="H190">
        <v>7</v>
      </c>
      <c r="I190">
        <f t="shared" si="26"/>
        <v>3.9319091175382681E-4</v>
      </c>
      <c r="J190">
        <f t="shared" si="27"/>
        <v>41.198545313475741</v>
      </c>
      <c r="K190">
        <f t="shared" si="28"/>
        <v>4.1198545313475738E-5</v>
      </c>
      <c r="L190">
        <f t="shared" si="36"/>
        <v>23.343564513236604</v>
      </c>
      <c r="M190">
        <f t="shared" si="37"/>
        <v>2334356.4513236578</v>
      </c>
      <c r="N190">
        <f t="shared" si="38"/>
        <v>1.1918341096307328</v>
      </c>
      <c r="O190">
        <f t="shared" si="29"/>
        <v>0.99935122561201106</v>
      </c>
      <c r="P190">
        <f t="shared" si="30"/>
        <v>0.99935122561201106</v>
      </c>
      <c r="Q190">
        <f t="shared" si="31"/>
        <v>1.7726637817050417E-4</v>
      </c>
      <c r="R190" s="13">
        <f t="shared" si="32"/>
        <v>0.2600084351738467</v>
      </c>
      <c r="S190">
        <f t="shared" si="33"/>
        <v>0.4710102643355944</v>
      </c>
      <c r="T190">
        <f t="shared" si="34"/>
        <v>298.47101026433558</v>
      </c>
      <c r="U190">
        <v>49.420999999999999</v>
      </c>
      <c r="V190">
        <f t="shared" si="35"/>
        <v>1604.0814592376037</v>
      </c>
    </row>
    <row r="191" spans="8:22" x14ac:dyDescent="0.2">
      <c r="H191">
        <v>8</v>
      </c>
      <c r="I191">
        <f t="shared" si="26"/>
        <v>5.1323752295859282E-4</v>
      </c>
      <c r="J191">
        <f t="shared" si="27"/>
        <v>41.786974178748515</v>
      </c>
      <c r="K191">
        <f t="shared" si="28"/>
        <v>4.1786974178748516E-5</v>
      </c>
      <c r="L191">
        <f t="shared" si="36"/>
        <v>22.919090049584263</v>
      </c>
      <c r="M191">
        <f t="shared" si="37"/>
        <v>2291909.0049584238</v>
      </c>
      <c r="N191">
        <f t="shared" si="38"/>
        <v>1.3486254150961465</v>
      </c>
      <c r="O191">
        <f t="shared" si="29"/>
        <v>0.99952849199018157</v>
      </c>
      <c r="P191">
        <f t="shared" si="30"/>
        <v>0.99952849199018157</v>
      </c>
      <c r="Q191">
        <f t="shared" si="31"/>
        <v>1.2883140692099282E-4</v>
      </c>
      <c r="R191" s="13">
        <f t="shared" si="32"/>
        <v>0.18896562822845625</v>
      </c>
      <c r="S191">
        <f t="shared" si="33"/>
        <v>0.34231485775727444</v>
      </c>
      <c r="T191">
        <f t="shared" si="34"/>
        <v>298.34231485775729</v>
      </c>
      <c r="U191">
        <v>51.302999999999997</v>
      </c>
      <c r="V191">
        <f t="shared" si="35"/>
        <v>1163.0576421124622</v>
      </c>
    </row>
    <row r="192" spans="8:22" x14ac:dyDescent="0.2">
      <c r="H192">
        <v>9</v>
      </c>
      <c r="I192">
        <f t="shared" si="26"/>
        <v>6.4911047697424618E-4</v>
      </c>
      <c r="J192">
        <f t="shared" si="27"/>
        <v>42.452978552802165</v>
      </c>
      <c r="K192">
        <f t="shared" si="28"/>
        <v>4.2452978552802163E-5</v>
      </c>
      <c r="L192">
        <f t="shared" si="36"/>
        <v>22.454901814055482</v>
      </c>
      <c r="M192">
        <f t="shared" si="37"/>
        <v>2245490.1814055457</v>
      </c>
      <c r="N192">
        <f t="shared" si="38"/>
        <v>1.4955062827106105</v>
      </c>
      <c r="O192">
        <f t="shared" si="29"/>
        <v>0.99965732339710256</v>
      </c>
      <c r="P192">
        <f t="shared" si="30"/>
        <v>0.99965732339710256</v>
      </c>
      <c r="Q192">
        <f t="shared" si="31"/>
        <v>9.3630453673942959E-5</v>
      </c>
      <c r="R192" s="13">
        <f t="shared" si="32"/>
        <v>0.13733403928952181</v>
      </c>
      <c r="S192">
        <f t="shared" si="33"/>
        <v>0.24878324468505197</v>
      </c>
      <c r="T192">
        <f t="shared" si="34"/>
        <v>298.24878324468506</v>
      </c>
      <c r="U192">
        <v>53.143999999999998</v>
      </c>
      <c r="V192">
        <f t="shared" si="35"/>
        <v>846.79030535345044</v>
      </c>
    </row>
    <row r="193" spans="8:22" x14ac:dyDescent="0.2">
      <c r="H193">
        <v>10</v>
      </c>
      <c r="I193">
        <f t="shared" si="26"/>
        <v>8.0074256066373084E-4</v>
      </c>
      <c r="J193">
        <f t="shared" si="27"/>
        <v>43.196228979023346</v>
      </c>
      <c r="K193">
        <f t="shared" si="28"/>
        <v>4.3196228979023349E-5</v>
      </c>
      <c r="L193">
        <f t="shared" si="36"/>
        <v>21.956212102839416</v>
      </c>
      <c r="M193">
        <f t="shared" si="37"/>
        <v>2195621.2102839388</v>
      </c>
      <c r="N193">
        <f t="shared" si="38"/>
        <v>1.6318964003638123</v>
      </c>
      <c r="O193">
        <f t="shared" si="29"/>
        <v>0.9997509538507765</v>
      </c>
      <c r="P193">
        <f t="shared" si="30"/>
        <v>0.9997509538507765</v>
      </c>
      <c r="Q193">
        <f t="shared" si="31"/>
        <v>6.8047551949446117E-5</v>
      </c>
      <c r="R193" s="13">
        <f t="shared" si="32"/>
        <v>9.9809888837287142E-2</v>
      </c>
      <c r="S193">
        <f t="shared" si="33"/>
        <v>0.18080752685244278</v>
      </c>
      <c r="T193">
        <f t="shared" si="34"/>
        <v>298.18080752685245</v>
      </c>
      <c r="U193">
        <v>54.890999999999998</v>
      </c>
      <c r="V193">
        <f t="shared" si="35"/>
        <v>620.4620907482863</v>
      </c>
    </row>
    <row r="194" spans="8:22" x14ac:dyDescent="0.2">
      <c r="H194">
        <v>11</v>
      </c>
      <c r="I194">
        <f t="shared" si="26"/>
        <v>9.6805879399464168E-4</v>
      </c>
      <c r="J194">
        <f t="shared" si="27"/>
        <v>44.016357930041295</v>
      </c>
      <c r="K194">
        <f t="shared" si="28"/>
        <v>4.4016357930041292E-5</v>
      </c>
      <c r="L194">
        <f t="shared" si="36"/>
        <v>21.428297939546354</v>
      </c>
      <c r="M194">
        <f t="shared" si="37"/>
        <v>2142829.7939546327</v>
      </c>
      <c r="N194">
        <f t="shared" si="38"/>
        <v>1.7573967511260082</v>
      </c>
      <c r="O194">
        <f t="shared" si="29"/>
        <v>0.99981900140272595</v>
      </c>
      <c r="P194">
        <f t="shared" si="30"/>
        <v>0.99981900140272595</v>
      </c>
      <c r="Q194">
        <f t="shared" si="31"/>
        <v>4.9454735554843587E-5</v>
      </c>
      <c r="R194" s="13">
        <f t="shared" si="32"/>
        <v>7.2538563354541785E-2</v>
      </c>
      <c r="S194">
        <f t="shared" si="33"/>
        <v>0.13140499798517177</v>
      </c>
      <c r="T194">
        <f t="shared" si="34"/>
        <v>298.13140499798516</v>
      </c>
      <c r="U194">
        <v>56.518000000000001</v>
      </c>
      <c r="V194">
        <f t="shared" si="35"/>
        <v>458.83532226406379</v>
      </c>
    </row>
    <row r="195" spans="8:22" x14ac:dyDescent="0.2">
      <c r="H195">
        <v>12</v>
      </c>
      <c r="I195">
        <f t="shared" si="26"/>
        <v>1.1509764768977415E-3</v>
      </c>
      <c r="J195">
        <f t="shared" si="27"/>
        <v>44.912960037412773</v>
      </c>
      <c r="K195">
        <f t="shared" si="28"/>
        <v>4.4912960037412773E-5</v>
      </c>
      <c r="L195">
        <f t="shared" si="36"/>
        <v>20.876388746138272</v>
      </c>
      <c r="M195">
        <f t="shared" si="37"/>
        <v>2087638.8746138245</v>
      </c>
      <c r="N195">
        <f t="shared" si="38"/>
        <v>1.8717814144093836</v>
      </c>
      <c r="O195">
        <f t="shared" si="29"/>
        <v>0.99986845613828079</v>
      </c>
      <c r="P195">
        <f t="shared" si="30"/>
        <v>0.99986845613828079</v>
      </c>
      <c r="Q195">
        <f t="shared" si="31"/>
        <v>3.5942084597118118E-5</v>
      </c>
      <c r="R195" s="13">
        <f t="shared" si="32"/>
        <v>5.2718655784764493E-2</v>
      </c>
      <c r="S195">
        <f t="shared" si="33"/>
        <v>9.5500855501078757E-2</v>
      </c>
      <c r="T195">
        <f t="shared" si="34"/>
        <v>298.09550085550109</v>
      </c>
      <c r="U195" s="8">
        <v>58.017000000000003</v>
      </c>
      <c r="V195">
        <f t="shared" si="35"/>
        <v>343.65945441713114</v>
      </c>
    </row>
    <row r="196" spans="8:22" x14ac:dyDescent="0.2">
      <c r="H196">
        <v>13</v>
      </c>
      <c r="I196">
        <f t="shared" ref="I196:I259" si="39">((0.5*$E$5)+$E$9)-((0.5*$E$5)*COS(RADIANS(H196)))-($E$9*COS(ASIN(((0.5*$E$5)/$E$9)*SIN(RADIANS(H196)))))</f>
        <v>1.349405241063556E-3</v>
      </c>
      <c r="J196">
        <f t="shared" ref="J196:J259" si="40">($E$7+(((PI()*$E$4^2)/4)*(((0.5*$E$5)+$E$9)-((0.5*$E$5)*COS(RADIANS(H196)))-($E$9*COS(ASIN(((0.5*$E$5)/$E$9)*SIN(RADIANS(H196))))))))*1000000</f>
        <v>45.885592345511903</v>
      </c>
      <c r="K196">
        <f t="shared" ref="K196:K259" si="41">($E$7+(((PI()*$E$4^2)/4)*(((0.5*$E$5)+$E$9)-((0.5*$E$5)*COS(RADIANS(H196)))-($E$9*COS(ASIN(((0.5*$E$5)/$E$9)*SIN(RADIANS(H196))))))))</f>
        <v>4.58855923455119E-5</v>
      </c>
      <c r="L196">
        <f t="shared" si="36"/>
        <v>20.305567910252066</v>
      </c>
      <c r="M196">
        <f t="shared" si="37"/>
        <v>2030556.7910252041</v>
      </c>
      <c r="N196">
        <f t="shared" si="38"/>
        <v>1.9749851383811994</v>
      </c>
      <c r="O196">
        <f t="shared" ref="O196:O259" si="42">1-EXP((-$C$13)*(H196-$C$15)/$C$17)^($C$14+1)</f>
        <v>0.99990439822287791</v>
      </c>
      <c r="P196">
        <f t="shared" ref="P196:P259" si="43">IF(O196&lt;0,0,O196)</f>
        <v>0.99990439822287791</v>
      </c>
      <c r="Q196">
        <f t="shared" ref="Q196:Q259" si="44">P197-P196</f>
        <v>2.6121531754075278E-5</v>
      </c>
      <c r="R196" s="13">
        <f t="shared" ref="R196:R259" si="45">$C$22*Q196*C$37*C$26</f>
        <v>3.8314195087735869E-2</v>
      </c>
      <c r="S196">
        <f t="shared" ref="S196:S259" si="46">R196/(($C$20+$C$22)*1007)</f>
        <v>6.940689883393146E-2</v>
      </c>
      <c r="T196">
        <f t="shared" ref="T196:T259" si="47">$C$25+S196</f>
        <v>298.0694068988339</v>
      </c>
      <c r="U196">
        <v>59.347999999999999</v>
      </c>
      <c r="V196">
        <f t="shared" ref="V196:V259" si="48">(U196*(K196/K197)^$C$11)+(R196*($C$32-1)/K197)</f>
        <v>261.72503008986484</v>
      </c>
    </row>
    <row r="197" spans="8:22" x14ac:dyDescent="0.2">
      <c r="H197">
        <v>14</v>
      </c>
      <c r="I197">
        <f t="shared" si="39"/>
        <v>1.5632471066777398E-3</v>
      </c>
      <c r="J197">
        <f t="shared" si="40"/>
        <v>46.9337745896282</v>
      </c>
      <c r="K197">
        <f t="shared" si="41"/>
        <v>4.6933774589628203E-5</v>
      </c>
      <c r="L197">
        <f t="shared" ref="L197:L260" si="49">L196*(K196/K197)^$C$11</f>
        <v>19.720690275799889</v>
      </c>
      <c r="M197">
        <f t="shared" ref="M197:M260" si="50">M196*(K196/K197)^$C$11</f>
        <v>1972069.0275799865</v>
      </c>
      <c r="N197">
        <f t="shared" ref="N197:N260" si="51">M197*(K197-K196)</f>
        <v>2.0670877388810465</v>
      </c>
      <c r="O197">
        <f t="shared" si="42"/>
        <v>0.99993051975463199</v>
      </c>
      <c r="P197">
        <f t="shared" si="43"/>
        <v>0.99993051975463199</v>
      </c>
      <c r="Q197">
        <f t="shared" si="44"/>
        <v>1.898427508673084E-5</v>
      </c>
      <c r="R197" s="13">
        <f t="shared" si="45"/>
        <v>2.7845504089122609E-2</v>
      </c>
      <c r="S197">
        <f t="shared" si="46"/>
        <v>5.0442664418968657E-2</v>
      </c>
      <c r="T197">
        <f t="shared" si="47"/>
        <v>298.05044266441899</v>
      </c>
      <c r="U197">
        <v>60.491</v>
      </c>
      <c r="V197">
        <f t="shared" si="48"/>
        <v>203.52450668592073</v>
      </c>
    </row>
    <row r="198" spans="8:22" x14ac:dyDescent="0.2">
      <c r="H198">
        <v>15</v>
      </c>
      <c r="I198">
        <f t="shared" si="39"/>
        <v>1.7923965440942713E-3</v>
      </c>
      <c r="J198">
        <f t="shared" si="40"/>
        <v>48.05698949826823</v>
      </c>
      <c r="K198">
        <f t="shared" si="41"/>
        <v>4.805698949826823E-5</v>
      </c>
      <c r="L198">
        <f t="shared" si="49"/>
        <v>19.126316466363438</v>
      </c>
      <c r="M198">
        <f t="shared" si="50"/>
        <v>1912631.6466363412</v>
      </c>
      <c r="N198">
        <f t="shared" si="51"/>
        <v>2.1482963802386617</v>
      </c>
      <c r="O198">
        <f t="shared" si="42"/>
        <v>0.99994950402971872</v>
      </c>
      <c r="P198">
        <f t="shared" si="43"/>
        <v>0.99994950402971872</v>
      </c>
      <c r="Q198">
        <f t="shared" si="44"/>
        <v>1.3797150334005082E-5</v>
      </c>
      <c r="R198" s="13">
        <f t="shared" si="45"/>
        <v>2.023720180457712E-2</v>
      </c>
      <c r="S198">
        <f t="shared" si="46"/>
        <v>3.666007898941203E-2</v>
      </c>
      <c r="T198">
        <f t="shared" si="47"/>
        <v>298.03666007898943</v>
      </c>
      <c r="U198">
        <v>61.404000000000003</v>
      </c>
      <c r="V198">
        <f t="shared" si="48"/>
        <v>162.19599371492521</v>
      </c>
    </row>
    <row r="199" spans="8:22" x14ac:dyDescent="0.2">
      <c r="H199">
        <v>16</v>
      </c>
      <c r="I199">
        <f t="shared" si="39"/>
        <v>2.0367405404463079E-3</v>
      </c>
      <c r="J199">
        <f t="shared" si="40"/>
        <v>49.254683119659994</v>
      </c>
      <c r="K199">
        <f t="shared" si="41"/>
        <v>4.9254683119659994E-5</v>
      </c>
      <c r="L199">
        <f t="shared" si="49"/>
        <v>18.526663972422345</v>
      </c>
      <c r="M199">
        <f t="shared" si="50"/>
        <v>1852666.397242232</v>
      </c>
      <c r="N199">
        <f t="shared" si="51"/>
        <v>2.2189267265438808</v>
      </c>
      <c r="O199">
        <f t="shared" si="42"/>
        <v>0.99996330118005272</v>
      </c>
      <c r="P199">
        <f t="shared" si="43"/>
        <v>0.99996330118005272</v>
      </c>
      <c r="Q199">
        <f t="shared" si="44"/>
        <v>1.0027317686511772E-5</v>
      </c>
      <c r="R199" s="13">
        <f t="shared" si="45"/>
        <v>1.470773650124014E-2</v>
      </c>
      <c r="S199">
        <f t="shared" si="46"/>
        <v>2.6643346599872927E-2</v>
      </c>
      <c r="T199">
        <f t="shared" si="47"/>
        <v>298.02664334659988</v>
      </c>
      <c r="U199">
        <v>62.115000000000002</v>
      </c>
      <c r="V199">
        <f t="shared" si="48"/>
        <v>132.87243237971657</v>
      </c>
    </row>
    <row r="200" spans="8:22" x14ac:dyDescent="0.2">
      <c r="H200">
        <v>17</v>
      </c>
      <c r="I200">
        <f t="shared" si="39"/>
        <v>2.2961586711919557E-3</v>
      </c>
      <c r="J200">
        <f t="shared" si="40"/>
        <v>50.526265172446728</v>
      </c>
      <c r="K200">
        <f t="shared" si="41"/>
        <v>5.0526265172446728E-5</v>
      </c>
      <c r="L200">
        <f t="shared" si="49"/>
        <v>17.925574140919824</v>
      </c>
      <c r="M200">
        <f t="shared" si="50"/>
        <v>1792557.4140919801</v>
      </c>
      <c r="N200">
        <f t="shared" si="51"/>
        <v>2.2793838363491608</v>
      </c>
      <c r="O200">
        <f t="shared" si="42"/>
        <v>0.99997332849773923</v>
      </c>
      <c r="P200">
        <f t="shared" si="43"/>
        <v>0.99997332849773923</v>
      </c>
      <c r="Q200">
        <f t="shared" si="44"/>
        <v>7.2875265941796386E-6</v>
      </c>
      <c r="R200" s="13">
        <f t="shared" si="45"/>
        <v>1.0689101935720173E-2</v>
      </c>
      <c r="S200">
        <f t="shared" si="46"/>
        <v>1.9363513052518429E-2</v>
      </c>
      <c r="T200">
        <f t="shared" si="47"/>
        <v>298.0193635130525</v>
      </c>
      <c r="U200" s="8">
        <v>62.576000000000001</v>
      </c>
      <c r="V200">
        <f t="shared" si="48"/>
        <v>112.00229077598937</v>
      </c>
    </row>
    <row r="201" spans="8:22" x14ac:dyDescent="0.2">
      <c r="H201">
        <v>18</v>
      </c>
      <c r="I201">
        <f t="shared" si="39"/>
        <v>2.5705231765919268E-3</v>
      </c>
      <c r="J201">
        <f t="shared" si="40"/>
        <v>51.871109420555115</v>
      </c>
      <c r="K201">
        <f t="shared" si="41"/>
        <v>5.1871109420555114E-5</v>
      </c>
      <c r="L201">
        <f t="shared" si="49"/>
        <v>17.326493619026575</v>
      </c>
      <c r="M201">
        <f t="shared" si="50"/>
        <v>1732649.3619026551</v>
      </c>
      <c r="N201">
        <f t="shared" si="51"/>
        <v>2.3301435283434513</v>
      </c>
      <c r="O201">
        <f t="shared" si="42"/>
        <v>0.99998061602433341</v>
      </c>
      <c r="P201">
        <f t="shared" si="43"/>
        <v>0.99998061602433341</v>
      </c>
      <c r="Q201">
        <f t="shared" si="44"/>
        <v>5.2963360215319E-6</v>
      </c>
      <c r="R201" s="13">
        <f t="shared" si="45"/>
        <v>7.7684897459168829E-3</v>
      </c>
      <c r="S201">
        <f t="shared" si="46"/>
        <v>1.4072768086412895E-2</v>
      </c>
      <c r="T201">
        <f t="shared" si="47"/>
        <v>298.01407276808641</v>
      </c>
      <c r="U201">
        <v>62.781999999999996</v>
      </c>
      <c r="V201">
        <f t="shared" si="48"/>
        <v>97.074964181419489</v>
      </c>
    </row>
    <row r="202" spans="8:22" x14ac:dyDescent="0.2">
      <c r="H202">
        <v>19</v>
      </c>
      <c r="I202">
        <f t="shared" si="39"/>
        <v>2.8596990431149771E-3</v>
      </c>
      <c r="J202">
        <f t="shared" si="40"/>
        <v>53.288554072217849</v>
      </c>
      <c r="K202">
        <f t="shared" si="41"/>
        <v>5.328855407221785E-5</v>
      </c>
      <c r="L202">
        <f t="shared" si="49"/>
        <v>16.732468420586319</v>
      </c>
      <c r="M202">
        <f t="shared" si="50"/>
        <v>1673246.8420586295</v>
      </c>
      <c r="N202">
        <f t="shared" si="51"/>
        <v>2.3717347871875671</v>
      </c>
      <c r="O202">
        <f t="shared" si="42"/>
        <v>0.99998591236035494</v>
      </c>
      <c r="P202">
        <f t="shared" si="43"/>
        <v>0.99998591236035494</v>
      </c>
      <c r="Q202">
        <f t="shared" si="44"/>
        <v>3.8492038266779716E-6</v>
      </c>
      <c r="R202" s="13">
        <f t="shared" si="45"/>
        <v>5.6458843124615266E-3</v>
      </c>
      <c r="S202">
        <f t="shared" si="46"/>
        <v>1.022762765616681E-2</v>
      </c>
      <c r="T202">
        <f t="shared" si="47"/>
        <v>298.01022762765615</v>
      </c>
      <c r="U202">
        <v>62.767000000000003</v>
      </c>
      <c r="V202">
        <f t="shared" si="48"/>
        <v>86.334753231424344</v>
      </c>
    </row>
    <row r="203" spans="8:22" x14ac:dyDescent="0.2">
      <c r="H203">
        <v>20</v>
      </c>
      <c r="I203">
        <f t="shared" si="39"/>
        <v>3.1635440897643252E-3</v>
      </c>
      <c r="J203">
        <f t="shared" si="40"/>
        <v>54.7779022031173</v>
      </c>
      <c r="K203">
        <f t="shared" si="41"/>
        <v>5.4777902203117303E-5</v>
      </c>
      <c r="L203">
        <f t="shared" si="49"/>
        <v>16.146148584340629</v>
      </c>
      <c r="M203">
        <f t="shared" si="50"/>
        <v>1614614.8584340608</v>
      </c>
      <c r="N203">
        <f t="shared" si="51"/>
        <v>2.4047236215312529</v>
      </c>
      <c r="O203">
        <f t="shared" si="42"/>
        <v>0.99998976156418162</v>
      </c>
      <c r="P203">
        <f t="shared" si="43"/>
        <v>0.99998976156418162</v>
      </c>
      <c r="Q203">
        <f t="shared" si="44"/>
        <v>2.7974754694959358E-6</v>
      </c>
      <c r="R203" s="13">
        <f t="shared" si="45"/>
        <v>4.1032440938193037E-3</v>
      </c>
      <c r="S203">
        <f t="shared" si="46"/>
        <v>7.4331053297216143E-3</v>
      </c>
      <c r="T203">
        <f t="shared" si="47"/>
        <v>298.00743310532971</v>
      </c>
      <c r="U203">
        <v>62.503999999999998</v>
      </c>
      <c r="V203">
        <f t="shared" si="48"/>
        <v>78.480897535051838</v>
      </c>
    </row>
    <row r="204" spans="8:22" x14ac:dyDescent="0.2">
      <c r="H204">
        <v>21</v>
      </c>
      <c r="I204">
        <f t="shared" si="39"/>
        <v>3.4819090593173618E-3</v>
      </c>
      <c r="J204">
        <f t="shared" si="40"/>
        <v>56.338422203612403</v>
      </c>
      <c r="K204">
        <f t="shared" si="41"/>
        <v>5.6338422203612405E-5</v>
      </c>
      <c r="L204">
        <f t="shared" si="49"/>
        <v>15.5698013479903</v>
      </c>
      <c r="M204">
        <f t="shared" si="50"/>
        <v>1556980.1347990278</v>
      </c>
      <c r="N204">
        <f t="shared" si="51"/>
        <v>2.4296986407274428</v>
      </c>
      <c r="O204">
        <f t="shared" si="42"/>
        <v>0.99999255903965112</v>
      </c>
      <c r="P204">
        <f t="shared" si="43"/>
        <v>0.99999255903965112</v>
      </c>
      <c r="Q204">
        <f t="shared" si="44"/>
        <v>2.0331136918461112E-6</v>
      </c>
      <c r="R204" s="13">
        <f t="shared" si="45"/>
        <v>2.9821036284668075E-3</v>
      </c>
      <c r="S204">
        <f t="shared" si="46"/>
        <v>5.4021378859541325E-3</v>
      </c>
      <c r="T204">
        <f t="shared" si="47"/>
        <v>298.00540213788594</v>
      </c>
      <c r="U204">
        <v>62.036999999999999</v>
      </c>
      <c r="V204">
        <f t="shared" si="48"/>
        <v>72.648590464982547</v>
      </c>
    </row>
    <row r="205" spans="8:22" x14ac:dyDescent="0.2">
      <c r="H205">
        <v>22</v>
      </c>
      <c r="I205">
        <f t="shared" si="39"/>
        <v>3.8146377144682442E-3</v>
      </c>
      <c r="J205">
        <f t="shared" si="40"/>
        <v>57.969348249997957</v>
      </c>
      <c r="K205">
        <f t="shared" si="41"/>
        <v>5.7969348249997958E-5</v>
      </c>
      <c r="L205">
        <f t="shared" si="49"/>
        <v>15.005330837109678</v>
      </c>
      <c r="M205">
        <f t="shared" si="50"/>
        <v>1500533.0837109657</v>
      </c>
      <c r="N205">
        <f t="shared" si="51"/>
        <v>2.4472584896874472</v>
      </c>
      <c r="O205">
        <f t="shared" si="42"/>
        <v>0.99999459215334296</v>
      </c>
      <c r="P205">
        <f t="shared" si="43"/>
        <v>0.99999459215334296</v>
      </c>
      <c r="Q205">
        <f t="shared" si="44"/>
        <v>1.4776005470285014E-6</v>
      </c>
      <c r="R205" s="13">
        <f t="shared" si="45"/>
        <v>2.1672954003458434E-3</v>
      </c>
      <c r="S205">
        <f t="shared" si="46"/>
        <v>3.9260971619158227E-3</v>
      </c>
      <c r="T205">
        <f t="shared" si="47"/>
        <v>298.00392609716192</v>
      </c>
      <c r="U205">
        <v>61.375999999999998</v>
      </c>
      <c r="V205">
        <f t="shared" si="48"/>
        <v>68.202497197032542</v>
      </c>
    </row>
    <row r="206" spans="8:22" x14ac:dyDescent="0.2">
      <c r="H206">
        <v>23</v>
      </c>
      <c r="I206">
        <f t="shared" si="39"/>
        <v>4.1615669388610221E-3</v>
      </c>
      <c r="J206">
        <f t="shared" si="40"/>
        <v>59.669880799735637</v>
      </c>
      <c r="K206">
        <f t="shared" si="41"/>
        <v>5.9669880799735639E-5</v>
      </c>
      <c r="L206">
        <f t="shared" si="49"/>
        <v>14.454302428319183</v>
      </c>
      <c r="M206">
        <f t="shared" si="50"/>
        <v>1445430.2428319163</v>
      </c>
      <c r="N206">
        <f t="shared" si="51"/>
        <v>2.4580011763109133</v>
      </c>
      <c r="O206">
        <f t="shared" si="42"/>
        <v>0.99999606975388999</v>
      </c>
      <c r="P206">
        <f t="shared" si="43"/>
        <v>0.99999606975388999</v>
      </c>
      <c r="Q206">
        <f t="shared" si="44"/>
        <v>1.0738717590719205E-6</v>
      </c>
      <c r="R206" s="13">
        <f t="shared" si="45"/>
        <v>1.575119424988261E-3</v>
      </c>
      <c r="S206">
        <f t="shared" si="46"/>
        <v>2.8533590313245157E-3</v>
      </c>
      <c r="T206">
        <f t="shared" si="47"/>
        <v>298.00285335903135</v>
      </c>
      <c r="U206">
        <v>60.52</v>
      </c>
      <c r="V206">
        <f t="shared" si="48"/>
        <v>64.683645035440264</v>
      </c>
    </row>
    <row r="207" spans="8:22" x14ac:dyDescent="0.2">
      <c r="H207">
        <v>24</v>
      </c>
      <c r="I207">
        <f t="shared" si="39"/>
        <v>4.5225268429976151E-3</v>
      </c>
      <c r="J207">
        <f t="shared" si="40"/>
        <v>61.439187110579951</v>
      </c>
      <c r="K207">
        <f t="shared" si="41"/>
        <v>6.1439187110579952E-5</v>
      </c>
      <c r="L207">
        <f t="shared" si="49"/>
        <v>13.917970160332999</v>
      </c>
      <c r="M207">
        <f t="shared" si="50"/>
        <v>1391797.0160332979</v>
      </c>
      <c r="N207">
        <f t="shared" si="51"/>
        <v>2.4625152438819979</v>
      </c>
      <c r="O207">
        <f t="shared" si="42"/>
        <v>0.99999714362564907</v>
      </c>
      <c r="P207">
        <f t="shared" si="43"/>
        <v>0.99999714362564907</v>
      </c>
      <c r="Q207">
        <f t="shared" si="44"/>
        <v>7.8045487805766811E-7</v>
      </c>
      <c r="R207" s="13">
        <f t="shared" si="45"/>
        <v>1.1447452904599076E-3</v>
      </c>
      <c r="S207">
        <f t="shared" si="46"/>
        <v>2.0737280369228679E-3</v>
      </c>
      <c r="T207">
        <f t="shared" si="47"/>
        <v>298.00207372803692</v>
      </c>
      <c r="U207">
        <v>59.521999999999998</v>
      </c>
      <c r="V207">
        <f t="shared" si="48"/>
        <v>61.818108575153637</v>
      </c>
    </row>
    <row r="208" spans="8:22" x14ac:dyDescent="0.2">
      <c r="H208">
        <v>25</v>
      </c>
      <c r="I208">
        <f t="shared" si="39"/>
        <v>4.8973408750032643E-3</v>
      </c>
      <c r="J208">
        <f t="shared" si="40"/>
        <v>63.276401783513968</v>
      </c>
      <c r="K208">
        <f t="shared" si="41"/>
        <v>6.3276401783513966E-5</v>
      </c>
      <c r="L208">
        <f t="shared" si="49"/>
        <v>13.397305807758229</v>
      </c>
      <c r="M208">
        <f t="shared" si="50"/>
        <v>1339730.5807758209</v>
      </c>
      <c r="N208">
        <f t="shared" si="51"/>
        <v>2.4613726807797462</v>
      </c>
      <c r="O208">
        <f t="shared" si="42"/>
        <v>0.99999792408052712</v>
      </c>
      <c r="P208">
        <f t="shared" si="43"/>
        <v>0.99999792408052712</v>
      </c>
      <c r="Q208">
        <f t="shared" si="44"/>
        <v>5.6720908403473658E-7</v>
      </c>
      <c r="R208" s="13">
        <f t="shared" si="45"/>
        <v>8.3196344325605568E-4</v>
      </c>
      <c r="S208">
        <f t="shared" si="46"/>
        <v>1.5071177250983363E-3</v>
      </c>
      <c r="T208">
        <f t="shared" si="47"/>
        <v>298.00150711772511</v>
      </c>
      <c r="U208">
        <v>58.371000000000002</v>
      </c>
      <c r="V208">
        <f t="shared" si="48"/>
        <v>59.36489564009517</v>
      </c>
    </row>
    <row r="209" spans="8:22" x14ac:dyDescent="0.2">
      <c r="H209">
        <v>26</v>
      </c>
      <c r="I209">
        <f t="shared" si="39"/>
        <v>5.2858259362265347E-3</v>
      </c>
      <c r="J209">
        <f t="shared" si="40"/>
        <v>65.180627329382276</v>
      </c>
      <c r="K209">
        <f t="shared" si="41"/>
        <v>6.5180627329382271E-5</v>
      </c>
      <c r="L209">
        <f t="shared" si="49"/>
        <v>12.893028479710891</v>
      </c>
      <c r="M209">
        <f t="shared" si="50"/>
        <v>1289302.8479710871</v>
      </c>
      <c r="N209">
        <f t="shared" si="51"/>
        <v>2.4551234194673044</v>
      </c>
      <c r="O209">
        <f t="shared" si="42"/>
        <v>0.99999849128961116</v>
      </c>
      <c r="P209">
        <f t="shared" si="43"/>
        <v>0.99999849128961116</v>
      </c>
      <c r="Q209">
        <f t="shared" si="44"/>
        <v>4.1222901403514811E-7</v>
      </c>
      <c r="R209" s="13">
        <f t="shared" si="45"/>
        <v>6.0464382461428905E-4</v>
      </c>
      <c r="S209">
        <f t="shared" si="46"/>
        <v>1.0953238785120284E-3</v>
      </c>
      <c r="T209">
        <f t="shared" si="47"/>
        <v>298.00109532387853</v>
      </c>
      <c r="U209" s="8">
        <v>57.088999999999999</v>
      </c>
      <c r="V209">
        <f t="shared" si="48"/>
        <v>57.181929406037611</v>
      </c>
    </row>
    <row r="210" spans="8:22" x14ac:dyDescent="0.2">
      <c r="H210">
        <v>27</v>
      </c>
      <c r="I210">
        <f t="shared" si="39"/>
        <v>5.6877925016502462E-3</v>
      </c>
      <c r="J210">
        <f t="shared" si="40"/>
        <v>67.150934759105709</v>
      </c>
      <c r="K210">
        <f t="shared" si="41"/>
        <v>6.715093475910571E-5</v>
      </c>
      <c r="L210">
        <f t="shared" si="49"/>
        <v>12.405633842944987</v>
      </c>
      <c r="M210">
        <f t="shared" si="50"/>
        <v>1240563.3842944968</v>
      </c>
      <c r="N210">
        <f t="shared" si="51"/>
        <v>2.4442912531183012</v>
      </c>
      <c r="O210">
        <f t="shared" si="42"/>
        <v>0.99999890351862519</v>
      </c>
      <c r="P210">
        <f t="shared" si="43"/>
        <v>0.99999890351862519</v>
      </c>
      <c r="Q210">
        <f t="shared" si="44"/>
        <v>2.995945673767153E-7</v>
      </c>
      <c r="R210" s="13">
        <f t="shared" si="45"/>
        <v>4.3943535967818872E-4</v>
      </c>
      <c r="S210">
        <f t="shared" si="46"/>
        <v>7.9604557745228835E-4</v>
      </c>
      <c r="T210">
        <f t="shared" si="47"/>
        <v>298.00079604557743</v>
      </c>
      <c r="U210" s="8">
        <v>55.725999999999999</v>
      </c>
      <c r="V210">
        <f t="shared" si="48"/>
        <v>55.201682132769463</v>
      </c>
    </row>
    <row r="211" spans="8:22" x14ac:dyDescent="0.2">
      <c r="H211">
        <v>28</v>
      </c>
      <c r="I211">
        <f t="shared" si="39"/>
        <v>6.1030447450831637E-3</v>
      </c>
      <c r="J211">
        <f t="shared" si="40"/>
        <v>69.186364197329681</v>
      </c>
      <c r="K211">
        <f t="shared" si="41"/>
        <v>6.9186364197329681E-5</v>
      </c>
      <c r="L211">
        <f t="shared" si="49"/>
        <v>11.935422286932594</v>
      </c>
      <c r="M211">
        <f t="shared" si="50"/>
        <v>1193542.2286932576</v>
      </c>
      <c r="N211">
        <f t="shared" si="51"/>
        <v>2.4293709880457035</v>
      </c>
      <c r="O211">
        <f t="shared" si="42"/>
        <v>0.99999920311319257</v>
      </c>
      <c r="P211">
        <f t="shared" si="43"/>
        <v>0.99999920311319257</v>
      </c>
      <c r="Q211">
        <f t="shared" si="44"/>
        <v>2.1773553449122574E-7</v>
      </c>
      <c r="R211" s="13">
        <f t="shared" si="45"/>
        <v>3.1936724938527977E-4</v>
      </c>
      <c r="S211">
        <f t="shared" si="46"/>
        <v>5.785398941096472E-4</v>
      </c>
      <c r="T211">
        <f t="shared" si="47"/>
        <v>298.00057853989409</v>
      </c>
      <c r="U211" s="8">
        <v>54.329000000000001</v>
      </c>
      <c r="V211">
        <f t="shared" si="48"/>
        <v>53.387475662244228</v>
      </c>
    </row>
    <row r="212" spans="8:22" x14ac:dyDescent="0.2">
      <c r="H212">
        <v>29</v>
      </c>
      <c r="I212">
        <f t="shared" si="39"/>
        <v>6.5313806690997511E-3</v>
      </c>
      <c r="J212">
        <f t="shared" si="40"/>
        <v>71.285925519345923</v>
      </c>
      <c r="K212">
        <f t="shared" si="41"/>
        <v>7.1285925519345929E-5</v>
      </c>
      <c r="L212">
        <f t="shared" si="49"/>
        <v>11.482525540137749</v>
      </c>
      <c r="M212">
        <f t="shared" si="50"/>
        <v>1148252.5540137731</v>
      </c>
      <c r="N212">
        <f t="shared" si="51"/>
        <v>2.4108266503136897</v>
      </c>
      <c r="O212">
        <f t="shared" si="42"/>
        <v>0.99999942084872706</v>
      </c>
      <c r="P212">
        <f t="shared" si="43"/>
        <v>0.99999942084872706</v>
      </c>
      <c r="Q212">
        <f t="shared" si="44"/>
        <v>1.5824306642819863E-7</v>
      </c>
      <c r="R212" s="13">
        <f t="shared" si="45"/>
        <v>2.3210567341502299E-4</v>
      </c>
      <c r="S212">
        <f t="shared" si="46"/>
        <v>4.2046387655040836E-4</v>
      </c>
      <c r="T212">
        <f t="shared" si="47"/>
        <v>298.00042046387654</v>
      </c>
      <c r="U212" s="8">
        <v>52.863</v>
      </c>
      <c r="V212">
        <f t="shared" si="48"/>
        <v>51.647648840560208</v>
      </c>
    </row>
    <row r="213" spans="8:22" x14ac:dyDescent="0.2">
      <c r="H213">
        <v>30</v>
      </c>
      <c r="I213">
        <f t="shared" si="39"/>
        <v>6.9725922396898232E-3</v>
      </c>
      <c r="J213">
        <f t="shared" si="40"/>
        <v>73.448599011100697</v>
      </c>
      <c r="K213">
        <f t="shared" si="41"/>
        <v>7.3448599011100696E-5</v>
      </c>
      <c r="L213">
        <f t="shared" si="49"/>
        <v>11.046931409971029</v>
      </c>
      <c r="M213">
        <f t="shared" si="50"/>
        <v>1104693.1409971011</v>
      </c>
      <c r="N213">
        <f t="shared" si="51"/>
        <v>2.3890905725577425</v>
      </c>
      <c r="O213">
        <f t="shared" si="42"/>
        <v>0.99999957909179349</v>
      </c>
      <c r="P213">
        <f t="shared" si="43"/>
        <v>0.99999957909179349</v>
      </c>
      <c r="Q213">
        <f t="shared" si="44"/>
        <v>1.1500588603663431E-7</v>
      </c>
      <c r="R213" s="13">
        <f t="shared" si="45"/>
        <v>1.6868681344301637E-4</v>
      </c>
      <c r="S213">
        <f t="shared" si="46"/>
        <v>3.0557939605536363E-4</v>
      </c>
      <c r="T213">
        <f t="shared" si="47"/>
        <v>298.00030557939607</v>
      </c>
      <c r="U213" s="8">
        <v>51.359000000000002</v>
      </c>
      <c r="V213">
        <f t="shared" si="48"/>
        <v>49.970959763797659</v>
      </c>
    </row>
    <row r="214" spans="8:22" x14ac:dyDescent="0.2">
      <c r="H214">
        <v>31</v>
      </c>
      <c r="I214">
        <f t="shared" si="39"/>
        <v>7.4264655255753542E-3</v>
      </c>
      <c r="J214">
        <f t="shared" si="40"/>
        <v>75.673336052079719</v>
      </c>
      <c r="K214">
        <f t="shared" si="41"/>
        <v>7.5673336052079724E-5</v>
      </c>
      <c r="L214">
        <f t="shared" si="49"/>
        <v>10.628506453458288</v>
      </c>
      <c r="M214">
        <f t="shared" si="50"/>
        <v>1062850.6453458271</v>
      </c>
      <c r="N214">
        <f t="shared" si="51"/>
        <v>2.364563199729325</v>
      </c>
      <c r="O214">
        <f t="shared" si="42"/>
        <v>0.99999969409767953</v>
      </c>
      <c r="P214">
        <f t="shared" si="43"/>
        <v>0.99999969409767953</v>
      </c>
      <c r="Q214">
        <f t="shared" si="44"/>
        <v>8.3582517129698886E-8</v>
      </c>
      <c r="R214" s="13">
        <f t="shared" si="45"/>
        <v>1.2259605973266461E-4</v>
      </c>
      <c r="S214">
        <f t="shared" si="46"/>
        <v>2.2208511221020932E-4</v>
      </c>
      <c r="T214">
        <f t="shared" si="47"/>
        <v>298.00022208511223</v>
      </c>
      <c r="U214" s="7">
        <v>49.874000000000002</v>
      </c>
      <c r="V214">
        <f t="shared" si="48"/>
        <v>48.383160868351851</v>
      </c>
    </row>
    <row r="215" spans="8:22" x14ac:dyDescent="0.2">
      <c r="H215">
        <v>32</v>
      </c>
      <c r="I215">
        <f t="shared" si="39"/>
        <v>7.8927808421461465E-3</v>
      </c>
      <c r="J215">
        <f t="shared" si="40"/>
        <v>77.959059820833431</v>
      </c>
      <c r="K215">
        <f t="shared" si="41"/>
        <v>7.795905982083343E-5</v>
      </c>
      <c r="L215">
        <f t="shared" si="49"/>
        <v>10.227016493085941</v>
      </c>
      <c r="M215">
        <f t="shared" si="50"/>
        <v>1022701.6493085924</v>
      </c>
      <c r="N215">
        <f t="shared" si="51"/>
        <v>2.3376134681682674</v>
      </c>
      <c r="O215">
        <f t="shared" si="42"/>
        <v>0.99999977768019666</v>
      </c>
      <c r="P215">
        <f t="shared" si="43"/>
        <v>0.99999977768019666</v>
      </c>
      <c r="Q215">
        <f t="shared" si="44"/>
        <v>6.0745040331156019E-8</v>
      </c>
      <c r="R215" s="13">
        <f t="shared" si="45"/>
        <v>8.9098807365965173E-5</v>
      </c>
      <c r="S215">
        <f t="shared" si="46"/>
        <v>1.6140419744986302E-4</v>
      </c>
      <c r="T215">
        <f t="shared" si="47"/>
        <v>298.00016140419746</v>
      </c>
      <c r="U215" s="8">
        <v>48.386000000000003</v>
      </c>
      <c r="V215">
        <f t="shared" si="48"/>
        <v>46.84247557845768</v>
      </c>
    </row>
    <row r="216" spans="8:22" x14ac:dyDescent="0.2">
      <c r="H216">
        <v>33</v>
      </c>
      <c r="I216">
        <f t="shared" si="39"/>
        <v>8.3713128999610142E-3</v>
      </c>
      <c r="J216">
        <f t="shared" si="40"/>
        <v>80.304666022880667</v>
      </c>
      <c r="K216">
        <f t="shared" si="41"/>
        <v>8.0304666022880668E-5</v>
      </c>
      <c r="L216">
        <f t="shared" si="49"/>
        <v>9.8421449752231478</v>
      </c>
      <c r="M216">
        <f t="shared" si="50"/>
        <v>984214.49752231315</v>
      </c>
      <c r="N216">
        <f t="shared" si="51"/>
        <v>2.3085796295331433</v>
      </c>
      <c r="O216">
        <f t="shared" si="42"/>
        <v>0.99999983842523699</v>
      </c>
      <c r="P216">
        <f t="shared" si="43"/>
        <v>0.99999983842523699</v>
      </c>
      <c r="Q216">
        <f t="shared" si="44"/>
        <v>4.4147508870828744E-8</v>
      </c>
      <c r="R216" s="13">
        <f t="shared" si="45"/>
        <v>6.4754099546654323E-5</v>
      </c>
      <c r="S216">
        <f t="shared" si="46"/>
        <v>1.1730329257929751E-4</v>
      </c>
      <c r="T216">
        <f t="shared" si="47"/>
        <v>298.0001173032926</v>
      </c>
      <c r="U216" s="8">
        <v>46.881</v>
      </c>
      <c r="V216">
        <f t="shared" si="48"/>
        <v>45.320809337023597</v>
      </c>
    </row>
    <row r="217" spans="8:22" x14ac:dyDescent="0.2">
      <c r="H217">
        <v>34</v>
      </c>
      <c r="I217">
        <f t="shared" si="39"/>
        <v>8.8618309577537802E-3</v>
      </c>
      <c r="J217">
        <f t="shared" si="40"/>
        <v>82.709023640693601</v>
      </c>
      <c r="K217">
        <f t="shared" si="41"/>
        <v>8.2709023640693607E-5</v>
      </c>
      <c r="L217">
        <f t="shared" si="49"/>
        <v>9.4735092301374753</v>
      </c>
      <c r="M217">
        <f t="shared" si="50"/>
        <v>947350.92301374592</v>
      </c>
      <c r="N217">
        <f t="shared" si="51"/>
        <v>2.2777704084902193</v>
      </c>
      <c r="O217">
        <f t="shared" si="42"/>
        <v>0.99999988257274586</v>
      </c>
      <c r="P217">
        <f t="shared" si="43"/>
        <v>0.99999988257274586</v>
      </c>
      <c r="Q217">
        <f t="shared" si="44"/>
        <v>3.2084965795320386E-8</v>
      </c>
      <c r="R217" s="13">
        <f t="shared" si="45"/>
        <v>4.7061162049712125E-5</v>
      </c>
      <c r="S217">
        <f t="shared" si="46"/>
        <v>8.5252197153351346E-5</v>
      </c>
      <c r="T217">
        <f t="shared" si="47"/>
        <v>298.00008525219715</v>
      </c>
      <c r="U217" s="8">
        <v>45.414999999999999</v>
      </c>
      <c r="V217">
        <f t="shared" si="48"/>
        <v>43.861686123799913</v>
      </c>
    </row>
    <row r="218" spans="8:22" x14ac:dyDescent="0.2">
      <c r="H218">
        <v>35</v>
      </c>
      <c r="I218">
        <f t="shared" si="39"/>
        <v>9.3640989798791929E-3</v>
      </c>
      <c r="J218">
        <f t="shared" si="40"/>
        <v>85.170975705445656</v>
      </c>
      <c r="K218">
        <f t="shared" si="41"/>
        <v>8.517097570544565E-5</v>
      </c>
      <c r="L218">
        <f t="shared" si="49"/>
        <v>9.1206747362413125</v>
      </c>
      <c r="M218">
        <f t="shared" si="50"/>
        <v>912067.47362412966</v>
      </c>
      <c r="N218">
        <f t="shared" si="51"/>
        <v>2.2454663998821061</v>
      </c>
      <c r="O218">
        <f t="shared" si="42"/>
        <v>0.99999991465771165</v>
      </c>
      <c r="P218">
        <f t="shared" si="43"/>
        <v>0.99999991465771165</v>
      </c>
      <c r="Q218">
        <f t="shared" si="44"/>
        <v>2.331830395441159E-8</v>
      </c>
      <c r="R218" s="13">
        <f t="shared" si="45"/>
        <v>3.420251366710391E-5</v>
      </c>
      <c r="S218">
        <f t="shared" si="46"/>
        <v>6.1958509124956311E-5</v>
      </c>
      <c r="T218">
        <f t="shared" si="47"/>
        <v>298.00006195850915</v>
      </c>
      <c r="U218" s="8">
        <v>43.962000000000003</v>
      </c>
      <c r="V218">
        <f t="shared" si="48"/>
        <v>42.432712814946278</v>
      </c>
    </row>
    <row r="219" spans="8:22" x14ac:dyDescent="0.2">
      <c r="H219">
        <v>36</v>
      </c>
      <c r="I219">
        <f t="shared" si="39"/>
        <v>9.8778757981248799E-3</v>
      </c>
      <c r="J219">
        <f t="shared" si="40"/>
        <v>87.6893400901603</v>
      </c>
      <c r="K219">
        <f t="shared" si="41"/>
        <v>8.7689340090160305E-5</v>
      </c>
      <c r="L219">
        <f t="shared" si="49"/>
        <v>8.7831675200754642</v>
      </c>
      <c r="M219">
        <f t="shared" si="50"/>
        <v>878316.75200754497</v>
      </c>
      <c r="N219">
        <f t="shared" si="51"/>
        <v>2.2119216267540547</v>
      </c>
      <c r="O219">
        <f t="shared" si="42"/>
        <v>0.99999993797601561</v>
      </c>
      <c r="P219">
        <f t="shared" si="43"/>
        <v>0.99999993797601561</v>
      </c>
      <c r="Q219">
        <f t="shared" si="44"/>
        <v>1.6946980707643888E-8</v>
      </c>
      <c r="R219" s="13">
        <f t="shared" si="45"/>
        <v>2.4857268367482458E-5</v>
      </c>
      <c r="S219">
        <f t="shared" si="46"/>
        <v>4.5029418128686892E-5</v>
      </c>
      <c r="T219">
        <f t="shared" si="47"/>
        <v>298.00004502941812</v>
      </c>
      <c r="U219" s="8">
        <v>42.524999999999999</v>
      </c>
      <c r="V219">
        <f t="shared" si="48"/>
        <v>41.031531101410934</v>
      </c>
    </row>
    <row r="220" spans="8:22" x14ac:dyDescent="0.2">
      <c r="H220">
        <v>37</v>
      </c>
      <c r="I220">
        <f t="shared" si="39"/>
        <v>1.0402915277809899E-2</v>
      </c>
      <c r="J220">
        <f t="shared" si="40"/>
        <v>90.262910323871353</v>
      </c>
      <c r="K220">
        <f t="shared" si="41"/>
        <v>9.0262910323871348E-5</v>
      </c>
      <c r="L220">
        <f t="shared" si="49"/>
        <v>8.4604848406300874</v>
      </c>
      <c r="M220">
        <f t="shared" si="50"/>
        <v>846048.4840630074</v>
      </c>
      <c r="N220">
        <f t="shared" si="51"/>
        <v>2.1773651948609083</v>
      </c>
      <c r="O220">
        <f t="shared" si="42"/>
        <v>0.99999995492299631</v>
      </c>
      <c r="P220">
        <f t="shared" si="43"/>
        <v>0.99999995492299631</v>
      </c>
      <c r="Q220">
        <f t="shared" si="44"/>
        <v>1.2316511477372671E-8</v>
      </c>
      <c r="R220" s="13">
        <f t="shared" si="45"/>
        <v>1.8065449912628983E-5</v>
      </c>
      <c r="S220">
        <f t="shared" si="46"/>
        <v>3.2725908807533598E-5</v>
      </c>
      <c r="T220">
        <f t="shared" si="47"/>
        <v>298.0000327259088</v>
      </c>
      <c r="U220" s="8">
        <v>41.134999999999998</v>
      </c>
      <c r="V220">
        <f t="shared" si="48"/>
        <v>39.684269716417255</v>
      </c>
    </row>
    <row r="221" spans="8:22" x14ac:dyDescent="0.2">
      <c r="H221">
        <v>38</v>
      </c>
      <c r="I221">
        <f t="shared" si="39"/>
        <v>1.0938966488082402E-2</v>
      </c>
      <c r="J221">
        <f t="shared" si="40"/>
        <v>92.890456426365787</v>
      </c>
      <c r="K221">
        <f t="shared" si="41"/>
        <v>9.2890456426365792E-5</v>
      </c>
      <c r="L221">
        <f t="shared" si="49"/>
        <v>8.1521043145665821</v>
      </c>
      <c r="M221">
        <f t="shared" si="50"/>
        <v>815210.43145665689</v>
      </c>
      <c r="N221">
        <f t="shared" si="51"/>
        <v>2.142002991886752</v>
      </c>
      <c r="O221">
        <f t="shared" si="42"/>
        <v>0.99999996723950779</v>
      </c>
      <c r="P221">
        <f t="shared" si="43"/>
        <v>0.99999996723950779</v>
      </c>
      <c r="Q221">
        <f t="shared" si="44"/>
        <v>8.9512377510203578E-9</v>
      </c>
      <c r="R221" s="13">
        <f t="shared" si="45"/>
        <v>1.3129378196429625E-5</v>
      </c>
      <c r="S221">
        <f t="shared" si="46"/>
        <v>2.3784120275665354E-5</v>
      </c>
      <c r="T221">
        <f t="shared" si="47"/>
        <v>298.00002378412029</v>
      </c>
      <c r="U221" s="8">
        <v>39.758000000000003</v>
      </c>
      <c r="V221">
        <f t="shared" si="48"/>
        <v>38.355511883612287</v>
      </c>
    </row>
    <row r="222" spans="8:22" x14ac:dyDescent="0.2">
      <c r="H222">
        <v>39</v>
      </c>
      <c r="I222">
        <f t="shared" si="39"/>
        <v>1.148577387632202E-2</v>
      </c>
      <c r="J222">
        <f t="shared" si="40"/>
        <v>95.570725763046894</v>
      </c>
      <c r="K222">
        <f t="shared" si="41"/>
        <v>9.5570725763046891E-5</v>
      </c>
      <c r="L222">
        <f t="shared" si="49"/>
        <v>7.8574916399974253</v>
      </c>
      <c r="M222">
        <f t="shared" si="50"/>
        <v>785749.16399974131</v>
      </c>
      <c r="N222">
        <f t="shared" si="51"/>
        <v>2.1060193905913152</v>
      </c>
      <c r="O222">
        <f t="shared" si="42"/>
        <v>0.99999997619074554</v>
      </c>
      <c r="P222">
        <f t="shared" si="43"/>
        <v>0.99999997619074554</v>
      </c>
      <c r="Q222">
        <f t="shared" si="44"/>
        <v>6.5054669429187584E-9</v>
      </c>
      <c r="R222" s="13">
        <f t="shared" si="45"/>
        <v>9.5420028172321732E-6</v>
      </c>
      <c r="S222">
        <f t="shared" si="46"/>
        <v>1.72855210110029E-5</v>
      </c>
      <c r="T222">
        <f t="shared" si="47"/>
        <v>298.00001728552104</v>
      </c>
      <c r="U222" s="8">
        <v>38.43</v>
      </c>
      <c r="V222">
        <f t="shared" si="48"/>
        <v>37.078050543568693</v>
      </c>
    </row>
    <row r="223" spans="8:22" x14ac:dyDescent="0.2">
      <c r="H223">
        <v>40</v>
      </c>
      <c r="I223">
        <f t="shared" si="39"/>
        <v>1.2043077446542816E-2</v>
      </c>
      <c r="J223">
        <f t="shared" si="40"/>
        <v>98.302443919406429</v>
      </c>
      <c r="K223">
        <f t="shared" si="41"/>
        <v>9.8302443919406424E-5</v>
      </c>
      <c r="L223">
        <f t="shared" si="49"/>
        <v>7.5761070725924347</v>
      </c>
      <c r="M223">
        <f t="shared" si="50"/>
        <v>757610.70725924231</v>
      </c>
      <c r="N223">
        <f t="shared" si="51"/>
        <v>2.0695789244724594</v>
      </c>
      <c r="O223">
        <f t="shared" si="42"/>
        <v>0.99999998269621249</v>
      </c>
      <c r="P223">
        <f t="shared" si="43"/>
        <v>0.99999998269621249</v>
      </c>
      <c r="Q223">
        <f t="shared" si="44"/>
        <v>4.727960578598811E-9</v>
      </c>
      <c r="R223" s="13">
        <f t="shared" si="45"/>
        <v>6.9348155261721246E-6</v>
      </c>
      <c r="S223">
        <f t="shared" si="46"/>
        <v>1.2562551256911949E-5</v>
      </c>
      <c r="T223">
        <f t="shared" si="47"/>
        <v>298.00001256255126</v>
      </c>
      <c r="U223" s="8">
        <v>37.142000000000003</v>
      </c>
      <c r="V223">
        <f t="shared" si="48"/>
        <v>35.841862802222849</v>
      </c>
    </row>
    <row r="224" spans="8:22" x14ac:dyDescent="0.2">
      <c r="H224">
        <v>41</v>
      </c>
      <c r="I224">
        <f t="shared" si="39"/>
        <v>1.2610612941686777E-2</v>
      </c>
      <c r="J224">
        <f t="shared" si="40"/>
        <v>101.08431559456729</v>
      </c>
      <c r="K224">
        <f t="shared" si="41"/>
        <v>1.0108431559456728E-4</v>
      </c>
      <c r="L224">
        <f t="shared" si="49"/>
        <v>7.307410800438797</v>
      </c>
      <c r="M224">
        <f t="shared" si="50"/>
        <v>730741.08004387864</v>
      </c>
      <c r="N224">
        <f t="shared" si="51"/>
        <v>2.0328279124505184</v>
      </c>
      <c r="O224">
        <f t="shared" si="42"/>
        <v>0.99999998742417306</v>
      </c>
      <c r="P224">
        <f t="shared" si="43"/>
        <v>0.99999998742417306</v>
      </c>
      <c r="Q224">
        <f t="shared" si="44"/>
        <v>3.4361271605831689E-9</v>
      </c>
      <c r="R224" s="13">
        <f t="shared" si="45"/>
        <v>5.0399971799629266E-6</v>
      </c>
      <c r="S224">
        <f t="shared" si="46"/>
        <v>9.1300515015897825E-6</v>
      </c>
      <c r="T224">
        <f t="shared" si="47"/>
        <v>298.00000913005152</v>
      </c>
      <c r="U224" s="8">
        <v>35.895000000000003</v>
      </c>
      <c r="V224">
        <f t="shared" si="48"/>
        <v>34.646948836265224</v>
      </c>
    </row>
    <row r="225" spans="8:22" x14ac:dyDescent="0.2">
      <c r="H225">
        <v>42</v>
      </c>
      <c r="I225">
        <f t="shared" si="39"/>
        <v>1.3188112029686672E-2</v>
      </c>
      <c r="J225">
        <f t="shared" si="40"/>
        <v>103.91502551330218</v>
      </c>
      <c r="K225">
        <f t="shared" si="41"/>
        <v>1.0391502551330219E-4</v>
      </c>
      <c r="L225">
        <f t="shared" si="49"/>
        <v>7.0508673545109044</v>
      </c>
      <c r="M225">
        <f t="shared" si="50"/>
        <v>705086.73545108945</v>
      </c>
      <c r="N225">
        <f t="shared" si="51"/>
        <v>1.9958960156098147</v>
      </c>
      <c r="O225">
        <f t="shared" si="42"/>
        <v>0.99999999086030023</v>
      </c>
      <c r="P225">
        <f t="shared" si="43"/>
        <v>0.99999999086030023</v>
      </c>
      <c r="Q225">
        <f t="shared" si="44"/>
        <v>2.497264839362856E-9</v>
      </c>
      <c r="R225" s="13">
        <f t="shared" si="45"/>
        <v>3.6629051137540769E-6</v>
      </c>
      <c r="S225">
        <f t="shared" si="46"/>
        <v>6.6354228266169979E-6</v>
      </c>
      <c r="T225">
        <f t="shared" si="47"/>
        <v>298.00000663542284</v>
      </c>
      <c r="U225" s="8">
        <v>34.698</v>
      </c>
      <c r="V225">
        <f t="shared" si="48"/>
        <v>33.501308744630165</v>
      </c>
    </row>
    <row r="226" spans="8:22" x14ac:dyDescent="0.2">
      <c r="H226">
        <v>43</v>
      </c>
      <c r="I226">
        <f t="shared" si="39"/>
        <v>1.3775302493170355E-2</v>
      </c>
      <c r="J226">
        <f t="shared" si="40"/>
        <v>106.79323935590158</v>
      </c>
      <c r="K226">
        <f t="shared" si="41"/>
        <v>1.0679323935590157E-4</v>
      </c>
      <c r="L226">
        <f t="shared" si="49"/>
        <v>6.8059491807418642</v>
      </c>
      <c r="M226">
        <f t="shared" si="50"/>
        <v>680594.91807418549</v>
      </c>
      <c r="N226">
        <f t="shared" si="51"/>
        <v>1.958897714403915</v>
      </c>
      <c r="O226">
        <f t="shared" si="42"/>
        <v>0.99999999335756506</v>
      </c>
      <c r="P226">
        <f t="shared" si="43"/>
        <v>0.99999999335756506</v>
      </c>
      <c r="Q226">
        <f t="shared" si="44"/>
        <v>1.8149304281678269E-9</v>
      </c>
      <c r="R226" s="13">
        <f t="shared" si="45"/>
        <v>2.6620796647823457E-6</v>
      </c>
      <c r="S226">
        <f t="shared" si="46"/>
        <v>4.8224083413031712E-6</v>
      </c>
      <c r="T226">
        <f t="shared" si="47"/>
        <v>298.00000482240836</v>
      </c>
      <c r="U226" s="8">
        <v>33.542000000000002</v>
      </c>
      <c r="V226">
        <f t="shared" si="48"/>
        <v>32.395773178413982</v>
      </c>
    </row>
    <row r="227" spans="8:22" x14ac:dyDescent="0.2">
      <c r="H227">
        <v>44</v>
      </c>
      <c r="I227">
        <f t="shared" si="39"/>
        <v>1.4371908422667889E-2</v>
      </c>
      <c r="J227">
        <f t="shared" si="40"/>
        <v>109.71760470521107</v>
      </c>
      <c r="K227">
        <f t="shared" si="41"/>
        <v>1.0971760470521107E-4</v>
      </c>
      <c r="L227">
        <f t="shared" si="49"/>
        <v>6.572139488248566</v>
      </c>
      <c r="M227">
        <f t="shared" si="50"/>
        <v>657213.94882485562</v>
      </c>
      <c r="N227">
        <f t="shared" si="51"/>
        <v>1.9219336990262719</v>
      </c>
      <c r="O227">
        <f t="shared" si="42"/>
        <v>0.99999999517249549</v>
      </c>
      <c r="P227">
        <f t="shared" si="43"/>
        <v>0.99999999517249549</v>
      </c>
      <c r="Q227">
        <f t="shared" si="44"/>
        <v>1.319032105762119E-9</v>
      </c>
      <c r="R227" s="13">
        <f t="shared" si="45"/>
        <v>1.934712477926276E-6</v>
      </c>
      <c r="S227">
        <f t="shared" si="46"/>
        <v>3.5047687396454489E-6</v>
      </c>
      <c r="T227">
        <f t="shared" si="47"/>
        <v>298.00000350476876</v>
      </c>
      <c r="U227" s="8">
        <v>32.444000000000003</v>
      </c>
      <c r="V227">
        <f t="shared" si="48"/>
        <v>31.346419184410593</v>
      </c>
    </row>
    <row r="228" spans="8:22" x14ac:dyDescent="0.2">
      <c r="H228">
        <v>45</v>
      </c>
      <c r="I228">
        <f t="shared" si="39"/>
        <v>1.4977650413174615E-2</v>
      </c>
      <c r="J228">
        <f t="shared" si="40"/>
        <v>112.68675201011889</v>
      </c>
      <c r="K228">
        <f t="shared" si="41"/>
        <v>1.1268675201011889E-4</v>
      </c>
      <c r="L228">
        <f t="shared" si="49"/>
        <v>6.3489344767654439</v>
      </c>
      <c r="M228">
        <f t="shared" si="50"/>
        <v>634893.44767654338</v>
      </c>
      <c r="N228">
        <f t="shared" si="51"/>
        <v>1.8850921690724423</v>
      </c>
      <c r="O228">
        <f t="shared" si="42"/>
        <v>0.9999999964915276</v>
      </c>
      <c r="P228">
        <f t="shared" si="43"/>
        <v>0.9999999964915276</v>
      </c>
      <c r="Q228">
        <f t="shared" si="44"/>
        <v>9.5862939808455394E-10</v>
      </c>
      <c r="R228" s="13">
        <f t="shared" si="45"/>
        <v>1.4060857579425915E-6</v>
      </c>
      <c r="S228">
        <f t="shared" si="46"/>
        <v>2.5471513033192205E-6</v>
      </c>
      <c r="T228">
        <f t="shared" si="47"/>
        <v>298.00000254715133</v>
      </c>
      <c r="U228" s="8">
        <v>31.38</v>
      </c>
      <c r="V228">
        <f t="shared" si="48"/>
        <v>30.329830533212977</v>
      </c>
    </row>
    <row r="229" spans="8:22" x14ac:dyDescent="0.2">
      <c r="H229">
        <v>46</v>
      </c>
      <c r="I229">
        <f t="shared" si="39"/>
        <v>1.5592245763912965E-2</v>
      </c>
      <c r="J229">
        <f t="shared" si="40"/>
        <v>115.69929556472225</v>
      </c>
      <c r="K229">
        <f t="shared" si="41"/>
        <v>1.1569929556472225E-4</v>
      </c>
      <c r="L229">
        <f t="shared" si="49"/>
        <v>6.1358450351606235</v>
      </c>
      <c r="M229">
        <f t="shared" si="50"/>
        <v>613584.50351606135</v>
      </c>
      <c r="N229">
        <f t="shared" si="51"/>
        <v>1.8484500412718154</v>
      </c>
      <c r="O229">
        <f t="shared" si="42"/>
        <v>0.999999997450157</v>
      </c>
      <c r="P229">
        <f t="shared" si="43"/>
        <v>0.999999997450157</v>
      </c>
      <c r="Q229">
        <f t="shared" si="44"/>
        <v>6.9670047508907373E-10</v>
      </c>
      <c r="R229" s="13">
        <f t="shared" si="45"/>
        <v>1.0218971142883504E-6</v>
      </c>
      <c r="S229">
        <f t="shared" si="46"/>
        <v>1.8511862109508658E-6</v>
      </c>
      <c r="T229">
        <f t="shared" si="47"/>
        <v>298.0000018511862</v>
      </c>
      <c r="U229">
        <v>30.369</v>
      </c>
      <c r="V229">
        <f t="shared" si="48"/>
        <v>29.364202256594659</v>
      </c>
    </row>
    <row r="230" spans="8:22" x14ac:dyDescent="0.2">
      <c r="H230">
        <v>47</v>
      </c>
      <c r="I230">
        <f t="shared" si="39"/>
        <v>1.6215408681126753E-2</v>
      </c>
      <c r="J230">
        <f t="shared" si="40"/>
        <v>118.75383450235806</v>
      </c>
      <c r="K230">
        <f t="shared" si="41"/>
        <v>1.1875383450235806E-4</v>
      </c>
      <c r="L230">
        <f t="shared" si="49"/>
        <v>5.932397992289677</v>
      </c>
      <c r="M230">
        <f t="shared" si="50"/>
        <v>593239.7992289667</v>
      </c>
      <c r="N230">
        <f t="shared" si="51"/>
        <v>1.8120740661001309</v>
      </c>
      <c r="O230">
        <f t="shared" si="42"/>
        <v>0.99999999814685747</v>
      </c>
      <c r="P230">
        <f t="shared" si="43"/>
        <v>0.99999999814685747</v>
      </c>
      <c r="Q230">
        <f t="shared" si="44"/>
        <v>5.0633919279619022E-10</v>
      </c>
      <c r="R230" s="13">
        <f t="shared" si="45"/>
        <v>7.4268150872635187E-7</v>
      </c>
      <c r="S230">
        <f t="shared" si="46"/>
        <v>1.345381789281055E-6</v>
      </c>
      <c r="T230">
        <f t="shared" si="47"/>
        <v>298.0000013453818</v>
      </c>
      <c r="U230">
        <v>29.388999999999999</v>
      </c>
      <c r="V230">
        <f t="shared" si="48"/>
        <v>28.428158040446604</v>
      </c>
    </row>
    <row r="231" spans="8:22" x14ac:dyDescent="0.2">
      <c r="H231">
        <v>48</v>
      </c>
      <c r="I231">
        <f t="shared" si="39"/>
        <v>1.6846850483731635E-2</v>
      </c>
      <c r="J231">
        <f t="shared" si="40"/>
        <v>121.84895380363359</v>
      </c>
      <c r="K231">
        <f t="shared" si="41"/>
        <v>1.218489538036336E-4</v>
      </c>
      <c r="L231">
        <f t="shared" si="49"/>
        <v>5.7381369915441862</v>
      </c>
      <c r="M231">
        <f t="shared" si="50"/>
        <v>573813.69915441773</v>
      </c>
      <c r="N231">
        <f t="shared" si="51"/>
        <v>1.7760218555891507</v>
      </c>
      <c r="O231">
        <f t="shared" si="42"/>
        <v>0.99999999865319666</v>
      </c>
      <c r="P231">
        <f t="shared" si="43"/>
        <v>0.99999999865319666</v>
      </c>
      <c r="Q231">
        <f t="shared" si="44"/>
        <v>3.679906379616682E-10</v>
      </c>
      <c r="R231" s="13">
        <f t="shared" si="45"/>
        <v>5.3975644407315736E-7</v>
      </c>
      <c r="S231">
        <f t="shared" si="46"/>
        <v>9.7777914485641461E-7</v>
      </c>
      <c r="T231">
        <f t="shared" si="47"/>
        <v>298.00000097777917</v>
      </c>
      <c r="U231">
        <v>28.446000000000002</v>
      </c>
      <c r="V231">
        <f t="shared" si="48"/>
        <v>27.527420620313158</v>
      </c>
    </row>
    <row r="232" spans="8:22" x14ac:dyDescent="0.2">
      <c r="H232">
        <v>49</v>
      </c>
      <c r="I232">
        <f t="shared" si="39"/>
        <v>1.7486279811635141E-2</v>
      </c>
      <c r="J232">
        <f t="shared" si="40"/>
        <v>124.98322531754252</v>
      </c>
      <c r="K232">
        <f t="shared" si="41"/>
        <v>1.2498322531754252E-4</v>
      </c>
      <c r="L232">
        <f t="shared" si="49"/>
        <v>5.552623051360313</v>
      </c>
      <c r="M232">
        <f t="shared" si="50"/>
        <v>555262.30513603042</v>
      </c>
      <c r="N232">
        <f t="shared" si="51"/>
        <v>1.7403428257352618</v>
      </c>
      <c r="O232">
        <f t="shared" si="42"/>
        <v>0.9999999990211873</v>
      </c>
      <c r="P232">
        <f t="shared" si="43"/>
        <v>0.9999999990211873</v>
      </c>
      <c r="Q232">
        <f t="shared" si="44"/>
        <v>2.6744362280339828E-10</v>
      </c>
      <c r="R232" s="13">
        <f t="shared" si="45"/>
        <v>3.92277422148554E-7</v>
      </c>
      <c r="S232">
        <f t="shared" si="46"/>
        <v>7.1061806966199916E-7</v>
      </c>
      <c r="T232">
        <f t="shared" si="47"/>
        <v>298.00000071061805</v>
      </c>
      <c r="U232">
        <v>27.539000000000001</v>
      </c>
      <c r="V232">
        <f t="shared" si="48"/>
        <v>26.660975989286538</v>
      </c>
    </row>
    <row r="233" spans="8:22" x14ac:dyDescent="0.2">
      <c r="H233">
        <v>50</v>
      </c>
      <c r="I233">
        <f t="shared" si="39"/>
        <v>1.8133402836530893E-2</v>
      </c>
      <c r="J233">
        <f t="shared" si="40"/>
        <v>128.15520879470859</v>
      </c>
      <c r="K233">
        <f t="shared" si="41"/>
        <v>1.281552087947086E-4</v>
      </c>
      <c r="L233">
        <f t="shared" si="49"/>
        <v>5.3754348657004263</v>
      </c>
      <c r="M233">
        <f t="shared" si="50"/>
        <v>537543.48657004174</v>
      </c>
      <c r="N233">
        <f t="shared" si="51"/>
        <v>1.7050790576584189</v>
      </c>
      <c r="O233">
        <f t="shared" si="42"/>
        <v>0.99999999928863093</v>
      </c>
      <c r="P233">
        <f t="shared" si="43"/>
        <v>0.99999999928863093</v>
      </c>
      <c r="Q233">
        <f t="shared" si="44"/>
        <v>1.9436929843408279E-10</v>
      </c>
      <c r="R233" s="13">
        <f t="shared" si="45"/>
        <v>2.8509443050206893E-7</v>
      </c>
      <c r="S233">
        <f t="shared" si="46"/>
        <v>5.16454025738055E-7</v>
      </c>
      <c r="T233">
        <f t="shared" si="47"/>
        <v>298.00000051645401</v>
      </c>
      <c r="U233">
        <v>26.672000000000001</v>
      </c>
      <c r="V233">
        <f t="shared" si="48"/>
        <v>25.832673387723975</v>
      </c>
    </row>
    <row r="234" spans="8:22" x14ac:dyDescent="0.2">
      <c r="H234">
        <v>51</v>
      </c>
      <c r="I234">
        <f t="shared" si="39"/>
        <v>1.8787923474959972E-2</v>
      </c>
      <c r="J234">
        <f t="shared" si="40"/>
        <v>131.36345293174216</v>
      </c>
      <c r="K234">
        <f t="shared" si="41"/>
        <v>1.3136345293174217E-4</v>
      </c>
      <c r="L234">
        <f t="shared" si="49"/>
        <v>5.206168891107132</v>
      </c>
      <c r="M234">
        <f t="shared" si="50"/>
        <v>520616.88911071233</v>
      </c>
      <c r="N234">
        <f t="shared" si="51"/>
        <v>1.6702660821301012</v>
      </c>
      <c r="O234">
        <f t="shared" si="42"/>
        <v>0.99999999948300022</v>
      </c>
      <c r="P234">
        <f t="shared" si="43"/>
        <v>0.99999999948300022</v>
      </c>
      <c r="Q234">
        <f t="shared" si="44"/>
        <v>1.4126122493962612E-10</v>
      </c>
      <c r="R234" s="13">
        <f t="shared" si="45"/>
        <v>2.0719727241205861E-7</v>
      </c>
      <c r="S234">
        <f t="shared" si="46"/>
        <v>3.753418306724009E-7</v>
      </c>
      <c r="T234">
        <f t="shared" si="47"/>
        <v>298.00000037534181</v>
      </c>
      <c r="U234">
        <v>25.824999999999999</v>
      </c>
      <c r="V234">
        <f t="shared" si="48"/>
        <v>25.023131224204779</v>
      </c>
    </row>
    <row r="235" spans="8:22" x14ac:dyDescent="0.2">
      <c r="H235">
        <v>52</v>
      </c>
      <c r="I235">
        <f t="shared" si="39"/>
        <v>1.9449543603424463E-2</v>
      </c>
      <c r="J235">
        <f t="shared" si="40"/>
        <v>134.60649642565576</v>
      </c>
      <c r="K235">
        <f t="shared" si="41"/>
        <v>1.3460649642565577E-4</v>
      </c>
      <c r="L235">
        <f t="shared" si="49"/>
        <v>5.0444392603232862</v>
      </c>
      <c r="M235">
        <f t="shared" si="50"/>
        <v>504443.92603232781</v>
      </c>
      <c r="N235">
        <f t="shared" si="51"/>
        <v>1.6359335923633735</v>
      </c>
      <c r="O235">
        <f t="shared" si="42"/>
        <v>0.99999999962426145</v>
      </c>
      <c r="P235">
        <f t="shared" si="43"/>
        <v>0.99999999962426145</v>
      </c>
      <c r="Q235">
        <f t="shared" si="44"/>
        <v>1.0266409944392763E-10</v>
      </c>
      <c r="R235" s="13">
        <f t="shared" si="45"/>
        <v>1.5058429083078888E-7</v>
      </c>
      <c r="S235">
        <f t="shared" si="46"/>
        <v>2.7278632934187268E-7</v>
      </c>
      <c r="T235">
        <f t="shared" si="47"/>
        <v>298.00000027278634</v>
      </c>
      <c r="U235">
        <v>25.023</v>
      </c>
      <c r="V235">
        <f t="shared" si="48"/>
        <v>24.256567888935297</v>
      </c>
    </row>
    <row r="236" spans="8:22" x14ac:dyDescent="0.2">
      <c r="H236">
        <v>53</v>
      </c>
      <c r="I236">
        <f t="shared" si="39"/>
        <v>2.0117963275326917E-2</v>
      </c>
      <c r="J236">
        <f t="shared" si="40"/>
        <v>137.88286903722974</v>
      </c>
      <c r="K236">
        <f t="shared" si="41"/>
        <v>1.3788286903722974E-4</v>
      </c>
      <c r="L236">
        <f t="shared" si="49"/>
        <v>4.8898775566308972</v>
      </c>
      <c r="M236">
        <f t="shared" si="50"/>
        <v>488987.75566308893</v>
      </c>
      <c r="N236">
        <f t="shared" si="51"/>
        <v>1.6021060900495712</v>
      </c>
      <c r="O236">
        <f t="shared" si="42"/>
        <v>0.99999999972692555</v>
      </c>
      <c r="P236">
        <f t="shared" si="43"/>
        <v>0.99999999972692555</v>
      </c>
      <c r="Q236">
        <f t="shared" si="44"/>
        <v>7.4612871436841033E-11</v>
      </c>
      <c r="R236" s="13">
        <f t="shared" si="45"/>
        <v>1.0943968137861155E-7</v>
      </c>
      <c r="S236">
        <f t="shared" si="46"/>
        <v>1.9825208063145178E-7</v>
      </c>
      <c r="T236">
        <f t="shared" si="47"/>
        <v>298.00000019825205</v>
      </c>
      <c r="U236">
        <v>24.238</v>
      </c>
      <c r="V236">
        <f t="shared" si="48"/>
        <v>23.505855356552843</v>
      </c>
    </row>
    <row r="237" spans="8:22" x14ac:dyDescent="0.2">
      <c r="H237">
        <v>54</v>
      </c>
      <c r="I237">
        <f t="shared" si="39"/>
        <v>2.0792880939500713E-2</v>
      </c>
      <c r="J237">
        <f t="shared" si="40"/>
        <v>141.19109266217598</v>
      </c>
      <c r="K237">
        <f t="shared" si="41"/>
        <v>1.4119109266217598E-4</v>
      </c>
      <c r="L237">
        <f t="shared" si="49"/>
        <v>4.7421324779292764</v>
      </c>
      <c r="M237">
        <f t="shared" si="50"/>
        <v>474213.24779292685</v>
      </c>
      <c r="N237">
        <f t="shared" si="51"/>
        <v>1.5688034696110464</v>
      </c>
      <c r="O237">
        <f t="shared" si="42"/>
        <v>0.99999999980153842</v>
      </c>
      <c r="P237">
        <f t="shared" si="43"/>
        <v>0.99999999980153842</v>
      </c>
      <c r="Q237">
        <f t="shared" si="44"/>
        <v>5.4226179102556671E-11</v>
      </c>
      <c r="R237" s="13">
        <f t="shared" si="45"/>
        <v>7.9537158255419923E-8</v>
      </c>
      <c r="S237">
        <f t="shared" si="46"/>
        <v>1.4408308680193001E-7</v>
      </c>
      <c r="T237">
        <f t="shared" si="47"/>
        <v>298.00000014408306</v>
      </c>
      <c r="U237">
        <v>23.486000000000001</v>
      </c>
      <c r="V237">
        <f t="shared" si="48"/>
        <v>22.786514717771336</v>
      </c>
    </row>
    <row r="238" spans="8:22" x14ac:dyDescent="0.2">
      <c r="H238">
        <v>55</v>
      </c>
      <c r="I238">
        <f t="shared" si="39"/>
        <v>2.1473993660086066E-2</v>
      </c>
      <c r="J238">
        <f t="shared" si="40"/>
        <v>144.52968240889749</v>
      </c>
      <c r="K238">
        <f t="shared" si="41"/>
        <v>1.445296824088975E-4</v>
      </c>
      <c r="L238">
        <f t="shared" si="49"/>
        <v>4.6008694150893117</v>
      </c>
      <c r="M238">
        <f t="shared" si="50"/>
        <v>460086.94150893041</v>
      </c>
      <c r="N238">
        <f t="shared" si="51"/>
        <v>1.5360415455221745</v>
      </c>
      <c r="O238">
        <f t="shared" si="42"/>
        <v>0.9999999998557646</v>
      </c>
      <c r="P238">
        <f t="shared" si="43"/>
        <v>0.9999999998557646</v>
      </c>
      <c r="Q238">
        <f t="shared" si="44"/>
        <v>3.9409808749724107E-11</v>
      </c>
      <c r="R238" s="13">
        <f t="shared" si="45"/>
        <v>5.7804998383056846E-8</v>
      </c>
      <c r="S238">
        <f t="shared" si="46"/>
        <v>1.0471486261635273E-7</v>
      </c>
      <c r="T238">
        <f t="shared" si="47"/>
        <v>298.00000010471484</v>
      </c>
      <c r="U238">
        <v>22.765000000000001</v>
      </c>
      <c r="V238">
        <f t="shared" si="48"/>
        <v>22.096628624724996</v>
      </c>
    </row>
    <row r="239" spans="8:22" x14ac:dyDescent="0.2">
      <c r="H239">
        <v>56</v>
      </c>
      <c r="I239">
        <f t="shared" si="39"/>
        <v>2.2160997337498767E-2</v>
      </c>
      <c r="J239">
        <f t="shared" si="40"/>
        <v>147.89714768160431</v>
      </c>
      <c r="K239">
        <f t="shared" si="41"/>
        <v>1.478971476816043E-4</v>
      </c>
      <c r="L239">
        <f t="shared" si="49"/>
        <v>4.4657699652234442</v>
      </c>
      <c r="M239">
        <f t="shared" si="50"/>
        <v>446576.99652234366</v>
      </c>
      <c r="N239">
        <f t="shared" si="51"/>
        <v>1.5038325273787005</v>
      </c>
      <c r="O239">
        <f t="shared" si="42"/>
        <v>0.99999999989517441</v>
      </c>
      <c r="P239">
        <f t="shared" si="43"/>
        <v>0.99999999989517441</v>
      </c>
      <c r="Q239">
        <f t="shared" si="44"/>
        <v>2.8641755633884713E-11</v>
      </c>
      <c r="R239" s="13">
        <f t="shared" si="45"/>
        <v>4.201077575937756E-8</v>
      </c>
      <c r="S239">
        <f t="shared" si="46"/>
        <v>7.6103325579177827E-8</v>
      </c>
      <c r="T239">
        <f t="shared" si="47"/>
        <v>298.00000007610333</v>
      </c>
      <c r="U239">
        <v>22.074000000000002</v>
      </c>
      <c r="V239">
        <f t="shared" si="48"/>
        <v>21.43525188708421</v>
      </c>
    </row>
    <row r="240" spans="8:22" x14ac:dyDescent="0.2">
      <c r="H240">
        <v>57</v>
      </c>
      <c r="I240">
        <f t="shared" si="39"/>
        <v>2.2853586930227793E-2</v>
      </c>
      <c r="J240">
        <f t="shared" si="40"/>
        <v>151.29199326749202</v>
      </c>
      <c r="K240">
        <f t="shared" si="41"/>
        <v>1.51291993267492E-4</v>
      </c>
      <c r="L240">
        <f t="shared" si="49"/>
        <v>4.33653139714042</v>
      </c>
      <c r="M240">
        <f t="shared" si="50"/>
        <v>433653.13971404126</v>
      </c>
      <c r="N240">
        <f t="shared" si="51"/>
        <v>1.4721854471645559</v>
      </c>
      <c r="O240">
        <f t="shared" si="42"/>
        <v>0.99999999992381616</v>
      </c>
      <c r="P240">
        <f t="shared" si="43"/>
        <v>0.99999999992381616</v>
      </c>
      <c r="Q240">
        <f t="shared" si="44"/>
        <v>2.0815904555604448E-11</v>
      </c>
      <c r="R240" s="13">
        <f t="shared" si="45"/>
        <v>3.0532077352113627E-8</v>
      </c>
      <c r="S240">
        <f t="shared" si="46"/>
        <v>5.5309443382936754E-8</v>
      </c>
      <c r="T240">
        <f t="shared" si="47"/>
        <v>298.00000005530944</v>
      </c>
      <c r="U240">
        <v>21.413</v>
      </c>
      <c r="V240">
        <f t="shared" si="48"/>
        <v>20.802412603890836</v>
      </c>
    </row>
    <row r="241" spans="8:22" x14ac:dyDescent="0.2">
      <c r="H241">
        <v>58</v>
      </c>
      <c r="I241">
        <f t="shared" si="39"/>
        <v>2.3551456677191468E-2</v>
      </c>
      <c r="J241">
        <f t="shared" si="40"/>
        <v>154.71272042665845</v>
      </c>
      <c r="K241">
        <f t="shared" si="41"/>
        <v>1.5471272042665845E-4</v>
      </c>
      <c r="L241">
        <f t="shared" si="49"/>
        <v>4.2128660833500264</v>
      </c>
      <c r="M241">
        <f t="shared" si="50"/>
        <v>421286.60833500192</v>
      </c>
      <c r="N241">
        <f t="shared" si="51"/>
        <v>1.4411065429246595</v>
      </c>
      <c r="O241">
        <f t="shared" si="42"/>
        <v>0.99999999994463207</v>
      </c>
      <c r="P241">
        <f t="shared" si="43"/>
        <v>0.99999999994463207</v>
      </c>
      <c r="Q241">
        <f t="shared" si="44"/>
        <v>1.5128343022752233E-11</v>
      </c>
      <c r="R241" s="13">
        <f t="shared" si="45"/>
        <v>2.2189751021683E-8</v>
      </c>
      <c r="S241">
        <f t="shared" si="46"/>
        <v>4.0197159323988058E-8</v>
      </c>
      <c r="T241">
        <f t="shared" si="47"/>
        <v>298.00000004019716</v>
      </c>
      <c r="U241">
        <v>20.780999999999999</v>
      </c>
      <c r="V241">
        <f t="shared" si="48"/>
        <v>20.197169695209936</v>
      </c>
    </row>
    <row r="242" spans="8:22" x14ac:dyDescent="0.2">
      <c r="H242">
        <v>59</v>
      </c>
      <c r="I242">
        <f t="shared" si="39"/>
        <v>2.4254300320372485E-2</v>
      </c>
      <c r="J242">
        <f t="shared" si="40"/>
        <v>158.15782798338702</v>
      </c>
      <c r="K242">
        <f t="shared" si="41"/>
        <v>1.5815782798338701E-4</v>
      </c>
      <c r="L242">
        <f t="shared" si="49"/>
        <v>4.0945009104929291</v>
      </c>
      <c r="M242">
        <f t="shared" si="50"/>
        <v>409450.09104929218</v>
      </c>
      <c r="N242">
        <f t="shared" si="51"/>
        <v>1.4105996027771122</v>
      </c>
      <c r="O242">
        <f t="shared" si="42"/>
        <v>0.99999999995976041</v>
      </c>
      <c r="P242">
        <f t="shared" si="43"/>
        <v>0.99999999995976041</v>
      </c>
      <c r="Q242">
        <f t="shared" si="44"/>
        <v>1.099476065746785E-11</v>
      </c>
      <c r="R242" s="13">
        <f t="shared" si="45"/>
        <v>1.6126749715106784E-8</v>
      </c>
      <c r="S242">
        <f t="shared" si="46"/>
        <v>2.9213916237400818E-8</v>
      </c>
      <c r="T242">
        <f t="shared" si="47"/>
        <v>298.00000002921394</v>
      </c>
      <c r="U242">
        <v>20.187000000000001</v>
      </c>
      <c r="V242">
        <f t="shared" si="48"/>
        <v>19.628305742285733</v>
      </c>
    </row>
    <row r="243" spans="8:22" x14ac:dyDescent="0.2">
      <c r="H243">
        <v>60</v>
      </c>
      <c r="I243">
        <f t="shared" si="39"/>
        <v>2.4961811327445071E-2</v>
      </c>
      <c r="J243">
        <f t="shared" si="40"/>
        <v>161.62581341739144</v>
      </c>
      <c r="K243">
        <f t="shared" si="41"/>
        <v>1.6162581341739145E-4</v>
      </c>
      <c r="L243">
        <f t="shared" si="49"/>
        <v>3.981176677942849</v>
      </c>
      <c r="M243">
        <f t="shared" si="50"/>
        <v>398117.66779428418</v>
      </c>
      <c r="N243">
        <f t="shared" si="51"/>
        <v>1.3806662729303971</v>
      </c>
      <c r="O243">
        <f t="shared" si="42"/>
        <v>0.99999999997075517</v>
      </c>
      <c r="P243">
        <f t="shared" si="43"/>
        <v>0.99999999997075517</v>
      </c>
      <c r="Q243">
        <f t="shared" si="44"/>
        <v>7.9906081751346392E-12</v>
      </c>
      <c r="R243" s="13">
        <f t="shared" si="45"/>
        <v>1.1720358644128974E-8</v>
      </c>
      <c r="S243">
        <f t="shared" si="46"/>
        <v>2.1231654347629545E-8</v>
      </c>
      <c r="T243">
        <f t="shared" si="47"/>
        <v>298.00000002123164</v>
      </c>
      <c r="U243">
        <v>19.622</v>
      </c>
      <c r="V243">
        <f t="shared" si="48"/>
        <v>19.087110644467451</v>
      </c>
    </row>
    <row r="244" spans="8:22" x14ac:dyDescent="0.2">
      <c r="H244">
        <v>61</v>
      </c>
      <c r="I244">
        <f t="shared" si="39"/>
        <v>2.5673683114100843E-2</v>
      </c>
      <c r="J244">
        <f t="shared" si="40"/>
        <v>165.11517395358405</v>
      </c>
      <c r="K244">
        <f t="shared" si="41"/>
        <v>1.6511517395358403E-4</v>
      </c>
      <c r="L244">
        <f t="shared" si="49"/>
        <v>3.8726474925172409</v>
      </c>
      <c r="M244">
        <f t="shared" si="50"/>
        <v>387264.74925172335</v>
      </c>
      <c r="N244">
        <f t="shared" si="51"/>
        <v>1.3513063330974793</v>
      </c>
      <c r="O244">
        <f t="shared" si="42"/>
        <v>0.99999999997874578</v>
      </c>
      <c r="P244">
        <f t="shared" si="43"/>
        <v>0.99999999997874578</v>
      </c>
      <c r="Q244">
        <f t="shared" si="44"/>
        <v>5.8073545972092688E-12</v>
      </c>
      <c r="R244" s="13">
        <f t="shared" si="45"/>
        <v>8.5180348180164554E-9</v>
      </c>
      <c r="S244">
        <f t="shared" si="46"/>
        <v>1.5430583352309981E-8</v>
      </c>
      <c r="T244">
        <f t="shared" si="47"/>
        <v>298.0000000154306</v>
      </c>
      <c r="U244">
        <v>19.079999999999998</v>
      </c>
      <c r="V244">
        <f t="shared" si="48"/>
        <v>18.567779950791213</v>
      </c>
    </row>
    <row r="245" spans="8:22" x14ac:dyDescent="0.2">
      <c r="H245">
        <v>62</v>
      </c>
      <c r="I245">
        <f t="shared" si="39"/>
        <v>2.6389609265772662E-2</v>
      </c>
      <c r="J245">
        <f t="shared" si="40"/>
        <v>168.62440764889249</v>
      </c>
      <c r="K245">
        <f t="shared" si="41"/>
        <v>1.6862440764889248E-4</v>
      </c>
      <c r="L245">
        <f t="shared" si="49"/>
        <v>3.7686801656971838</v>
      </c>
      <c r="M245">
        <f t="shared" si="50"/>
        <v>376868.01656971761</v>
      </c>
      <c r="N245">
        <f t="shared" si="51"/>
        <v>1.3225179424305158</v>
      </c>
      <c r="O245">
        <f t="shared" si="42"/>
        <v>0.99999999998455313</v>
      </c>
      <c r="P245">
        <f t="shared" si="43"/>
        <v>0.99999999998455313</v>
      </c>
      <c r="Q245">
        <f t="shared" si="44"/>
        <v>4.2206238504149951E-12</v>
      </c>
      <c r="R245" s="13">
        <f t="shared" si="45"/>
        <v>6.190670865674726E-9</v>
      </c>
      <c r="S245">
        <f t="shared" si="46"/>
        <v>1.1214518940150957E-8</v>
      </c>
      <c r="T245">
        <f t="shared" si="47"/>
        <v>298.00000001121452</v>
      </c>
      <c r="U245">
        <v>18.577999999999999</v>
      </c>
      <c r="V245">
        <f t="shared" si="48"/>
        <v>18.086892229559481</v>
      </c>
    </row>
    <row r="246" spans="8:22" x14ac:dyDescent="0.2">
      <c r="H246">
        <v>63</v>
      </c>
      <c r="I246">
        <f t="shared" si="39"/>
        <v>2.7109283758451258E-2</v>
      </c>
      <c r="J246">
        <f t="shared" si="40"/>
        <v>172.15201447463033</v>
      </c>
      <c r="K246">
        <f t="shared" si="41"/>
        <v>1.7215201447463033E-4</v>
      </c>
      <c r="L246">
        <f t="shared" si="49"/>
        <v>3.6690536184598237</v>
      </c>
      <c r="M246">
        <f t="shared" si="50"/>
        <v>366905.36184598162</v>
      </c>
      <c r="N246">
        <f t="shared" si="51"/>
        <v>1.2942978588476994</v>
      </c>
      <c r="O246">
        <f t="shared" si="42"/>
        <v>0.99999999998877376</v>
      </c>
      <c r="P246">
        <f t="shared" si="43"/>
        <v>0.99999999998877376</v>
      </c>
      <c r="Q246">
        <f t="shared" si="44"/>
        <v>3.0673241724343825E-12</v>
      </c>
      <c r="R246" s="13">
        <f t="shared" si="45"/>
        <v>4.4990492076194595E-9</v>
      </c>
      <c r="S246">
        <f t="shared" si="46"/>
        <v>8.1501138804316779E-9</v>
      </c>
      <c r="T246">
        <f t="shared" si="47"/>
        <v>298.0000000081501</v>
      </c>
      <c r="U246">
        <v>18.099</v>
      </c>
      <c r="V246">
        <f t="shared" si="48"/>
        <v>17.627939475621627</v>
      </c>
    </row>
    <row r="247" spans="8:22" x14ac:dyDescent="0.2">
      <c r="H247">
        <v>64</v>
      </c>
      <c r="I247">
        <f t="shared" si="39"/>
        <v>2.7832401178283728E-2</v>
      </c>
      <c r="J247">
        <f t="shared" si="40"/>
        <v>175.69649739289625</v>
      </c>
      <c r="K247">
        <f t="shared" si="41"/>
        <v>1.7569649739289625E-4</v>
      </c>
      <c r="L247">
        <f t="shared" si="49"/>
        <v>3.5735582977354396</v>
      </c>
      <c r="M247">
        <f t="shared" si="50"/>
        <v>357355.82977354323</v>
      </c>
      <c r="N247">
        <f t="shared" si="51"/>
        <v>1.2666416343750659</v>
      </c>
      <c r="O247">
        <f t="shared" si="42"/>
        <v>0.99999999999184108</v>
      </c>
      <c r="P247">
        <f t="shared" si="43"/>
        <v>0.99999999999184108</v>
      </c>
      <c r="Q247">
        <f t="shared" si="44"/>
        <v>2.2293278334473143E-12</v>
      </c>
      <c r="R247" s="13">
        <f t="shared" si="45"/>
        <v>3.2699040136455309E-9</v>
      </c>
      <c r="S247">
        <f t="shared" si="46"/>
        <v>5.9234938004585225E-9</v>
      </c>
      <c r="T247">
        <f t="shared" si="47"/>
        <v>298.00000000592348</v>
      </c>
      <c r="U247">
        <v>17.638999999999999</v>
      </c>
      <c r="V247">
        <f t="shared" si="48"/>
        <v>17.187053267859923</v>
      </c>
    </row>
    <row r="248" spans="8:22" x14ac:dyDescent="0.2">
      <c r="H248">
        <v>65</v>
      </c>
      <c r="I248">
        <f t="shared" si="39"/>
        <v>2.8558656939638494E-2</v>
      </c>
      <c r="J248">
        <f t="shared" si="40"/>
        <v>179.25636342545644</v>
      </c>
      <c r="K248">
        <f t="shared" si="41"/>
        <v>1.7925636342545643E-4</v>
      </c>
      <c r="L248">
        <f t="shared" si="49"/>
        <v>3.4819956075866316</v>
      </c>
      <c r="M248">
        <f t="shared" si="50"/>
        <v>348199.56075866241</v>
      </c>
      <c r="N248">
        <f t="shared" si="51"/>
        <v>1.2395437888971381</v>
      </c>
      <c r="O248">
        <f t="shared" si="42"/>
        <v>0.99999999999407041</v>
      </c>
      <c r="P248">
        <f t="shared" si="43"/>
        <v>0.99999999999407041</v>
      </c>
      <c r="Q248">
        <f t="shared" si="44"/>
        <v>1.6201484598354909E-12</v>
      </c>
      <c r="R248" s="13">
        <f t="shared" si="45"/>
        <v>2.376379943781336E-9</v>
      </c>
      <c r="S248">
        <f t="shared" si="46"/>
        <v>4.3048578202236657E-9</v>
      </c>
      <c r="T248">
        <f t="shared" si="47"/>
        <v>298.00000000430487</v>
      </c>
      <c r="U248">
        <v>17.196999999999999</v>
      </c>
      <c r="V248">
        <f t="shared" si="48"/>
        <v>16.763283446800433</v>
      </c>
    </row>
    <row r="249" spans="8:22" x14ac:dyDescent="0.2">
      <c r="H249">
        <v>66</v>
      </c>
      <c r="I249">
        <f t="shared" si="39"/>
        <v>2.9287747501319156E-2</v>
      </c>
      <c r="J249">
        <f t="shared" si="40"/>
        <v>182.83012471355363</v>
      </c>
      <c r="K249">
        <f t="shared" si="41"/>
        <v>1.8283012471355362E-4</v>
      </c>
      <c r="L249">
        <f t="shared" si="49"/>
        <v>3.3941773574439251</v>
      </c>
      <c r="M249">
        <f t="shared" si="50"/>
        <v>339417.7357443918</v>
      </c>
      <c r="N249">
        <f t="shared" si="51"/>
        <v>1.2129979644969102</v>
      </c>
      <c r="O249">
        <f t="shared" si="42"/>
        <v>0.99999999999569056</v>
      </c>
      <c r="P249">
        <f t="shared" si="43"/>
        <v>0.99999999999569056</v>
      </c>
      <c r="Q249">
        <f t="shared" si="44"/>
        <v>1.177502539917441E-12</v>
      </c>
      <c r="R249" s="13">
        <f t="shared" si="45"/>
        <v>1.7271216119882718E-9</v>
      </c>
      <c r="S249">
        <f t="shared" si="46"/>
        <v>3.12871390675613E-9</v>
      </c>
      <c r="T249">
        <f t="shared" si="47"/>
        <v>298.00000000312872</v>
      </c>
      <c r="U249">
        <v>16.780999999999999</v>
      </c>
      <c r="V249">
        <f t="shared" si="48"/>
        <v>16.364455148266256</v>
      </c>
    </row>
    <row r="250" spans="8:22" x14ac:dyDescent="0.2">
      <c r="H250">
        <v>67</v>
      </c>
      <c r="I250">
        <f t="shared" si="39"/>
        <v>3.0019370580606136E-2</v>
      </c>
      <c r="J250">
        <f t="shared" si="40"/>
        <v>186.41629956706853</v>
      </c>
      <c r="K250">
        <f t="shared" si="41"/>
        <v>1.8641629956706854E-4</v>
      </c>
      <c r="L250">
        <f t="shared" si="49"/>
        <v>3.3099252290986434</v>
      </c>
      <c r="M250">
        <f t="shared" si="50"/>
        <v>330992.52290986368</v>
      </c>
      <c r="N250">
        <f t="shared" si="51"/>
        <v>1.1869970623608128</v>
      </c>
      <c r="O250">
        <f t="shared" si="42"/>
        <v>0.99999999999686806</v>
      </c>
      <c r="P250">
        <f t="shared" si="43"/>
        <v>0.99999999999686806</v>
      </c>
      <c r="Q250">
        <f t="shared" si="44"/>
        <v>8.5575990738107066E-13</v>
      </c>
      <c r="R250" s="13">
        <f t="shared" si="45"/>
        <v>1.2552002060348482E-9</v>
      </c>
      <c r="S250">
        <f t="shared" si="46"/>
        <v>2.2738192337616679E-9</v>
      </c>
      <c r="T250">
        <f t="shared" si="47"/>
        <v>298.00000000227379</v>
      </c>
      <c r="U250">
        <v>16.384</v>
      </c>
      <c r="V250">
        <f t="shared" si="48"/>
        <v>15.983772745206666</v>
      </c>
    </row>
    <row r="251" spans="8:22" x14ac:dyDescent="0.2">
      <c r="H251">
        <v>68</v>
      </c>
      <c r="I251">
        <f t="shared" si="39"/>
        <v>3.0753225364804015E-2</v>
      </c>
      <c r="J251">
        <f t="shared" si="40"/>
        <v>190.01341350145518</v>
      </c>
      <c r="K251">
        <f t="shared" si="41"/>
        <v>1.9001341350145519E-4</v>
      </c>
      <c r="L251">
        <f t="shared" si="49"/>
        <v>3.2290702636304323</v>
      </c>
      <c r="M251">
        <f t="shared" si="50"/>
        <v>322907.02636304259</v>
      </c>
      <c r="N251">
        <f t="shared" si="51"/>
        <v>1.1615333640418581</v>
      </c>
      <c r="O251">
        <f t="shared" si="42"/>
        <v>0.99999999999772382</v>
      </c>
      <c r="P251">
        <f t="shared" si="43"/>
        <v>0.99999999999772382</v>
      </c>
      <c r="Q251">
        <f t="shared" si="44"/>
        <v>6.2194693839501269E-13</v>
      </c>
      <c r="R251" s="13">
        <f t="shared" si="45"/>
        <v>9.1225110978298132E-10</v>
      </c>
      <c r="S251">
        <f t="shared" si="46"/>
        <v>1.6525603720203509E-9</v>
      </c>
      <c r="T251">
        <f t="shared" si="47"/>
        <v>298.00000000165255</v>
      </c>
      <c r="U251">
        <v>16.001000000000001</v>
      </c>
      <c r="V251">
        <f t="shared" si="48"/>
        <v>15.616381510210113</v>
      </c>
    </row>
    <row r="252" spans="8:22" x14ac:dyDescent="0.2">
      <c r="H252">
        <v>69</v>
      </c>
      <c r="I252">
        <f t="shared" si="39"/>
        <v>3.1489012719971815E-2</v>
      </c>
      <c r="J252">
        <f t="shared" si="40"/>
        <v>193.6200002608677</v>
      </c>
      <c r="K252">
        <f t="shared" si="41"/>
        <v>1.936200002608677E-4</v>
      </c>
      <c r="L252">
        <f t="shared" si="49"/>
        <v>3.1514523690171083</v>
      </c>
      <c r="M252">
        <f t="shared" si="50"/>
        <v>315145.23690171022</v>
      </c>
      <c r="N252">
        <f t="shared" si="51"/>
        <v>1.1365986387016258</v>
      </c>
      <c r="O252">
        <f t="shared" si="42"/>
        <v>0.99999999999834577</v>
      </c>
      <c r="P252">
        <f t="shared" si="43"/>
        <v>0.99999999999834577</v>
      </c>
      <c r="Q252">
        <f t="shared" si="44"/>
        <v>4.5197179332490123E-13</v>
      </c>
      <c r="R252" s="13">
        <f t="shared" si="45"/>
        <v>6.6293721312504758E-10</v>
      </c>
      <c r="S252">
        <f t="shared" si="46"/>
        <v>1.2009234692065063E-9</v>
      </c>
      <c r="T252">
        <f t="shared" si="47"/>
        <v>298.00000000120093</v>
      </c>
      <c r="U252">
        <v>15.621</v>
      </c>
      <c r="V252">
        <f t="shared" si="48"/>
        <v>15.251560861001956</v>
      </c>
    </row>
    <row r="253" spans="8:22" x14ac:dyDescent="0.2">
      <c r="H253">
        <v>70</v>
      </c>
      <c r="I253">
        <f t="shared" si="39"/>
        <v>3.2226435396514402E-2</v>
      </c>
      <c r="J253">
        <f t="shared" si="40"/>
        <v>197.23460282590156</v>
      </c>
      <c r="K253">
        <f t="shared" si="41"/>
        <v>1.9723460282590157E-4</v>
      </c>
      <c r="L253">
        <f t="shared" si="49"/>
        <v>3.0769198488239349</v>
      </c>
      <c r="M253">
        <f t="shared" si="50"/>
        <v>307691.98488239292</v>
      </c>
      <c r="N253">
        <f t="shared" si="51"/>
        <v>1.1121842377962621</v>
      </c>
      <c r="O253">
        <f t="shared" si="42"/>
        <v>0.99999999999879774</v>
      </c>
      <c r="P253">
        <f t="shared" si="43"/>
        <v>0.99999999999879774</v>
      </c>
      <c r="Q253">
        <f t="shared" si="44"/>
        <v>3.2851499298658382E-13</v>
      </c>
      <c r="R253" s="13">
        <f t="shared" si="45"/>
        <v>4.8185487930164974E-10</v>
      </c>
      <c r="S253">
        <f t="shared" si="46"/>
        <v>8.7288935037633323E-10</v>
      </c>
      <c r="T253">
        <f t="shared" si="47"/>
        <v>298.00000000087289</v>
      </c>
      <c r="U253">
        <v>15.25</v>
      </c>
      <c r="V253">
        <f t="shared" si="48"/>
        <v>14.8951778455388</v>
      </c>
    </row>
    <row r="254" spans="8:22" x14ac:dyDescent="0.2">
      <c r="H254">
        <v>71</v>
      </c>
      <c r="I254">
        <f t="shared" si="39"/>
        <v>3.2965198231313914E-2</v>
      </c>
      <c r="J254">
        <f t="shared" si="40"/>
        <v>200.85577440437527</v>
      </c>
      <c r="K254">
        <f t="shared" si="41"/>
        <v>2.0085577440437526E-4</v>
      </c>
      <c r="L254">
        <f t="shared" si="49"/>
        <v>3.0053289520859674</v>
      </c>
      <c r="M254">
        <f t="shared" si="50"/>
        <v>300532.89520859619</v>
      </c>
      <c r="N254">
        <f t="shared" si="51"/>
        <v>1.0882811785257802</v>
      </c>
      <c r="O254">
        <f t="shared" si="42"/>
        <v>0.99999999999912625</v>
      </c>
      <c r="P254">
        <f t="shared" si="43"/>
        <v>0.99999999999912625</v>
      </c>
      <c r="Q254">
        <f t="shared" si="44"/>
        <v>2.3869795029440866E-13</v>
      </c>
      <c r="R254" s="13">
        <f t="shared" si="45"/>
        <v>3.5011422456862009E-10</v>
      </c>
      <c r="S254">
        <f t="shared" si="46"/>
        <v>6.342386290331586E-10</v>
      </c>
      <c r="T254">
        <f t="shared" si="47"/>
        <v>298.00000000063426</v>
      </c>
      <c r="U254">
        <v>14.884</v>
      </c>
      <c r="V254">
        <f t="shared" si="48"/>
        <v>14.543337720353303</v>
      </c>
    </row>
    <row r="255" spans="8:22" x14ac:dyDescent="0.2">
      <c r="H255">
        <v>72</v>
      </c>
      <c r="I255">
        <f t="shared" si="39"/>
        <v>3.3705008346083726E-2</v>
      </c>
      <c r="J255">
        <f t="shared" si="40"/>
        <v>204.48207940359578</v>
      </c>
      <c r="K255">
        <f t="shared" si="41"/>
        <v>2.0448207940359578E-4</v>
      </c>
      <c r="L255">
        <f t="shared" si="49"/>
        <v>2.9365434442697276</v>
      </c>
      <c r="M255">
        <f t="shared" si="50"/>
        <v>293654.34442697227</v>
      </c>
      <c r="N255">
        <f t="shared" si="51"/>
        <v>1.0648802172383549</v>
      </c>
      <c r="O255">
        <f t="shared" si="42"/>
        <v>0.99999999999936495</v>
      </c>
      <c r="P255">
        <f t="shared" si="43"/>
        <v>0.99999999999936495</v>
      </c>
      <c r="Q255">
        <f t="shared" si="44"/>
        <v>1.7352785874891197E-13</v>
      </c>
      <c r="R255" s="13">
        <f t="shared" si="45"/>
        <v>2.5452489907011776E-10</v>
      </c>
      <c r="S255">
        <f t="shared" si="46"/>
        <v>4.6107673357154734E-10</v>
      </c>
      <c r="T255">
        <f t="shared" si="47"/>
        <v>298.00000000046106</v>
      </c>
      <c r="U255">
        <v>14.537000000000001</v>
      </c>
      <c r="V255">
        <f t="shared" si="48"/>
        <v>14.209734553884619</v>
      </c>
    </row>
    <row r="256" spans="8:22" x14ac:dyDescent="0.2">
      <c r="H256">
        <v>73</v>
      </c>
      <c r="I256">
        <f t="shared" si="39"/>
        <v>3.444557534163073E-2</v>
      </c>
      <c r="J256">
        <f t="shared" si="40"/>
        <v>208.11209438256836</v>
      </c>
      <c r="K256">
        <f t="shared" si="41"/>
        <v>2.0811209438256835E-4</v>
      </c>
      <c r="L256">
        <f t="shared" si="49"/>
        <v>2.8704341990205204</v>
      </c>
      <c r="M256">
        <f t="shared" si="50"/>
        <v>287043.41990205157</v>
      </c>
      <c r="N256">
        <f t="shared" si="51"/>
        <v>1.0419719138599579</v>
      </c>
      <c r="O256">
        <f t="shared" si="42"/>
        <v>0.99999999999953848</v>
      </c>
      <c r="P256">
        <f t="shared" si="43"/>
        <v>0.99999999999953848</v>
      </c>
      <c r="Q256">
        <f t="shared" si="44"/>
        <v>1.2612133559741778E-13</v>
      </c>
      <c r="R256" s="13">
        <f t="shared" si="45"/>
        <v>1.8499058563253601E-10</v>
      </c>
      <c r="S256">
        <f t="shared" si="46"/>
        <v>3.3511399189845032E-10</v>
      </c>
      <c r="T256">
        <f t="shared" si="47"/>
        <v>298.00000000033509</v>
      </c>
      <c r="U256">
        <v>14.2</v>
      </c>
      <c r="V256">
        <f t="shared" si="48"/>
        <v>13.885592551206543</v>
      </c>
    </row>
    <row r="257" spans="8:22" x14ac:dyDescent="0.2">
      <c r="H257">
        <v>74</v>
      </c>
      <c r="I257">
        <f t="shared" si="39"/>
        <v>3.5186611487716762E-2</v>
      </c>
      <c r="J257">
        <f t="shared" si="40"/>
        <v>211.74440898263435</v>
      </c>
      <c r="K257">
        <f t="shared" si="41"/>
        <v>2.1174440898263436E-4</v>
      </c>
      <c r="L257">
        <f t="shared" si="49"/>
        <v>2.8068788102611877</v>
      </c>
      <c r="M257">
        <f t="shared" si="50"/>
        <v>280687.8810261183</v>
      </c>
      <c r="N257">
        <f t="shared" si="51"/>
        <v>1.0195466883127628</v>
      </c>
      <c r="O257">
        <f t="shared" si="42"/>
        <v>0.9999999999996646</v>
      </c>
      <c r="P257">
        <f t="shared" si="43"/>
        <v>0.9999999999996646</v>
      </c>
      <c r="Q257">
        <f t="shared" si="44"/>
        <v>9.1593399531575415E-14</v>
      </c>
      <c r="R257" s="13">
        <f t="shared" si="45"/>
        <v>1.3434615593912166E-10</v>
      </c>
      <c r="S257">
        <f t="shared" si="46"/>
        <v>2.4337063672202599E-10</v>
      </c>
      <c r="T257">
        <f t="shared" si="47"/>
        <v>298.00000000024335</v>
      </c>
      <c r="U257">
        <v>13.872999999999999</v>
      </c>
      <c r="V257">
        <f t="shared" si="48"/>
        <v>13.570926454111387</v>
      </c>
    </row>
    <row r="258" spans="8:22" x14ac:dyDescent="0.2">
      <c r="H258">
        <v>75</v>
      </c>
      <c r="I258">
        <f t="shared" si="39"/>
        <v>3.5927831908216024E-2</v>
      </c>
      <c r="J258">
        <f t="shared" si="40"/>
        <v>215.37762683505198</v>
      </c>
      <c r="K258">
        <f t="shared" si="41"/>
        <v>2.1537762683505199E-4</v>
      </c>
      <c r="L258">
        <f t="shared" si="49"/>
        <v>2.74576122410051</v>
      </c>
      <c r="M258">
        <f t="shared" si="50"/>
        <v>274576.12241005054</v>
      </c>
      <c r="N258">
        <f t="shared" si="51"/>
        <v>0.99759486978780165</v>
      </c>
      <c r="O258">
        <f t="shared" si="42"/>
        <v>0.9999999999997562</v>
      </c>
      <c r="P258">
        <f t="shared" si="43"/>
        <v>0.9999999999997562</v>
      </c>
      <c r="Q258">
        <f t="shared" si="44"/>
        <v>6.6613381477509392E-14</v>
      </c>
      <c r="R258" s="13">
        <f t="shared" si="45"/>
        <v>9.7706295228452129E-11</v>
      </c>
      <c r="S258">
        <f t="shared" si="46"/>
        <v>1.7699682670692799E-10</v>
      </c>
      <c r="T258">
        <f t="shared" si="47"/>
        <v>298.00000000017701</v>
      </c>
      <c r="U258">
        <v>13.548</v>
      </c>
      <c r="V258">
        <f t="shared" si="48"/>
        <v>13.257922202949377</v>
      </c>
    </row>
    <row r="259" spans="8:22" x14ac:dyDescent="0.2">
      <c r="H259">
        <v>76</v>
      </c>
      <c r="I259">
        <f t="shared" si="39"/>
        <v>3.6668954761272465E-2</v>
      </c>
      <c r="J259">
        <f t="shared" si="40"/>
        <v>219.01036644406827</v>
      </c>
      <c r="K259">
        <f t="shared" si="41"/>
        <v>2.1901036644406826E-4</v>
      </c>
      <c r="L259">
        <f t="shared" si="49"/>
        <v>2.6869713899291781</v>
      </c>
      <c r="M259">
        <f t="shared" si="50"/>
        <v>268697.13899291732</v>
      </c>
      <c r="N259">
        <f t="shared" si="51"/>
        <v>0.97610673964892325</v>
      </c>
      <c r="O259">
        <f t="shared" si="42"/>
        <v>0.99999999999982281</v>
      </c>
      <c r="P259">
        <f t="shared" si="43"/>
        <v>0.99999999999982281</v>
      </c>
      <c r="Q259">
        <f t="shared" si="44"/>
        <v>4.8405723873656825E-14</v>
      </c>
      <c r="R259" s="13">
        <f t="shared" si="45"/>
        <v>7.099990786600854E-11</v>
      </c>
      <c r="S259">
        <f t="shared" si="46"/>
        <v>1.2861769407370101E-10</v>
      </c>
      <c r="T259">
        <f t="shared" si="47"/>
        <v>298.00000000012864</v>
      </c>
      <c r="U259">
        <v>13.25</v>
      </c>
      <c r="V259">
        <f t="shared" si="48"/>
        <v>12.971059411967872</v>
      </c>
    </row>
    <row r="260" spans="8:22" x14ac:dyDescent="0.2">
      <c r="H260">
        <v>77</v>
      </c>
      <c r="I260">
        <f t="shared" ref="I260:I323" si="52">((0.5*$E$5)+$E$9)-((0.5*$E$5)*COS(RADIANS(H260)))-($E$9*COS(ASIN(((0.5*$E$5)/$E$9)*SIN(RADIANS(H260)))))</f>
        <v>3.7409701414169827E-2</v>
      </c>
      <c r="J260">
        <f t="shared" ref="J260:J323" si="53">($E$7+(((PI()*$E$4^2)/4)*(((0.5*$E$5)+$E$9)-((0.5*$E$5)*COS(RADIANS(H260)))-($E$9*COS(ASIN(((0.5*$E$5)/$E$9)*SIN(RADIANS(H260))))))))*1000000</f>
        <v>222.64126204407418</v>
      </c>
      <c r="K260">
        <f t="shared" ref="K260:K323" si="54">($E$7+(((PI()*$E$4^2)/4)*(((0.5*$E$5)+$E$9)-((0.5*$E$5)*COS(RADIANS(H260)))-($E$9*COS(ASIN(((0.5*$E$5)/$E$9)*SIN(RADIANS(H260))))))))</f>
        <v>2.2264126204407417E-4</v>
      </c>
      <c r="L260">
        <f t="shared" si="49"/>
        <v>2.6304049300235204</v>
      </c>
      <c r="M260">
        <f t="shared" si="50"/>
        <v>263040.49300235155</v>
      </c>
      <c r="N260">
        <f t="shared" si="51"/>
        <v>0.95507256866562207</v>
      </c>
      <c r="O260">
        <f t="shared" ref="O260:O323" si="55">1-EXP((-$C$13)*(H260-$C$15)/$C$17)^($C$14+1)</f>
        <v>0.99999999999987121</v>
      </c>
      <c r="P260">
        <f t="shared" ref="P260:P323" si="56">IF(O260&lt;0,0,O260)</f>
        <v>0.99999999999987121</v>
      </c>
      <c r="Q260">
        <f t="shared" ref="Q260:Q323" si="57">P261-P260</f>
        <v>3.5194069880617462E-14</v>
      </c>
      <c r="R260" s="13">
        <f t="shared" ref="R260:R323" si="58">$C$22*Q260*C$37*C$26</f>
        <v>5.1621492645698867E-11</v>
      </c>
      <c r="S260">
        <f t="shared" ref="S260:S323" si="59">R260/(($C$20+$C$22)*1007)</f>
        <v>9.3513323443493604E-11</v>
      </c>
      <c r="T260">
        <f t="shared" ref="T260:T323" si="60">$C$25+S260</f>
        <v>298.00000000009351</v>
      </c>
      <c r="U260">
        <v>12.961</v>
      </c>
      <c r="V260">
        <f t="shared" ref="V260:V323" si="61">(U260*(K260/K261)^$C$11)+(R260*($C$32-1)/K261)</f>
        <v>12.692743223253981</v>
      </c>
    </row>
    <row r="261" spans="8:22" x14ac:dyDescent="0.2">
      <c r="H261">
        <v>78</v>
      </c>
      <c r="I261">
        <f t="shared" si="52"/>
        <v>3.8149796612636039E-2</v>
      </c>
      <c r="J261">
        <f t="shared" si="53"/>
        <v>226.26896442947907</v>
      </c>
      <c r="K261">
        <f t="shared" si="54"/>
        <v>2.2626896442947908E-4</v>
      </c>
      <c r="L261">
        <f t="shared" ref="L261:L324" si="62">L260*(K260/K261)^$C$11</f>
        <v>2.5759628269379928</v>
      </c>
      <c r="M261">
        <f t="shared" ref="M261:M324" si="63">M260*(K260/K261)^$C$11</f>
        <v>257596.2826937988</v>
      </c>
      <c r="N261">
        <f t="shared" ref="N261:N324" si="64">M261*(K261-K260)</f>
        <v>0.93448264919973101</v>
      </c>
      <c r="O261">
        <f t="shared" si="55"/>
        <v>0.99999999999990641</v>
      </c>
      <c r="P261">
        <f t="shared" si="56"/>
        <v>0.99999999999990641</v>
      </c>
      <c r="Q261">
        <f t="shared" si="57"/>
        <v>2.55351295663786E-14</v>
      </c>
      <c r="R261" s="13">
        <f t="shared" si="58"/>
        <v>3.7454079837573309E-11</v>
      </c>
      <c r="S261">
        <f t="shared" si="59"/>
        <v>6.7848783570989056E-11</v>
      </c>
      <c r="T261">
        <f t="shared" si="60"/>
        <v>298.00000000006787</v>
      </c>
      <c r="U261">
        <v>12.683</v>
      </c>
      <c r="V261">
        <f t="shared" si="61"/>
        <v>12.424946014718032</v>
      </c>
    </row>
    <row r="262" spans="8:22" x14ac:dyDescent="0.2">
      <c r="H262">
        <v>79</v>
      </c>
      <c r="I262">
        <f t="shared" si="52"/>
        <v>3.8888968644314681E-2</v>
      </c>
      <c r="J262">
        <f t="shared" si="53"/>
        <v>229.89214175599383</v>
      </c>
      <c r="K262">
        <f t="shared" si="54"/>
        <v>2.2989214175599384E-4</v>
      </c>
      <c r="L262">
        <f t="shared" si="62"/>
        <v>2.5235511279433811</v>
      </c>
      <c r="M262">
        <f t="shared" si="63"/>
        <v>252355.11279433762</v>
      </c>
      <c r="N262">
        <f t="shared" si="64"/>
        <v>0.9143273229065193</v>
      </c>
      <c r="O262">
        <f t="shared" si="55"/>
        <v>0.99999999999993194</v>
      </c>
      <c r="P262">
        <f t="shared" si="56"/>
        <v>0.99999999999993194</v>
      </c>
      <c r="Q262">
        <f t="shared" si="57"/>
        <v>1.865174681370263E-14</v>
      </c>
      <c r="R262" s="13">
        <f t="shared" si="58"/>
        <v>2.7357762663966588E-11</v>
      </c>
      <c r="S262">
        <f t="shared" si="59"/>
        <v>4.9559111477939825E-11</v>
      </c>
      <c r="T262">
        <f t="shared" si="60"/>
        <v>298.00000000004957</v>
      </c>
      <c r="U262">
        <v>12.422000000000001</v>
      </c>
      <c r="V262">
        <f t="shared" si="61"/>
        <v>12.17356278767803</v>
      </c>
    </row>
    <row r="263" spans="8:22" x14ac:dyDescent="0.2">
      <c r="H263">
        <v>80</v>
      </c>
      <c r="I263">
        <f t="shared" si="52"/>
        <v>3.962694949614709E-2</v>
      </c>
      <c r="J263">
        <f t="shared" si="53"/>
        <v>233.50948031206585</v>
      </c>
      <c r="K263">
        <f t="shared" si="54"/>
        <v>2.3350948031206585E-4</v>
      </c>
      <c r="L263">
        <f t="shared" si="62"/>
        <v>2.4730806657559339</v>
      </c>
      <c r="M263">
        <f t="shared" si="63"/>
        <v>247308.06657559291</v>
      </c>
      <c r="N263">
        <f t="shared" si="64"/>
        <v>0.89459700445151691</v>
      </c>
      <c r="O263">
        <f t="shared" si="55"/>
        <v>0.9999999999999506</v>
      </c>
      <c r="P263">
        <f t="shared" si="56"/>
        <v>0.9999999999999506</v>
      </c>
      <c r="Q263">
        <f t="shared" si="57"/>
        <v>1.3433698597964394E-14</v>
      </c>
      <c r="R263" s="13">
        <f t="shared" si="58"/>
        <v>1.9704102871071178E-11</v>
      </c>
      <c r="S263">
        <f t="shared" si="59"/>
        <v>3.5694360052563811E-11</v>
      </c>
      <c r="T263">
        <f t="shared" si="60"/>
        <v>298.0000000000357</v>
      </c>
      <c r="U263">
        <v>12.17</v>
      </c>
      <c r="V263">
        <f t="shared" si="61"/>
        <v>11.930771750658652</v>
      </c>
    </row>
    <row r="264" spans="8:22" x14ac:dyDescent="0.2">
      <c r="H264">
        <v>81</v>
      </c>
      <c r="I264">
        <f t="shared" si="52"/>
        <v>4.036347500542295E-2</v>
      </c>
      <c r="J264">
        <f t="shared" si="53"/>
        <v>237.11968525927924</v>
      </c>
      <c r="K264">
        <f t="shared" si="54"/>
        <v>2.3711968525927924E-4</v>
      </c>
      <c r="L264">
        <f t="shared" si="62"/>
        <v>2.42446679480067</v>
      </c>
      <c r="M264">
        <f t="shared" si="63"/>
        <v>242446.67948006652</v>
      </c>
      <c r="N264">
        <f t="shared" si="64"/>
        <v>0.87528220169439519</v>
      </c>
      <c r="O264">
        <f t="shared" si="55"/>
        <v>0.99999999999996403</v>
      </c>
      <c r="P264">
        <f t="shared" si="56"/>
        <v>0.99999999999996403</v>
      </c>
      <c r="Q264">
        <f t="shared" si="57"/>
        <v>9.8809849191638932E-15</v>
      </c>
      <c r="R264" s="13">
        <f t="shared" si="58"/>
        <v>1.4493100458887065E-11</v>
      </c>
      <c r="S264">
        <f t="shared" si="59"/>
        <v>2.6254529294860986E-11</v>
      </c>
      <c r="T264">
        <f t="shared" si="60"/>
        <v>298.00000000002626</v>
      </c>
      <c r="U264">
        <v>11.929</v>
      </c>
      <c r="V264">
        <f t="shared" si="61"/>
        <v>11.69854672182572</v>
      </c>
    </row>
    <row r="265" spans="8:22" x14ac:dyDescent="0.2">
      <c r="H265">
        <v>82</v>
      </c>
      <c r="I265">
        <f t="shared" si="52"/>
        <v>4.1098285004269097E-2</v>
      </c>
      <c r="J265">
        <f t="shared" si="53"/>
        <v>240.72148134059142</v>
      </c>
      <c r="K265">
        <f t="shared" si="54"/>
        <v>2.4072148134059144E-4</v>
      </c>
      <c r="L265">
        <f t="shared" si="62"/>
        <v>2.3776291422582165</v>
      </c>
      <c r="M265">
        <f t="shared" si="63"/>
        <v>237762.91422582118</v>
      </c>
      <c r="N265">
        <f t="shared" si="64"/>
        <v>0.85637353273993</v>
      </c>
      <c r="O265">
        <f t="shared" si="55"/>
        <v>0.99999999999997391</v>
      </c>
      <c r="P265">
        <f t="shared" si="56"/>
        <v>0.99999999999997391</v>
      </c>
      <c r="Q265">
        <f t="shared" si="57"/>
        <v>7.1054273576010019E-15</v>
      </c>
      <c r="R265" s="13">
        <f t="shared" si="58"/>
        <v>1.0422004824368226E-11</v>
      </c>
      <c r="S265">
        <f t="shared" si="59"/>
        <v>1.887966151540565E-11</v>
      </c>
      <c r="T265">
        <f t="shared" si="60"/>
        <v>298.00000000001887</v>
      </c>
      <c r="U265">
        <v>11.691000000000001</v>
      </c>
      <c r="V265">
        <f t="shared" si="61"/>
        <v>11.46905385043822</v>
      </c>
    </row>
    <row r="266" spans="8:22" x14ac:dyDescent="0.2">
      <c r="H266">
        <v>83</v>
      </c>
      <c r="I266">
        <f t="shared" si="52"/>
        <v>4.1831123457362285E-2</v>
      </c>
      <c r="J266">
        <f t="shared" si="53"/>
        <v>244.3136135553554</v>
      </c>
      <c r="K266">
        <f t="shared" si="54"/>
        <v>2.4431361355535541E-4</v>
      </c>
      <c r="L266">
        <f t="shared" si="62"/>
        <v>2.3324913731566426</v>
      </c>
      <c r="M266">
        <f t="shared" si="63"/>
        <v>233249.1373156638</v>
      </c>
      <c r="N266">
        <f t="shared" si="64"/>
        <v>0.8378617402175017</v>
      </c>
      <c r="O266">
        <f t="shared" si="55"/>
        <v>0.99999999999998102</v>
      </c>
      <c r="P266">
        <f t="shared" si="56"/>
        <v>0.99999999999998102</v>
      </c>
      <c r="Q266">
        <f t="shared" si="57"/>
        <v>5.2180482157382357E-15</v>
      </c>
      <c r="R266" s="13">
        <f t="shared" si="58"/>
        <v>7.653659792895417E-12</v>
      </c>
      <c r="S266">
        <f t="shared" si="59"/>
        <v>1.3864751425376026E-11</v>
      </c>
      <c r="T266">
        <f t="shared" si="60"/>
        <v>298.00000000001387</v>
      </c>
      <c r="U266">
        <v>11.458</v>
      </c>
      <c r="V266">
        <f t="shared" si="61"/>
        <v>11.244261933911476</v>
      </c>
    </row>
    <row r="267" spans="8:22" x14ac:dyDescent="0.2">
      <c r="H267">
        <v>84</v>
      </c>
      <c r="I267">
        <f t="shared" si="52"/>
        <v>4.2561738592666987E-2</v>
      </c>
      <c r="J267">
        <f t="shared" si="53"/>
        <v>247.89484780015346</v>
      </c>
      <c r="K267">
        <f t="shared" si="54"/>
        <v>2.4789484780015345E-4</v>
      </c>
      <c r="L267">
        <f t="shared" si="62"/>
        <v>2.288980968786738</v>
      </c>
      <c r="M267">
        <f t="shared" si="63"/>
        <v>228898.09687867336</v>
      </c>
      <c r="N267">
        <f t="shared" si="64"/>
        <v>0.81973770311100502</v>
      </c>
      <c r="O267">
        <f t="shared" si="55"/>
        <v>0.99999999999998623</v>
      </c>
      <c r="P267">
        <f t="shared" si="56"/>
        <v>0.99999999999998623</v>
      </c>
      <c r="Q267">
        <f t="shared" si="57"/>
        <v>3.7747582837255322E-15</v>
      </c>
      <c r="R267" s="13">
        <f t="shared" si="58"/>
        <v>5.5366900629456205E-12</v>
      </c>
      <c r="S267">
        <f t="shared" si="59"/>
        <v>1.0029820180059253E-11</v>
      </c>
      <c r="T267">
        <f t="shared" si="60"/>
        <v>298.00000000001</v>
      </c>
      <c r="U267">
        <v>11.23</v>
      </c>
      <c r="V267">
        <f t="shared" si="61"/>
        <v>11.024178980043589</v>
      </c>
    </row>
    <row r="268" spans="8:22" x14ac:dyDescent="0.2">
      <c r="H268">
        <v>85</v>
      </c>
      <c r="I268">
        <f t="shared" si="52"/>
        <v>4.3289883025014797E-2</v>
      </c>
      <c r="J268">
        <f t="shared" si="53"/>
        <v>251.46397147454257</v>
      </c>
      <c r="K268">
        <f t="shared" si="54"/>
        <v>2.5146397147454258E-4</v>
      </c>
      <c r="L268">
        <f t="shared" si="62"/>
        <v>2.2470290177398904</v>
      </c>
      <c r="M268">
        <f t="shared" si="63"/>
        <v>224702.90177398859</v>
      </c>
      <c r="N268">
        <f t="shared" si="64"/>
        <v>0.80199244642547618</v>
      </c>
      <c r="O268">
        <f t="shared" si="55"/>
        <v>0.99999999999999001</v>
      </c>
      <c r="P268">
        <f t="shared" si="56"/>
        <v>0.99999999999999001</v>
      </c>
      <c r="Q268">
        <f t="shared" si="57"/>
        <v>2.6645352591003757E-15</v>
      </c>
      <c r="R268" s="13">
        <f t="shared" si="58"/>
        <v>3.9082518091380846E-12</v>
      </c>
      <c r="S268">
        <f t="shared" si="59"/>
        <v>7.0798730682771186E-12</v>
      </c>
      <c r="T268">
        <f t="shared" si="60"/>
        <v>298.00000000000711</v>
      </c>
      <c r="U268">
        <v>11.003</v>
      </c>
      <c r="V268">
        <f t="shared" si="61"/>
        <v>10.804884910158291</v>
      </c>
    </row>
    <row r="269" spans="8:22" x14ac:dyDescent="0.2">
      <c r="H269">
        <v>86</v>
      </c>
      <c r="I269">
        <f t="shared" si="52"/>
        <v>4.4015313872361073E-2</v>
      </c>
      <c r="J269">
        <f t="shared" si="53"/>
        <v>255.01979405090609</v>
      </c>
      <c r="K269">
        <f t="shared" si="54"/>
        <v>2.5501979405090607E-4</v>
      </c>
      <c r="L269">
        <f t="shared" si="62"/>
        <v>2.2065700188908894</v>
      </c>
      <c r="M269">
        <f t="shared" si="63"/>
        <v>220657.00188908851</v>
      </c>
      <c r="N269">
        <f t="shared" si="64"/>
        <v>0.78461714894990409</v>
      </c>
      <c r="O269">
        <f t="shared" si="55"/>
        <v>0.99999999999999267</v>
      </c>
      <c r="P269">
        <f t="shared" si="56"/>
        <v>0.99999999999999267</v>
      </c>
      <c r="Q269">
        <f t="shared" si="57"/>
        <v>1.9984014443252818E-15</v>
      </c>
      <c r="R269" s="13">
        <f t="shared" si="58"/>
        <v>2.9311888568535637E-12</v>
      </c>
      <c r="S269">
        <f t="shared" si="59"/>
        <v>5.3099048012078394E-12</v>
      </c>
      <c r="T269">
        <f t="shared" si="60"/>
        <v>298.00000000000529</v>
      </c>
      <c r="U269">
        <v>10.782</v>
      </c>
      <c r="V269">
        <f t="shared" si="61"/>
        <v>10.591295254138407</v>
      </c>
    </row>
    <row r="270" spans="8:22" x14ac:dyDescent="0.2">
      <c r="H270">
        <v>87</v>
      </c>
      <c r="I270">
        <f t="shared" si="52"/>
        <v>4.4737792864570525E-2</v>
      </c>
      <c r="J270">
        <f t="shared" si="53"/>
        <v>258.56114760768486</v>
      </c>
      <c r="K270">
        <f t="shared" si="54"/>
        <v>2.5856114760768484E-4</v>
      </c>
      <c r="L270">
        <f t="shared" si="62"/>
        <v>2.167541695673294</v>
      </c>
      <c r="M270">
        <f t="shared" si="63"/>
        <v>216754.16956732897</v>
      </c>
      <c r="N270">
        <f t="shared" si="64"/>
        <v>0.76760314934388885</v>
      </c>
      <c r="O270">
        <f t="shared" si="55"/>
        <v>0.99999999999999467</v>
      </c>
      <c r="P270">
        <f t="shared" si="56"/>
        <v>0.99999999999999467</v>
      </c>
      <c r="Q270">
        <f t="shared" si="57"/>
        <v>1.4432899320127035E-15</v>
      </c>
      <c r="R270" s="13">
        <f t="shared" si="58"/>
        <v>2.1169697299497957E-12</v>
      </c>
      <c r="S270">
        <f t="shared" si="59"/>
        <v>3.8349312453167728E-12</v>
      </c>
      <c r="T270">
        <f t="shared" si="60"/>
        <v>298.00000000000381</v>
      </c>
      <c r="U270">
        <v>10.555999999999999</v>
      </c>
      <c r="V270">
        <f t="shared" si="61"/>
        <v>10.372609772609239</v>
      </c>
    </row>
    <row r="271" spans="8:22" x14ac:dyDescent="0.2">
      <c r="H271">
        <v>88</v>
      </c>
      <c r="I271">
        <f t="shared" si="52"/>
        <v>4.5457086444602918E-2</v>
      </c>
      <c r="J271">
        <f t="shared" si="53"/>
        <v>262.08688732535586</v>
      </c>
      <c r="K271">
        <f t="shared" si="54"/>
        <v>2.6208688732535585E-4</v>
      </c>
      <c r="L271">
        <f t="shared" si="62"/>
        <v>2.1298848210213919</v>
      </c>
      <c r="M271">
        <f t="shared" si="63"/>
        <v>212988.48210213875</v>
      </c>
      <c r="N271">
        <f t="shared" si="64"/>
        <v>0.75094195075397052</v>
      </c>
      <c r="O271">
        <f t="shared" si="55"/>
        <v>0.99999999999999611</v>
      </c>
      <c r="P271">
        <f t="shared" si="56"/>
        <v>0.99999999999999611</v>
      </c>
      <c r="Q271">
        <f t="shared" si="57"/>
        <v>1.1102230246251565E-15</v>
      </c>
      <c r="R271" s="13">
        <f t="shared" si="58"/>
        <v>1.6284382538075353E-12</v>
      </c>
      <c r="S271">
        <f t="shared" si="59"/>
        <v>2.9499471117821328E-12</v>
      </c>
      <c r="T271">
        <f t="shared" si="60"/>
        <v>298.00000000000296</v>
      </c>
      <c r="U271">
        <v>10.343</v>
      </c>
      <c r="V271">
        <f t="shared" si="61"/>
        <v>10.16651960721817</v>
      </c>
    </row>
    <row r="272" spans="8:22" x14ac:dyDescent="0.2">
      <c r="H272">
        <v>89</v>
      </c>
      <c r="I272">
        <f t="shared" si="52"/>
        <v>4.6172965861988907E-2</v>
      </c>
      <c r="J272">
        <f t="shared" si="53"/>
        <v>265.5958919446204</v>
      </c>
      <c r="K272">
        <f t="shared" si="54"/>
        <v>2.6559589194462041E-4</v>
      </c>
      <c r="L272">
        <f t="shared" si="62"/>
        <v>2.0935430523799305</v>
      </c>
      <c r="M272">
        <f t="shared" si="63"/>
        <v>209354.30523799261</v>
      </c>
      <c r="N272">
        <f t="shared" si="64"/>
        <v>0.7346252241430391</v>
      </c>
      <c r="O272">
        <f t="shared" si="55"/>
        <v>0.99999999999999722</v>
      </c>
      <c r="P272">
        <f t="shared" si="56"/>
        <v>0.99999999999999722</v>
      </c>
      <c r="Q272">
        <f t="shared" si="57"/>
        <v>0</v>
      </c>
      <c r="R272" s="13">
        <f t="shared" si="58"/>
        <v>0</v>
      </c>
      <c r="S272">
        <f t="shared" si="59"/>
        <v>0</v>
      </c>
      <c r="T272">
        <f t="shared" si="60"/>
        <v>298</v>
      </c>
      <c r="U272">
        <v>10.141</v>
      </c>
      <c r="V272">
        <f t="shared" si="61"/>
        <v>9.9710731956612282</v>
      </c>
    </row>
    <row r="273" spans="8:22" x14ac:dyDescent="0.2">
      <c r="H273">
        <v>90</v>
      </c>
      <c r="I273">
        <f t="shared" si="52"/>
        <v>4.6885207258506145E-2</v>
      </c>
      <c r="J273">
        <f t="shared" si="53"/>
        <v>269.08706418635961</v>
      </c>
      <c r="K273">
        <f t="shared" si="54"/>
        <v>2.6908706418635962E-4</v>
      </c>
      <c r="L273">
        <f t="shared" si="62"/>
        <v>2.0584627762102672</v>
      </c>
      <c r="M273">
        <f t="shared" si="63"/>
        <v>205846.27762102627</v>
      </c>
      <c r="N273">
        <f t="shared" si="64"/>
        <v>0.71864481049586937</v>
      </c>
      <c r="O273">
        <f t="shared" si="55"/>
        <v>0.999999999999998</v>
      </c>
      <c r="P273">
        <f t="shared" si="56"/>
        <v>0.999999999999998</v>
      </c>
      <c r="Q273">
        <f t="shared" si="57"/>
        <v>0</v>
      </c>
      <c r="R273" s="13">
        <f t="shared" si="58"/>
        <v>0</v>
      </c>
      <c r="S273">
        <f t="shared" si="59"/>
        <v>0</v>
      </c>
      <c r="T273">
        <f t="shared" si="60"/>
        <v>298</v>
      </c>
      <c r="U273">
        <v>9.9529999999999994</v>
      </c>
      <c r="V273">
        <f t="shared" si="61"/>
        <v>9.7892339750738628</v>
      </c>
    </row>
    <row r="274" spans="8:22" x14ac:dyDescent="0.2">
      <c r="H274">
        <v>91</v>
      </c>
      <c r="I274">
        <f t="shared" si="52"/>
        <v>4.7593591745983793E-2</v>
      </c>
      <c r="J274">
        <f t="shared" si="53"/>
        <v>272.55933113300676</v>
      </c>
      <c r="K274">
        <f t="shared" si="54"/>
        <v>2.7255933113300677E-4</v>
      </c>
      <c r="L274">
        <f t="shared" si="62"/>
        <v>2.0245929614490521</v>
      </c>
      <c r="M274">
        <f t="shared" si="63"/>
        <v>202459.29614490474</v>
      </c>
      <c r="N274">
        <f t="shared" si="64"/>
        <v>0.70299272204540086</v>
      </c>
      <c r="O274">
        <f t="shared" si="55"/>
        <v>0.99999999999999856</v>
      </c>
      <c r="P274">
        <f t="shared" si="56"/>
        <v>0.99999999999999856</v>
      </c>
      <c r="Q274">
        <f t="shared" si="57"/>
        <v>0</v>
      </c>
      <c r="R274" s="13">
        <f t="shared" si="58"/>
        <v>0</v>
      </c>
      <c r="S274">
        <f t="shared" si="59"/>
        <v>0</v>
      </c>
      <c r="T274">
        <f t="shared" si="60"/>
        <v>298</v>
      </c>
      <c r="U274">
        <v>9.7789999999999999</v>
      </c>
      <c r="V274">
        <f t="shared" si="61"/>
        <v>9.6210171600885008</v>
      </c>
    </row>
    <row r="275" spans="8:22" x14ac:dyDescent="0.2">
      <c r="H275">
        <v>92</v>
      </c>
      <c r="I275">
        <f t="shared" si="52"/>
        <v>4.8297905476186481E-2</v>
      </c>
      <c r="J275">
        <f t="shared" si="53"/>
        <v>276.01164457109542</v>
      </c>
      <c r="K275">
        <f t="shared" si="54"/>
        <v>2.7601164457109539E-4</v>
      </c>
      <c r="L275">
        <f t="shared" si="62"/>
        <v>1.9918850214025694</v>
      </c>
      <c r="M275">
        <f t="shared" si="63"/>
        <v>199188.50214025646</v>
      </c>
      <c r="N275">
        <f t="shared" si="64"/>
        <v>0.68766114265155021</v>
      </c>
      <c r="O275">
        <f t="shared" si="55"/>
        <v>0.99999999999999889</v>
      </c>
      <c r="P275">
        <f t="shared" si="56"/>
        <v>0.99999999999999889</v>
      </c>
      <c r="Q275">
        <f t="shared" si="57"/>
        <v>0</v>
      </c>
      <c r="R275" s="13">
        <f t="shared" si="58"/>
        <v>0</v>
      </c>
      <c r="S275">
        <f t="shared" si="59"/>
        <v>0</v>
      </c>
      <c r="T275">
        <f t="shared" si="60"/>
        <v>298</v>
      </c>
      <c r="U275">
        <v>9.6050000000000004</v>
      </c>
      <c r="V275">
        <f t="shared" si="61"/>
        <v>9.4526596784140633</v>
      </c>
    </row>
    <row r="276" spans="8:22" x14ac:dyDescent="0.2">
      <c r="H276">
        <v>93</v>
      </c>
      <c r="I276">
        <f t="shared" si="52"/>
        <v>4.8997939702746157E-2</v>
      </c>
      <c r="J276">
        <f t="shared" si="53"/>
        <v>279.44298129482843</v>
      </c>
      <c r="K276">
        <f t="shared" si="54"/>
        <v>2.7944298129482841E-4</v>
      </c>
      <c r="L276">
        <f t="shared" si="62"/>
        <v>1.9602926835865697</v>
      </c>
      <c r="M276">
        <f t="shared" si="63"/>
        <v>196029.2683586565</v>
      </c>
      <c r="N276">
        <f t="shared" si="64"/>
        <v>0.67264242744557301</v>
      </c>
      <c r="O276">
        <f t="shared" si="55"/>
        <v>0.99999999999999922</v>
      </c>
      <c r="P276">
        <f t="shared" si="56"/>
        <v>0.99999999999999922</v>
      </c>
      <c r="Q276">
        <f t="shared" si="57"/>
        <v>0</v>
      </c>
      <c r="R276" s="13">
        <f t="shared" si="58"/>
        <v>0</v>
      </c>
      <c r="S276">
        <f t="shared" si="59"/>
        <v>0</v>
      </c>
      <c r="T276">
        <f t="shared" si="60"/>
        <v>298</v>
      </c>
      <c r="U276">
        <v>9.4440000000000008</v>
      </c>
      <c r="V276">
        <f t="shared" si="61"/>
        <v>9.2969614512103433</v>
      </c>
    </row>
    <row r="277" spans="8:22" x14ac:dyDescent="0.2">
      <c r="H277">
        <v>94</v>
      </c>
      <c r="I277">
        <f t="shared" si="52"/>
        <v>4.9693490835132859E-2</v>
      </c>
      <c r="J277">
        <f t="shared" si="53"/>
        <v>282.85234337062565</v>
      </c>
      <c r="K277">
        <f t="shared" si="54"/>
        <v>2.8285234337062566E-4</v>
      </c>
      <c r="L277">
        <f t="shared" si="62"/>
        <v>1.9297718670472273</v>
      </c>
      <c r="M277">
        <f t="shared" si="63"/>
        <v>192977.18670472223</v>
      </c>
      <c r="N277">
        <f t="shared" si="64"/>
        <v>0.6579291018451251</v>
      </c>
      <c r="O277">
        <f t="shared" si="55"/>
        <v>0.99999999999999944</v>
      </c>
      <c r="P277">
        <f t="shared" si="56"/>
        <v>0.99999999999999944</v>
      </c>
      <c r="Q277">
        <f t="shared" si="57"/>
        <v>0</v>
      </c>
      <c r="R277" s="13">
        <f t="shared" si="58"/>
        <v>0</v>
      </c>
      <c r="S277">
        <f t="shared" si="59"/>
        <v>0</v>
      </c>
      <c r="T277">
        <f t="shared" si="60"/>
        <v>298</v>
      </c>
      <c r="U277">
        <v>9.2870000000000008</v>
      </c>
      <c r="V277">
        <f t="shared" si="61"/>
        <v>9.1450735314997349</v>
      </c>
    </row>
    <row r="278" spans="8:22" x14ac:dyDescent="0.2">
      <c r="H278">
        <v>95</v>
      </c>
      <c r="I278">
        <f t="shared" si="52"/>
        <v>5.0384360484674151E-2</v>
      </c>
      <c r="J278">
        <f t="shared" si="53"/>
        <v>286.23875836269542</v>
      </c>
      <c r="K278">
        <f t="shared" si="54"/>
        <v>2.8623875836269541E-4</v>
      </c>
      <c r="L278">
        <f t="shared" si="62"/>
        <v>1.9002805667240683</v>
      </c>
      <c r="M278">
        <f t="shared" si="63"/>
        <v>190028.05667240635</v>
      </c>
      <c r="N278">
        <f t="shared" si="64"/>
        <v>0.64351386002931865</v>
      </c>
      <c r="O278">
        <f t="shared" si="55"/>
        <v>0.99999999999999956</v>
      </c>
      <c r="P278">
        <f t="shared" si="56"/>
        <v>0.99999999999999956</v>
      </c>
      <c r="Q278">
        <f t="shared" si="57"/>
        <v>0</v>
      </c>
      <c r="R278" s="13">
        <f t="shared" si="58"/>
        <v>0</v>
      </c>
      <c r="S278">
        <f t="shared" si="59"/>
        <v>0</v>
      </c>
      <c r="T278">
        <f t="shared" si="60"/>
        <v>298</v>
      </c>
      <c r="U278">
        <v>9.1329999999999991</v>
      </c>
      <c r="V278">
        <f t="shared" si="61"/>
        <v>8.9960164684731865</v>
      </c>
    </row>
    <row r="279" spans="8:22" x14ac:dyDescent="0.2">
      <c r="H279">
        <v>96</v>
      </c>
      <c r="I279">
        <f t="shared" si="52"/>
        <v>5.1070355502653986E-2</v>
      </c>
      <c r="J279">
        <f t="shared" si="53"/>
        <v>289.60127951978268</v>
      </c>
      <c r="K279">
        <f t="shared" si="54"/>
        <v>2.8960127951978265E-4</v>
      </c>
      <c r="L279">
        <f t="shared" si="62"/>
        <v>1.8717787444398644</v>
      </c>
      <c r="M279">
        <f t="shared" si="63"/>
        <v>187177.87444398596</v>
      </c>
      <c r="N279">
        <f t="shared" si="64"/>
        <v>0.62938956295652149</v>
      </c>
      <c r="O279">
        <f t="shared" si="55"/>
        <v>0.99999999999999967</v>
      </c>
      <c r="P279">
        <f t="shared" si="56"/>
        <v>0.99999999999999967</v>
      </c>
      <c r="Q279">
        <f t="shared" si="57"/>
        <v>0</v>
      </c>
      <c r="R279" s="13">
        <f t="shared" si="58"/>
        <v>0</v>
      </c>
      <c r="S279">
        <f t="shared" si="59"/>
        <v>0</v>
      </c>
      <c r="T279">
        <f t="shared" si="60"/>
        <v>298</v>
      </c>
      <c r="U279">
        <v>8.9879999999999995</v>
      </c>
      <c r="V279">
        <f t="shared" si="61"/>
        <v>8.8557065548786902</v>
      </c>
    </row>
    <row r="280" spans="8:22" x14ac:dyDescent="0.2">
      <c r="H280">
        <v>97</v>
      </c>
      <c r="I280">
        <f t="shared" si="52"/>
        <v>5.1751288010541296E-2</v>
      </c>
      <c r="J280">
        <f t="shared" si="53"/>
        <v>292.93898592333977</v>
      </c>
      <c r="K280">
        <f t="shared" si="54"/>
        <v>2.9293898592333979E-4</v>
      </c>
      <c r="L280">
        <f t="shared" si="62"/>
        <v>1.8442282261258025</v>
      </c>
      <c r="M280">
        <f t="shared" si="63"/>
        <v>184422.8226125798</v>
      </c>
      <c r="N280">
        <f t="shared" si="64"/>
        <v>0.61554923599608913</v>
      </c>
      <c r="O280">
        <f t="shared" si="55"/>
        <v>0.99999999999999978</v>
      </c>
      <c r="P280">
        <f t="shared" si="56"/>
        <v>0.99999999999999978</v>
      </c>
      <c r="Q280">
        <f t="shared" si="57"/>
        <v>0</v>
      </c>
      <c r="R280" s="13">
        <f t="shared" si="58"/>
        <v>0</v>
      </c>
      <c r="S280">
        <f t="shared" si="59"/>
        <v>0</v>
      </c>
      <c r="T280">
        <f t="shared" si="60"/>
        <v>298</v>
      </c>
      <c r="U280">
        <v>8.8350000000000009</v>
      </c>
      <c r="V280">
        <f t="shared" si="61"/>
        <v>8.7073988115540164</v>
      </c>
    </row>
    <row r="281" spans="8:22" x14ac:dyDescent="0.2">
      <c r="H281">
        <v>98</v>
      </c>
      <c r="I281">
        <f t="shared" si="52"/>
        <v>5.242697542241842E-2</v>
      </c>
      <c r="J281">
        <f t="shared" si="53"/>
        <v>296.25098259746312</v>
      </c>
      <c r="K281">
        <f t="shared" si="54"/>
        <v>2.962509825974631E-4</v>
      </c>
      <c r="L281">
        <f t="shared" si="62"/>
        <v>1.8175926049125279</v>
      </c>
      <c r="M281">
        <f t="shared" si="63"/>
        <v>181759.26049125232</v>
      </c>
      <c r="N281">
        <f t="shared" si="64"/>
        <v>0.60198606623814088</v>
      </c>
      <c r="O281">
        <f t="shared" si="55"/>
        <v>0.99999999999999989</v>
      </c>
      <c r="P281">
        <f t="shared" si="56"/>
        <v>0.99999999999999989</v>
      </c>
      <c r="Q281">
        <f t="shared" si="57"/>
        <v>0</v>
      </c>
      <c r="R281" s="13">
        <f t="shared" si="58"/>
        <v>0</v>
      </c>
      <c r="S281">
        <f t="shared" si="59"/>
        <v>0</v>
      </c>
      <c r="T281">
        <f t="shared" si="60"/>
        <v>298</v>
      </c>
      <c r="U281">
        <v>8.6809999999999992</v>
      </c>
      <c r="V281">
        <f t="shared" si="61"/>
        <v>8.5579894277972581</v>
      </c>
    </row>
    <row r="282" spans="8:22" x14ac:dyDescent="0.2">
      <c r="H282">
        <v>99</v>
      </c>
      <c r="I282">
        <f t="shared" si="52"/>
        <v>5.3097240459697742E-2</v>
      </c>
      <c r="J282">
        <f t="shared" si="53"/>
        <v>299.53640058102906</v>
      </c>
      <c r="K282">
        <f t="shared" si="54"/>
        <v>2.9953640058102905E-4</v>
      </c>
      <c r="L282">
        <f t="shared" si="62"/>
        <v>1.7918371497389582</v>
      </c>
      <c r="M282">
        <f t="shared" si="63"/>
        <v>179183.71497389534</v>
      </c>
      <c r="N282">
        <f t="shared" si="64"/>
        <v>0.58869339953739142</v>
      </c>
      <c r="O282">
        <f t="shared" si="55"/>
        <v>0.99999999999999989</v>
      </c>
      <c r="P282">
        <f t="shared" si="56"/>
        <v>0.99999999999999989</v>
      </c>
      <c r="Q282">
        <f t="shared" si="57"/>
        <v>0</v>
      </c>
      <c r="R282" s="13">
        <f t="shared" si="58"/>
        <v>0</v>
      </c>
      <c r="S282">
        <f t="shared" si="59"/>
        <v>0</v>
      </c>
      <c r="T282">
        <f t="shared" si="60"/>
        <v>298</v>
      </c>
      <c r="U282">
        <v>8.532</v>
      </c>
      <c r="V282">
        <f t="shared" si="61"/>
        <v>8.4133961805583581</v>
      </c>
    </row>
    <row r="283" spans="8:22" x14ac:dyDescent="0.2">
      <c r="H283">
        <v>100</v>
      </c>
      <c r="I283">
        <f t="shared" si="52"/>
        <v>5.3761911158235226E-2</v>
      </c>
      <c r="J283">
        <f t="shared" si="53"/>
        <v>302.79439696256247</v>
      </c>
      <c r="K283">
        <f t="shared" si="54"/>
        <v>3.0279439696256249E-4</v>
      </c>
      <c r="L283">
        <f t="shared" si="62"/>
        <v>1.7669287191509992</v>
      </c>
      <c r="M283">
        <f t="shared" si="63"/>
        <v>176692.87191509944</v>
      </c>
      <c r="N283">
        <f t="shared" si="64"/>
        <v>0.57566473734214418</v>
      </c>
      <c r="O283">
        <f t="shared" si="55"/>
        <v>0.99999999999999989</v>
      </c>
      <c r="P283">
        <f t="shared" si="56"/>
        <v>0.99999999999999989</v>
      </c>
      <c r="Q283">
        <f t="shared" si="57"/>
        <v>0</v>
      </c>
      <c r="R283" s="13">
        <f t="shared" si="58"/>
        <v>0</v>
      </c>
      <c r="S283">
        <f t="shared" si="59"/>
        <v>0</v>
      </c>
      <c r="T283">
        <f t="shared" si="60"/>
        <v>298</v>
      </c>
      <c r="U283">
        <v>8.4019999999999992</v>
      </c>
      <c r="V283">
        <f t="shared" si="61"/>
        <v>8.2874341361330117</v>
      </c>
    </row>
    <row r="284" spans="8:22" x14ac:dyDescent="0.2">
      <c r="H284">
        <v>101</v>
      </c>
      <c r="I284">
        <f t="shared" si="52"/>
        <v>5.442082086796543E-2</v>
      </c>
      <c r="J284">
        <f t="shared" si="53"/>
        <v>306.02415487844746</v>
      </c>
      <c r="K284">
        <f t="shared" si="54"/>
        <v>3.0602415487844748E-4</v>
      </c>
      <c r="L284">
        <f t="shared" si="62"/>
        <v>1.7428356799816438</v>
      </c>
      <c r="M284">
        <f t="shared" si="63"/>
        <v>174283.5679981639</v>
      </c>
      <c r="N284">
        <f t="shared" si="64"/>
        <v>0.56289373335075021</v>
      </c>
      <c r="O284">
        <f t="shared" si="55"/>
        <v>0.99999999999999989</v>
      </c>
      <c r="P284">
        <f t="shared" si="56"/>
        <v>0.99999999999999989</v>
      </c>
      <c r="Q284">
        <f t="shared" si="57"/>
        <v>0</v>
      </c>
      <c r="R284" s="13">
        <f t="shared" si="58"/>
        <v>0</v>
      </c>
      <c r="S284">
        <f t="shared" si="59"/>
        <v>0</v>
      </c>
      <c r="T284">
        <f t="shared" si="60"/>
        <v>298</v>
      </c>
      <c r="U284">
        <v>8.298</v>
      </c>
      <c r="V284">
        <f t="shared" si="61"/>
        <v>8.1870265237241586</v>
      </c>
    </row>
    <row r="285" spans="8:22" x14ac:dyDescent="0.2">
      <c r="H285">
        <v>102</v>
      </c>
      <c r="I285">
        <f t="shared" si="52"/>
        <v>5.5073808245201694E-2</v>
      </c>
      <c r="J285">
        <f t="shared" si="53"/>
        <v>309.22488347518549</v>
      </c>
      <c r="K285">
        <f t="shared" si="54"/>
        <v>3.0922488347518551E-4</v>
      </c>
      <c r="L285">
        <f t="shared" si="62"/>
        <v>1.7195278306221435</v>
      </c>
      <c r="M285">
        <f t="shared" si="63"/>
        <v>171952.78306221389</v>
      </c>
      <c r="N285">
        <f t="shared" si="64"/>
        <v>0.55037419003591925</v>
      </c>
      <c r="O285">
        <f t="shared" si="55"/>
        <v>1</v>
      </c>
      <c r="P285">
        <f t="shared" si="56"/>
        <v>1</v>
      </c>
      <c r="Q285">
        <f t="shared" si="57"/>
        <v>0</v>
      </c>
      <c r="R285" s="13">
        <f t="shared" si="58"/>
        <v>0</v>
      </c>
      <c r="S285">
        <f t="shared" si="59"/>
        <v>0</v>
      </c>
      <c r="T285">
        <f t="shared" si="60"/>
        <v>298</v>
      </c>
      <c r="U285">
        <v>8.1890000000000001</v>
      </c>
      <c r="V285">
        <f t="shared" si="61"/>
        <v>8.0816017673701914</v>
      </c>
    </row>
    <row r="286" spans="8:22" x14ac:dyDescent="0.2">
      <c r="H286">
        <v>103</v>
      </c>
      <c r="I286">
        <f t="shared" si="52"/>
        <v>5.5720717237760453E-2</v>
      </c>
      <c r="J286">
        <f t="shared" si="53"/>
        <v>312.39581783647964</v>
      </c>
      <c r="K286">
        <f t="shared" si="54"/>
        <v>3.1239581783647962E-4</v>
      </c>
      <c r="L286">
        <f t="shared" si="62"/>
        <v>1.6969763286113255</v>
      </c>
      <c r="M286">
        <f t="shared" si="63"/>
        <v>169697.63286113209</v>
      </c>
      <c r="N286">
        <f t="shared" si="64"/>
        <v>0.53810005506963532</v>
      </c>
      <c r="O286">
        <f t="shared" si="55"/>
        <v>1</v>
      </c>
      <c r="P286">
        <f t="shared" si="56"/>
        <v>1</v>
      </c>
      <c r="Q286">
        <f t="shared" si="57"/>
        <v>0</v>
      </c>
      <c r="R286" s="13">
        <f t="shared" si="58"/>
        <v>0</v>
      </c>
      <c r="S286">
        <f t="shared" si="59"/>
        <v>0</v>
      </c>
      <c r="T286">
        <f t="shared" si="60"/>
        <v>298</v>
      </c>
      <c r="U286">
        <v>8.0779999999999994</v>
      </c>
      <c r="V286">
        <f t="shared" si="61"/>
        <v>7.9741188681774062</v>
      </c>
    </row>
    <row r="287" spans="8:22" x14ac:dyDescent="0.2">
      <c r="H287">
        <v>104</v>
      </c>
      <c r="I287">
        <f t="shared" si="52"/>
        <v>5.6361397063085406E-2</v>
      </c>
      <c r="J287">
        <f t="shared" si="53"/>
        <v>315.5362188760065</v>
      </c>
      <c r="K287">
        <f t="shared" si="54"/>
        <v>3.1553621887600651E-4</v>
      </c>
      <c r="L287">
        <f t="shared" si="62"/>
        <v>1.6751536222864563</v>
      </c>
      <c r="M287">
        <f t="shared" si="63"/>
        <v>167515.36222864519</v>
      </c>
      <c r="N287">
        <f t="shared" si="64"/>
        <v>0.52606541767956105</v>
      </c>
      <c r="O287">
        <f t="shared" si="55"/>
        <v>1</v>
      </c>
      <c r="P287">
        <f t="shared" si="56"/>
        <v>1</v>
      </c>
      <c r="Q287">
        <f t="shared" si="57"/>
        <v>0</v>
      </c>
      <c r="R287" s="13">
        <f t="shared" si="58"/>
        <v>0</v>
      </c>
      <c r="S287">
        <f t="shared" si="59"/>
        <v>0</v>
      </c>
      <c r="T287">
        <f t="shared" si="60"/>
        <v>298</v>
      </c>
      <c r="U287">
        <v>7.9779999999999998</v>
      </c>
      <c r="V287">
        <f t="shared" si="61"/>
        <v>7.877413856245373</v>
      </c>
    </row>
    <row r="288" spans="8:22" x14ac:dyDescent="0.2">
      <c r="H288">
        <v>105</v>
      </c>
      <c r="I288">
        <f t="shared" si="52"/>
        <v>5.6995702179561236E-2</v>
      </c>
      <c r="J288">
        <f t="shared" si="53"/>
        <v>318.64537319680562</v>
      </c>
      <c r="K288">
        <f t="shared" si="54"/>
        <v>3.1864537319680565E-4</v>
      </c>
      <c r="L288">
        <f t="shared" si="62"/>
        <v>1.65403338625457</v>
      </c>
      <c r="M288">
        <f t="shared" si="63"/>
        <v>165403.33862545656</v>
      </c>
      <c r="N288">
        <f t="shared" si="64"/>
        <v>0.51426450496194165</v>
      </c>
      <c r="O288">
        <f t="shared" si="55"/>
        <v>1</v>
      </c>
      <c r="P288">
        <f t="shared" si="56"/>
        <v>1</v>
      </c>
      <c r="Q288">
        <f t="shared" si="57"/>
        <v>0</v>
      </c>
      <c r="R288" s="13">
        <f t="shared" si="58"/>
        <v>0</v>
      </c>
      <c r="S288">
        <f t="shared" si="59"/>
        <v>0</v>
      </c>
      <c r="T288">
        <f t="shared" si="60"/>
        <v>298</v>
      </c>
      <c r="U288">
        <v>7.8959999999999999</v>
      </c>
      <c r="V288">
        <f t="shared" si="61"/>
        <v>7.7984098646176143</v>
      </c>
    </row>
    <row r="289" spans="8:22" x14ac:dyDescent="0.2">
      <c r="H289">
        <v>106</v>
      </c>
      <c r="I289">
        <f t="shared" si="52"/>
        <v>5.7623492251220487E-2</v>
      </c>
      <c r="J289">
        <f t="shared" si="53"/>
        <v>321.72259291828419</v>
      </c>
      <c r="K289">
        <f t="shared" si="54"/>
        <v>3.2172259291828417E-4</v>
      </c>
      <c r="L289">
        <f t="shared" si="62"/>
        <v>1.6335904604577653</v>
      </c>
      <c r="M289">
        <f t="shared" si="63"/>
        <v>163359.04604577611</v>
      </c>
      <c r="N289">
        <f t="shared" si="64"/>
        <v>0.50269167817397942</v>
      </c>
      <c r="O289">
        <f t="shared" si="55"/>
        <v>1</v>
      </c>
      <c r="P289">
        <f t="shared" si="56"/>
        <v>1</v>
      </c>
      <c r="Q289">
        <f t="shared" si="57"/>
        <v>0</v>
      </c>
      <c r="R289" s="13">
        <f t="shared" si="58"/>
        <v>0</v>
      </c>
      <c r="S289">
        <f t="shared" si="59"/>
        <v>0</v>
      </c>
      <c r="T289">
        <f t="shared" si="60"/>
        <v>298</v>
      </c>
      <c r="U289">
        <v>7.8220000000000001</v>
      </c>
      <c r="V289">
        <f t="shared" si="61"/>
        <v>7.72724260175589</v>
      </c>
    </row>
    <row r="290" spans="8:22" x14ac:dyDescent="0.2">
      <c r="H290">
        <v>107</v>
      </c>
      <c r="I290">
        <f t="shared" si="52"/>
        <v>5.8244632106061511E-2</v>
      </c>
      <c r="J290">
        <f t="shared" si="53"/>
        <v>324.76721547190516</v>
      </c>
      <c r="K290">
        <f t="shared" si="54"/>
        <v>3.2476721547190519E-4</v>
      </c>
      <c r="L290">
        <f t="shared" si="62"/>
        <v>1.6138007926196964</v>
      </c>
      <c r="M290">
        <f t="shared" si="63"/>
        <v>161380.07926196922</v>
      </c>
      <c r="N290">
        <f t="shared" si="64"/>
        <v>0.49134142902613942</v>
      </c>
      <c r="O290">
        <f t="shared" si="55"/>
        <v>1</v>
      </c>
      <c r="P290">
        <f t="shared" si="56"/>
        <v>1</v>
      </c>
      <c r="Q290">
        <f t="shared" si="57"/>
        <v>0</v>
      </c>
      <c r="R290" s="13">
        <f t="shared" si="58"/>
        <v>0</v>
      </c>
      <c r="S290">
        <f t="shared" si="59"/>
        <v>0</v>
      </c>
      <c r="T290">
        <f t="shared" si="60"/>
        <v>298</v>
      </c>
      <c r="U290">
        <v>7.7450000000000001</v>
      </c>
      <c r="V290">
        <f t="shared" si="61"/>
        <v>7.6530496047482268</v>
      </c>
    </row>
    <row r="291" spans="8:22" x14ac:dyDescent="0.2">
      <c r="H291">
        <v>108</v>
      </c>
      <c r="I291">
        <f t="shared" si="52"/>
        <v>5.8858991688204437E-2</v>
      </c>
      <c r="J291">
        <f t="shared" si="53"/>
        <v>327.77860336667209</v>
      </c>
      <c r="K291">
        <f t="shared" si="54"/>
        <v>3.2777860336667209E-4</v>
      </c>
      <c r="L291">
        <f t="shared" si="62"/>
        <v>1.5946413838735369</v>
      </c>
      <c r="M291">
        <f t="shared" si="63"/>
        <v>159464.13838735328</v>
      </c>
      <c r="N291">
        <f t="shared" si="64"/>
        <v>0.48020837598910943</v>
      </c>
      <c r="O291">
        <f t="shared" si="55"/>
        <v>1</v>
      </c>
      <c r="P291">
        <f t="shared" si="56"/>
        <v>1</v>
      </c>
      <c r="Q291">
        <f t="shared" si="57"/>
        <v>0</v>
      </c>
      <c r="R291" s="13">
        <f t="shared" si="58"/>
        <v>0</v>
      </c>
      <c r="S291">
        <f t="shared" si="59"/>
        <v>0</v>
      </c>
      <c r="T291">
        <f t="shared" si="60"/>
        <v>298</v>
      </c>
      <c r="U291">
        <v>7.6689999999999996</v>
      </c>
      <c r="V291">
        <f t="shared" si="61"/>
        <v>7.57978323699062</v>
      </c>
    </row>
    <row r="292" spans="8:22" x14ac:dyDescent="0.2">
      <c r="H292">
        <v>109</v>
      </c>
      <c r="I292">
        <f t="shared" si="52"/>
        <v>5.9466446004126455E-2</v>
      </c>
      <c r="J292">
        <f t="shared" si="53"/>
        <v>330.75614392559174</v>
      </c>
      <c r="K292">
        <f t="shared" si="54"/>
        <v>3.3075614392559174E-4</v>
      </c>
      <c r="L292">
        <f t="shared" si="62"/>
        <v>1.5760902373837735</v>
      </c>
      <c r="M292">
        <f t="shared" si="63"/>
        <v>157609.02373837694</v>
      </c>
      <c r="N292">
        <f t="shared" si="64"/>
        <v>0.46928726063274828</v>
      </c>
      <c r="O292">
        <f t="shared" si="55"/>
        <v>1</v>
      </c>
      <c r="P292">
        <f t="shared" si="56"/>
        <v>1</v>
      </c>
      <c r="Q292">
        <f t="shared" si="57"/>
        <v>0</v>
      </c>
      <c r="R292" s="13">
        <f t="shared" si="58"/>
        <v>0</v>
      </c>
      <c r="S292">
        <f t="shared" si="59"/>
        <v>0</v>
      </c>
      <c r="T292">
        <f t="shared" si="60"/>
        <v>298</v>
      </c>
      <c r="U292">
        <v>7.5970000000000004</v>
      </c>
      <c r="V292">
        <f t="shared" si="61"/>
        <v>7.5104110758857967</v>
      </c>
    </row>
    <row r="293" spans="8:22" x14ac:dyDescent="0.2">
      <c r="H293">
        <v>110</v>
      </c>
      <c r="I293">
        <f t="shared" si="52"/>
        <v>6.0066875063223862E-2</v>
      </c>
      <c r="J293">
        <f t="shared" si="53"/>
        <v>333.69924899432908</v>
      </c>
      <c r="K293">
        <f t="shared" si="54"/>
        <v>3.3369924899432908E-4</v>
      </c>
      <c r="L293">
        <f t="shared" si="62"/>
        <v>1.5581263097857794</v>
      </c>
      <c r="M293">
        <f t="shared" si="63"/>
        <v>155812.63097857754</v>
      </c>
      <c r="N293">
        <f t="shared" si="64"/>
        <v>0.45857294400635162</v>
      </c>
      <c r="O293">
        <f t="shared" si="55"/>
        <v>1</v>
      </c>
      <c r="P293">
        <f t="shared" si="56"/>
        <v>1</v>
      </c>
      <c r="Q293">
        <f t="shared" si="57"/>
        <v>0</v>
      </c>
      <c r="R293" s="13">
        <f t="shared" si="58"/>
        <v>0</v>
      </c>
      <c r="S293">
        <f t="shared" si="59"/>
        <v>0</v>
      </c>
      <c r="T293">
        <f t="shared" si="60"/>
        <v>298</v>
      </c>
      <c r="U293">
        <v>7.5209999999999999</v>
      </c>
      <c r="V293">
        <f t="shared" si="61"/>
        <v>7.4370262767384894</v>
      </c>
    </row>
    <row r="294" spans="8:22" x14ac:dyDescent="0.2">
      <c r="H294">
        <v>111</v>
      </c>
      <c r="I294">
        <f t="shared" si="52"/>
        <v>6.0660163812959272E-2</v>
      </c>
      <c r="J294">
        <f t="shared" si="53"/>
        <v>336.60735462332048</v>
      </c>
      <c r="K294">
        <f t="shared" si="54"/>
        <v>3.3660735462332045E-4</v>
      </c>
      <c r="L294">
        <f t="shared" si="62"/>
        <v>1.540729465277811</v>
      </c>
      <c r="M294">
        <f t="shared" si="63"/>
        <v>154072.9465277807</v>
      </c>
      <c r="N294">
        <f t="shared" si="64"/>
        <v>0.44806040307272588</v>
      </c>
      <c r="O294">
        <f t="shared" si="55"/>
        <v>1</v>
      </c>
      <c r="P294">
        <f t="shared" si="56"/>
        <v>1</v>
      </c>
      <c r="Q294">
        <f t="shared" si="57"/>
        <v>0</v>
      </c>
      <c r="R294" s="13">
        <f t="shared" si="58"/>
        <v>0</v>
      </c>
      <c r="S294">
        <f t="shared" si="59"/>
        <v>0</v>
      </c>
      <c r="T294">
        <f t="shared" si="60"/>
        <v>298</v>
      </c>
      <c r="U294">
        <v>7.444</v>
      </c>
      <c r="V294">
        <f t="shared" si="61"/>
        <v>7.3625942730495177</v>
      </c>
    </row>
    <row r="295" spans="8:22" x14ac:dyDescent="0.2">
      <c r="H295">
        <v>112</v>
      </c>
      <c r="I295">
        <f t="shared" si="52"/>
        <v>6.1246202068859251E-2</v>
      </c>
      <c r="J295">
        <f t="shared" si="53"/>
        <v>339.47992072464467</v>
      </c>
      <c r="K295">
        <f t="shared" si="54"/>
        <v>3.394799207246447E-4</v>
      </c>
      <c r="L295">
        <f t="shared" si="62"/>
        <v>1.5238804322102439</v>
      </c>
      <c r="M295">
        <f t="shared" si="63"/>
        <v>152388.04322102401</v>
      </c>
      <c r="N295">
        <f t="shared" si="64"/>
        <v>0.43774472720384777</v>
      </c>
      <c r="O295">
        <f t="shared" si="55"/>
        <v>1</v>
      </c>
      <c r="P295">
        <f t="shared" si="56"/>
        <v>1</v>
      </c>
      <c r="Q295">
        <f t="shared" si="57"/>
        <v>0</v>
      </c>
      <c r="R295" s="13">
        <f t="shared" si="58"/>
        <v>0</v>
      </c>
      <c r="S295">
        <f t="shared" si="59"/>
        <v>0</v>
      </c>
      <c r="T295">
        <f t="shared" si="60"/>
        <v>298</v>
      </c>
      <c r="U295">
        <v>7.3730000000000002</v>
      </c>
      <c r="V295">
        <f t="shared" si="61"/>
        <v>7.2940404401012664</v>
      </c>
    </row>
    <row r="296" spans="8:22" x14ac:dyDescent="0.2">
      <c r="H296">
        <v>113</v>
      </c>
      <c r="I296">
        <f t="shared" si="52"/>
        <v>6.1824884439632993E-2</v>
      </c>
      <c r="J296">
        <f t="shared" si="53"/>
        <v>342.31643070498006</v>
      </c>
      <c r="K296">
        <f t="shared" si="54"/>
        <v>3.4231643070498004E-4</v>
      </c>
      <c r="L296">
        <f t="shared" si="62"/>
        <v>1.5075607620263822</v>
      </c>
      <c r="M296">
        <f t="shared" si="63"/>
        <v>150756.07620263784</v>
      </c>
      <c r="N296">
        <f t="shared" si="64"/>
        <v>0.42762111474497783</v>
      </c>
      <c r="O296">
        <f t="shared" si="55"/>
        <v>1</v>
      </c>
      <c r="P296">
        <f t="shared" si="56"/>
        <v>1</v>
      </c>
      <c r="Q296">
        <f t="shared" si="57"/>
        <v>0</v>
      </c>
      <c r="R296" s="13">
        <f t="shared" si="58"/>
        <v>0</v>
      </c>
      <c r="S296">
        <f t="shared" si="59"/>
        <v>0</v>
      </c>
      <c r="T296">
        <f t="shared" si="60"/>
        <v>298</v>
      </c>
      <c r="U296">
        <v>7.3029999999999999</v>
      </c>
      <c r="V296">
        <f t="shared" si="61"/>
        <v>7.2264222463443382</v>
      </c>
    </row>
    <row r="297" spans="8:22" x14ac:dyDescent="0.2">
      <c r="H297">
        <v>114</v>
      </c>
      <c r="I297">
        <f t="shared" si="52"/>
        <v>6.239611024768929E-2</v>
      </c>
      <c r="J297">
        <f t="shared" si="53"/>
        <v>345.11639107600422</v>
      </c>
      <c r="K297">
        <f t="shared" si="54"/>
        <v>3.4511639107600423E-4</v>
      </c>
      <c r="L297">
        <f t="shared" si="62"/>
        <v>1.4917527904180845</v>
      </c>
      <c r="M297">
        <f t="shared" si="63"/>
        <v>149175.27904180807</v>
      </c>
      <c r="N297">
        <f t="shared" si="64"/>
        <v>0.41768486965353741</v>
      </c>
      <c r="O297">
        <f t="shared" si="55"/>
        <v>1</v>
      </c>
      <c r="P297">
        <f t="shared" si="56"/>
        <v>1</v>
      </c>
      <c r="Q297">
        <f t="shared" si="57"/>
        <v>0</v>
      </c>
      <c r="R297" s="13">
        <f t="shared" si="58"/>
        <v>0</v>
      </c>
      <c r="S297">
        <f t="shared" si="59"/>
        <v>0</v>
      </c>
      <c r="T297">
        <f t="shared" si="60"/>
        <v>298</v>
      </c>
      <c r="U297">
        <v>7.2249999999999996</v>
      </c>
      <c r="V297">
        <f t="shared" si="61"/>
        <v>7.1508336921650413</v>
      </c>
    </row>
    <row r="298" spans="8:22" x14ac:dyDescent="0.2">
      <c r="H298">
        <v>115</v>
      </c>
      <c r="I298">
        <f t="shared" si="52"/>
        <v>6.295978344533143E-2</v>
      </c>
      <c r="J298">
        <f t="shared" si="53"/>
        <v>347.87933104360974</v>
      </c>
      <c r="K298">
        <f t="shared" si="54"/>
        <v>3.4787933104360973E-4</v>
      </c>
      <c r="L298">
        <f t="shared" si="62"/>
        <v>1.476439600567869</v>
      </c>
      <c r="M298">
        <f t="shared" si="63"/>
        <v>147643.96005678654</v>
      </c>
      <c r="N298">
        <f t="shared" si="64"/>
        <v>0.40793139821644542</v>
      </c>
      <c r="O298">
        <f t="shared" si="55"/>
        <v>1</v>
      </c>
      <c r="P298">
        <f t="shared" si="56"/>
        <v>1</v>
      </c>
      <c r="Q298">
        <f t="shared" si="57"/>
        <v>0</v>
      </c>
      <c r="R298" s="13">
        <f t="shared" si="58"/>
        <v>0</v>
      </c>
      <c r="S298">
        <f t="shared" si="59"/>
        <v>0</v>
      </c>
      <c r="T298">
        <f t="shared" si="60"/>
        <v>298</v>
      </c>
      <c r="U298">
        <v>7.1369999999999996</v>
      </c>
      <c r="V298">
        <f t="shared" si="61"/>
        <v>7.0652905800491768</v>
      </c>
    </row>
    <row r="299" spans="8:22" x14ac:dyDescent="0.2">
      <c r="H299">
        <v>116</v>
      </c>
      <c r="I299">
        <f t="shared" si="52"/>
        <v>6.3515812526914628E-2</v>
      </c>
      <c r="J299">
        <f t="shared" si="53"/>
        <v>350.60480207732837</v>
      </c>
      <c r="K299">
        <f t="shared" si="54"/>
        <v>3.5060480207732835E-4</v>
      </c>
      <c r="L299">
        <f t="shared" si="62"/>
        <v>1.4616049883569757</v>
      </c>
      <c r="M299">
        <f t="shared" si="63"/>
        <v>146160.49883569722</v>
      </c>
      <c r="N299">
        <f t="shared" si="64"/>
        <v>0.39835620585055687</v>
      </c>
      <c r="O299">
        <f t="shared" si="55"/>
        <v>1</v>
      </c>
      <c r="P299">
        <f t="shared" si="56"/>
        <v>1</v>
      </c>
      <c r="Q299">
        <f t="shared" si="57"/>
        <v>0</v>
      </c>
      <c r="R299" s="13">
        <f t="shared" si="58"/>
        <v>0</v>
      </c>
      <c r="S299">
        <f t="shared" si="59"/>
        <v>0</v>
      </c>
      <c r="T299">
        <f t="shared" si="60"/>
        <v>298</v>
      </c>
      <c r="U299">
        <v>7.0549999999999997</v>
      </c>
      <c r="V299">
        <f t="shared" si="61"/>
        <v>6.9856301298479115</v>
      </c>
    </row>
    <row r="300" spans="8:22" x14ac:dyDescent="0.2">
      <c r="H300">
        <v>117</v>
      </c>
      <c r="I300">
        <f t="shared" si="52"/>
        <v>6.4064110437250382E-2</v>
      </c>
      <c r="J300">
        <f t="shared" si="53"/>
        <v>353.29237746135965</v>
      </c>
      <c r="K300">
        <f t="shared" si="54"/>
        <v>3.5329237746135965E-4</v>
      </c>
      <c r="L300">
        <f t="shared" si="62"/>
        <v>1.447233429426293</v>
      </c>
      <c r="M300">
        <f t="shared" si="63"/>
        <v>144723.34294262895</v>
      </c>
      <c r="N300">
        <f t="shared" si="64"/>
        <v>0.38895489398732908</v>
      </c>
      <c r="O300">
        <f t="shared" si="55"/>
        <v>1</v>
      </c>
      <c r="P300">
        <f t="shared" si="56"/>
        <v>1</v>
      </c>
      <c r="Q300">
        <f t="shared" si="57"/>
        <v>0</v>
      </c>
      <c r="R300" s="13">
        <f t="shared" si="58"/>
        <v>0</v>
      </c>
      <c r="S300">
        <f t="shared" si="59"/>
        <v>0</v>
      </c>
      <c r="T300">
        <f t="shared" si="60"/>
        <v>298</v>
      </c>
      <c r="U300">
        <v>6.9790000000000001</v>
      </c>
      <c r="V300">
        <f t="shared" si="61"/>
        <v>6.9118572177021811</v>
      </c>
    </row>
    <row r="301" spans="8:22" x14ac:dyDescent="0.2">
      <c r="H301">
        <v>118</v>
      </c>
      <c r="I301">
        <f t="shared" si="52"/>
        <v>6.4604594476544153E-2</v>
      </c>
      <c r="J301">
        <f t="shared" si="53"/>
        <v>355.94165182860684</v>
      </c>
      <c r="K301">
        <f t="shared" si="54"/>
        <v>3.5594165182860685E-4</v>
      </c>
      <c r="L301">
        <f t="shared" si="62"/>
        <v>1.4333100479839522</v>
      </c>
      <c r="M301">
        <f t="shared" si="63"/>
        <v>143331.00479839489</v>
      </c>
      <c r="N301">
        <f t="shared" si="64"/>
        <v>0.3797231570441737</v>
      </c>
      <c r="O301">
        <f t="shared" si="55"/>
        <v>1</v>
      </c>
      <c r="P301">
        <f t="shared" si="56"/>
        <v>1</v>
      </c>
      <c r="Q301">
        <f t="shared" si="57"/>
        <v>0</v>
      </c>
      <c r="R301" s="13">
        <f t="shared" si="58"/>
        <v>0</v>
      </c>
      <c r="S301">
        <f t="shared" si="59"/>
        <v>0</v>
      </c>
      <c r="T301">
        <f t="shared" si="60"/>
        <v>298</v>
      </c>
      <c r="U301">
        <v>6.9080000000000004</v>
      </c>
      <c r="V301">
        <f t="shared" si="61"/>
        <v>6.8429860172870303</v>
      </c>
    </row>
    <row r="302" spans="8:22" x14ac:dyDescent="0.2">
      <c r="H302">
        <v>119</v>
      </c>
      <c r="I302">
        <f t="shared" si="52"/>
        <v>6.5137186202152697E-2</v>
      </c>
      <c r="J302">
        <f t="shared" si="53"/>
        <v>358.55224067912388</v>
      </c>
      <c r="K302">
        <f t="shared" si="54"/>
        <v>3.5855224067912387E-4</v>
      </c>
      <c r="L302">
        <f t="shared" si="62"/>
        <v>1.4198205872598706</v>
      </c>
      <c r="M302">
        <f t="shared" si="63"/>
        <v>141982.05872598675</v>
      </c>
      <c r="N302">
        <f t="shared" si="64"/>
        <v>0.37065677948351322</v>
      </c>
      <c r="O302">
        <f t="shared" si="55"/>
        <v>1</v>
      </c>
      <c r="P302">
        <f t="shared" si="56"/>
        <v>1</v>
      </c>
      <c r="Q302">
        <f t="shared" si="57"/>
        <v>0</v>
      </c>
      <c r="R302" s="13">
        <f t="shared" si="58"/>
        <v>0</v>
      </c>
      <c r="S302">
        <f t="shared" si="59"/>
        <v>0</v>
      </c>
      <c r="T302">
        <f t="shared" si="60"/>
        <v>298</v>
      </c>
      <c r="U302">
        <v>6.835</v>
      </c>
      <c r="V302">
        <f t="shared" si="61"/>
        <v>6.7720849936414673</v>
      </c>
    </row>
    <row r="303" spans="8:22" x14ac:dyDescent="0.2">
      <c r="H303">
        <v>120</v>
      </c>
      <c r="I303">
        <f t="shared" si="52"/>
        <v>6.5661811327445058E-2</v>
      </c>
      <c r="J303">
        <f t="shared" si="53"/>
        <v>361.12377988436481</v>
      </c>
      <c r="K303">
        <f t="shared" si="54"/>
        <v>3.611237798843648E-4</v>
      </c>
      <c r="L303">
        <f t="shared" si="62"/>
        <v>1.4067513815136483</v>
      </c>
      <c r="M303">
        <f t="shared" si="63"/>
        <v>140675.13815136452</v>
      </c>
      <c r="N303">
        <f t="shared" si="64"/>
        <v>0.36175163295891871</v>
      </c>
      <c r="O303">
        <f t="shared" si="55"/>
        <v>1</v>
      </c>
      <c r="P303">
        <f t="shared" si="56"/>
        <v>1</v>
      </c>
      <c r="Q303">
        <f t="shared" si="57"/>
        <v>0</v>
      </c>
      <c r="R303" s="13">
        <f t="shared" si="58"/>
        <v>0</v>
      </c>
      <c r="S303">
        <f t="shared" si="59"/>
        <v>0</v>
      </c>
      <c r="T303">
        <f t="shared" si="60"/>
        <v>298</v>
      </c>
      <c r="U303">
        <v>6.7610000000000001</v>
      </c>
      <c r="V303">
        <f t="shared" si="61"/>
        <v>6.700144802176089</v>
      </c>
    </row>
    <row r="304" spans="8:22" x14ac:dyDescent="0.2">
      <c r="H304">
        <v>121</v>
      </c>
      <c r="I304">
        <f t="shared" si="52"/>
        <v>6.6178399618050915E-2</v>
      </c>
      <c r="J304">
        <f t="shared" si="53"/>
        <v>363.65592517862814</v>
      </c>
      <c r="K304">
        <f t="shared" si="54"/>
        <v>3.6365592517862815E-4</v>
      </c>
      <c r="L304">
        <f t="shared" si="62"/>
        <v>1.3940893295078691</v>
      </c>
      <c r="M304">
        <f t="shared" si="63"/>
        <v>139408.93295078661</v>
      </c>
      <c r="N304">
        <f t="shared" si="64"/>
        <v>0.35300367354960932</v>
      </c>
      <c r="O304">
        <f t="shared" si="55"/>
        <v>1</v>
      </c>
      <c r="P304">
        <f t="shared" si="56"/>
        <v>1</v>
      </c>
      <c r="Q304">
        <f t="shared" si="57"/>
        <v>0</v>
      </c>
      <c r="R304" s="13">
        <f t="shared" si="58"/>
        <v>0</v>
      </c>
      <c r="S304">
        <f t="shared" si="59"/>
        <v>0</v>
      </c>
      <c r="T304">
        <f t="shared" si="60"/>
        <v>298</v>
      </c>
      <c r="U304">
        <v>6.69</v>
      </c>
      <c r="V304">
        <f t="shared" si="61"/>
        <v>6.631130523974738</v>
      </c>
    </row>
    <row r="305" spans="8:22" x14ac:dyDescent="0.2">
      <c r="H305">
        <v>122</v>
      </c>
      <c r="I305">
        <f t="shared" si="52"/>
        <v>6.6686884785774336E-2</v>
      </c>
      <c r="J305">
        <f t="shared" si="53"/>
        <v>366.14835163905667</v>
      </c>
      <c r="K305">
        <f t="shared" si="54"/>
        <v>3.6614835163905669E-4</v>
      </c>
      <c r="L305">
        <f t="shared" si="62"/>
        <v>1.381821869364291</v>
      </c>
      <c r="M305">
        <f t="shared" si="63"/>
        <v>138182.1869364288</v>
      </c>
      <c r="N305">
        <f t="shared" si="64"/>
        <v>0.34440893908023773</v>
      </c>
      <c r="O305">
        <f t="shared" si="55"/>
        <v>1</v>
      </c>
      <c r="P305">
        <f t="shared" si="56"/>
        <v>1</v>
      </c>
      <c r="Q305">
        <f t="shared" si="57"/>
        <v>0</v>
      </c>
      <c r="R305" s="13">
        <f t="shared" si="58"/>
        <v>0</v>
      </c>
      <c r="S305">
        <f t="shared" si="59"/>
        <v>0</v>
      </c>
      <c r="T305">
        <f t="shared" si="60"/>
        <v>298</v>
      </c>
      <c r="U305">
        <v>6.6269999999999998</v>
      </c>
      <c r="V305">
        <f t="shared" si="61"/>
        <v>6.5700018216828937</v>
      </c>
    </row>
    <row r="306" spans="8:22" x14ac:dyDescent="0.2">
      <c r="H306">
        <v>123</v>
      </c>
      <c r="I306">
        <f t="shared" si="52"/>
        <v>6.7187204380450977E-2</v>
      </c>
      <c r="J306">
        <f t="shared" si="53"/>
        <v>368.60075315555713</v>
      </c>
      <c r="K306">
        <f t="shared" si="54"/>
        <v>3.6860075315555714E-4</v>
      </c>
      <c r="L306">
        <f t="shared" si="62"/>
        <v>1.3699369547253135</v>
      </c>
      <c r="M306">
        <f t="shared" si="63"/>
        <v>136993.69547253108</v>
      </c>
      <c r="N306">
        <f t="shared" si="64"/>
        <v>0.33596354652783611</v>
      </c>
      <c r="O306">
        <f t="shared" si="55"/>
        <v>1</v>
      </c>
      <c r="P306">
        <f t="shared" si="56"/>
        <v>1</v>
      </c>
      <c r="Q306">
        <f t="shared" si="57"/>
        <v>0</v>
      </c>
      <c r="R306" s="13">
        <f t="shared" si="58"/>
        <v>0</v>
      </c>
      <c r="S306">
        <f t="shared" si="59"/>
        <v>0</v>
      </c>
      <c r="T306">
        <f t="shared" si="60"/>
        <v>298</v>
      </c>
      <c r="U306">
        <v>6.5670000000000002</v>
      </c>
      <c r="V306">
        <f t="shared" si="61"/>
        <v>6.5118062706062139</v>
      </c>
    </row>
    <row r="307" spans="8:22" x14ac:dyDescent="0.2">
      <c r="H307">
        <v>124</v>
      </c>
      <c r="I307">
        <f t="shared" si="52"/>
        <v>6.7679299680017568E-2</v>
      </c>
      <c r="J307">
        <f t="shared" si="53"/>
        <v>371.01284189195746</v>
      </c>
      <c r="K307">
        <f t="shared" si="54"/>
        <v>3.7101284189195745E-4</v>
      </c>
      <c r="L307">
        <f t="shared" si="62"/>
        <v>1.3584230321479331</v>
      </c>
      <c r="M307">
        <f t="shared" si="63"/>
        <v>135842.30321479304</v>
      </c>
      <c r="N307">
        <f t="shared" si="64"/>
        <v>0.32766368951107805</v>
      </c>
      <c r="O307">
        <f t="shared" si="55"/>
        <v>1</v>
      </c>
      <c r="P307">
        <f t="shared" si="56"/>
        <v>1</v>
      </c>
      <c r="Q307">
        <f t="shared" si="57"/>
        <v>0</v>
      </c>
      <c r="R307" s="13">
        <f t="shared" si="58"/>
        <v>0</v>
      </c>
      <c r="S307">
        <f t="shared" si="59"/>
        <v>0</v>
      </c>
      <c r="T307">
        <f t="shared" si="60"/>
        <v>298</v>
      </c>
      <c r="U307">
        <v>6.5110000000000001</v>
      </c>
      <c r="V307">
        <f t="shared" si="61"/>
        <v>6.4575381743542968</v>
      </c>
    </row>
    <row r="308" spans="8:22" x14ac:dyDescent="0.2">
      <c r="H308">
        <v>125</v>
      </c>
      <c r="I308">
        <f t="shared" si="52"/>
        <v>6.816311557906124E-2</v>
      </c>
      <c r="J308">
        <f t="shared" si="53"/>
        <v>373.38434773971181</v>
      </c>
      <c r="K308">
        <f t="shared" si="54"/>
        <v>3.733843477397118E-4</v>
      </c>
      <c r="L308">
        <f t="shared" si="62"/>
        <v>1.3472690196617096</v>
      </c>
      <c r="M308">
        <f t="shared" si="63"/>
        <v>134726.9019661707</v>
      </c>
      <c r="N308">
        <f t="shared" si="64"/>
        <v>0.31950563586260011</v>
      </c>
      <c r="O308">
        <f t="shared" si="55"/>
        <v>1</v>
      </c>
      <c r="P308">
        <f t="shared" si="56"/>
        <v>1</v>
      </c>
      <c r="Q308">
        <f t="shared" si="57"/>
        <v>0</v>
      </c>
      <c r="R308" s="13">
        <f t="shared" si="58"/>
        <v>0</v>
      </c>
      <c r="S308">
        <f t="shared" si="59"/>
        <v>0</v>
      </c>
      <c r="T308">
        <f t="shared" si="60"/>
        <v>298</v>
      </c>
      <c r="U308">
        <v>6.4589999999999996</v>
      </c>
      <c r="V308">
        <f t="shared" si="61"/>
        <v>6.4072005665177967</v>
      </c>
    </row>
    <row r="309" spans="8:22" x14ac:dyDescent="0.2">
      <c r="H309">
        <v>126</v>
      </c>
      <c r="I309">
        <f t="shared" si="52"/>
        <v>6.8638600476108036E-2</v>
      </c>
      <c r="J309">
        <f t="shared" si="53"/>
        <v>375.71501776542664</v>
      </c>
      <c r="K309">
        <f t="shared" si="54"/>
        <v>3.7571501776542665E-4</v>
      </c>
      <c r="L309">
        <f t="shared" si="62"/>
        <v>1.3364642864264411</v>
      </c>
      <c r="M309">
        <f t="shared" si="63"/>
        <v>133646.42864264385</v>
      </c>
      <c r="N309">
        <f t="shared" si="64"/>
        <v>0.31148572528124935</v>
      </c>
      <c r="O309">
        <f t="shared" si="55"/>
        <v>1</v>
      </c>
      <c r="P309">
        <f t="shared" si="56"/>
        <v>1</v>
      </c>
      <c r="Q309">
        <f t="shared" si="57"/>
        <v>0</v>
      </c>
      <c r="R309" s="13">
        <f t="shared" si="58"/>
        <v>0</v>
      </c>
      <c r="S309">
        <f t="shared" si="59"/>
        <v>0</v>
      </c>
      <c r="T309">
        <f t="shared" si="60"/>
        <v>298</v>
      </c>
      <c r="U309">
        <v>6.4139999999999997</v>
      </c>
      <c r="V309">
        <f t="shared" si="61"/>
        <v>6.3637729202295148</v>
      </c>
    </row>
    <row r="310" spans="8:22" x14ac:dyDescent="0.2">
      <c r="H310">
        <v>127</v>
      </c>
      <c r="I310">
        <f t="shared" si="52"/>
        <v>6.9105706159903663E-2</v>
      </c>
      <c r="J310">
        <f t="shared" si="53"/>
        <v>378.00461565344614</v>
      </c>
      <c r="K310">
        <f t="shared" si="54"/>
        <v>3.7800461565344612E-4</v>
      </c>
      <c r="L310">
        <f t="shared" si="62"/>
        <v>1.3259986334291314</v>
      </c>
      <c r="M310">
        <f t="shared" si="63"/>
        <v>132599.86334291287</v>
      </c>
      <c r="N310">
        <f t="shared" si="64"/>
        <v>0.3036003670616032</v>
      </c>
      <c r="O310">
        <f t="shared" si="55"/>
        <v>1</v>
      </c>
      <c r="P310">
        <f t="shared" si="56"/>
        <v>1</v>
      </c>
      <c r="Q310">
        <f t="shared" si="57"/>
        <v>0</v>
      </c>
      <c r="R310" s="13">
        <f t="shared" si="58"/>
        <v>0</v>
      </c>
      <c r="S310">
        <f t="shared" si="59"/>
        <v>0</v>
      </c>
      <c r="T310">
        <f t="shared" si="60"/>
        <v>298</v>
      </c>
      <c r="U310">
        <v>6.367</v>
      </c>
      <c r="V310">
        <f t="shared" si="61"/>
        <v>6.3183286126767602</v>
      </c>
    </row>
    <row r="311" spans="8:22" x14ac:dyDescent="0.2">
      <c r="H311">
        <v>128</v>
      </c>
      <c r="I311">
        <f t="shared" si="52"/>
        <v>6.9564387694933033E-2</v>
      </c>
      <c r="J311">
        <f t="shared" si="53"/>
        <v>380.25292114470682</v>
      </c>
      <c r="K311">
        <f t="shared" si="54"/>
        <v>3.8025292114470682E-4</v>
      </c>
      <c r="L311">
        <f t="shared" si="62"/>
        <v>1.3158622751634308</v>
      </c>
      <c r="M311">
        <f t="shared" si="63"/>
        <v>131586.2275163428</v>
      </c>
      <c r="N311">
        <f t="shared" si="64"/>
        <v>0.29584603789927361</v>
      </c>
      <c r="O311">
        <f t="shared" si="55"/>
        <v>1</v>
      </c>
      <c r="P311">
        <f t="shared" si="56"/>
        <v>1</v>
      </c>
      <c r="Q311">
        <f t="shared" si="57"/>
        <v>0</v>
      </c>
      <c r="R311" s="13">
        <f t="shared" si="58"/>
        <v>0</v>
      </c>
      <c r="S311">
        <f t="shared" si="59"/>
        <v>0</v>
      </c>
      <c r="T311">
        <f t="shared" si="60"/>
        <v>298</v>
      </c>
      <c r="U311">
        <v>6.3220000000000001</v>
      </c>
      <c r="V311">
        <f t="shared" si="61"/>
        <v>6.2748373017717762</v>
      </c>
    </row>
    <row r="312" spans="8:22" x14ac:dyDescent="0.2">
      <c r="H312">
        <v>129</v>
      </c>
      <c r="I312">
        <f t="shared" si="52"/>
        <v>7.0014603306416734E-2</v>
      </c>
      <c r="J312">
        <f t="shared" si="53"/>
        <v>382.45972947302823</v>
      </c>
      <c r="K312">
        <f t="shared" si="54"/>
        <v>3.8245972947302824E-4</v>
      </c>
      <c r="L312">
        <f t="shared" si="62"/>
        <v>1.3060458222381797</v>
      </c>
      <c r="M312">
        <f t="shared" si="63"/>
        <v>130604.58222381769</v>
      </c>
      <c r="N312">
        <f t="shared" si="64"/>
        <v>0.28821927976846029</v>
      </c>
      <c r="O312">
        <f t="shared" si="55"/>
        <v>1</v>
      </c>
      <c r="P312">
        <f t="shared" si="56"/>
        <v>1</v>
      </c>
      <c r="Q312">
        <f t="shared" si="57"/>
        <v>0</v>
      </c>
      <c r="R312" s="13">
        <f t="shared" si="58"/>
        <v>0</v>
      </c>
      <c r="S312">
        <f t="shared" si="59"/>
        <v>0</v>
      </c>
      <c r="T312">
        <f t="shared" si="60"/>
        <v>298</v>
      </c>
      <c r="U312">
        <v>6.28</v>
      </c>
      <c r="V312">
        <f t="shared" si="61"/>
        <v>6.2342934104698919</v>
      </c>
    </row>
    <row r="313" spans="8:22" x14ac:dyDescent="0.2">
      <c r="H313">
        <v>130</v>
      </c>
      <c r="I313">
        <f t="shared" si="52"/>
        <v>7.0456314265015224E-2</v>
      </c>
      <c r="J313">
        <f t="shared" si="53"/>
        <v>384.62485079997117</v>
      </c>
      <c r="K313">
        <f t="shared" si="54"/>
        <v>3.8462485079997119E-4</v>
      </c>
      <c r="L313">
        <f t="shared" si="62"/>
        <v>1.2965402648648432</v>
      </c>
      <c r="M313">
        <f t="shared" si="63"/>
        <v>129654.02648648404</v>
      </c>
      <c r="N313">
        <f t="shared" si="64"/>
        <v>0.28071669786991255</v>
      </c>
      <c r="O313">
        <f t="shared" si="55"/>
        <v>1</v>
      </c>
      <c r="P313">
        <f t="shared" si="56"/>
        <v>1</v>
      </c>
      <c r="Q313">
        <f t="shared" si="57"/>
        <v>0</v>
      </c>
      <c r="R313" s="13">
        <f t="shared" si="58"/>
        <v>0</v>
      </c>
      <c r="S313">
        <f t="shared" si="59"/>
        <v>0</v>
      </c>
      <c r="T313">
        <f t="shared" si="60"/>
        <v>298</v>
      </c>
      <c r="U313">
        <v>6.24</v>
      </c>
      <c r="V313">
        <f t="shared" si="61"/>
        <v>6.1957062425822471</v>
      </c>
    </row>
    <row r="314" spans="8:22" x14ac:dyDescent="0.2">
      <c r="H314">
        <v>131</v>
      </c>
      <c r="I314">
        <f t="shared" si="52"/>
        <v>7.0889484771462452E-2</v>
      </c>
      <c r="J314">
        <f t="shared" si="53"/>
        <v>386.74810964934932</v>
      </c>
      <c r="K314">
        <f t="shared" si="54"/>
        <v>3.867481096493493E-4</v>
      </c>
      <c r="L314">
        <f t="shared" si="62"/>
        <v>1.2873369571766584</v>
      </c>
      <c r="M314">
        <f t="shared" si="63"/>
        <v>128733.69571766557</v>
      </c>
      <c r="N314">
        <f t="shared" si="64"/>
        <v>0.27333495864568225</v>
      </c>
      <c r="O314">
        <f t="shared" si="55"/>
        <v>1</v>
      </c>
      <c r="P314">
        <f t="shared" si="56"/>
        <v>1</v>
      </c>
      <c r="Q314">
        <f t="shared" si="57"/>
        <v>0</v>
      </c>
      <c r="R314" s="13">
        <f t="shared" si="58"/>
        <v>0</v>
      </c>
      <c r="S314">
        <f t="shared" si="59"/>
        <v>0</v>
      </c>
      <c r="T314">
        <f t="shared" si="60"/>
        <v>298</v>
      </c>
      <c r="U314">
        <v>6.19</v>
      </c>
      <c r="V314">
        <f t="shared" si="61"/>
        <v>6.1471604728957416</v>
      </c>
    </row>
    <row r="315" spans="8:22" x14ac:dyDescent="0.2">
      <c r="H315">
        <v>132</v>
      </c>
      <c r="I315">
        <f t="shared" si="52"/>
        <v>7.1314081841342691E-2</v>
      </c>
      <c r="J315">
        <f t="shared" si="53"/>
        <v>388.82934434244373</v>
      </c>
      <c r="K315">
        <f t="shared" si="54"/>
        <v>3.8882934434244376E-4</v>
      </c>
      <c r="L315">
        <f t="shared" si="62"/>
        <v>1.278427602335094</v>
      </c>
      <c r="M315">
        <f t="shared" si="63"/>
        <v>127842.76023350914</v>
      </c>
      <c r="N315">
        <f t="shared" si="64"/>
        <v>0.2660707878589364</v>
      </c>
      <c r="O315">
        <f t="shared" si="55"/>
        <v>1</v>
      </c>
      <c r="P315">
        <f t="shared" si="56"/>
        <v>1</v>
      </c>
      <c r="Q315">
        <f t="shared" si="57"/>
        <v>0</v>
      </c>
      <c r="R315" s="13">
        <f t="shared" si="58"/>
        <v>0</v>
      </c>
      <c r="S315">
        <f t="shared" si="59"/>
        <v>0</v>
      </c>
      <c r="T315">
        <f t="shared" si="60"/>
        <v>298</v>
      </c>
      <c r="U315">
        <v>6.1310000000000002</v>
      </c>
      <c r="V315">
        <f t="shared" si="61"/>
        <v>6.0896446316549699</v>
      </c>
    </row>
    <row r="316" spans="8:22" x14ac:dyDescent="0.2">
      <c r="H316">
        <v>133</v>
      </c>
      <c r="I316">
        <f t="shared" si="52"/>
        <v>7.1730075190214126E-2</v>
      </c>
      <c r="J316">
        <f t="shared" si="53"/>
        <v>390.86840643491644</v>
      </c>
      <c r="K316">
        <f t="shared" si="54"/>
        <v>3.9086840643491643E-4</v>
      </c>
      <c r="L316">
        <f t="shared" si="62"/>
        <v>1.2698042383819017</v>
      </c>
      <c r="M316">
        <f t="shared" si="63"/>
        <v>126980.42383818992</v>
      </c>
      <c r="N316">
        <f t="shared" si="64"/>
        <v>0.25892096873456588</v>
      </c>
      <c r="O316">
        <f t="shared" si="55"/>
        <v>1</v>
      </c>
      <c r="P316">
        <f t="shared" si="56"/>
        <v>1</v>
      </c>
      <c r="Q316">
        <f t="shared" si="57"/>
        <v>0</v>
      </c>
      <c r="R316" s="13">
        <f t="shared" si="58"/>
        <v>0</v>
      </c>
      <c r="S316">
        <f t="shared" si="59"/>
        <v>0</v>
      </c>
      <c r="T316">
        <f t="shared" si="60"/>
        <v>298</v>
      </c>
      <c r="U316">
        <v>6.0659999999999998</v>
      </c>
      <c r="V316">
        <f t="shared" si="61"/>
        <v>6.0261349161759936</v>
      </c>
    </row>
    <row r="317" spans="8:22" x14ac:dyDescent="0.2">
      <c r="H317">
        <v>134</v>
      </c>
      <c r="I317">
        <f t="shared" si="52"/>
        <v>7.2137437119275366E-2</v>
      </c>
      <c r="J317">
        <f t="shared" si="53"/>
        <v>392.86516015638523</v>
      </c>
      <c r="K317">
        <f t="shared" si="54"/>
        <v>3.9286516015638522E-4</v>
      </c>
      <c r="L317">
        <f t="shared" si="62"/>
        <v>1.2614592247974683</v>
      </c>
      <c r="M317">
        <f t="shared" si="63"/>
        <v>126145.92247974657</v>
      </c>
      <c r="N317">
        <f t="shared" si="64"/>
        <v>0.25188234015954819</v>
      </c>
      <c r="O317">
        <f t="shared" si="55"/>
        <v>1</v>
      </c>
      <c r="P317">
        <f t="shared" si="56"/>
        <v>1</v>
      </c>
      <c r="Q317">
        <f t="shared" si="57"/>
        <v>0</v>
      </c>
      <c r="R317" s="13">
        <f t="shared" si="58"/>
        <v>0</v>
      </c>
      <c r="S317">
        <f t="shared" si="59"/>
        <v>0</v>
      </c>
      <c r="T317">
        <f t="shared" si="60"/>
        <v>298</v>
      </c>
      <c r="U317">
        <v>5.9980000000000002</v>
      </c>
      <c r="V317">
        <f t="shared" si="61"/>
        <v>5.9596096807004466</v>
      </c>
    </row>
    <row r="318" spans="8:22" x14ac:dyDescent="0.2">
      <c r="H318">
        <v>135</v>
      </c>
      <c r="I318">
        <f t="shared" si="52"/>
        <v>7.2536142401759596E-2</v>
      </c>
      <c r="J318">
        <f t="shared" si="53"/>
        <v>394.81948185356566</v>
      </c>
      <c r="K318">
        <f t="shared" si="54"/>
        <v>3.9481948185356565E-4</v>
      </c>
      <c r="L318">
        <f t="shared" si="62"/>
        <v>1.2533852297285548</v>
      </c>
      <c r="M318">
        <f t="shared" si="63"/>
        <v>125338.52297285524</v>
      </c>
      <c r="N318">
        <f t="shared" si="64"/>
        <v>0.24495179493839814</v>
      </c>
      <c r="O318">
        <f t="shared" si="55"/>
        <v>1</v>
      </c>
      <c r="P318">
        <f t="shared" si="56"/>
        <v>1</v>
      </c>
      <c r="Q318">
        <f t="shared" si="57"/>
        <v>0</v>
      </c>
      <c r="R318" s="13">
        <f t="shared" si="58"/>
        <v>0</v>
      </c>
      <c r="S318">
        <f t="shared" si="59"/>
        <v>0</v>
      </c>
      <c r="T318">
        <f t="shared" si="60"/>
        <v>298</v>
      </c>
      <c r="U318">
        <v>5.9260000000000002</v>
      </c>
      <c r="V318">
        <f t="shared" si="61"/>
        <v>5.8890742972784471</v>
      </c>
    </row>
    <row r="319" spans="8:22" x14ac:dyDescent="0.2">
      <c r="H319">
        <v>136</v>
      </c>
      <c r="I319">
        <f t="shared" si="52"/>
        <v>7.2926168170234118E-2</v>
      </c>
      <c r="J319">
        <f t="shared" si="53"/>
        <v>396.73125943785033</v>
      </c>
      <c r="K319">
        <f t="shared" si="54"/>
        <v>3.9673125943785032E-4</v>
      </c>
      <c r="L319">
        <f t="shared" si="62"/>
        <v>1.2455752178506367</v>
      </c>
      <c r="M319">
        <f t="shared" si="63"/>
        <v>124557.52178506344</v>
      </c>
      <c r="N319">
        <f t="shared" si="64"/>
        <v>0.23812627810273373</v>
      </c>
      <c r="O319">
        <f t="shared" si="55"/>
        <v>1</v>
      </c>
      <c r="P319">
        <f t="shared" si="56"/>
        <v>1</v>
      </c>
      <c r="Q319">
        <f t="shared" si="57"/>
        <v>0</v>
      </c>
      <c r="R319" s="13">
        <f t="shared" si="58"/>
        <v>0</v>
      </c>
      <c r="S319">
        <f t="shared" si="59"/>
        <v>0</v>
      </c>
      <c r="T319">
        <f t="shared" si="60"/>
        <v>298</v>
      </c>
      <c r="U319">
        <v>5.8520000000000003</v>
      </c>
      <c r="V319">
        <f t="shared" si="61"/>
        <v>5.8165153000937524</v>
      </c>
    </row>
    <row r="320" spans="8:22" x14ac:dyDescent="0.2">
      <c r="H320">
        <v>137</v>
      </c>
      <c r="I320">
        <f t="shared" si="52"/>
        <v>7.3307493804970841E-2</v>
      </c>
      <c r="J320">
        <f t="shared" si="53"/>
        <v>398.60039183813791</v>
      </c>
      <c r="K320">
        <f t="shared" si="54"/>
        <v>3.9860039183813793E-4</v>
      </c>
      <c r="L320">
        <f t="shared" si="62"/>
        <v>1.2380224388321663</v>
      </c>
      <c r="M320">
        <f t="shared" si="63"/>
        <v>123802.24388321639</v>
      </c>
      <c r="N320">
        <f t="shared" si="64"/>
        <v>0.23140278527042848</v>
      </c>
      <c r="O320">
        <f t="shared" si="55"/>
        <v>1</v>
      </c>
      <c r="P320">
        <f t="shared" si="56"/>
        <v>1</v>
      </c>
      <c r="Q320">
        <f t="shared" si="57"/>
        <v>0</v>
      </c>
      <c r="R320" s="13">
        <f t="shared" si="58"/>
        <v>0</v>
      </c>
      <c r="S320">
        <f t="shared" si="59"/>
        <v>0</v>
      </c>
      <c r="T320">
        <f t="shared" si="60"/>
        <v>298</v>
      </c>
      <c r="U320">
        <v>5.7789999999999999</v>
      </c>
      <c r="V320">
        <f t="shared" si="61"/>
        <v>5.7449146825731603</v>
      </c>
    </row>
    <row r="321" spans="8:22" x14ac:dyDescent="0.2">
      <c r="H321">
        <v>138</v>
      </c>
      <c r="I321">
        <f t="shared" si="52"/>
        <v>7.3680100823546563E-2</v>
      </c>
      <c r="J321">
        <f t="shared" si="53"/>
        <v>400.42678845969016</v>
      </c>
      <c r="K321">
        <f t="shared" si="54"/>
        <v>4.0042678845969017E-4</v>
      </c>
      <c r="L321">
        <f t="shared" si="62"/>
        <v>1.2307204163699506</v>
      </c>
      <c r="M321">
        <f t="shared" si="63"/>
        <v>123072.04163699482</v>
      </c>
      <c r="N321">
        <f t="shared" si="64"/>
        <v>0.22477836105334442</v>
      </c>
      <c r="O321">
        <f t="shared" si="55"/>
        <v>1</v>
      </c>
      <c r="P321">
        <f t="shared" si="56"/>
        <v>1</v>
      </c>
      <c r="Q321">
        <f t="shared" si="57"/>
        <v>0</v>
      </c>
      <c r="R321" s="13">
        <f t="shared" si="58"/>
        <v>0</v>
      </c>
      <c r="S321">
        <f t="shared" si="59"/>
        <v>0</v>
      </c>
      <c r="T321">
        <f t="shared" si="60"/>
        <v>298</v>
      </c>
      <c r="U321">
        <v>5.7060000000000004</v>
      </c>
      <c r="V321">
        <f t="shared" si="61"/>
        <v>5.6732793492538187</v>
      </c>
    </row>
    <row r="322" spans="8:22" x14ac:dyDescent="0.2">
      <c r="H322">
        <v>139</v>
      </c>
      <c r="I322">
        <f t="shared" si="52"/>
        <v>7.4043972771820427E-2</v>
      </c>
      <c r="J322">
        <f t="shared" si="53"/>
        <v>402.21036864973962</v>
      </c>
      <c r="K322">
        <f t="shared" si="54"/>
        <v>4.022103686497396E-4</v>
      </c>
      <c r="L322">
        <f t="shared" si="62"/>
        <v>1.2236629377666843</v>
      </c>
      <c r="M322">
        <f t="shared" si="63"/>
        <v>122366.29377666822</v>
      </c>
      <c r="N322">
        <f t="shared" si="64"/>
        <v>0.21825009750983376</v>
      </c>
      <c r="O322">
        <f t="shared" si="55"/>
        <v>1</v>
      </c>
      <c r="P322">
        <f t="shared" si="56"/>
        <v>1</v>
      </c>
      <c r="Q322">
        <f t="shared" si="57"/>
        <v>0</v>
      </c>
      <c r="R322" s="13">
        <f t="shared" si="58"/>
        <v>0</v>
      </c>
      <c r="S322">
        <f t="shared" si="59"/>
        <v>0</v>
      </c>
      <c r="T322">
        <f t="shared" si="60"/>
        <v>298</v>
      </c>
      <c r="U322">
        <v>5.6310000000000002</v>
      </c>
      <c r="V322">
        <f t="shared" si="61"/>
        <v>5.5996211051396969</v>
      </c>
    </row>
    <row r="323" spans="8:22" x14ac:dyDescent="0.2">
      <c r="H323">
        <v>140</v>
      </c>
      <c r="I323">
        <f t="shared" si="52"/>
        <v>7.4399095116427616E-2</v>
      </c>
      <c r="J323">
        <f t="shared" si="53"/>
        <v>403.95106117052876</v>
      </c>
      <c r="K323">
        <f t="shared" si="54"/>
        <v>4.0395106117052876E-4</v>
      </c>
      <c r="L323">
        <f t="shared" si="62"/>
        <v>1.2168440440233652</v>
      </c>
      <c r="M323">
        <f t="shared" si="63"/>
        <v>121684.40440233629</v>
      </c>
      <c r="N323">
        <f t="shared" si="64"/>
        <v>0.21181513263983048</v>
      </c>
      <c r="O323">
        <f t="shared" si="55"/>
        <v>1</v>
      </c>
      <c r="P323">
        <f t="shared" si="56"/>
        <v>1</v>
      </c>
      <c r="Q323">
        <f t="shared" si="57"/>
        <v>0</v>
      </c>
      <c r="R323" s="13">
        <f t="shared" si="58"/>
        <v>0</v>
      </c>
      <c r="S323">
        <f t="shared" si="59"/>
        <v>0</v>
      </c>
      <c r="T323">
        <f t="shared" si="60"/>
        <v>298</v>
      </c>
      <c r="U323">
        <v>5.556</v>
      </c>
      <c r="V323">
        <f t="shared" si="61"/>
        <v>5.5259288110789386</v>
      </c>
    </row>
    <row r="324" spans="8:22" x14ac:dyDescent="0.2">
      <c r="H324">
        <v>141</v>
      </c>
      <c r="I324">
        <f t="shared" ref="I324:I367" si="65">((0.5*$E$5)+$E$9)-((0.5*$E$5)*COS(RADIANS(H324)))-($E$9*COS(ASIN(((0.5*$E$5)/$E$9)*SIN(RADIANS(H324)))))</f>
        <v>7.474545513891942E-2</v>
      </c>
      <c r="J324">
        <f t="shared" ref="J324:J367" si="66">($E$7+(((PI()*$E$4^2)/4)*(((0.5*$E$5)+$E$9)-((0.5*$E$5)*COS(RADIANS(H324)))-($E$9*COS(ASIN(((0.5*$E$5)/$E$9)*SIN(RADIANS(H324))))))))*1000000</f>
        <v>405.64880368041992</v>
      </c>
      <c r="K324">
        <f t="shared" ref="K324:K367" si="67">($E$7+(((PI()*$E$4^2)/4)*(((0.5*$E$5)+$E$9)-((0.5*$E$5)*COS(RADIANS(H324)))-($E$9*COS(ASIN(((0.5*$E$5)/$E$9)*SIN(RADIANS(H324))))))))</f>
        <v>4.0564880368041989E-4</v>
      </c>
      <c r="L324">
        <f t="shared" si="62"/>
        <v>1.2102580204209004</v>
      </c>
      <c r="M324">
        <f t="shared" si="63"/>
        <v>121025.80204208981</v>
      </c>
      <c r="N324">
        <f t="shared" si="64"/>
        <v>0.20547064892052472</v>
      </c>
      <c r="O324">
        <f t="shared" ref="O324:O367" si="68">1-EXP((-$C$13)*(H324-$C$15)/$C$17)^($C$14+1)</f>
        <v>1</v>
      </c>
      <c r="P324">
        <f t="shared" ref="P324:P367" si="69">IF(O324&lt;0,0,O324)</f>
        <v>1</v>
      </c>
      <c r="Q324">
        <f t="shared" ref="Q324:Q366" si="70">P325-P324</f>
        <v>0</v>
      </c>
      <c r="R324" s="13">
        <f t="shared" ref="R324:R366" si="71">$C$22*Q324*C$37*C$26</f>
        <v>0</v>
      </c>
      <c r="S324">
        <f t="shared" ref="S324:S366" si="72">R324/(($C$20+$C$22)*1007)</f>
        <v>0</v>
      </c>
      <c r="T324">
        <f t="shared" ref="T324:T366" si="73">$C$25+S324</f>
        <v>298</v>
      </c>
      <c r="U324">
        <v>5.4909999999999997</v>
      </c>
      <c r="V324">
        <f t="shared" ref="V324:V367" si="74">(U324*(K324/K325)^$C$11)+(R324*($C$32-1)/K325)</f>
        <v>5.4621505708592659</v>
      </c>
    </row>
    <row r="325" spans="8:22" x14ac:dyDescent="0.2">
      <c r="H325">
        <v>142</v>
      </c>
      <c r="I325">
        <f t="shared" si="65"/>
        <v>7.5083041831669584E-2</v>
      </c>
      <c r="J325">
        <f t="shared" si="66"/>
        <v>407.30354222366236</v>
      </c>
      <c r="K325">
        <f t="shared" si="67"/>
        <v>4.0730354222366237E-4</v>
      </c>
      <c r="L325">
        <f t="shared" ref="L325:L367" si="75">L324*(K324/K325)^$C$11</f>
        <v>1.2038993875667505</v>
      </c>
      <c r="M325">
        <f t="shared" ref="M325:M367" si="76">M324*(K324/K325)^$C$11</f>
        <v>120389.93875667482</v>
      </c>
      <c r="N325">
        <f t="shared" ref="N325:N367" si="77">M325*(K325-K324)</f>
        <v>0.1992138718792715</v>
      </c>
      <c r="O325">
        <f t="shared" si="68"/>
        <v>1</v>
      </c>
      <c r="P325">
        <f t="shared" si="69"/>
        <v>1</v>
      </c>
      <c r="Q325">
        <f t="shared" si="70"/>
        <v>0</v>
      </c>
      <c r="R325" s="13">
        <f t="shared" si="71"/>
        <v>0</v>
      </c>
      <c r="S325">
        <f t="shared" si="72"/>
        <v>0</v>
      </c>
      <c r="T325">
        <f t="shared" si="73"/>
        <v>298</v>
      </c>
      <c r="U325">
        <v>5.44</v>
      </c>
      <c r="V325">
        <f t="shared" si="74"/>
        <v>5.4122713281360406</v>
      </c>
    </row>
    <row r="326" spans="8:22" x14ac:dyDescent="0.2">
      <c r="H326">
        <v>143</v>
      </c>
      <c r="I326">
        <f t="shared" si="65"/>
        <v>7.5411845795659516E-2</v>
      </c>
      <c r="J326">
        <f t="shared" si="66"/>
        <v>408.91523072936928</v>
      </c>
      <c r="K326">
        <f t="shared" si="67"/>
        <v>4.089152307293693E-4</v>
      </c>
      <c r="L326">
        <f t="shared" si="75"/>
        <v>1.1977628928838351</v>
      </c>
      <c r="M326">
        <f t="shared" si="76"/>
        <v>119776.28928838327</v>
      </c>
      <c r="N326">
        <f t="shared" si="77"/>
        <v>0.19304206870231466</v>
      </c>
      <c r="O326">
        <f t="shared" si="68"/>
        <v>1</v>
      </c>
      <c r="P326">
        <f t="shared" si="69"/>
        <v>1</v>
      </c>
      <c r="Q326">
        <f t="shared" si="70"/>
        <v>0</v>
      </c>
      <c r="R326" s="13">
        <f t="shared" si="71"/>
        <v>0</v>
      </c>
      <c r="S326">
        <f t="shared" si="72"/>
        <v>0</v>
      </c>
      <c r="T326">
        <f t="shared" si="73"/>
        <v>298</v>
      </c>
      <c r="U326">
        <v>5.391</v>
      </c>
      <c r="V326">
        <f t="shared" si="74"/>
        <v>5.3643574702976835</v>
      </c>
    </row>
    <row r="327" spans="8:22" x14ac:dyDescent="0.2">
      <c r="H327">
        <v>144</v>
      </c>
      <c r="I327">
        <f t="shared" si="65"/>
        <v>7.5731859140245605E-2</v>
      </c>
      <c r="J327">
        <f t="shared" si="66"/>
        <v>410.48383052021006</v>
      </c>
      <c r="K327">
        <f t="shared" si="67"/>
        <v>4.1048383052021007E-4</v>
      </c>
      <c r="L327">
        <f t="shared" si="75"/>
        <v>1.191843502520268</v>
      </c>
      <c r="M327">
        <f t="shared" si="76"/>
        <v>119184.35025202658</v>
      </c>
      <c r="N327">
        <f t="shared" si="77"/>
        <v>0.18695254687682186</v>
      </c>
      <c r="O327">
        <f t="shared" si="68"/>
        <v>1</v>
      </c>
      <c r="P327">
        <f t="shared" si="69"/>
        <v>1</v>
      </c>
      <c r="Q327">
        <f t="shared" si="70"/>
        <v>0</v>
      </c>
      <c r="R327" s="13">
        <f t="shared" si="71"/>
        <v>0</v>
      </c>
      <c r="S327">
        <f t="shared" si="72"/>
        <v>0</v>
      </c>
      <c r="T327">
        <f t="shared" si="73"/>
        <v>298</v>
      </c>
      <c r="U327">
        <v>5.34</v>
      </c>
      <c r="V327">
        <f t="shared" si="74"/>
        <v>5.3144295612211554</v>
      </c>
    </row>
    <row r="328" spans="8:22" x14ac:dyDescent="0.2">
      <c r="H328">
        <v>145</v>
      </c>
      <c r="I328">
        <f t="shared" si="65"/>
        <v>7.6043075385003128E-2</v>
      </c>
      <c r="J328">
        <f t="shared" si="66"/>
        <v>412.00930983128171</v>
      </c>
      <c r="K328">
        <f t="shared" si="67"/>
        <v>4.1200930983128169E-4</v>
      </c>
      <c r="L328">
        <f t="shared" si="75"/>
        <v>1.1861363936597515</v>
      </c>
      <c r="M328">
        <f t="shared" si="76"/>
        <v>118613.63936597493</v>
      </c>
      <c r="N328">
        <f t="shared" si="77"/>
        <v>0.18094265286370542</v>
      </c>
      <c r="O328">
        <f t="shared" si="68"/>
        <v>1</v>
      </c>
      <c r="P328">
        <f t="shared" si="69"/>
        <v>1</v>
      </c>
      <c r="Q328">
        <f t="shared" si="70"/>
        <v>0</v>
      </c>
      <c r="R328" s="13">
        <f t="shared" si="71"/>
        <v>0</v>
      </c>
      <c r="S328">
        <f t="shared" si="72"/>
        <v>0</v>
      </c>
      <c r="T328">
        <f t="shared" si="73"/>
        <v>298</v>
      </c>
      <c r="U328">
        <v>5.2910000000000004</v>
      </c>
      <c r="V328">
        <f t="shared" si="74"/>
        <v>5.266468612798632</v>
      </c>
    </row>
    <row r="329" spans="8:22" x14ac:dyDescent="0.2">
      <c r="H329">
        <v>146</v>
      </c>
      <c r="I329">
        <f t="shared" si="65"/>
        <v>7.6345489363734143E-2</v>
      </c>
      <c r="J329">
        <f t="shared" si="66"/>
        <v>413.49164333958691</v>
      </c>
      <c r="K329">
        <f t="shared" si="67"/>
        <v>4.1349164333958694E-4</v>
      </c>
      <c r="L329">
        <f t="shared" si="75"/>
        <v>1.1806369472136162</v>
      </c>
      <c r="M329">
        <f t="shared" si="76"/>
        <v>118063.69472136139</v>
      </c>
      <c r="N329">
        <f t="shared" si="77"/>
        <v>0.17500977079979591</v>
      </c>
      <c r="O329">
        <f t="shared" si="68"/>
        <v>1</v>
      </c>
      <c r="P329">
        <f t="shared" si="69"/>
        <v>1</v>
      </c>
      <c r="Q329">
        <f t="shared" si="70"/>
        <v>0</v>
      </c>
      <c r="R329" s="13">
        <f t="shared" si="71"/>
        <v>0</v>
      </c>
      <c r="S329">
        <f t="shared" si="72"/>
        <v>0</v>
      </c>
      <c r="T329">
        <f t="shared" si="73"/>
        <v>298</v>
      </c>
      <c r="U329">
        <v>5.2510000000000003</v>
      </c>
      <c r="V329">
        <f t="shared" si="74"/>
        <v>5.227444596671952</v>
      </c>
    </row>
    <row r="330" spans="8:22" x14ac:dyDescent="0.2">
      <c r="H330">
        <v>147</v>
      </c>
      <c r="I330">
        <f t="shared" si="65"/>
        <v>7.6639097130718536E-2</v>
      </c>
      <c r="J330">
        <f t="shared" si="66"/>
        <v>414.93081170450819</v>
      </c>
      <c r="K330">
        <f t="shared" si="67"/>
        <v>4.1493081170450817E-4</v>
      </c>
      <c r="L330">
        <f t="shared" si="75"/>
        <v>1.1753407408766114</v>
      </c>
      <c r="M330">
        <f t="shared" si="76"/>
        <v>117534.07408766091</v>
      </c>
      <c r="N330">
        <f t="shared" si="77"/>
        <v>0.16915132122726986</v>
      </c>
      <c r="O330">
        <f t="shared" si="68"/>
        <v>1</v>
      </c>
      <c r="P330">
        <f t="shared" si="69"/>
        <v>1</v>
      </c>
      <c r="Q330">
        <f t="shared" si="70"/>
        <v>0</v>
      </c>
      <c r="R330" s="13">
        <f t="shared" si="71"/>
        <v>0</v>
      </c>
      <c r="S330">
        <f t="shared" si="72"/>
        <v>0</v>
      </c>
      <c r="T330">
        <f t="shared" si="73"/>
        <v>298</v>
      </c>
      <c r="U330">
        <v>5.2190000000000003</v>
      </c>
      <c r="V330">
        <f t="shared" si="74"/>
        <v>5.1963663268464977</v>
      </c>
    </row>
    <row r="331" spans="8:22" x14ac:dyDescent="0.2">
      <c r="H331">
        <v>148</v>
      </c>
      <c r="I331">
        <f t="shared" si="65"/>
        <v>7.6923895869279252E-2</v>
      </c>
      <c r="J331">
        <f t="shared" si="66"/>
        <v>416.32680111962424</v>
      </c>
      <c r="K331">
        <f t="shared" si="67"/>
        <v>4.1632680111962421E-4</v>
      </c>
      <c r="L331">
        <f t="shared" si="75"/>
        <v>1.1702435425296107</v>
      </c>
      <c r="M331">
        <f t="shared" si="76"/>
        <v>117024.35425296084</v>
      </c>
      <c r="N331">
        <f t="shared" si="77"/>
        <v>0.16336475984792259</v>
      </c>
      <c r="O331">
        <f t="shared" si="68"/>
        <v>1</v>
      </c>
      <c r="P331">
        <f t="shared" si="69"/>
        <v>1</v>
      </c>
      <c r="Q331">
        <f t="shared" si="70"/>
        <v>0</v>
      </c>
      <c r="R331" s="13">
        <f t="shared" si="71"/>
        <v>0</v>
      </c>
      <c r="S331">
        <f t="shared" si="72"/>
        <v>0</v>
      </c>
      <c r="T331">
        <f t="shared" si="73"/>
        <v>298</v>
      </c>
      <c r="U331">
        <v>5.1760000000000002</v>
      </c>
      <c r="V331">
        <f t="shared" si="74"/>
        <v>5.1543173451977697</v>
      </c>
    </row>
    <row r="332" spans="8:22" x14ac:dyDescent="0.2">
      <c r="H332">
        <v>149</v>
      </c>
      <c r="I332">
        <f t="shared" si="65"/>
        <v>7.7199883802727298E-2</v>
      </c>
      <c r="J332">
        <f t="shared" si="66"/>
        <v>417.67960287619195</v>
      </c>
      <c r="K332">
        <f t="shared" si="67"/>
        <v>4.1767960287619196E-4</v>
      </c>
      <c r="L332">
        <f t="shared" si="75"/>
        <v>1.1653413039733493</v>
      </c>
      <c r="M332">
        <f t="shared" si="76"/>
        <v>116534.13039733471</v>
      </c>
      <c r="N332">
        <f t="shared" si="77"/>
        <v>0.15764757630160953</v>
      </c>
      <c r="O332">
        <f t="shared" si="68"/>
        <v>1</v>
      </c>
      <c r="P332">
        <f t="shared" si="69"/>
        <v>1</v>
      </c>
      <c r="Q332">
        <f t="shared" si="70"/>
        <v>0</v>
      </c>
      <c r="R332" s="13">
        <f t="shared" si="71"/>
        <v>0</v>
      </c>
      <c r="S332">
        <f t="shared" si="72"/>
        <v>0</v>
      </c>
      <c r="T332">
        <f t="shared" si="73"/>
        <v>298</v>
      </c>
      <c r="U332">
        <v>5.1239999999999997</v>
      </c>
      <c r="V332">
        <f t="shared" si="74"/>
        <v>5.1032851009670388</v>
      </c>
    </row>
    <row r="333" spans="8:22" x14ac:dyDescent="0.2">
      <c r="H333">
        <v>150</v>
      </c>
      <c r="I333">
        <f t="shared" si="65"/>
        <v>7.7467060107743124E-2</v>
      </c>
      <c r="J333">
        <f t="shared" si="66"/>
        <v>418.9892129385708</v>
      </c>
      <c r="K333">
        <f t="shared" si="67"/>
        <v>4.1898921293857078E-4</v>
      </c>
      <c r="L333">
        <f t="shared" si="75"/>
        <v>1.1606301549782776</v>
      </c>
      <c r="M333">
        <f t="shared" si="76"/>
        <v>116063.01549782754</v>
      </c>
      <c r="N333">
        <f t="shared" si="77"/>
        <v>0.15199729296598455</v>
      </c>
      <c r="O333">
        <f t="shared" si="68"/>
        <v>1</v>
      </c>
      <c r="P333">
        <f t="shared" si="69"/>
        <v>1</v>
      </c>
      <c r="Q333">
        <f t="shared" si="70"/>
        <v>0</v>
      </c>
      <c r="R333" s="13">
        <f t="shared" si="71"/>
        <v>0</v>
      </c>
      <c r="S333">
        <f t="shared" si="72"/>
        <v>0</v>
      </c>
      <c r="T333">
        <f t="shared" si="73"/>
        <v>298</v>
      </c>
      <c r="U333">
        <v>5.0650000000000004</v>
      </c>
      <c r="V333">
        <f t="shared" si="74"/>
        <v>5.0452582839692495</v>
      </c>
    </row>
    <row r="334" spans="8:22" x14ac:dyDescent="0.2">
      <c r="H334">
        <v>151</v>
      </c>
      <c r="I334">
        <f t="shared" si="65"/>
        <v>7.7725424830246581E-2</v>
      </c>
      <c r="J334">
        <f t="shared" si="66"/>
        <v>420.25563153184459</v>
      </c>
      <c r="K334">
        <f t="shared" si="67"/>
        <v>4.2025563153184458E-4</v>
      </c>
      <c r="L334">
        <f t="shared" si="75"/>
        <v>1.1561063976364596</v>
      </c>
      <c r="M334">
        <f t="shared" si="76"/>
        <v>115610.63976364574</v>
      </c>
      <c r="N334">
        <f t="shared" si="77"/>
        <v>0.14641146377695993</v>
      </c>
      <c r="O334">
        <f t="shared" si="68"/>
        <v>1</v>
      </c>
      <c r="P334">
        <f t="shared" si="69"/>
        <v>1</v>
      </c>
      <c r="Q334">
        <f t="shared" si="70"/>
        <v>0</v>
      </c>
      <c r="R334" s="13">
        <f t="shared" si="71"/>
        <v>0</v>
      </c>
      <c r="S334">
        <f t="shared" si="72"/>
        <v>0</v>
      </c>
      <c r="T334">
        <f t="shared" si="73"/>
        <v>298</v>
      </c>
      <c r="U334">
        <v>5.0049999999999999</v>
      </c>
      <c r="V334">
        <f t="shared" si="74"/>
        <v>4.9862117788653526</v>
      </c>
    </row>
    <row r="335" spans="8:22" x14ac:dyDescent="0.2">
      <c r="H335">
        <v>152</v>
      </c>
      <c r="I335">
        <f t="shared" si="65"/>
        <v>7.7974978803799833E-2</v>
      </c>
      <c r="J335">
        <f t="shared" si="66"/>
        <v>421.47886274185998</v>
      </c>
      <c r="K335">
        <f t="shared" si="67"/>
        <v>4.2147886274185997E-4</v>
      </c>
      <c r="L335">
        <f t="shared" si="75"/>
        <v>1.1517665010022988</v>
      </c>
      <c r="M335">
        <f t="shared" si="76"/>
        <v>115176.65010022967</v>
      </c>
      <c r="N335">
        <f t="shared" si="77"/>
        <v>0.1408876730676234</v>
      </c>
      <c r="O335">
        <f t="shared" si="68"/>
        <v>1</v>
      </c>
      <c r="P335">
        <f t="shared" si="69"/>
        <v>1</v>
      </c>
      <c r="Q335">
        <f t="shared" si="70"/>
        <v>0</v>
      </c>
      <c r="R335" s="13">
        <f t="shared" si="71"/>
        <v>0</v>
      </c>
      <c r="S335">
        <f t="shared" si="72"/>
        <v>0</v>
      </c>
      <c r="T335">
        <f t="shared" si="73"/>
        <v>298</v>
      </c>
      <c r="U335">
        <v>4.9400000000000004</v>
      </c>
      <c r="V335">
        <f t="shared" si="74"/>
        <v>4.9221600466362831</v>
      </c>
    </row>
    <row r="336" spans="8:22" x14ac:dyDescent="0.2">
      <c r="H336">
        <v>153</v>
      </c>
      <c r="I336">
        <f t="shared" si="65"/>
        <v>7.8215723570583373E-2</v>
      </c>
      <c r="J336">
        <f t="shared" si="66"/>
        <v>422.6589141278767</v>
      </c>
      <c r="K336">
        <f t="shared" si="67"/>
        <v>4.2265891412787671E-4</v>
      </c>
      <c r="L336">
        <f t="shared" si="75"/>
        <v>1.1476070960096323</v>
      </c>
      <c r="M336">
        <f t="shared" si="76"/>
        <v>114760.70960096302</v>
      </c>
      <c r="N336">
        <f t="shared" si="77"/>
        <v>0.13542353442488075</v>
      </c>
      <c r="O336">
        <f t="shared" si="68"/>
        <v>1</v>
      </c>
      <c r="P336">
        <f t="shared" si="69"/>
        <v>1</v>
      </c>
      <c r="Q336">
        <f t="shared" si="70"/>
        <v>0</v>
      </c>
      <c r="R336" s="13">
        <f t="shared" si="71"/>
        <v>0</v>
      </c>
      <c r="S336">
        <f t="shared" si="72"/>
        <v>0</v>
      </c>
      <c r="T336">
        <f t="shared" si="73"/>
        <v>298</v>
      </c>
      <c r="U336">
        <v>4.8650000000000002</v>
      </c>
      <c r="V336">
        <f t="shared" si="74"/>
        <v>4.848118752119098</v>
      </c>
    </row>
    <row r="337" spans="8:22" x14ac:dyDescent="0.2">
      <c r="H337">
        <v>154</v>
      </c>
      <c r="I337">
        <f t="shared" si="65"/>
        <v>7.8447661304978711E-2</v>
      </c>
      <c r="J337">
        <f t="shared" si="66"/>
        <v>423.79579634799535</v>
      </c>
      <c r="K337">
        <f t="shared" si="67"/>
        <v>4.2379579634799534E-4</v>
      </c>
      <c r="L337">
        <f t="shared" si="75"/>
        <v>1.1436249706534922</v>
      </c>
      <c r="M337">
        <f t="shared" si="76"/>
        <v>114362.49706534902</v>
      </c>
      <c r="N337">
        <f t="shared" si="77"/>
        <v>0.13001668956196372</v>
      </c>
      <c r="O337">
        <f t="shared" si="68"/>
        <v>1</v>
      </c>
      <c r="P337">
        <f t="shared" si="69"/>
        <v>1</v>
      </c>
      <c r="Q337">
        <f t="shared" si="70"/>
        <v>0</v>
      </c>
      <c r="R337" s="13">
        <f t="shared" si="71"/>
        <v>0</v>
      </c>
      <c r="S337">
        <f t="shared" si="72"/>
        <v>0</v>
      </c>
      <c r="T337">
        <f t="shared" si="73"/>
        <v>298</v>
      </c>
      <c r="U337">
        <v>4.7919999999999998</v>
      </c>
      <c r="V337">
        <f t="shared" si="74"/>
        <v>4.7760441732905088</v>
      </c>
    </row>
    <row r="338" spans="8:22" x14ac:dyDescent="0.2">
      <c r="H338">
        <v>155</v>
      </c>
      <c r="I338">
        <f t="shared" si="65"/>
        <v>7.8670794739786554E-2</v>
      </c>
      <c r="J338">
        <f t="shared" si="66"/>
        <v>424.88952279750282</v>
      </c>
      <c r="K338">
        <f t="shared" si="67"/>
        <v>4.2488952279750284E-4</v>
      </c>
      <c r="L338">
        <f t="shared" si="75"/>
        <v>1.1398170654255302</v>
      </c>
      <c r="M338">
        <f t="shared" si="76"/>
        <v>113981.70654255281</v>
      </c>
      <c r="N338">
        <f t="shared" si="77"/>
        <v>0.12466480720559291</v>
      </c>
      <c r="O338">
        <f t="shared" si="68"/>
        <v>1</v>
      </c>
      <c r="P338">
        <f t="shared" si="69"/>
        <v>1</v>
      </c>
      <c r="Q338">
        <f t="shared" si="70"/>
        <v>0</v>
      </c>
      <c r="R338" s="13">
        <f t="shared" si="71"/>
        <v>0</v>
      </c>
      <c r="S338">
        <f t="shared" si="72"/>
        <v>0</v>
      </c>
      <c r="T338">
        <f t="shared" si="73"/>
        <v>298</v>
      </c>
      <c r="U338">
        <v>4.7229999999999999</v>
      </c>
      <c r="V338">
        <f t="shared" si="74"/>
        <v>4.7079312267090572</v>
      </c>
    </row>
    <row r="339" spans="8:22" x14ac:dyDescent="0.2">
      <c r="H339">
        <v>156</v>
      </c>
      <c r="I339">
        <f t="shared" si="65"/>
        <v>7.888512709510534E-2</v>
      </c>
      <c r="J339">
        <f t="shared" si="66"/>
        <v>425.94010926025896</v>
      </c>
      <c r="K339">
        <f t="shared" si="67"/>
        <v>4.2594010926025897E-4</v>
      </c>
      <c r="L339">
        <f t="shared" si="75"/>
        <v>1.1361804689927448</v>
      </c>
      <c r="M339">
        <f t="shared" si="76"/>
        <v>113618.04689927428</v>
      </c>
      <c r="N339">
        <f t="shared" si="77"/>
        <v>0.1193655819971679</v>
      </c>
      <c r="O339">
        <f t="shared" si="68"/>
        <v>1</v>
      </c>
      <c r="P339">
        <f t="shared" si="69"/>
        <v>1</v>
      </c>
      <c r="Q339">
        <f t="shared" si="70"/>
        <v>0</v>
      </c>
      <c r="R339" s="13">
        <f t="shared" si="71"/>
        <v>0</v>
      </c>
      <c r="S339">
        <f t="shared" si="72"/>
        <v>0</v>
      </c>
      <c r="T339">
        <f t="shared" si="73"/>
        <v>298</v>
      </c>
      <c r="U339">
        <v>4.6539999999999999</v>
      </c>
      <c r="V339">
        <f t="shared" si="74"/>
        <v>4.6397942220750252</v>
      </c>
    </row>
    <row r="340" spans="8:22" x14ac:dyDescent="0.2">
      <c r="H340">
        <v>157</v>
      </c>
      <c r="I340">
        <f t="shared" si="65"/>
        <v>7.9090662009889651E-2</v>
      </c>
      <c r="J340">
        <f t="shared" si="66"/>
        <v>426.94757357321799</v>
      </c>
      <c r="K340">
        <f t="shared" si="67"/>
        <v>4.26947573573218E-4</v>
      </c>
      <c r="L340">
        <f t="shared" si="75"/>
        <v>1.1327124141098044</v>
      </c>
      <c r="M340">
        <f t="shared" si="76"/>
        <v>113271.24141098023</v>
      </c>
      <c r="N340">
        <f t="shared" si="77"/>
        <v>0.11411673340613054</v>
      </c>
      <c r="O340">
        <f t="shared" si="68"/>
        <v>1</v>
      </c>
      <c r="P340">
        <f t="shared" si="69"/>
        <v>1</v>
      </c>
      <c r="Q340">
        <f t="shared" si="70"/>
        <v>0</v>
      </c>
      <c r="R340" s="13">
        <f t="shared" si="71"/>
        <v>0</v>
      </c>
      <c r="S340">
        <f t="shared" si="72"/>
        <v>0</v>
      </c>
      <c r="T340">
        <f t="shared" si="73"/>
        <v>298</v>
      </c>
      <c r="U340">
        <v>4.5869999999999997</v>
      </c>
      <c r="V340">
        <f t="shared" si="74"/>
        <v>4.5736277462708159</v>
      </c>
    </row>
    <row r="341" spans="8:22" x14ac:dyDescent="0.2">
      <c r="H341">
        <v>158</v>
      </c>
      <c r="I341">
        <f t="shared" si="65"/>
        <v>7.9287403476204776E-2</v>
      </c>
      <c r="J341">
        <f t="shared" si="66"/>
        <v>427.91193530416638</v>
      </c>
      <c r="K341">
        <f t="shared" si="67"/>
        <v>4.2791193530416637E-4</v>
      </c>
      <c r="L341">
        <f t="shared" si="75"/>
        <v>1.1294102737558316</v>
      </c>
      <c r="M341">
        <f t="shared" si="76"/>
        <v>112941.02737558297</v>
      </c>
      <c r="N341">
        <f t="shared" si="77"/>
        <v>0.10891600465500365</v>
      </c>
      <c r="O341">
        <f t="shared" si="68"/>
        <v>1</v>
      </c>
      <c r="P341">
        <f t="shared" si="69"/>
        <v>1</v>
      </c>
      <c r="Q341">
        <f t="shared" si="70"/>
        <v>0</v>
      </c>
      <c r="R341" s="13">
        <f t="shared" si="71"/>
        <v>0</v>
      </c>
      <c r="S341">
        <f t="shared" si="72"/>
        <v>0</v>
      </c>
      <c r="T341">
        <f t="shared" si="73"/>
        <v>298</v>
      </c>
      <c r="U341">
        <v>4.5279999999999996</v>
      </c>
      <c r="V341">
        <f t="shared" si="74"/>
        <v>4.5154163467474291</v>
      </c>
    </row>
    <row r="342" spans="8:22" x14ac:dyDescent="0.2">
      <c r="H342">
        <v>159</v>
      </c>
      <c r="I342">
        <f t="shared" si="65"/>
        <v>7.947535577618961E-2</v>
      </c>
      <c r="J342">
        <f t="shared" si="66"/>
        <v>428.83321544273554</v>
      </c>
      <c r="K342">
        <f t="shared" si="67"/>
        <v>4.2883321544273553E-4</v>
      </c>
      <c r="L342">
        <f t="shared" si="75"/>
        <v>1.1262715574870961</v>
      </c>
      <c r="M342">
        <f t="shared" si="76"/>
        <v>112627.15574870943</v>
      </c>
      <c r="N342">
        <f t="shared" si="77"/>
        <v>0.10376116165482159</v>
      </c>
      <c r="O342">
        <f t="shared" si="68"/>
        <v>1</v>
      </c>
      <c r="P342">
        <f t="shared" si="69"/>
        <v>1</v>
      </c>
      <c r="Q342">
        <f t="shared" si="70"/>
        <v>0</v>
      </c>
      <c r="R342" s="13">
        <f t="shared" si="71"/>
        <v>0</v>
      </c>
      <c r="S342">
        <f t="shared" si="72"/>
        <v>0</v>
      </c>
      <c r="T342">
        <f t="shared" si="73"/>
        <v>298</v>
      </c>
      <c r="U342">
        <v>4.4770000000000003</v>
      </c>
      <c r="V342">
        <f t="shared" si="74"/>
        <v>4.4651636567345188</v>
      </c>
    </row>
    <row r="343" spans="8:22" x14ac:dyDescent="0.2">
      <c r="H343">
        <v>160</v>
      </c>
      <c r="I343">
        <f t="shared" si="65"/>
        <v>7.9654523421737261E-2</v>
      </c>
      <c r="J343">
        <f t="shared" si="66"/>
        <v>429.71143610473632</v>
      </c>
      <c r="K343">
        <f t="shared" si="67"/>
        <v>4.297114361047363E-4</v>
      </c>
      <c r="L343">
        <f t="shared" si="75"/>
        <v>1.1232939079975794</v>
      </c>
      <c r="M343">
        <f t="shared" si="76"/>
        <v>112329.39079975776</v>
      </c>
      <c r="N343">
        <f t="shared" si="77"/>
        <v>9.8649991950306562E-2</v>
      </c>
      <c r="O343">
        <f t="shared" si="68"/>
        <v>1</v>
      </c>
      <c r="P343">
        <f t="shared" si="69"/>
        <v>1</v>
      </c>
      <c r="Q343">
        <f t="shared" si="70"/>
        <v>0</v>
      </c>
      <c r="R343" s="13">
        <f t="shared" si="71"/>
        <v>0</v>
      </c>
      <c r="S343">
        <f t="shared" si="72"/>
        <v>0</v>
      </c>
      <c r="T343">
        <f t="shared" si="73"/>
        <v>298</v>
      </c>
      <c r="U343">
        <v>4.4189999999999996</v>
      </c>
      <c r="V343">
        <f t="shared" si="74"/>
        <v>4.4079108969421785</v>
      </c>
    </row>
    <row r="344" spans="8:22" x14ac:dyDescent="0.2">
      <c r="H344">
        <v>161</v>
      </c>
      <c r="I344">
        <f t="shared" si="65"/>
        <v>7.9824911096899348E-2</v>
      </c>
      <c r="J344">
        <f t="shared" si="66"/>
        <v>430.54662024984367</v>
      </c>
      <c r="K344">
        <f t="shared" si="67"/>
        <v>4.3054662024984369E-4</v>
      </c>
      <c r="L344">
        <f t="shared" si="75"/>
        <v>1.1204750978799041</v>
      </c>
      <c r="M344">
        <f t="shared" si="76"/>
        <v>112047.50978799022</v>
      </c>
      <c r="N344">
        <f t="shared" si="77"/>
        <v>9.3580303673694978E-2</v>
      </c>
      <c r="O344">
        <f t="shared" si="68"/>
        <v>1</v>
      </c>
      <c r="P344">
        <f t="shared" si="69"/>
        <v>1</v>
      </c>
      <c r="Q344">
        <f t="shared" si="70"/>
        <v>0</v>
      </c>
      <c r="R344" s="13">
        <f t="shared" si="71"/>
        <v>0</v>
      </c>
      <c r="S344">
        <f t="shared" si="72"/>
        <v>0</v>
      </c>
      <c r="T344">
        <f t="shared" si="73"/>
        <v>298</v>
      </c>
      <c r="U344">
        <v>4.3419999999999996</v>
      </c>
      <c r="V344">
        <f t="shared" si="74"/>
        <v>4.3316840959626672</v>
      </c>
    </row>
    <row r="345" spans="8:22" x14ac:dyDescent="0.2">
      <c r="H345">
        <v>162</v>
      </c>
      <c r="I345">
        <f t="shared" si="65"/>
        <v>7.9986523603017418E-2</v>
      </c>
      <c r="J345">
        <f t="shared" si="66"/>
        <v>431.33879141264924</v>
      </c>
      <c r="K345">
        <f t="shared" si="67"/>
        <v>4.3133879141264925E-4</v>
      </c>
      <c r="L345">
        <f t="shared" si="75"/>
        <v>1.1178130265795934</v>
      </c>
      <c r="M345">
        <f t="shared" si="76"/>
        <v>111781.30265795914</v>
      </c>
      <c r="N345">
        <f t="shared" si="77"/>
        <v>8.8549924506475308E-2</v>
      </c>
      <c r="O345">
        <f t="shared" si="68"/>
        <v>1</v>
      </c>
      <c r="P345">
        <f t="shared" si="69"/>
        <v>1</v>
      </c>
      <c r="Q345">
        <f t="shared" si="70"/>
        <v>0</v>
      </c>
      <c r="R345" s="13">
        <f t="shared" si="71"/>
        <v>0</v>
      </c>
      <c r="S345">
        <f t="shared" si="72"/>
        <v>0</v>
      </c>
      <c r="T345">
        <f t="shared" si="73"/>
        <v>298</v>
      </c>
      <c r="U345">
        <v>4.2569999999999997</v>
      </c>
      <c r="V345">
        <f t="shared" si="74"/>
        <v>4.2474513417321091</v>
      </c>
    </row>
    <row r="346" spans="8:22" x14ac:dyDescent="0.2">
      <c r="H346">
        <v>163</v>
      </c>
      <c r="I346">
        <f t="shared" si="65"/>
        <v>8.0139365806583041E-2</v>
      </c>
      <c r="J346">
        <f t="shared" si="66"/>
        <v>432.08797344708842</v>
      </c>
      <c r="K346">
        <f t="shared" si="67"/>
        <v>4.320879734470884E-4</v>
      </c>
      <c r="L346">
        <f t="shared" si="75"/>
        <v>1.1153057175360874</v>
      </c>
      <c r="M346">
        <f t="shared" si="76"/>
        <v>111530.57175360854</v>
      </c>
      <c r="N346">
        <f t="shared" si="77"/>
        <v>8.3556700648529714E-2</v>
      </c>
      <c r="O346">
        <f t="shared" si="68"/>
        <v>1</v>
      </c>
      <c r="P346">
        <f t="shared" si="69"/>
        <v>1</v>
      </c>
      <c r="Q346">
        <f t="shared" si="70"/>
        <v>0</v>
      </c>
      <c r="R346" s="13">
        <f t="shared" si="71"/>
        <v>0</v>
      </c>
      <c r="S346">
        <f t="shared" si="72"/>
        <v>0</v>
      </c>
      <c r="T346">
        <f t="shared" si="73"/>
        <v>298</v>
      </c>
      <c r="U346">
        <v>4.1840000000000002</v>
      </c>
      <c r="V346">
        <f t="shared" si="74"/>
        <v>4.175167607279568</v>
      </c>
    </row>
    <row r="347" spans="8:22" x14ac:dyDescent="0.2">
      <c r="H347">
        <v>164</v>
      </c>
      <c r="I347">
        <f t="shared" si="65"/>
        <v>8.0283442589825477E-2</v>
      </c>
      <c r="J347">
        <f t="shared" si="66"/>
        <v>432.79419028423752</v>
      </c>
      <c r="K347">
        <f t="shared" si="67"/>
        <v>4.3279419028423749E-4</v>
      </c>
      <c r="L347">
        <f t="shared" si="75"/>
        <v>1.11295131550439</v>
      </c>
      <c r="M347">
        <f t="shared" si="76"/>
        <v>111295.13155043879</v>
      </c>
      <c r="N347">
        <f t="shared" si="77"/>
        <v>7.8598495793643502E-2</v>
      </c>
      <c r="O347">
        <f t="shared" si="68"/>
        <v>1</v>
      </c>
      <c r="P347">
        <f t="shared" si="69"/>
        <v>1</v>
      </c>
      <c r="Q347">
        <f t="shared" si="70"/>
        <v>0</v>
      </c>
      <c r="R347" s="13">
        <f t="shared" si="71"/>
        <v>0</v>
      </c>
      <c r="S347">
        <f t="shared" si="72"/>
        <v>0</v>
      </c>
      <c r="T347">
        <f t="shared" si="73"/>
        <v>298</v>
      </c>
      <c r="U347">
        <v>4.1349999999999998</v>
      </c>
      <c r="V347">
        <f t="shared" si="74"/>
        <v>4.1268142312873746</v>
      </c>
    </row>
    <row r="348" spans="8:22" x14ac:dyDescent="0.2">
      <c r="H348">
        <v>165</v>
      </c>
      <c r="I348">
        <f t="shared" si="65"/>
        <v>8.0418758804024409E-2</v>
      </c>
      <c r="J348">
        <f t="shared" si="66"/>
        <v>433.45746570346842</v>
      </c>
      <c r="K348">
        <f t="shared" si="67"/>
        <v>4.334574657034684E-4</v>
      </c>
      <c r="L348">
        <f t="shared" si="75"/>
        <v>1.1107480840516377</v>
      </c>
      <c r="M348">
        <f t="shared" si="76"/>
        <v>111074.80840516357</v>
      </c>
      <c r="N348">
        <f t="shared" si="77"/>
        <v>7.3673190110927822E-2</v>
      </c>
      <c r="O348">
        <f t="shared" si="68"/>
        <v>1</v>
      </c>
      <c r="P348">
        <f t="shared" si="69"/>
        <v>1</v>
      </c>
      <c r="Q348">
        <f t="shared" si="70"/>
        <v>0</v>
      </c>
      <c r="R348" s="13">
        <f t="shared" si="71"/>
        <v>0</v>
      </c>
      <c r="S348">
        <f t="shared" si="72"/>
        <v>0</v>
      </c>
      <c r="T348">
        <f t="shared" si="73"/>
        <v>298</v>
      </c>
      <c r="U348">
        <v>4.09</v>
      </c>
      <c r="V348">
        <f t="shared" si="74"/>
        <v>4.082437930158453</v>
      </c>
    </row>
    <row r="349" spans="8:22" x14ac:dyDescent="0.2">
      <c r="H349">
        <v>166</v>
      </c>
      <c r="I349">
        <f t="shared" si="65"/>
        <v>8.0545319225543838E-2</v>
      </c>
      <c r="J349">
        <f t="shared" si="66"/>
        <v>434.07782311694081</v>
      </c>
      <c r="K349">
        <f t="shared" si="67"/>
        <v>4.3407782311694082E-4</v>
      </c>
      <c r="L349">
        <f t="shared" si="75"/>
        <v>1.1086944032232848</v>
      </c>
      <c r="M349">
        <f t="shared" si="76"/>
        <v>110869.44032232829</v>
      </c>
      <c r="N349">
        <f t="shared" si="77"/>
        <v>6.87786792314935E-2</v>
      </c>
      <c r="O349">
        <f t="shared" si="68"/>
        <v>1</v>
      </c>
      <c r="P349">
        <f t="shared" si="69"/>
        <v>1</v>
      </c>
      <c r="Q349">
        <f t="shared" si="70"/>
        <v>0</v>
      </c>
      <c r="R349" s="13">
        <f t="shared" si="71"/>
        <v>0</v>
      </c>
      <c r="S349">
        <f t="shared" si="72"/>
        <v>0</v>
      </c>
      <c r="T349">
        <f t="shared" si="73"/>
        <v>298</v>
      </c>
      <c r="U349">
        <v>4.0410000000000004</v>
      </c>
      <c r="V349">
        <f t="shared" si="74"/>
        <v>4.0340542857936015</v>
      </c>
    </row>
    <row r="350" spans="8:22" x14ac:dyDescent="0.2">
      <c r="H350">
        <v>167</v>
      </c>
      <c r="I350">
        <f t="shared" si="65"/>
        <v>8.0663128514581711E-2</v>
      </c>
      <c r="J350">
        <f t="shared" si="66"/>
        <v>434.65528536740703</v>
      </c>
      <c r="K350">
        <f t="shared" si="67"/>
        <v>4.3465528536740705E-4</v>
      </c>
      <c r="L350">
        <f t="shared" si="75"/>
        <v>1.1067887673739845</v>
      </c>
      <c r="M350">
        <f t="shared" si="76"/>
        <v>110678.87673739826</v>
      </c>
      <c r="N350">
        <f t="shared" si="77"/>
        <v>6.3912873239853008E-2</v>
      </c>
      <c r="O350">
        <f t="shared" si="68"/>
        <v>1</v>
      </c>
      <c r="P350">
        <f t="shared" si="69"/>
        <v>1</v>
      </c>
      <c r="Q350">
        <f t="shared" si="70"/>
        <v>0</v>
      </c>
      <c r="R350" s="13">
        <f t="shared" si="71"/>
        <v>0</v>
      </c>
      <c r="S350">
        <f t="shared" si="72"/>
        <v>0</v>
      </c>
      <c r="T350">
        <f t="shared" si="73"/>
        <v>298</v>
      </c>
      <c r="U350">
        <v>3.9830000000000001</v>
      </c>
      <c r="V350">
        <f t="shared" si="74"/>
        <v>3.976669944675677</v>
      </c>
    </row>
    <row r="351" spans="8:22" x14ac:dyDescent="0.2">
      <c r="H351">
        <v>168</v>
      </c>
      <c r="I351">
        <f t="shared" si="65"/>
        <v>8.077219117662951E-2</v>
      </c>
      <c r="J351">
        <f t="shared" si="66"/>
        <v>435.18987453929918</v>
      </c>
      <c r="K351">
        <f t="shared" si="67"/>
        <v>4.3518987453929921E-4</v>
      </c>
      <c r="L351">
        <f t="shared" si="75"/>
        <v>1.1050297831586149</v>
      </c>
      <c r="M351">
        <f t="shared" si="76"/>
        <v>110502.9783158613</v>
      </c>
      <c r="N351">
        <f t="shared" si="77"/>
        <v>5.9073695669493609E-2</v>
      </c>
      <c r="O351">
        <f t="shared" si="68"/>
        <v>1</v>
      </c>
      <c r="P351">
        <f t="shared" si="69"/>
        <v>1</v>
      </c>
      <c r="Q351">
        <f t="shared" si="70"/>
        <v>0</v>
      </c>
      <c r="R351" s="13">
        <f t="shared" si="71"/>
        <v>0</v>
      </c>
      <c r="S351">
        <f t="shared" si="72"/>
        <v>0</v>
      </c>
      <c r="T351">
        <f t="shared" si="73"/>
        <v>298</v>
      </c>
      <c r="U351">
        <v>3.9249999999999998</v>
      </c>
      <c r="V351">
        <f t="shared" si="74"/>
        <v>3.9192685338866058</v>
      </c>
    </row>
    <row r="352" spans="8:22" x14ac:dyDescent="0.2">
      <c r="H352">
        <v>169</v>
      </c>
      <c r="I352">
        <f t="shared" si="65"/>
        <v>8.0872511526634494E-2</v>
      </c>
      <c r="J352">
        <f t="shared" si="66"/>
        <v>435.68161178306457</v>
      </c>
      <c r="K352">
        <f t="shared" si="67"/>
        <v>4.3568161178306457E-4</v>
      </c>
      <c r="L352">
        <f t="shared" si="75"/>
        <v>1.1034161676792609</v>
      </c>
      <c r="M352">
        <f t="shared" si="76"/>
        <v>110341.61676792589</v>
      </c>
      <c r="N352">
        <f t="shared" si="77"/>
        <v>5.4259082502073966E-2</v>
      </c>
      <c r="O352">
        <f t="shared" si="68"/>
        <v>1</v>
      </c>
      <c r="P352">
        <f t="shared" si="69"/>
        <v>1</v>
      </c>
      <c r="Q352">
        <f t="shared" si="70"/>
        <v>0</v>
      </c>
      <c r="R352" s="13">
        <f t="shared" si="71"/>
        <v>0</v>
      </c>
      <c r="S352">
        <f t="shared" si="72"/>
        <v>0</v>
      </c>
      <c r="T352">
        <f t="shared" si="73"/>
        <v>298</v>
      </c>
      <c r="U352">
        <v>3.8679999999999999</v>
      </c>
      <c r="V352">
        <f t="shared" si="74"/>
        <v>3.8628489788456934</v>
      </c>
    </row>
    <row r="353" spans="8:22" x14ac:dyDescent="0.2">
      <c r="H353">
        <v>170</v>
      </c>
      <c r="I353">
        <f t="shared" si="65"/>
        <v>8.0964093655857466E-2</v>
      </c>
      <c r="J353">
        <f t="shared" si="66"/>
        <v>436.1305171527132</v>
      </c>
      <c r="K353">
        <f t="shared" si="67"/>
        <v>4.3613051715271319E-4</v>
      </c>
      <c r="L353">
        <f t="shared" si="75"/>
        <v>1.1019467467842972</v>
      </c>
      <c r="M353">
        <f t="shared" si="76"/>
        <v>110194.67467842952</v>
      </c>
      <c r="N353">
        <f t="shared" si="77"/>
        <v>4.9466981169829373E-2</v>
      </c>
      <c r="O353">
        <f t="shared" si="68"/>
        <v>1</v>
      </c>
      <c r="P353">
        <f t="shared" si="69"/>
        <v>1</v>
      </c>
      <c r="Q353">
        <f t="shared" si="70"/>
        <v>0</v>
      </c>
      <c r="R353" s="13">
        <f t="shared" si="71"/>
        <v>0</v>
      </c>
      <c r="S353">
        <f t="shared" si="72"/>
        <v>0</v>
      </c>
      <c r="T353">
        <f t="shared" si="73"/>
        <v>298</v>
      </c>
      <c r="U353">
        <v>3.8079999999999998</v>
      </c>
      <c r="V353">
        <f t="shared" si="74"/>
        <v>3.8034167251909325</v>
      </c>
    </row>
    <row r="354" spans="8:22" x14ac:dyDescent="0.2">
      <c r="H354">
        <v>171</v>
      </c>
      <c r="I354">
        <f t="shared" si="65"/>
        <v>8.1046941401418438E-2</v>
      </c>
      <c r="J354">
        <f t="shared" si="66"/>
        <v>436.53660945654087</v>
      </c>
      <c r="K354">
        <f t="shared" si="67"/>
        <v>4.3653660945654085E-4</v>
      </c>
      <c r="L354">
        <f t="shared" si="75"/>
        <v>1.100620453516054</v>
      </c>
      <c r="M354">
        <f t="shared" si="76"/>
        <v>110062.04535160521</v>
      </c>
      <c r="N354">
        <f t="shared" si="77"/>
        <v>4.4695349560818082E-2</v>
      </c>
      <c r="O354">
        <f t="shared" si="68"/>
        <v>1</v>
      </c>
      <c r="P354">
        <f t="shared" si="69"/>
        <v>1</v>
      </c>
      <c r="Q354">
        <f t="shared" si="70"/>
        <v>0</v>
      </c>
      <c r="R354" s="13">
        <f t="shared" si="71"/>
        <v>0</v>
      </c>
      <c r="S354">
        <f t="shared" si="72"/>
        <v>0</v>
      </c>
      <c r="T354">
        <f t="shared" si="73"/>
        <v>298</v>
      </c>
      <c r="U354">
        <v>3.7370000000000001</v>
      </c>
      <c r="V354">
        <f t="shared" si="74"/>
        <v>3.7329794660520657</v>
      </c>
    </row>
    <row r="355" spans="8:22" x14ac:dyDescent="0.2">
      <c r="H355">
        <v>172</v>
      </c>
      <c r="I355">
        <f t="shared" si="65"/>
        <v>8.1121058318522427E-2</v>
      </c>
      <c r="J355">
        <f t="shared" si="66"/>
        <v>436.89990612098921</v>
      </c>
      <c r="K355">
        <f t="shared" si="67"/>
        <v>4.368999061209892E-4</v>
      </c>
      <c r="L355">
        <f t="shared" si="75"/>
        <v>1.0994363267038645</v>
      </c>
      <c r="M355">
        <f t="shared" si="76"/>
        <v>109943.63267038626</v>
      </c>
      <c r="N355">
        <f t="shared" si="77"/>
        <v>3.9942155026485682E-2</v>
      </c>
      <c r="O355">
        <f t="shared" si="68"/>
        <v>1</v>
      </c>
      <c r="P355">
        <f t="shared" si="69"/>
        <v>1</v>
      </c>
      <c r="Q355">
        <f t="shared" si="70"/>
        <v>0</v>
      </c>
      <c r="R355" s="13">
        <f t="shared" si="71"/>
        <v>0</v>
      </c>
      <c r="S355">
        <f t="shared" si="72"/>
        <v>0</v>
      </c>
      <c r="T355">
        <f t="shared" si="73"/>
        <v>298</v>
      </c>
      <c r="U355">
        <v>3.6659999999999999</v>
      </c>
      <c r="V355">
        <f t="shared" si="74"/>
        <v>3.6625227935035962</v>
      </c>
    </row>
    <row r="356" spans="8:22" x14ac:dyDescent="0.2">
      <c r="H356">
        <v>173</v>
      </c>
      <c r="I356">
        <f t="shared" si="65"/>
        <v>8.118644765535743E-2</v>
      </c>
      <c r="J356">
        <f t="shared" si="66"/>
        <v>437.22042306760363</v>
      </c>
      <c r="K356">
        <f t="shared" si="67"/>
        <v>4.3722042306760362E-4</v>
      </c>
      <c r="L356">
        <f t="shared" si="75"/>
        <v>1.09839350969961</v>
      </c>
      <c r="M356">
        <f t="shared" si="76"/>
        <v>109839.35096996081</v>
      </c>
      <c r="N356">
        <f t="shared" si="77"/>
        <v>3.5205373391001278E-2</v>
      </c>
      <c r="O356">
        <f t="shared" si="68"/>
        <v>1</v>
      </c>
      <c r="P356">
        <f t="shared" si="69"/>
        <v>1</v>
      </c>
      <c r="Q356">
        <f t="shared" si="70"/>
        <v>0</v>
      </c>
      <c r="R356" s="13">
        <f t="shared" si="71"/>
        <v>0</v>
      </c>
      <c r="S356">
        <f t="shared" si="72"/>
        <v>0</v>
      </c>
      <c r="T356">
        <f t="shared" si="73"/>
        <v>298</v>
      </c>
      <c r="U356">
        <v>3.6030000000000002</v>
      </c>
      <c r="V356">
        <f t="shared" si="74"/>
        <v>3.6000403645325378</v>
      </c>
    </row>
    <row r="357" spans="8:22" x14ac:dyDescent="0.2">
      <c r="H357">
        <v>174</v>
      </c>
      <c r="I357">
        <f t="shared" si="65"/>
        <v>8.1243112330657619E-2</v>
      </c>
      <c r="J357">
        <f t="shared" si="66"/>
        <v>437.4981746030557</v>
      </c>
      <c r="K357">
        <f t="shared" si="67"/>
        <v>4.3749817460305568E-4</v>
      </c>
      <c r="L357">
        <f t="shared" si="75"/>
        <v>1.0974912492531661</v>
      </c>
      <c r="M357">
        <f t="shared" si="76"/>
        <v>109749.12492531643</v>
      </c>
      <c r="N357">
        <f t="shared" si="77"/>
        <v>3.0482987962526492E-2</v>
      </c>
      <c r="O357">
        <f t="shared" si="68"/>
        <v>1</v>
      </c>
      <c r="P357">
        <f t="shared" si="69"/>
        <v>1</v>
      </c>
      <c r="Q357">
        <f t="shared" si="70"/>
        <v>0</v>
      </c>
      <c r="R357" s="13">
        <f t="shared" si="71"/>
        <v>0</v>
      </c>
      <c r="S357">
        <f t="shared" si="72"/>
        <v>0</v>
      </c>
      <c r="T357">
        <f t="shared" si="73"/>
        <v>298</v>
      </c>
      <c r="U357">
        <v>3.5310000000000001</v>
      </c>
      <c r="V357">
        <f t="shared" si="74"/>
        <v>3.5285472473740782</v>
      </c>
    </row>
    <row r="358" spans="8:22" x14ac:dyDescent="0.2">
      <c r="H358">
        <v>175</v>
      </c>
      <c r="I358">
        <f t="shared" si="65"/>
        <v>8.1291054913924382E-2</v>
      </c>
      <c r="J358">
        <f t="shared" si="66"/>
        <v>437.73317332219312</v>
      </c>
      <c r="K358">
        <f t="shared" si="67"/>
        <v>4.3773317332219312E-4</v>
      </c>
      <c r="L358">
        <f t="shared" si="75"/>
        <v>1.0967288945254594</v>
      </c>
      <c r="M358">
        <f t="shared" si="76"/>
        <v>109672.88945254576</v>
      </c>
      <c r="N358">
        <f t="shared" si="77"/>
        <v>2.5772988545450862E-2</v>
      </c>
      <c r="O358">
        <f t="shared" si="68"/>
        <v>1</v>
      </c>
      <c r="P358">
        <f t="shared" si="69"/>
        <v>1</v>
      </c>
      <c r="Q358">
        <f t="shared" si="70"/>
        <v>0</v>
      </c>
      <c r="R358" s="13">
        <f t="shared" si="71"/>
        <v>0</v>
      </c>
      <c r="S358">
        <f t="shared" si="72"/>
        <v>0</v>
      </c>
      <c r="T358">
        <f t="shared" si="73"/>
        <v>298</v>
      </c>
      <c r="U358">
        <v>3.4510000000000001</v>
      </c>
      <c r="V358">
        <f t="shared" si="74"/>
        <v>3.4490396549194777</v>
      </c>
    </row>
    <row r="359" spans="8:22" x14ac:dyDescent="0.2">
      <c r="H359">
        <v>176</v>
      </c>
      <c r="I359">
        <f t="shared" si="65"/>
        <v>8.1330277608299001E-2</v>
      </c>
      <c r="J359">
        <f t="shared" si="66"/>
        <v>437.92543002408729</v>
      </c>
      <c r="K359">
        <f t="shared" si="67"/>
        <v>4.3792543002408728E-4</v>
      </c>
      <c r="L359">
        <f t="shared" si="75"/>
        <v>1.0961058962371228</v>
      </c>
      <c r="M359">
        <f t="shared" si="76"/>
        <v>109610.58962371209</v>
      </c>
      <c r="N359">
        <f t="shared" si="77"/>
        <v>2.1073370453728885E-2</v>
      </c>
      <c r="O359">
        <f t="shared" si="68"/>
        <v>1</v>
      </c>
      <c r="P359">
        <f t="shared" si="69"/>
        <v>1</v>
      </c>
      <c r="Q359">
        <f t="shared" si="70"/>
        <v>0</v>
      </c>
      <c r="R359" s="13">
        <f t="shared" si="71"/>
        <v>0</v>
      </c>
      <c r="S359">
        <f t="shared" si="72"/>
        <v>0</v>
      </c>
      <c r="T359">
        <f t="shared" si="73"/>
        <v>298</v>
      </c>
      <c r="U359">
        <v>3.3820000000000001</v>
      </c>
      <c r="V359">
        <f t="shared" si="74"/>
        <v>3.3805063547662719</v>
      </c>
    </row>
    <row r="360" spans="8:22" x14ac:dyDescent="0.2">
      <c r="H360">
        <v>177</v>
      </c>
      <c r="I360">
        <f t="shared" si="65"/>
        <v>8.1360782236080453E-2</v>
      </c>
      <c r="J360">
        <f t="shared" si="66"/>
        <v>438.07495364104631</v>
      </c>
      <c r="K360">
        <f t="shared" si="67"/>
        <v>4.3807495364104628E-4</v>
      </c>
      <c r="L360">
        <f t="shared" si="75"/>
        <v>1.095621805951027</v>
      </c>
      <c r="M360">
        <f t="shared" si="76"/>
        <v>109562.18059510252</v>
      </c>
      <c r="N360">
        <f t="shared" si="77"/>
        <v>1.6382133524494594E-2</v>
      </c>
      <c r="O360">
        <f t="shared" si="68"/>
        <v>1</v>
      </c>
      <c r="P360">
        <f t="shared" si="69"/>
        <v>1</v>
      </c>
      <c r="Q360">
        <f t="shared" si="70"/>
        <v>0</v>
      </c>
      <c r="R360" s="13">
        <f t="shared" si="71"/>
        <v>0</v>
      </c>
      <c r="S360">
        <f t="shared" si="72"/>
        <v>0</v>
      </c>
      <c r="T360">
        <f t="shared" si="73"/>
        <v>298</v>
      </c>
      <c r="U360">
        <v>3.3239999999999998</v>
      </c>
      <c r="V360">
        <f t="shared" si="74"/>
        <v>3.3229516973325617</v>
      </c>
    </row>
    <row r="361" spans="8:22" x14ac:dyDescent="0.2">
      <c r="H361">
        <v>178</v>
      </c>
      <c r="I361">
        <f t="shared" si="65"/>
        <v>8.1382570226884055E-2</v>
      </c>
      <c r="J361">
        <f t="shared" si="66"/>
        <v>438.18175118057258</v>
      </c>
      <c r="K361">
        <f t="shared" si="67"/>
        <v>4.3818175118057255E-4</v>
      </c>
      <c r="L361">
        <f t="shared" si="75"/>
        <v>1.0952762754872238</v>
      </c>
      <c r="M361">
        <f t="shared" si="76"/>
        <v>109527.62754872219</v>
      </c>
      <c r="N361">
        <f t="shared" si="77"/>
        <v>1.1697281132353339E-2</v>
      </c>
      <c r="O361">
        <f t="shared" si="68"/>
        <v>1</v>
      </c>
      <c r="P361">
        <f t="shared" si="69"/>
        <v>1</v>
      </c>
      <c r="Q361">
        <f t="shared" si="70"/>
        <v>0</v>
      </c>
      <c r="R361" s="13">
        <f t="shared" si="71"/>
        <v>0</v>
      </c>
      <c r="S361">
        <f t="shared" si="72"/>
        <v>0</v>
      </c>
      <c r="T361">
        <f t="shared" si="73"/>
        <v>298</v>
      </c>
      <c r="U361">
        <v>3.2879999999999998</v>
      </c>
      <c r="V361">
        <f t="shared" si="74"/>
        <v>3.2873779321740515</v>
      </c>
    </row>
    <row r="362" spans="8:22" x14ac:dyDescent="0.2">
      <c r="H362">
        <v>179</v>
      </c>
      <c r="I362">
        <f t="shared" si="65"/>
        <v>8.1395642608435848E-2</v>
      </c>
      <c r="J362">
        <f t="shared" si="66"/>
        <v>438.24582768023998</v>
      </c>
      <c r="K362">
        <f t="shared" si="67"/>
        <v>4.3824582768023997E-4</v>
      </c>
      <c r="L362">
        <f t="shared" si="75"/>
        <v>1.0950690564691261</v>
      </c>
      <c r="M362">
        <f t="shared" si="76"/>
        <v>109506.90564691242</v>
      </c>
      <c r="N362">
        <f t="shared" si="77"/>
        <v>7.0168192032643876E-3</v>
      </c>
      <c r="O362">
        <f t="shared" si="68"/>
        <v>1</v>
      </c>
      <c r="P362">
        <f t="shared" si="69"/>
        <v>1</v>
      </c>
      <c r="Q362">
        <f t="shared" si="70"/>
        <v>0</v>
      </c>
      <c r="R362" s="13">
        <f t="shared" si="71"/>
        <v>0</v>
      </c>
      <c r="S362">
        <f t="shared" si="72"/>
        <v>0</v>
      </c>
      <c r="T362">
        <f t="shared" si="73"/>
        <v>298</v>
      </c>
      <c r="U362">
        <v>3.258</v>
      </c>
      <c r="V362">
        <f t="shared" si="74"/>
        <v>3.2577945463118656</v>
      </c>
    </row>
    <row r="363" spans="8:22" x14ac:dyDescent="0.2">
      <c r="H363">
        <v>180</v>
      </c>
      <c r="I363">
        <f t="shared" si="65"/>
        <v>8.1400000000000028E-2</v>
      </c>
      <c r="J363">
        <f t="shared" si="66"/>
        <v>438.26718617547715</v>
      </c>
      <c r="K363">
        <f t="shared" si="67"/>
        <v>4.3826718617547716E-4</v>
      </c>
      <c r="L363">
        <f t="shared" si="75"/>
        <v>1.095</v>
      </c>
      <c r="M363">
        <f t="shared" si="76"/>
        <v>109499.9999999998</v>
      </c>
      <c r="N363">
        <f t="shared" si="77"/>
        <v>2.33875522847237E-3</v>
      </c>
      <c r="O363">
        <f t="shared" si="68"/>
        <v>1</v>
      </c>
      <c r="P363">
        <f t="shared" si="69"/>
        <v>1</v>
      </c>
      <c r="Q363">
        <f t="shared" si="70"/>
        <v>0</v>
      </c>
      <c r="R363" s="13">
        <f t="shared" si="71"/>
        <v>0</v>
      </c>
      <c r="S363">
        <f t="shared" si="72"/>
        <v>0</v>
      </c>
      <c r="T363">
        <f t="shared" si="73"/>
        <v>298</v>
      </c>
      <c r="U363">
        <v>3.2250000000000001</v>
      </c>
      <c r="V363">
        <f t="shared" si="74"/>
        <v>3.2252033854912625</v>
      </c>
    </row>
    <row r="364" spans="8:22" x14ac:dyDescent="0.2">
      <c r="H364" s="22">
        <f>H363+1</f>
        <v>181</v>
      </c>
      <c r="I364" s="22">
        <f t="shared" si="65"/>
        <v>8.1395642608435848E-2</v>
      </c>
      <c r="J364" s="22">
        <f t="shared" si="66"/>
        <v>438.24582768023998</v>
      </c>
      <c r="K364" s="22">
        <f t="shared" si="67"/>
        <v>4.3824582768023997E-4</v>
      </c>
      <c r="L364" s="22">
        <f t="shared" si="75"/>
        <v>1.0950690564691261</v>
      </c>
      <c r="M364" s="22">
        <f t="shared" si="76"/>
        <v>109506.90564691242</v>
      </c>
      <c r="N364" s="22">
        <f t="shared" si="77"/>
        <v>-2.3389027226990628E-3</v>
      </c>
      <c r="O364" s="22">
        <f t="shared" si="68"/>
        <v>1</v>
      </c>
      <c r="P364" s="22">
        <f t="shared" si="69"/>
        <v>1</v>
      </c>
      <c r="Q364" s="22">
        <f t="shared" si="70"/>
        <v>0</v>
      </c>
      <c r="R364" s="23">
        <f t="shared" si="71"/>
        <v>0</v>
      </c>
      <c r="S364" s="22">
        <f t="shared" si="72"/>
        <v>0</v>
      </c>
      <c r="T364" s="22">
        <f t="shared" si="73"/>
        <v>298</v>
      </c>
      <c r="V364">
        <f t="shared" si="74"/>
        <v>0</v>
      </c>
    </row>
    <row r="365" spans="8:22" x14ac:dyDescent="0.2">
      <c r="H365" s="22">
        <f t="shared" ref="H365:H367" si="78">H364+1</f>
        <v>182</v>
      </c>
      <c r="I365" s="22">
        <f t="shared" si="65"/>
        <v>8.1382570226884055E-2</v>
      </c>
      <c r="J365" s="22">
        <f t="shared" si="66"/>
        <v>438.18175118057258</v>
      </c>
      <c r="K365" s="22">
        <f t="shared" si="67"/>
        <v>4.3818175118057255E-4</v>
      </c>
      <c r="L365" s="22">
        <f t="shared" si="75"/>
        <v>1.0952762754872236</v>
      </c>
      <c r="M365" s="22">
        <f t="shared" si="76"/>
        <v>109527.62754872216</v>
      </c>
      <c r="N365" s="22">
        <f t="shared" si="77"/>
        <v>-7.0181469901988069E-3</v>
      </c>
      <c r="O365" s="22">
        <f t="shared" si="68"/>
        <v>1</v>
      </c>
      <c r="P365" s="22">
        <f t="shared" si="69"/>
        <v>1</v>
      </c>
      <c r="Q365" s="22">
        <f t="shared" si="70"/>
        <v>0</v>
      </c>
      <c r="R365" s="23">
        <f t="shared" si="71"/>
        <v>0</v>
      </c>
      <c r="S365" s="22">
        <f t="shared" si="72"/>
        <v>0</v>
      </c>
      <c r="T365" s="22">
        <f t="shared" si="73"/>
        <v>298</v>
      </c>
      <c r="V365">
        <f t="shared" si="74"/>
        <v>0</v>
      </c>
    </row>
    <row r="366" spans="8:22" x14ac:dyDescent="0.2">
      <c r="H366" s="22">
        <f t="shared" si="78"/>
        <v>183</v>
      </c>
      <c r="I366" s="22">
        <f t="shared" si="65"/>
        <v>8.1360782236080453E-2</v>
      </c>
      <c r="J366" s="22">
        <f t="shared" si="66"/>
        <v>438.07495364104631</v>
      </c>
      <c r="K366" s="22">
        <f t="shared" si="67"/>
        <v>4.3807495364104628E-4</v>
      </c>
      <c r="L366" s="22">
        <f t="shared" si="75"/>
        <v>1.0956218059510268</v>
      </c>
      <c r="M366" s="22">
        <f t="shared" si="76"/>
        <v>109562.18059510247</v>
      </c>
      <c r="N366" s="22">
        <f t="shared" si="77"/>
        <v>-1.1700971312689891E-2</v>
      </c>
      <c r="O366" s="22">
        <f t="shared" si="68"/>
        <v>1</v>
      </c>
      <c r="P366" s="22">
        <f t="shared" si="69"/>
        <v>1</v>
      </c>
      <c r="Q366" s="22">
        <f t="shared" si="70"/>
        <v>0</v>
      </c>
      <c r="R366" s="23">
        <f t="shared" si="71"/>
        <v>0</v>
      </c>
      <c r="S366" s="22">
        <f t="shared" si="72"/>
        <v>0</v>
      </c>
      <c r="T366" s="22">
        <f t="shared" si="73"/>
        <v>298</v>
      </c>
      <c r="V366">
        <f t="shared" si="74"/>
        <v>0</v>
      </c>
    </row>
    <row r="367" spans="8:22" x14ac:dyDescent="0.2">
      <c r="H367" s="22">
        <f t="shared" si="78"/>
        <v>184</v>
      </c>
      <c r="I367" s="22">
        <f t="shared" si="65"/>
        <v>8.1330277608299001E-2</v>
      </c>
      <c r="J367" s="22">
        <f t="shared" si="66"/>
        <v>437.92543002408729</v>
      </c>
      <c r="K367" s="22">
        <f t="shared" si="67"/>
        <v>4.3792543002408728E-4</v>
      </c>
      <c r="L367" s="22">
        <f t="shared" si="75"/>
        <v>1.0961058962371226</v>
      </c>
      <c r="M367" s="22">
        <f t="shared" si="76"/>
        <v>109610.58962371205</v>
      </c>
      <c r="N367" s="22">
        <f t="shared" si="77"/>
        <v>-1.638937181754576E-2</v>
      </c>
      <c r="O367" s="22">
        <f t="shared" si="68"/>
        <v>1</v>
      </c>
      <c r="P367" s="22">
        <f t="shared" si="69"/>
        <v>1</v>
      </c>
      <c r="Q367" s="22"/>
      <c r="R367" s="23"/>
      <c r="S367" s="22"/>
      <c r="T367" s="22"/>
      <c r="V367" t="e">
        <f t="shared" si="74"/>
        <v>#DIV/0!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732"/>
  <sheetViews>
    <sheetView zoomScale="10" zoomScaleNormal="10" zoomScaleSheetLayoutView="20" workbookViewId="0">
      <selection activeCell="N385" sqref="N385"/>
    </sheetView>
  </sheetViews>
  <sheetFormatPr defaultRowHeight="12.75" x14ac:dyDescent="0.2"/>
  <cols>
    <col min="1" max="1" width="18.85546875" bestFit="1" customWidth="1"/>
    <col min="2" max="2" width="11.28515625" bestFit="1" customWidth="1"/>
    <col min="3" max="3" width="11.7109375" bestFit="1" customWidth="1"/>
    <col min="4" max="4" width="11.28515625" customWidth="1"/>
    <col min="5" max="5" width="9.7109375" customWidth="1"/>
    <col min="6" max="6" width="9.42578125" customWidth="1"/>
    <col min="7" max="7" width="9.140625" customWidth="1"/>
    <col min="8" max="8" width="15.140625" customWidth="1"/>
    <col min="9" max="10" width="13" customWidth="1"/>
    <col min="11" max="13" width="9.140625" customWidth="1"/>
    <col min="14" max="14" width="17" customWidth="1"/>
    <col min="15" max="15" width="18.7109375" customWidth="1"/>
    <col min="16" max="16" width="17" customWidth="1"/>
    <col min="17" max="19" width="12.42578125" customWidth="1"/>
    <col min="20" max="20" width="21.140625" customWidth="1"/>
    <col min="21" max="21" width="15.28515625" customWidth="1"/>
    <col min="22" max="22" width="13.7109375" customWidth="1"/>
    <col min="23" max="23" width="13.5703125" customWidth="1"/>
    <col min="24" max="24" width="14.42578125" customWidth="1"/>
    <col min="25" max="25" width="15.140625" customWidth="1"/>
    <col min="26" max="26" width="19" customWidth="1"/>
    <col min="27" max="27" width="9.28515625" customWidth="1"/>
    <col min="28" max="28" width="20.42578125" customWidth="1"/>
    <col min="29" max="30" width="9.140625" customWidth="1"/>
    <col min="32" max="32" width="18.85546875" bestFit="1" customWidth="1"/>
    <col min="33" max="33" width="11.28515625" bestFit="1" customWidth="1"/>
    <col min="34" max="34" width="11.7109375" bestFit="1" customWidth="1"/>
    <col min="35" max="35" width="11.28515625" bestFit="1" customWidth="1"/>
    <col min="37" max="37" width="9" bestFit="1" customWidth="1"/>
  </cols>
  <sheetData>
    <row r="1" spans="1:4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AF1" t="s">
        <v>0</v>
      </c>
      <c r="AG1" t="s">
        <v>6</v>
      </c>
      <c r="AH1" t="s">
        <v>4</v>
      </c>
      <c r="AI1" t="s">
        <v>5</v>
      </c>
    </row>
    <row r="2" spans="1:40" x14ac:dyDescent="0.2">
      <c r="A2" t="s">
        <v>288</v>
      </c>
      <c r="AF2" t="s">
        <v>288</v>
      </c>
    </row>
    <row r="3" spans="1:40" x14ac:dyDescent="0.2">
      <c r="A3" s="1">
        <v>37658</v>
      </c>
      <c r="B3" s="2">
        <v>0.57847222222222217</v>
      </c>
      <c r="AF3" s="1">
        <v>37658</v>
      </c>
      <c r="AG3" s="2">
        <v>0.57847222222222217</v>
      </c>
    </row>
    <row r="4" spans="1:40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6000</v>
      </c>
      <c r="I4" t="s">
        <v>13</v>
      </c>
      <c r="AF4" t="s">
        <v>8</v>
      </c>
      <c r="AG4" t="s">
        <v>9</v>
      </c>
      <c r="AH4">
        <v>0.9</v>
      </c>
      <c r="AI4" t="s">
        <v>10</v>
      </c>
      <c r="AJ4" t="s">
        <v>11</v>
      </c>
      <c r="AK4">
        <v>35</v>
      </c>
      <c r="AL4" t="s">
        <v>12</v>
      </c>
      <c r="AM4">
        <v>6000</v>
      </c>
      <c r="AN4" t="s">
        <v>13</v>
      </c>
    </row>
    <row r="5" spans="1:40" ht="15" x14ac:dyDescent="0.2">
      <c r="A5" t="s">
        <v>14</v>
      </c>
      <c r="S5" s="9" t="s">
        <v>1001</v>
      </c>
      <c r="AF5" t="s">
        <v>14</v>
      </c>
      <c r="AG5" t="s">
        <v>289</v>
      </c>
      <c r="AH5" t="s">
        <v>290</v>
      </c>
      <c r="AI5">
        <v>-40</v>
      </c>
    </row>
    <row r="6" spans="1:40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S6" s="3" t="s">
        <v>1000</v>
      </c>
      <c r="AF6" t="s">
        <v>17</v>
      </c>
      <c r="AG6" t="s">
        <v>18</v>
      </c>
      <c r="AH6" t="s">
        <v>19</v>
      </c>
      <c r="AI6" t="s">
        <v>20</v>
      </c>
      <c r="AJ6" t="s">
        <v>21</v>
      </c>
      <c r="AK6" t="s">
        <v>22</v>
      </c>
      <c r="AL6" t="s">
        <v>24</v>
      </c>
    </row>
    <row r="7" spans="1:40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AF7">
        <v>7.9000000000000001E-2</v>
      </c>
      <c r="AG7">
        <v>8.14E-2</v>
      </c>
      <c r="AH7">
        <v>0.13700000000000001</v>
      </c>
      <c r="AI7">
        <v>11.16</v>
      </c>
      <c r="AJ7">
        <v>300</v>
      </c>
      <c r="AK7">
        <v>4</v>
      </c>
      <c r="AL7">
        <v>1</v>
      </c>
    </row>
    <row r="8" spans="1:40" x14ac:dyDescent="0.2">
      <c r="A8" t="s">
        <v>25</v>
      </c>
      <c r="B8" t="s">
        <v>4</v>
      </c>
      <c r="AF8" t="s">
        <v>25</v>
      </c>
      <c r="AG8" t="s">
        <v>4</v>
      </c>
    </row>
    <row r="9" spans="1:40" x14ac:dyDescent="0.2">
      <c r="H9" s="3"/>
    </row>
    <row r="10" spans="1:40" x14ac:dyDescent="0.2">
      <c r="A10" t="s">
        <v>26</v>
      </c>
      <c r="B10" t="s">
        <v>27</v>
      </c>
      <c r="C10" t="s">
        <v>28</v>
      </c>
      <c r="D10">
        <v>720</v>
      </c>
      <c r="H10" s="3" t="s">
        <v>291</v>
      </c>
      <c r="I10">
        <f>1/36000</f>
        <v>2.7777777777777779E-5</v>
      </c>
      <c r="AF10" t="s">
        <v>29</v>
      </c>
      <c r="AG10" t="s">
        <v>30</v>
      </c>
      <c r="AH10" t="s">
        <v>31</v>
      </c>
      <c r="AI10" t="s">
        <v>32</v>
      </c>
      <c r="AJ10" t="s">
        <v>33</v>
      </c>
      <c r="AK10" t="s">
        <v>34</v>
      </c>
      <c r="AL10" t="s">
        <v>35</v>
      </c>
    </row>
    <row r="11" spans="1:40" x14ac:dyDescent="0.2">
      <c r="AF11" t="s">
        <v>36</v>
      </c>
      <c r="AG11" t="s">
        <v>37</v>
      </c>
      <c r="AH11">
        <v>62.805</v>
      </c>
      <c r="AI11">
        <v>64.099999999999994</v>
      </c>
      <c r="AJ11">
        <v>61.88</v>
      </c>
      <c r="AK11">
        <v>64.287000000000006</v>
      </c>
      <c r="AL11">
        <v>60.953000000000003</v>
      </c>
    </row>
    <row r="12" spans="1:40" ht="15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H12" s="4" t="s">
        <v>292</v>
      </c>
      <c r="I12" s="4" t="s">
        <v>293</v>
      </c>
      <c r="J12" s="4" t="s">
        <v>946</v>
      </c>
      <c r="K12" s="5" t="s">
        <v>294</v>
      </c>
      <c r="L12" s="5" t="s">
        <v>295</v>
      </c>
      <c r="M12" s="5" t="s">
        <v>1002</v>
      </c>
      <c r="N12" s="5" t="s">
        <v>910</v>
      </c>
      <c r="O12" s="5" t="s">
        <v>911</v>
      </c>
      <c r="P12" s="5" t="s">
        <v>912</v>
      </c>
      <c r="Q12" s="5" t="s">
        <v>928</v>
      </c>
      <c r="R12" s="5" t="s">
        <v>943</v>
      </c>
      <c r="S12" s="5" t="s">
        <v>997</v>
      </c>
      <c r="T12" s="5" t="s">
        <v>913</v>
      </c>
      <c r="U12" s="10">
        <v>-16</v>
      </c>
      <c r="V12" s="9"/>
      <c r="W12" s="9" t="s">
        <v>925</v>
      </c>
      <c r="X12" s="9" t="s">
        <v>927</v>
      </c>
      <c r="Y12" s="9" t="s">
        <v>929</v>
      </c>
      <c r="Z12" s="9" t="s">
        <v>930</v>
      </c>
      <c r="AA12" s="3" t="s">
        <v>931</v>
      </c>
      <c r="AB12" s="9" t="s">
        <v>932</v>
      </c>
      <c r="AC12" s="9" t="s">
        <v>933</v>
      </c>
      <c r="AE12" s="3"/>
      <c r="AF12" t="s">
        <v>41</v>
      </c>
      <c r="AG12" t="s">
        <v>37</v>
      </c>
      <c r="AH12">
        <v>63.716999999999999</v>
      </c>
      <c r="AI12">
        <v>65.168999999999997</v>
      </c>
      <c r="AJ12">
        <v>62.572000000000003</v>
      </c>
      <c r="AK12">
        <v>65.347999999999999</v>
      </c>
      <c r="AL12">
        <v>61.777000000000001</v>
      </c>
    </row>
    <row r="13" spans="1:40" x14ac:dyDescent="0.2">
      <c r="A13">
        <v>-360</v>
      </c>
      <c r="B13">
        <v>39.270000000000003</v>
      </c>
      <c r="C13">
        <v>1.079</v>
      </c>
      <c r="D13">
        <v>0.94199999999999995</v>
      </c>
      <c r="E13">
        <v>1.026</v>
      </c>
      <c r="F13">
        <v>0.98099999999999998</v>
      </c>
      <c r="G13">
        <v>1.367</v>
      </c>
      <c r="H13" s="4">
        <f>LOG(B13)</f>
        <v>1.5940609012704183</v>
      </c>
      <c r="I13" s="4">
        <f>LOG(C13)</f>
        <v>3.3021444682910656E-2</v>
      </c>
      <c r="J13" s="4">
        <v>1.079</v>
      </c>
      <c r="K13" s="4">
        <f t="shared" ref="K13:K76" si="0">B14-B13</f>
        <v>3.9999999999999147E-2</v>
      </c>
      <c r="L13" s="4">
        <f t="shared" ref="L13:L76" si="1">C14-C13</f>
        <v>-1.8999999999999906E-2</v>
      </c>
      <c r="N13" s="4"/>
      <c r="O13" s="4">
        <f>(N14-N13)/$I$10</f>
        <v>0.28944801740227177</v>
      </c>
      <c r="P13" s="4">
        <f>(O14-O13)/$I$10</f>
        <v>20835.094905486072</v>
      </c>
      <c r="Q13">
        <f>(C13*100000)*(K13/1000000)</f>
        <v>4.3159999999999076E-3</v>
      </c>
      <c r="R13">
        <v>1.079</v>
      </c>
      <c r="S13">
        <f>((C13*100000)*(B13*0.000001))/(($U$20+$U$19)*287)</f>
        <v>26.854089176112218</v>
      </c>
      <c r="T13" s="3" t="s">
        <v>914</v>
      </c>
      <c r="U13" s="10">
        <v>31</v>
      </c>
      <c r="W13" s="15">
        <v>-15</v>
      </c>
      <c r="X13" s="15">
        <f t="shared" ref="X13:X44" si="2">1-EXP((-$U$15)*((W13-$U$12)/$U$14)^($U$16+1))</f>
        <v>4.8157726175501736E-5</v>
      </c>
      <c r="Y13" s="15">
        <f t="shared" ref="Y13:Y66" si="3">X14-X13</f>
        <v>-4.8157726175501736E-5</v>
      </c>
      <c r="Z13" s="16">
        <f t="shared" ref="Z13" si="4">$U$20*Y13*$U$21*$U$23</f>
        <v>-7.3679434051900181E-2</v>
      </c>
      <c r="AA13" s="15">
        <f t="shared" ref="AA13" si="5">Z13/(($U$20+$U$19)*1007)</f>
        <v>-0.13308428886409809</v>
      </c>
      <c r="AF13" t="s">
        <v>42</v>
      </c>
      <c r="AG13" t="s">
        <v>37</v>
      </c>
      <c r="AH13">
        <v>7.2679999999999998</v>
      </c>
      <c r="AI13">
        <v>7.516</v>
      </c>
      <c r="AJ13">
        <v>6.71</v>
      </c>
      <c r="AK13">
        <v>7.641</v>
      </c>
      <c r="AL13">
        <v>6.4829999999999997</v>
      </c>
    </row>
    <row r="14" spans="1:40" x14ac:dyDescent="0.2">
      <c r="A14">
        <v>-359</v>
      </c>
      <c r="B14">
        <v>39.31</v>
      </c>
      <c r="C14">
        <v>1.06</v>
      </c>
      <c r="D14">
        <v>0.93799999999999994</v>
      </c>
      <c r="E14">
        <v>1.0149999999999999</v>
      </c>
      <c r="F14">
        <v>0.97299999999999998</v>
      </c>
      <c r="G14">
        <v>1.3129999999999999</v>
      </c>
      <c r="H14" s="4">
        <f t="shared" ref="H14:H77" si="6">LOG(B14)</f>
        <v>1.5945030438200891</v>
      </c>
      <c r="I14" s="4">
        <f t="shared" ref="I14:I77" si="7">LOG(C14)</f>
        <v>2.5305865264770262E-2</v>
      </c>
      <c r="J14" s="4">
        <f>J13*(B13/B14)^$U$29</f>
        <v>1.077579478909062</v>
      </c>
      <c r="K14" s="4">
        <f t="shared" si="0"/>
        <v>0.11999999999999744</v>
      </c>
      <c r="L14" s="4">
        <f t="shared" si="1"/>
        <v>-3.5000000000000142E-2</v>
      </c>
      <c r="M14" s="4">
        <f>LOG(C13/C14)/LOG(B14/B13)</f>
        <v>17.450434082587375</v>
      </c>
      <c r="N14" s="4">
        <f t="shared" ref="N14:N77" si="8">(((0.5*$B$7)+$C$7)-((0.5*$B$7)*COS(RADIANS(A14)))-($C$7*COS(ASIN(((0.5*$B$7)/$C$7)*SIN(RADIANS(A14))))))</f>
        <v>8.0402227056186604E-6</v>
      </c>
      <c r="O14" s="4">
        <f t="shared" ref="O14:O77" si="9">(N15-N14)/$I$10</f>
        <v>0.86820065366577381</v>
      </c>
      <c r="P14" s="4">
        <f t="shared" ref="P14:P77" si="10">(O15-O14)/$I$10</f>
        <v>20819.611056938746</v>
      </c>
      <c r="Q14">
        <f t="shared" ref="Q14:Q76" si="11">(C14*100000)*(K14/1000000)</f>
        <v>1.271999999999973E-2</v>
      </c>
      <c r="R14">
        <f t="shared" ref="R14:R77" si="12">R13*(D13/D14)^1.3</f>
        <v>1.0849854855364425</v>
      </c>
      <c r="S14">
        <f t="shared" ref="S14:S77" si="13">((C14*100000)*(B14*0.000001))/(($U$20+$U$19)*287)</f>
        <v>26.408089907818372</v>
      </c>
      <c r="T14" s="3" t="s">
        <v>915</v>
      </c>
      <c r="U14" s="3">
        <f>31+16</f>
        <v>47</v>
      </c>
      <c r="W14">
        <v>-16</v>
      </c>
      <c r="Y14">
        <f t="shared" si="3"/>
        <v>4.8157726175501736E-5</v>
      </c>
      <c r="Z14" s="14">
        <f>$U$20*Y14*$U$21*$U$23</f>
        <v>7.3679434051900181E-2</v>
      </c>
      <c r="AA14">
        <f>Z14/(($U$20+$U$19)*1007)</f>
        <v>0.13308428886409809</v>
      </c>
      <c r="AB14">
        <f>((C13*100000)*(B13*0.000001))/(U20+U19+287)</f>
        <v>1.4763849766935146E-2</v>
      </c>
      <c r="AF14" t="s">
        <v>43</v>
      </c>
      <c r="AG14" t="s">
        <v>37</v>
      </c>
      <c r="AH14">
        <v>100.06699999999999</v>
      </c>
      <c r="AI14">
        <v>89.266999999999996</v>
      </c>
      <c r="AJ14">
        <v>83.893000000000001</v>
      </c>
      <c r="AK14">
        <v>100.06699999999999</v>
      </c>
      <c r="AL14">
        <v>80.326999999999998</v>
      </c>
    </row>
    <row r="15" spans="1:40" ht="15" x14ac:dyDescent="0.2">
      <c r="A15">
        <v>-358</v>
      </c>
      <c r="B15">
        <v>39.43</v>
      </c>
      <c r="C15">
        <v>1.0249999999999999</v>
      </c>
      <c r="D15">
        <v>0.92900000000000005</v>
      </c>
      <c r="E15">
        <v>1</v>
      </c>
      <c r="F15">
        <v>0.94799999999999995</v>
      </c>
      <c r="G15">
        <v>1.2230000000000001</v>
      </c>
      <c r="H15" s="4">
        <f t="shared" si="6"/>
        <v>1.5958267770732231</v>
      </c>
      <c r="I15" s="4">
        <f t="shared" si="7"/>
        <v>1.0723865391773066E-2</v>
      </c>
      <c r="J15" s="4">
        <f>J14*(B14/B15)^$U$29</f>
        <v>1.0733377434265783</v>
      </c>
      <c r="K15" s="4">
        <f t="shared" si="0"/>
        <v>0.20000000000000284</v>
      </c>
      <c r="L15" s="4">
        <f t="shared" si="1"/>
        <v>-4.7999999999999932E-2</v>
      </c>
      <c r="M15" s="4">
        <f t="shared" ref="M15:M78" si="14">LOG(C14/C15)/LOG(B15/B14)</f>
        <v>11.015814431249085</v>
      </c>
      <c r="N15" s="4">
        <f t="shared" si="8"/>
        <v>3.2156907529667933E-5</v>
      </c>
      <c r="O15" s="4">
        <f t="shared" si="9"/>
        <v>1.4465231830251835</v>
      </c>
      <c r="P15" s="4">
        <f t="shared" si="10"/>
        <v>20793.815289228856</v>
      </c>
      <c r="Q15">
        <f t="shared" si="11"/>
        <v>2.0500000000000289E-2</v>
      </c>
      <c r="R15">
        <f t="shared" si="12"/>
        <v>1.0986698081856208</v>
      </c>
      <c r="S15">
        <f t="shared" si="13"/>
        <v>25.614077739398734</v>
      </c>
      <c r="T15" s="3" t="s">
        <v>916</v>
      </c>
      <c r="U15" s="3">
        <v>5</v>
      </c>
      <c r="W15">
        <f t="shared" ref="W15:W67" si="15">W14+1</f>
        <v>-15</v>
      </c>
      <c r="X15">
        <f t="shared" si="2"/>
        <v>4.8157726175501736E-5</v>
      </c>
      <c r="Y15">
        <f t="shared" si="3"/>
        <v>3.3703915281790842E-4</v>
      </c>
      <c r="Z15" s="14">
        <f>$U$20*Y15*$U$21*$U$23</f>
        <v>0.51565669737928954</v>
      </c>
      <c r="AA15">
        <f>Z15/(($U$20+$U$19)*1007)</f>
        <v>0.93141058630270968</v>
      </c>
      <c r="AB15">
        <f>AA15+$U$22</f>
        <v>298.93141058630272</v>
      </c>
      <c r="AC15">
        <f>(C14*B14*$U$22)/(B13*C13)</f>
        <v>293.05074325627123</v>
      </c>
      <c r="AD15" s="9"/>
      <c r="AF15" t="s">
        <v>44</v>
      </c>
      <c r="AG15" t="s">
        <v>37</v>
      </c>
      <c r="AH15">
        <v>41.593000000000004</v>
      </c>
      <c r="AI15">
        <v>47.987000000000002</v>
      </c>
      <c r="AJ15">
        <v>46.372999999999998</v>
      </c>
      <c r="AK15">
        <v>45.726999999999997</v>
      </c>
      <c r="AL15">
        <v>41.593000000000004</v>
      </c>
    </row>
    <row r="16" spans="1:40" x14ac:dyDescent="0.2">
      <c r="A16">
        <v>-357</v>
      </c>
      <c r="B16">
        <v>39.630000000000003</v>
      </c>
      <c r="C16">
        <v>0.97699999999999998</v>
      </c>
      <c r="D16">
        <v>0.91600000000000004</v>
      </c>
      <c r="E16">
        <v>0.98499999999999999</v>
      </c>
      <c r="F16">
        <v>0.93799999999999994</v>
      </c>
      <c r="G16">
        <v>1.0680000000000001</v>
      </c>
      <c r="H16" s="4">
        <f t="shared" si="6"/>
        <v>1.5980240723341896</v>
      </c>
      <c r="I16" s="4">
        <f t="shared" si="7"/>
        <v>-1.0105436281226938E-2</v>
      </c>
      <c r="J16" s="4">
        <f>J15*(B15/B16)^$U$29</f>
        <v>1.0663336180574317</v>
      </c>
      <c r="K16" s="4">
        <f t="shared" si="0"/>
        <v>0.26999999999999602</v>
      </c>
      <c r="L16" s="4">
        <f t="shared" si="1"/>
        <v>-4.0999999999999925E-2</v>
      </c>
      <c r="M16" s="4">
        <f t="shared" si="14"/>
        <v>9.4795187715638285</v>
      </c>
      <c r="N16" s="4">
        <f t="shared" si="8"/>
        <v>7.2338107058145251E-5</v>
      </c>
      <c r="O16" s="4">
        <f t="shared" si="9"/>
        <v>2.0241291632815406</v>
      </c>
      <c r="P16" s="4">
        <f t="shared" si="10"/>
        <v>20757.723572573548</v>
      </c>
      <c r="Q16">
        <f t="shared" si="11"/>
        <v>2.6378999999999615E-2</v>
      </c>
      <c r="R16">
        <f t="shared" si="12"/>
        <v>1.1189830358861761</v>
      </c>
      <c r="S16">
        <f t="shared" si="13"/>
        <v>24.538426853236363</v>
      </c>
      <c r="T16" s="3" t="s">
        <v>926</v>
      </c>
      <c r="U16" s="3">
        <v>2</v>
      </c>
      <c r="W16">
        <f t="shared" si="15"/>
        <v>-14</v>
      </c>
      <c r="X16">
        <f t="shared" si="2"/>
        <v>3.8519687899341015E-4</v>
      </c>
      <c r="Y16">
        <f t="shared" si="3"/>
        <v>9.1424802685824424E-4</v>
      </c>
      <c r="Z16" s="14">
        <f t="shared" ref="Z16:Z67" si="16">$U$20*Y16*$U$21*$U$23</f>
        <v>1.3987636574969595</v>
      </c>
      <c r="AA16">
        <f t="shared" ref="AA16:AA67" si="17">Z16/(($U$20+$U$19)*1007)</f>
        <v>2.5265322547917544</v>
      </c>
      <c r="AB16">
        <f t="shared" ref="AB16:AB67" si="18">AA16+$U$22</f>
        <v>300.52653225479173</v>
      </c>
      <c r="AC16">
        <f t="shared" ref="AC16:AC46" si="19">(C15*B15*$U$22)/(B14*C14)</f>
        <v>289.04003254248994</v>
      </c>
      <c r="AF16" t="s">
        <v>45</v>
      </c>
      <c r="AG16" t="s">
        <v>46</v>
      </c>
      <c r="AH16">
        <v>11.406000000000001</v>
      </c>
      <c r="AI16">
        <v>11.532999999999999</v>
      </c>
      <c r="AJ16">
        <v>10.723000000000001</v>
      </c>
      <c r="AK16">
        <v>11.693</v>
      </c>
      <c r="AL16">
        <v>10.494</v>
      </c>
    </row>
    <row r="17" spans="1:38" x14ac:dyDescent="0.2">
      <c r="A17">
        <v>-356</v>
      </c>
      <c r="B17">
        <v>39.9</v>
      </c>
      <c r="C17">
        <v>0.93600000000000005</v>
      </c>
      <c r="D17">
        <v>0.91100000000000003</v>
      </c>
      <c r="E17">
        <v>0.97199999999999998</v>
      </c>
      <c r="F17">
        <v>0.92700000000000005</v>
      </c>
      <c r="G17">
        <v>0.93300000000000005</v>
      </c>
      <c r="H17" s="4">
        <f t="shared" si="6"/>
        <v>1.6009728956867482</v>
      </c>
      <c r="I17" s="4">
        <f t="shared" si="7"/>
        <v>-2.8724151261894745E-2</v>
      </c>
      <c r="J17" s="4">
        <f>J16*(B16/B17)^$U$29</f>
        <v>1.0570056869100193</v>
      </c>
      <c r="K17" s="4">
        <f t="shared" si="0"/>
        <v>0.35999999999999943</v>
      </c>
      <c r="L17" s="4">
        <f t="shared" si="1"/>
        <v>-1.6000000000000014E-2</v>
      </c>
      <c r="M17" s="4">
        <f t="shared" si="14"/>
        <v>6.3139472103383403</v>
      </c>
      <c r="N17" s="4">
        <f t="shared" si="8"/>
        <v>1.2856391714929916E-4</v>
      </c>
      <c r="O17" s="4">
        <f t="shared" si="9"/>
        <v>2.6007325958530281</v>
      </c>
      <c r="P17" s="4">
        <f t="shared" si="10"/>
        <v>20711.358266578995</v>
      </c>
      <c r="Q17">
        <f t="shared" si="11"/>
        <v>3.3695999999999948E-2</v>
      </c>
      <c r="R17">
        <f t="shared" si="12"/>
        <v>1.1269735628394404</v>
      </c>
      <c r="S17">
        <f t="shared" si="13"/>
        <v>23.668831900600161</v>
      </c>
      <c r="T17" s="3" t="s">
        <v>917</v>
      </c>
      <c r="U17" s="3">
        <v>4.3800000000000002E-4</v>
      </c>
      <c r="W17">
        <f t="shared" si="15"/>
        <v>-13</v>
      </c>
      <c r="X17">
        <f t="shared" si="2"/>
        <v>1.2994449058516544E-3</v>
      </c>
      <c r="Y17">
        <f t="shared" si="3"/>
        <v>1.7779787793950064E-3</v>
      </c>
      <c r="Z17" s="14">
        <f t="shared" si="16"/>
        <v>2.720237864734433</v>
      </c>
      <c r="AA17">
        <f t="shared" si="17"/>
        <v>4.9134595892032129</v>
      </c>
      <c r="AB17">
        <f t="shared" si="18"/>
        <v>302.91345958920323</v>
      </c>
      <c r="AC17">
        <f t="shared" si="19"/>
        <v>285.48563319992832</v>
      </c>
      <c r="AF17" t="s">
        <v>47</v>
      </c>
      <c r="AG17" t="s">
        <v>46</v>
      </c>
      <c r="AH17">
        <v>65.278999999999996</v>
      </c>
      <c r="AI17">
        <v>73.634</v>
      </c>
      <c r="AJ17">
        <v>74.111999999999995</v>
      </c>
      <c r="AK17">
        <v>69.974000000000004</v>
      </c>
      <c r="AL17">
        <v>67.328000000000003</v>
      </c>
    </row>
    <row r="18" spans="1:38" x14ac:dyDescent="0.2">
      <c r="A18">
        <v>-355</v>
      </c>
      <c r="B18">
        <v>40.26</v>
      </c>
      <c r="C18">
        <v>0.92</v>
      </c>
      <c r="D18">
        <v>0.9</v>
      </c>
      <c r="E18">
        <v>0.96</v>
      </c>
      <c r="F18">
        <v>0.90300000000000002</v>
      </c>
      <c r="G18">
        <v>0.91700000000000004</v>
      </c>
      <c r="H18" s="4">
        <f t="shared" si="6"/>
        <v>1.6048737705526357</v>
      </c>
      <c r="I18" s="4">
        <f t="shared" si="7"/>
        <v>-3.6212172654444715E-2</v>
      </c>
      <c r="J18" s="4">
        <f>J17*(B17/B18)^$U$29</f>
        <v>1.0447914064899924</v>
      </c>
      <c r="K18" s="4">
        <f t="shared" si="0"/>
        <v>0.42999999999999972</v>
      </c>
      <c r="L18" s="4">
        <f t="shared" si="1"/>
        <v>4.0000000000000036E-3</v>
      </c>
      <c r="M18" s="4">
        <f t="shared" si="14"/>
        <v>1.9195748774285502</v>
      </c>
      <c r="N18" s="4">
        <f t="shared" si="8"/>
        <v>2.0080648925632771E-4</v>
      </c>
      <c r="O18" s="4">
        <f t="shared" si="9"/>
        <v>3.1760481032580001</v>
      </c>
      <c r="P18" s="4">
        <f t="shared" si="10"/>
        <v>20654.74812218282</v>
      </c>
      <c r="Q18">
        <f t="shared" si="11"/>
        <v>3.955999999999997E-2</v>
      </c>
      <c r="R18">
        <f t="shared" si="12"/>
        <v>1.1449126557442131</v>
      </c>
      <c r="S18">
        <f t="shared" si="13"/>
        <v>23.474139369061263</v>
      </c>
      <c r="T18" s="3" t="s">
        <v>918</v>
      </c>
      <c r="U18" s="3">
        <v>1.167</v>
      </c>
      <c r="W18">
        <f t="shared" si="15"/>
        <v>-12</v>
      </c>
      <c r="X18">
        <f t="shared" si="2"/>
        <v>3.0774236852466608E-3</v>
      </c>
      <c r="Y18">
        <f t="shared" si="3"/>
        <v>2.9243539817094266E-3</v>
      </c>
      <c r="Z18" s="14">
        <f t="shared" si="16"/>
        <v>4.4741470050838954</v>
      </c>
      <c r="AA18">
        <f t="shared" si="17"/>
        <v>8.0814772820539638</v>
      </c>
      <c r="AB18">
        <f t="shared" si="18"/>
        <v>306.08147728205398</v>
      </c>
      <c r="AC18">
        <f t="shared" si="19"/>
        <v>287.43944950360952</v>
      </c>
      <c r="AF18" t="s">
        <v>48</v>
      </c>
      <c r="AG18" t="s">
        <v>49</v>
      </c>
      <c r="AH18">
        <v>18.3</v>
      </c>
      <c r="AI18">
        <v>18</v>
      </c>
      <c r="AJ18">
        <v>18.8</v>
      </c>
      <c r="AK18">
        <v>18.2</v>
      </c>
      <c r="AL18">
        <v>18.2</v>
      </c>
    </row>
    <row r="19" spans="1:38" x14ac:dyDescent="0.2">
      <c r="A19">
        <v>-354</v>
      </c>
      <c r="B19">
        <v>40.69</v>
      </c>
      <c r="C19">
        <v>0.92400000000000004</v>
      </c>
      <c r="D19">
        <v>0.88800000000000001</v>
      </c>
      <c r="E19">
        <v>0.95199999999999996</v>
      </c>
      <c r="F19">
        <v>0.89400000000000002</v>
      </c>
      <c r="G19">
        <v>0.96399999999999997</v>
      </c>
      <c r="H19" s="4">
        <f t="shared" si="6"/>
        <v>1.6094876898532853</v>
      </c>
      <c r="I19" s="4">
        <f t="shared" si="7"/>
        <v>-3.4328028779893278E-2</v>
      </c>
      <c r="J19" s="4">
        <f>J18*(B18/B19)^$U$29</f>
        <v>1.0305265382284294</v>
      </c>
      <c r="K19" s="4">
        <f t="shared" si="0"/>
        <v>0.51000000000000512</v>
      </c>
      <c r="L19" s="4">
        <f t="shared" si="1"/>
        <v>-1.4000000000000012E-2</v>
      </c>
      <c r="M19" s="4">
        <f t="shared" si="14"/>
        <v>-0.40836082119732164</v>
      </c>
      <c r="N19" s="4">
        <f t="shared" si="8"/>
        <v>2.8903004768016105E-4</v>
      </c>
      <c r="O19" s="4">
        <f t="shared" si="9"/>
        <v>3.7497911066519674</v>
      </c>
      <c r="P19" s="4">
        <f t="shared" si="10"/>
        <v>20587.928281941891</v>
      </c>
      <c r="Q19">
        <f t="shared" si="11"/>
        <v>4.7124000000000471E-2</v>
      </c>
      <c r="R19">
        <f t="shared" si="12"/>
        <v>1.1650666286254567</v>
      </c>
      <c r="S19">
        <f t="shared" si="13"/>
        <v>23.828008255487241</v>
      </c>
      <c r="T19" s="3" t="s">
        <v>919</v>
      </c>
      <c r="U19" s="3">
        <v>5.1114600000000008E-4</v>
      </c>
      <c r="W19">
        <f t="shared" si="15"/>
        <v>-11</v>
      </c>
      <c r="X19">
        <f t="shared" si="2"/>
        <v>6.0017776669560874E-3</v>
      </c>
      <c r="Y19">
        <f t="shared" si="3"/>
        <v>4.3466246571700617E-3</v>
      </c>
      <c r="Z19" s="14">
        <f t="shared" si="16"/>
        <v>6.6501654087489355</v>
      </c>
      <c r="AA19">
        <f t="shared" si="17"/>
        <v>12.011934478603008</v>
      </c>
      <c r="AB19">
        <f t="shared" si="18"/>
        <v>310.011934478603</v>
      </c>
      <c r="AC19">
        <f t="shared" si="19"/>
        <v>295.54874365400678</v>
      </c>
      <c r="AF19" t="s">
        <v>50</v>
      </c>
      <c r="AG19" t="s">
        <v>49</v>
      </c>
      <c r="AH19">
        <v>18.917000000000002</v>
      </c>
      <c r="AI19">
        <v>18.568999999999999</v>
      </c>
      <c r="AJ19">
        <v>19.321000000000002</v>
      </c>
      <c r="AK19">
        <v>18.931999999999999</v>
      </c>
      <c r="AL19">
        <v>18.847000000000001</v>
      </c>
    </row>
    <row r="20" spans="1:38" x14ac:dyDescent="0.2">
      <c r="A20">
        <v>-353</v>
      </c>
      <c r="B20">
        <v>41.2</v>
      </c>
      <c r="C20">
        <v>0.91</v>
      </c>
      <c r="D20">
        <v>0.86899999999999999</v>
      </c>
      <c r="E20">
        <v>0.93200000000000005</v>
      </c>
      <c r="F20">
        <v>0.88600000000000001</v>
      </c>
      <c r="G20">
        <v>0.95199999999999996</v>
      </c>
      <c r="H20" s="4">
        <f t="shared" si="6"/>
        <v>1.6148972160331345</v>
      </c>
      <c r="I20" s="4">
        <f t="shared" si="7"/>
        <v>-4.0958607678906384E-2</v>
      </c>
      <c r="J20" s="4">
        <f>J19*(B19/B20)^$U$29</f>
        <v>1.0140497291364874</v>
      </c>
      <c r="K20" s="4">
        <f t="shared" si="0"/>
        <v>0.58999999999999631</v>
      </c>
      <c r="L20" s="4">
        <f t="shared" si="1"/>
        <v>-3.6000000000000032E-2</v>
      </c>
      <c r="M20" s="4">
        <f t="shared" si="14"/>
        <v>1.2257226748827172</v>
      </c>
      <c r="N20" s="4">
        <f t="shared" si="8"/>
        <v>3.9319091175382681E-4</v>
      </c>
      <c r="O20" s="4">
        <f t="shared" si="9"/>
        <v>4.3216780033725755</v>
      </c>
      <c r="P20" s="4">
        <f t="shared" si="10"/>
        <v>20510.940282838063</v>
      </c>
      <c r="Q20">
        <f>(C20*100000)*(K20/1000000)</f>
        <v>5.3689999999999662E-2</v>
      </c>
      <c r="R20">
        <f t="shared" si="12"/>
        <v>1.1982899279400949</v>
      </c>
      <c r="S20">
        <f t="shared" si="13"/>
        <v>23.761108048360789</v>
      </c>
      <c r="T20" s="3" t="s">
        <v>920</v>
      </c>
      <c r="U20" s="3">
        <v>3.8635374149659868E-5</v>
      </c>
      <c r="W20">
        <f t="shared" si="15"/>
        <v>-10</v>
      </c>
      <c r="X20">
        <f t="shared" si="2"/>
        <v>1.0348402324126149E-2</v>
      </c>
      <c r="Y20">
        <f t="shared" si="3"/>
        <v>6.0344132350137469E-3</v>
      </c>
      <c r="Z20" s="14">
        <f t="shared" si="16"/>
        <v>9.2324157990932534</v>
      </c>
      <c r="AA20">
        <f t="shared" si="17"/>
        <v>16.676152673139349</v>
      </c>
      <c r="AB20">
        <f t="shared" si="18"/>
        <v>314.67615267313937</v>
      </c>
      <c r="AC20">
        <f>(C19*B19*$U$22)/(B18*C18)</f>
        <v>302.49230220955093</v>
      </c>
      <c r="AF20" t="s">
        <v>51</v>
      </c>
      <c r="AG20" t="s">
        <v>49</v>
      </c>
      <c r="AH20">
        <v>2.5590000000000002</v>
      </c>
      <c r="AI20">
        <v>2.7229999999999999</v>
      </c>
      <c r="AJ20">
        <v>2.2749999999999999</v>
      </c>
      <c r="AK20">
        <v>2.7040000000000002</v>
      </c>
      <c r="AL20">
        <v>2.4620000000000002</v>
      </c>
    </row>
    <row r="21" spans="1:38" x14ac:dyDescent="0.2">
      <c r="A21">
        <v>-352</v>
      </c>
      <c r="B21">
        <v>41.79</v>
      </c>
      <c r="C21">
        <v>0.874</v>
      </c>
      <c r="D21">
        <v>0.85599999999999998</v>
      </c>
      <c r="E21">
        <v>0.91600000000000004</v>
      </c>
      <c r="F21">
        <v>0.86399999999999999</v>
      </c>
      <c r="G21">
        <v>0.86</v>
      </c>
      <c r="H21" s="4">
        <f t="shared" si="6"/>
        <v>1.6210723711436259</v>
      </c>
      <c r="I21" s="4">
        <f t="shared" si="7"/>
        <v>-5.8488567365596968E-2</v>
      </c>
      <c r="J21" s="4">
        <f>J20*(B20/B21)^$U$29</f>
        <v>0.99556266747315925</v>
      </c>
      <c r="K21" s="4">
        <f t="shared" si="0"/>
        <v>0.66000000000000369</v>
      </c>
      <c r="L21" s="4">
        <f t="shared" si="1"/>
        <v>-3.7000000000000033E-2</v>
      </c>
      <c r="M21" s="4">
        <f t="shared" si="14"/>
        <v>2.8387885604538274</v>
      </c>
      <c r="N21" s="4">
        <f t="shared" si="8"/>
        <v>5.1323752295862057E-4</v>
      </c>
      <c r="O21" s="4">
        <f t="shared" si="9"/>
        <v>4.8914263445625217</v>
      </c>
      <c r="P21" s="4">
        <f t="shared" si="10"/>
        <v>20423.832057321342</v>
      </c>
      <c r="Q21">
        <f t="shared" si="11"/>
        <v>5.7684000000000325E-2</v>
      </c>
      <c r="R21">
        <f t="shared" si="12"/>
        <v>1.2220014584476067</v>
      </c>
      <c r="S21">
        <f t="shared" si="13"/>
        <v>23.14791530107841</v>
      </c>
      <c r="T21" s="3" t="s">
        <v>921</v>
      </c>
      <c r="U21" s="12">
        <v>44000000</v>
      </c>
      <c r="W21">
        <f t="shared" si="15"/>
        <v>-9</v>
      </c>
      <c r="X21">
        <f t="shared" si="2"/>
        <v>1.6382815559139896E-2</v>
      </c>
      <c r="Y21">
        <f t="shared" si="3"/>
        <v>7.9730247486071715E-3</v>
      </c>
      <c r="Z21" s="14">
        <f t="shared" si="16"/>
        <v>12.198415452970661</v>
      </c>
      <c r="AA21">
        <f t="shared" si="17"/>
        <v>22.033522199476746</v>
      </c>
      <c r="AB21">
        <f t="shared" si="18"/>
        <v>320.03352219947675</v>
      </c>
      <c r="AC21">
        <f t="shared" si="19"/>
        <v>297.16332655629782</v>
      </c>
      <c r="AF21" t="s">
        <v>52</v>
      </c>
      <c r="AG21" t="s">
        <v>49</v>
      </c>
      <c r="AH21">
        <v>28.8</v>
      </c>
      <c r="AI21">
        <v>24.8</v>
      </c>
      <c r="AJ21">
        <v>26</v>
      </c>
      <c r="AK21">
        <v>28.8</v>
      </c>
      <c r="AL21">
        <v>28</v>
      </c>
    </row>
    <row r="22" spans="1:38" x14ac:dyDescent="0.2">
      <c r="A22">
        <v>-351</v>
      </c>
      <c r="B22">
        <v>42.45</v>
      </c>
      <c r="C22">
        <v>0.83699999999999997</v>
      </c>
      <c r="D22">
        <v>0.84199999999999997</v>
      </c>
      <c r="E22">
        <v>0.90200000000000002</v>
      </c>
      <c r="F22">
        <v>0.85099999999999998</v>
      </c>
      <c r="G22">
        <v>0.752</v>
      </c>
      <c r="H22" s="4">
        <f t="shared" si="6"/>
        <v>1.6278776945799716</v>
      </c>
      <c r="I22" s="4">
        <f t="shared" si="7"/>
        <v>-7.7274542006740027E-2</v>
      </c>
      <c r="J22" s="4">
        <f>J21*(B21/B22)^$U$29</f>
        <v>0.9755791592248737</v>
      </c>
      <c r="K22" s="4">
        <f t="shared" si="0"/>
        <v>0.75</v>
      </c>
      <c r="L22" s="4">
        <f t="shared" si="1"/>
        <v>-2.5999999999999912E-2</v>
      </c>
      <c r="M22" s="4">
        <f t="shared" si="14"/>
        <v>2.7604822631664585</v>
      </c>
      <c r="N22" s="4">
        <f t="shared" si="8"/>
        <v>6.4911047697424618E-4</v>
      </c>
      <c r="O22" s="4">
        <f t="shared" si="9"/>
        <v>5.4587550128214479</v>
      </c>
      <c r="P22" s="4">
        <f t="shared" si="10"/>
        <v>20326.657935288316</v>
      </c>
      <c r="Q22">
        <f t="shared" si="11"/>
        <v>6.2774999999999997E-2</v>
      </c>
      <c r="R22">
        <f t="shared" si="12"/>
        <v>1.2484808905709783</v>
      </c>
      <c r="S22">
        <f t="shared" si="13"/>
        <v>22.51807355378455</v>
      </c>
      <c r="T22" s="3" t="s">
        <v>922</v>
      </c>
      <c r="U22" s="3">
        <v>298</v>
      </c>
      <c r="W22">
        <f t="shared" si="15"/>
        <v>-8</v>
      </c>
      <c r="X22">
        <f t="shared" si="2"/>
        <v>2.4355840307747068E-2</v>
      </c>
      <c r="Y22">
        <f t="shared" si="3"/>
        <v>1.014285687630867E-2</v>
      </c>
      <c r="Z22" s="14">
        <f t="shared" si="16"/>
        <v>15.51817358636038</v>
      </c>
      <c r="AA22">
        <f t="shared" si="17"/>
        <v>28.029871873820941</v>
      </c>
      <c r="AB22">
        <f t="shared" si="18"/>
        <v>326.02987187382092</v>
      </c>
      <c r="AC22">
        <f t="shared" si="19"/>
        <v>290.30964152352493</v>
      </c>
      <c r="AF22" t="s">
        <v>53</v>
      </c>
      <c r="AG22" t="s">
        <v>49</v>
      </c>
      <c r="AH22">
        <v>11.396000000000001</v>
      </c>
      <c r="AI22">
        <v>11.396000000000001</v>
      </c>
      <c r="AJ22">
        <v>13.6</v>
      </c>
      <c r="AK22">
        <v>11.8</v>
      </c>
      <c r="AL22">
        <v>13.2</v>
      </c>
    </row>
    <row r="23" spans="1:38" x14ac:dyDescent="0.2">
      <c r="A23">
        <v>-350</v>
      </c>
      <c r="B23">
        <v>43.2</v>
      </c>
      <c r="C23">
        <v>0.81100000000000005</v>
      </c>
      <c r="D23">
        <v>0.82699999999999996</v>
      </c>
      <c r="E23">
        <v>0.89400000000000002</v>
      </c>
      <c r="F23">
        <v>0.84199999999999997</v>
      </c>
      <c r="G23">
        <v>0.67900000000000005</v>
      </c>
      <c r="H23" s="4">
        <f t="shared" si="6"/>
        <v>1.6354837468149122</v>
      </c>
      <c r="I23" s="4">
        <f t="shared" si="7"/>
        <v>-9.0979145788843946E-2</v>
      </c>
      <c r="J23" s="4">
        <f>J22*(B22/B23)^$U$29</f>
        <v>0.95371866578451481</v>
      </c>
      <c r="K23" s="4">
        <f t="shared" si="0"/>
        <v>0.82000000000000028</v>
      </c>
      <c r="L23" s="4">
        <f t="shared" si="1"/>
        <v>-1.8000000000000016E-2</v>
      </c>
      <c r="M23" s="4">
        <f t="shared" si="14"/>
        <v>1.8018024802864085</v>
      </c>
      <c r="N23" s="4">
        <f t="shared" si="8"/>
        <v>8.0074256066373084E-4</v>
      </c>
      <c r="O23" s="4">
        <f t="shared" si="9"/>
        <v>6.0233843999127901</v>
      </c>
      <c r="P23" s="4">
        <f t="shared" si="10"/>
        <v>20219.478645556952</v>
      </c>
      <c r="Q23">
        <f t="shared" si="11"/>
        <v>6.6502000000000019E-2</v>
      </c>
      <c r="R23">
        <f t="shared" si="12"/>
        <v>1.2779988290191415</v>
      </c>
      <c r="S23">
        <f t="shared" si="13"/>
        <v>22.204074807850475</v>
      </c>
      <c r="T23" s="3" t="s">
        <v>923</v>
      </c>
      <c r="U23" s="3">
        <v>0.9</v>
      </c>
      <c r="W23">
        <f t="shared" si="15"/>
        <v>-7</v>
      </c>
      <c r="X23">
        <f t="shared" si="2"/>
        <v>3.4498697184055738E-2</v>
      </c>
      <c r="Y23">
        <f t="shared" si="3"/>
        <v>1.2518943128761895E-2</v>
      </c>
      <c r="Z23" s="14">
        <f t="shared" si="16"/>
        <v>19.153492448825961</v>
      </c>
      <c r="AA23">
        <f t="shared" si="17"/>
        <v>34.596206588942124</v>
      </c>
      <c r="AB23">
        <f t="shared" si="18"/>
        <v>332.5962065889421</v>
      </c>
      <c r="AC23">
        <f t="shared" si="19"/>
        <v>289.89158771957204</v>
      </c>
      <c r="AF23" t="s">
        <v>54</v>
      </c>
      <c r="AG23" t="s">
        <v>46</v>
      </c>
      <c r="AH23">
        <v>13.526</v>
      </c>
      <c r="AI23">
        <v>14.667</v>
      </c>
      <c r="AJ23">
        <v>11.773</v>
      </c>
      <c r="AK23">
        <v>14.284000000000001</v>
      </c>
      <c r="AL23">
        <v>13.061999999999999</v>
      </c>
    </row>
    <row r="24" spans="1:38" x14ac:dyDescent="0.2">
      <c r="A24">
        <v>-349</v>
      </c>
      <c r="B24">
        <v>44.02</v>
      </c>
      <c r="C24">
        <v>0.79300000000000004</v>
      </c>
      <c r="D24">
        <v>0.82199999999999995</v>
      </c>
      <c r="E24">
        <v>0.88</v>
      </c>
      <c r="F24">
        <v>0.83</v>
      </c>
      <c r="G24">
        <v>0.64</v>
      </c>
      <c r="H24" s="4">
        <f t="shared" si="6"/>
        <v>1.6436500382173291</v>
      </c>
      <c r="I24" s="4">
        <f t="shared" si="7"/>
        <v>-0.10072681268239618</v>
      </c>
      <c r="J24" s="4">
        <f>J23*(B23/B24)^$U$29</f>
        <v>0.93079298487922923</v>
      </c>
      <c r="K24" s="4">
        <f t="shared" si="0"/>
        <v>0.88999999999999346</v>
      </c>
      <c r="L24" s="4">
        <f t="shared" si="1"/>
        <v>-5.0000000000000044E-3</v>
      </c>
      <c r="M24" s="4">
        <f t="shared" si="14"/>
        <v>1.1936467134478066</v>
      </c>
      <c r="N24" s="4">
        <f t="shared" si="8"/>
        <v>9.6805879399464168E-4</v>
      </c>
      <c r="O24" s="4">
        <f t="shared" si="9"/>
        <v>6.5850365845115943</v>
      </c>
      <c r="P24" s="4">
        <f t="shared" si="10"/>
        <v>20102.361316478135</v>
      </c>
      <c r="Q24">
        <f t="shared" si="11"/>
        <v>7.0576999999999487E-2</v>
      </c>
      <c r="R24">
        <f t="shared" si="12"/>
        <v>1.2881138667704042</v>
      </c>
      <c r="S24">
        <f t="shared" si="13"/>
        <v>22.123371204444993</v>
      </c>
      <c r="T24" s="3" t="s">
        <v>924</v>
      </c>
      <c r="U24" s="3">
        <v>0.9</v>
      </c>
      <c r="W24">
        <f t="shared" si="15"/>
        <v>-6</v>
      </c>
      <c r="X24">
        <f t="shared" si="2"/>
        <v>4.7017640312817632E-2</v>
      </c>
      <c r="Y24">
        <f t="shared" si="3"/>
        <v>1.5070665433691177E-2</v>
      </c>
      <c r="Z24" s="14">
        <f t="shared" si="16"/>
        <v>23.057527589514184</v>
      </c>
      <c r="AA24">
        <f t="shared" si="17"/>
        <v>41.64791303979456</v>
      </c>
      <c r="AB24">
        <f t="shared" si="18"/>
        <v>339.64791303979456</v>
      </c>
      <c r="AC24">
        <f t="shared" si="19"/>
        <v>293.84459895892701</v>
      </c>
      <c r="AF24" t="s">
        <v>55</v>
      </c>
      <c r="AG24" t="s">
        <v>46</v>
      </c>
      <c r="AH24">
        <v>60.241999999999997</v>
      </c>
      <c r="AI24">
        <v>61.372</v>
      </c>
      <c r="AJ24">
        <v>70.391000000000005</v>
      </c>
      <c r="AK24">
        <v>62.329000000000001</v>
      </c>
      <c r="AL24">
        <v>70.039000000000001</v>
      </c>
    </row>
    <row r="25" spans="1:38" x14ac:dyDescent="0.2">
      <c r="A25">
        <v>-348</v>
      </c>
      <c r="B25">
        <v>44.91</v>
      </c>
      <c r="C25">
        <v>0.78800000000000003</v>
      </c>
      <c r="D25">
        <v>0.81399999999999995</v>
      </c>
      <c r="E25">
        <v>0.86</v>
      </c>
      <c r="F25">
        <v>0.82299999999999995</v>
      </c>
      <c r="G25">
        <v>0.65700000000000003</v>
      </c>
      <c r="H25" s="4">
        <f t="shared" si="6"/>
        <v>1.6523430550627147</v>
      </c>
      <c r="I25" s="4">
        <f t="shared" si="7"/>
        <v>-0.10347378251044466</v>
      </c>
      <c r="J25" s="4">
        <f>J24*(B24/B25)^$U$29</f>
        <v>0.90699384039472408</v>
      </c>
      <c r="K25" s="4">
        <f t="shared" si="0"/>
        <v>0.98000000000000398</v>
      </c>
      <c r="L25" s="4">
        <f t="shared" si="1"/>
        <v>1.8000000000000016E-2</v>
      </c>
      <c r="M25" s="4">
        <f t="shared" si="14"/>
        <v>0.31599729724515807</v>
      </c>
      <c r="N25" s="4">
        <f t="shared" si="8"/>
        <v>1.1509764768977415E-3</v>
      </c>
      <c r="O25" s="4">
        <f t="shared" si="9"/>
        <v>7.1434355099693203</v>
      </c>
      <c r="P25" s="4">
        <f t="shared" si="10"/>
        <v>19975.379477086717</v>
      </c>
      <c r="Q25">
        <f t="shared" si="11"/>
        <v>7.7224000000000306E-2</v>
      </c>
      <c r="R25">
        <f t="shared" si="12"/>
        <v>1.3045955474627331</v>
      </c>
      <c r="S25">
        <f t="shared" si="13"/>
        <v>22.428351477970867</v>
      </c>
      <c r="T25" s="3" t="s">
        <v>934</v>
      </c>
      <c r="U25">
        <f>SUM(Q13:Q732)</f>
        <v>505.61522799999926</v>
      </c>
      <c r="V25" t="s">
        <v>940</v>
      </c>
      <c r="W25">
        <f t="shared" si="15"/>
        <v>-5</v>
      </c>
      <c r="X25">
        <f t="shared" si="2"/>
        <v>6.208830574650881E-2</v>
      </c>
      <c r="Y25">
        <f t="shared" si="3"/>
        <v>1.776167208209567E-2</v>
      </c>
      <c r="Z25" s="14">
        <f t="shared" si="16"/>
        <v>27.17466231804724</v>
      </c>
      <c r="AA25">
        <f t="shared" si="17"/>
        <v>49.084532967121113</v>
      </c>
      <c r="AB25">
        <f t="shared" si="18"/>
        <v>347.08453296712111</v>
      </c>
      <c r="AC25">
        <f t="shared" si="19"/>
        <v>296.91688016623283</v>
      </c>
      <c r="AF25" t="s">
        <v>56</v>
      </c>
      <c r="AG25" t="s">
        <v>57</v>
      </c>
      <c r="AH25">
        <v>1.913</v>
      </c>
      <c r="AI25">
        <v>1.992</v>
      </c>
      <c r="AJ25">
        <v>1.8220000000000001</v>
      </c>
      <c r="AK25">
        <v>1.976</v>
      </c>
      <c r="AL25">
        <v>1.86</v>
      </c>
    </row>
    <row r="26" spans="1:38" x14ac:dyDescent="0.2">
      <c r="A26">
        <v>-347</v>
      </c>
      <c r="B26">
        <v>45.89</v>
      </c>
      <c r="C26">
        <v>0.80600000000000005</v>
      </c>
      <c r="D26">
        <v>0.80400000000000005</v>
      </c>
      <c r="E26">
        <v>0.84599999999999997</v>
      </c>
      <c r="F26">
        <v>0.81399999999999995</v>
      </c>
      <c r="G26">
        <v>0.76</v>
      </c>
      <c r="H26" s="4">
        <f t="shared" si="6"/>
        <v>1.6617180576946593</v>
      </c>
      <c r="I26" s="4">
        <f t="shared" si="7"/>
        <v>-9.3664958194909331E-2</v>
      </c>
      <c r="J26" s="4">
        <f>J25*(B25/B26)^$U$29</f>
        <v>0.88200913725719454</v>
      </c>
      <c r="K26" s="4">
        <f t="shared" si="0"/>
        <v>1.0399999999999991</v>
      </c>
      <c r="L26" s="4">
        <f t="shared" si="1"/>
        <v>2.9999999999999916E-2</v>
      </c>
      <c r="M26" s="4">
        <f t="shared" si="14"/>
        <v>-1.0462742999252619</v>
      </c>
      <c r="N26" s="4">
        <f t="shared" si="8"/>
        <v>1.349405241063556E-3</v>
      </c>
      <c r="O26" s="4">
        <f t="shared" si="9"/>
        <v>7.6983071621106181</v>
      </c>
      <c r="P26" s="4">
        <f t="shared" si="10"/>
        <v>19838.613055806552</v>
      </c>
      <c r="Q26">
        <f t="shared" si="11"/>
        <v>8.3823999999999926E-2</v>
      </c>
      <c r="R26">
        <f t="shared" si="12"/>
        <v>1.3257289953247917</v>
      </c>
      <c r="S26">
        <f t="shared" si="13"/>
        <v>23.441272329069051</v>
      </c>
      <c r="T26" s="3" t="s">
        <v>935</v>
      </c>
      <c r="U26">
        <f>U25*H4/120000</f>
        <v>25.280761399999964</v>
      </c>
      <c r="V26" t="s">
        <v>936</v>
      </c>
      <c r="W26">
        <f t="shared" si="15"/>
        <v>-4</v>
      </c>
      <c r="X26">
        <f t="shared" si="2"/>
        <v>7.9849977828604479E-2</v>
      </c>
      <c r="Y26">
        <f t="shared" si="3"/>
        <v>2.0550034043304799E-2</v>
      </c>
      <c r="Z26" s="14">
        <f t="shared" si="16"/>
        <v>31.440746860432608</v>
      </c>
      <c r="AA26">
        <f t="shared" si="17"/>
        <v>56.790195135448201</v>
      </c>
      <c r="AB26">
        <f t="shared" si="18"/>
        <v>354.79019513544819</v>
      </c>
      <c r="AC26">
        <f t="shared" si="19"/>
        <v>302.1080593310503</v>
      </c>
      <c r="AF26" t="s">
        <v>58</v>
      </c>
      <c r="AG26" t="s">
        <v>57</v>
      </c>
      <c r="AH26">
        <v>2.0939999999999999</v>
      </c>
      <c r="AI26">
        <v>2.1930000000000001</v>
      </c>
      <c r="AJ26">
        <v>1.9870000000000001</v>
      </c>
      <c r="AK26">
        <v>2.1579999999999999</v>
      </c>
      <c r="AL26">
        <v>2.0369999999999999</v>
      </c>
    </row>
    <row r="27" spans="1:38" x14ac:dyDescent="0.2">
      <c r="A27">
        <v>-346</v>
      </c>
      <c r="B27">
        <v>46.93</v>
      </c>
      <c r="C27">
        <v>0.83599999999999997</v>
      </c>
      <c r="D27">
        <v>0.8</v>
      </c>
      <c r="E27">
        <v>0.84199999999999997</v>
      </c>
      <c r="F27">
        <v>0.79700000000000004</v>
      </c>
      <c r="G27">
        <v>0.90500000000000003</v>
      </c>
      <c r="H27" s="4">
        <f t="shared" si="6"/>
        <v>1.6714505542124947</v>
      </c>
      <c r="I27" s="4">
        <f t="shared" si="7"/>
        <v>-7.779372256098363E-2</v>
      </c>
      <c r="J27" s="4">
        <f>J26*(B26/B27)^$U$29</f>
        <v>0.8567995579860449</v>
      </c>
      <c r="K27" s="4">
        <f t="shared" si="0"/>
        <v>1.1300000000000026</v>
      </c>
      <c r="L27" s="4">
        <f t="shared" si="1"/>
        <v>3.0000000000000027E-2</v>
      </c>
      <c r="M27" s="4">
        <f t="shared" si="14"/>
        <v>-1.630746602872222</v>
      </c>
      <c r="N27" s="4">
        <f t="shared" si="8"/>
        <v>1.5632471066777398E-3</v>
      </c>
      <c r="O27" s="4">
        <f t="shared" si="9"/>
        <v>8.2493797469941335</v>
      </c>
      <c r="P27" s="4">
        <f t="shared" si="10"/>
        <v>19692.148380486607</v>
      </c>
      <c r="Q27">
        <f t="shared" si="11"/>
        <v>9.4468000000000205E-2</v>
      </c>
      <c r="R27">
        <f t="shared" si="12"/>
        <v>1.3343526891991508</v>
      </c>
      <c r="S27">
        <f t="shared" si="13"/>
        <v>24.864796687111973</v>
      </c>
      <c r="T27" s="3" t="s">
        <v>937</v>
      </c>
      <c r="U27">
        <f>U26*1.34102</f>
        <v>33.902006652627954</v>
      </c>
      <c r="W27">
        <f t="shared" si="15"/>
        <v>-3</v>
      </c>
      <c r="X27">
        <f t="shared" si="2"/>
        <v>0.10040001187190928</v>
      </c>
      <c r="Y27">
        <f t="shared" si="3"/>
        <v>2.338866669396833E-2</v>
      </c>
      <c r="Z27" s="14">
        <f t="shared" si="16"/>
        <v>35.783743587892936</v>
      </c>
      <c r="AA27">
        <f t="shared" si="17"/>
        <v>64.634780784762881</v>
      </c>
      <c r="AB27">
        <f t="shared" si="18"/>
        <v>362.63478078476288</v>
      </c>
      <c r="AC27">
        <f t="shared" si="19"/>
        <v>311.45843067974647</v>
      </c>
      <c r="AF27" t="s">
        <v>59</v>
      </c>
      <c r="AG27" t="s">
        <v>57</v>
      </c>
      <c r="AH27">
        <v>0.65</v>
      </c>
      <c r="AI27">
        <v>0.72299999999999998</v>
      </c>
      <c r="AJ27">
        <v>0.56399999999999995</v>
      </c>
      <c r="AK27">
        <v>0.71099999999999997</v>
      </c>
      <c r="AL27">
        <v>0.56299999999999994</v>
      </c>
    </row>
    <row r="28" spans="1:38" x14ac:dyDescent="0.2">
      <c r="A28">
        <v>-345</v>
      </c>
      <c r="B28">
        <v>48.06</v>
      </c>
      <c r="C28">
        <v>0.86599999999999999</v>
      </c>
      <c r="D28">
        <v>0.78800000000000003</v>
      </c>
      <c r="E28">
        <v>0.83099999999999996</v>
      </c>
      <c r="F28">
        <v>0.79100000000000004</v>
      </c>
      <c r="G28">
        <v>1.056</v>
      </c>
      <c r="H28" s="4">
        <f t="shared" si="6"/>
        <v>1.6817837664678814</v>
      </c>
      <c r="I28" s="4">
        <f t="shared" si="7"/>
        <v>-6.2482107982653363E-2</v>
      </c>
      <c r="J28" s="4">
        <f>J27*(B27/B28)^$U$29</f>
        <v>0.83082213213597012</v>
      </c>
      <c r="K28" s="4">
        <f t="shared" si="0"/>
        <v>1.1999999999999957</v>
      </c>
      <c r="L28" s="4">
        <f t="shared" si="1"/>
        <v>1.100000000000001E-2</v>
      </c>
      <c r="M28" s="4">
        <f t="shared" si="14"/>
        <v>-1.4817865151611866</v>
      </c>
      <c r="N28" s="4">
        <f t="shared" si="8"/>
        <v>1.7923965440942435E-3</v>
      </c>
      <c r="O28" s="4">
        <f t="shared" si="9"/>
        <v>8.796383868674317</v>
      </c>
      <c r="P28" s="4">
        <f t="shared" si="10"/>
        <v>19536.078174084123</v>
      </c>
      <c r="Q28">
        <f t="shared" si="11"/>
        <v>0.10391999999999962</v>
      </c>
      <c r="R28">
        <f t="shared" si="12"/>
        <v>1.360828936781403</v>
      </c>
      <c r="S28">
        <f t="shared" si="13"/>
        <v>26.377263590324709</v>
      </c>
      <c r="T28" s="3" t="s">
        <v>938</v>
      </c>
      <c r="U28" s="14">
        <f>Z15:Z67</f>
        <v>40.12480570493674</v>
      </c>
      <c r="V28" t="s">
        <v>939</v>
      </c>
      <c r="W28">
        <f t="shared" si="15"/>
        <v>-2</v>
      </c>
      <c r="X28">
        <f t="shared" si="2"/>
        <v>0.12378867856587761</v>
      </c>
      <c r="Y28">
        <f t="shared" si="3"/>
        <v>2.6226034860995506E-2</v>
      </c>
      <c r="Z28" s="14">
        <f t="shared" si="16"/>
        <v>40.12480570493674</v>
      </c>
      <c r="AA28">
        <f t="shared" si="17"/>
        <v>72.475872022715336</v>
      </c>
      <c r="AB28">
        <f t="shared" si="18"/>
        <v>370.47587202271535</v>
      </c>
      <c r="AC28">
        <f t="shared" si="19"/>
        <v>316.09672498752275</v>
      </c>
      <c r="AF28" t="s">
        <v>60</v>
      </c>
      <c r="AG28" t="s">
        <v>57</v>
      </c>
      <c r="AH28">
        <v>6.9640000000000004</v>
      </c>
      <c r="AI28">
        <v>5.97</v>
      </c>
      <c r="AJ28">
        <v>3.8839999999999999</v>
      </c>
      <c r="AK28">
        <v>6.9640000000000004</v>
      </c>
      <c r="AL28">
        <v>3.714</v>
      </c>
    </row>
    <row r="29" spans="1:38" x14ac:dyDescent="0.2">
      <c r="A29">
        <v>-344</v>
      </c>
      <c r="B29">
        <v>49.26</v>
      </c>
      <c r="C29">
        <v>0.877</v>
      </c>
      <c r="D29">
        <v>0.78200000000000003</v>
      </c>
      <c r="E29">
        <v>0.81399999999999995</v>
      </c>
      <c r="F29">
        <v>0.79100000000000004</v>
      </c>
      <c r="G29">
        <v>1.1240000000000001</v>
      </c>
      <c r="H29" s="4">
        <f t="shared" si="6"/>
        <v>1.6924944075030843</v>
      </c>
      <c r="I29" s="4">
        <f t="shared" si="7"/>
        <v>-5.7000406633959479E-2</v>
      </c>
      <c r="J29" s="4">
        <f>J28*(B28/B29)^$U$29</f>
        <v>0.80472684195443578</v>
      </c>
      <c r="K29" s="4">
        <f t="shared" si="0"/>
        <v>1.2700000000000031</v>
      </c>
      <c r="L29" s="4">
        <f t="shared" si="1"/>
        <v>-1.0000000000000009E-3</v>
      </c>
      <c r="M29" s="4">
        <f t="shared" si="14"/>
        <v>-0.51179955809152822</v>
      </c>
      <c r="N29" s="4">
        <f t="shared" si="8"/>
        <v>2.0367405404463079E-3</v>
      </c>
      <c r="O29" s="4">
        <f t="shared" si="9"/>
        <v>9.3390527068433205</v>
      </c>
      <c r="P29" s="4">
        <f t="shared" si="10"/>
        <v>19370.501552002926</v>
      </c>
      <c r="Q29">
        <f t="shared" si="11"/>
        <v>0.11137900000000027</v>
      </c>
      <c r="R29">
        <f t="shared" si="12"/>
        <v>1.3744180161223212</v>
      </c>
      <c r="S29">
        <f t="shared" si="13"/>
        <v>27.379283687703918</v>
      </c>
      <c r="T29" s="3" t="s">
        <v>941</v>
      </c>
      <c r="U29">
        <v>1.294</v>
      </c>
      <c r="W29">
        <f t="shared" si="15"/>
        <v>-1</v>
      </c>
      <c r="X29">
        <f t="shared" si="2"/>
        <v>0.15001471342687311</v>
      </c>
      <c r="Y29">
        <f t="shared" si="3"/>
        <v>2.9007146795224759E-2</v>
      </c>
      <c r="Z29" s="14">
        <f t="shared" si="16"/>
        <v>44.379797990125581</v>
      </c>
      <c r="AA29">
        <f t="shared" si="17"/>
        <v>80.161498679370922</v>
      </c>
      <c r="AB29">
        <f t="shared" si="18"/>
        <v>378.16149867937094</v>
      </c>
      <c r="AC29">
        <f t="shared" si="19"/>
        <v>316.12663673984565</v>
      </c>
      <c r="AF29" t="s">
        <v>61</v>
      </c>
      <c r="AG29" t="s">
        <v>57</v>
      </c>
      <c r="AH29">
        <v>0.87</v>
      </c>
      <c r="AI29">
        <v>0.93600000000000005</v>
      </c>
      <c r="AJ29">
        <v>0.88200000000000001</v>
      </c>
      <c r="AK29">
        <v>0.87</v>
      </c>
      <c r="AL29">
        <v>0.9</v>
      </c>
    </row>
    <row r="30" spans="1:38" x14ac:dyDescent="0.2">
      <c r="A30">
        <v>-343</v>
      </c>
      <c r="B30">
        <v>50.53</v>
      </c>
      <c r="C30">
        <v>0.876</v>
      </c>
      <c r="D30">
        <v>0.78300000000000003</v>
      </c>
      <c r="E30">
        <v>0.79200000000000004</v>
      </c>
      <c r="F30">
        <v>0.78400000000000003</v>
      </c>
      <c r="G30">
        <v>1.145</v>
      </c>
      <c r="H30" s="4">
        <f t="shared" si="6"/>
        <v>1.7035492982382305</v>
      </c>
      <c r="I30" s="4">
        <f t="shared" si="7"/>
        <v>-5.7495893831919269E-2</v>
      </c>
      <c r="J30" s="4">
        <f>J29*(B29/B30)^$U$29</f>
        <v>0.77865209962710646</v>
      </c>
      <c r="K30" s="4">
        <f t="shared" si="0"/>
        <v>1.3399999999999963</v>
      </c>
      <c r="L30" s="4">
        <f t="shared" si="1"/>
        <v>-4.0000000000000036E-3</v>
      </c>
      <c r="M30" s="4">
        <f t="shared" si="14"/>
        <v>4.4820632770664739E-2</v>
      </c>
      <c r="N30" s="4">
        <f t="shared" si="8"/>
        <v>2.2961586711919557E-3</v>
      </c>
      <c r="O30" s="4">
        <f t="shared" si="9"/>
        <v>9.8771221943989573</v>
      </c>
      <c r="P30" s="4">
        <f t="shared" si="10"/>
        <v>19195.524015510833</v>
      </c>
      <c r="Q30">
        <f t="shared" si="11"/>
        <v>0.11738399999999967</v>
      </c>
      <c r="R30">
        <f t="shared" si="12"/>
        <v>1.372136533324249</v>
      </c>
      <c r="S30">
        <f>((C30*100000)*(B30*0.000001))/(($U$20+$U$19)*287)</f>
        <v>28.053140396961897</v>
      </c>
      <c r="T30" s="3" t="s">
        <v>942</v>
      </c>
      <c r="U30">
        <v>1.296</v>
      </c>
      <c r="W30">
        <f t="shared" si="15"/>
        <v>0</v>
      </c>
      <c r="X30">
        <f t="shared" si="2"/>
        <v>0.17902186022209787</v>
      </c>
      <c r="Y30">
        <f t="shared" si="3"/>
        <v>3.1674827590364218E-2</v>
      </c>
      <c r="Z30" s="14">
        <f t="shared" si="16"/>
        <v>48.461245077155759</v>
      </c>
      <c r="AA30">
        <f t="shared" si="17"/>
        <v>87.533657411361716</v>
      </c>
      <c r="AB30">
        <f t="shared" si="18"/>
        <v>385.53365741136173</v>
      </c>
      <c r="AC30">
        <f t="shared" si="19"/>
        <v>309.32043087018826</v>
      </c>
      <c r="AF30" t="s">
        <v>62</v>
      </c>
      <c r="AG30" t="s">
        <v>46</v>
      </c>
      <c r="AH30">
        <v>31.033000000000001</v>
      </c>
      <c r="AI30">
        <v>32.966999999999999</v>
      </c>
      <c r="AJ30">
        <v>28.396000000000001</v>
      </c>
      <c r="AK30">
        <v>32.96</v>
      </c>
      <c r="AL30">
        <v>27.652999999999999</v>
      </c>
    </row>
    <row r="31" spans="1:38" x14ac:dyDescent="0.2">
      <c r="A31">
        <v>-342</v>
      </c>
      <c r="B31">
        <v>51.87</v>
      </c>
      <c r="C31">
        <v>0.872</v>
      </c>
      <c r="D31">
        <v>0.76700000000000002</v>
      </c>
      <c r="E31">
        <v>0.77200000000000002</v>
      </c>
      <c r="F31">
        <v>0.78500000000000003</v>
      </c>
      <c r="G31">
        <v>1.1639999999999999</v>
      </c>
      <c r="H31" s="4">
        <f t="shared" si="6"/>
        <v>1.7149162479935849</v>
      </c>
      <c r="I31" s="4">
        <f t="shared" si="7"/>
        <v>-5.9483515067432782E-2</v>
      </c>
      <c r="J31" s="4">
        <f>J30*(B30/B31)^$U$29</f>
        <v>0.75272202871324689</v>
      </c>
      <c r="K31" s="4">
        <f t="shared" si="0"/>
        <v>1.4200000000000017</v>
      </c>
      <c r="L31" s="4">
        <f t="shared" si="1"/>
        <v>-1.6000000000000014E-2</v>
      </c>
      <c r="M31" s="4">
        <f t="shared" si="14"/>
        <v>0.17485968340603081</v>
      </c>
      <c r="N31" s="4">
        <f t="shared" si="8"/>
        <v>2.5705231765919268E-3</v>
      </c>
      <c r="O31" s="4">
        <f t="shared" si="9"/>
        <v>10.410331194829814</v>
      </c>
      <c r="P31" s="4">
        <f t="shared" si="10"/>
        <v>19011.257443681785</v>
      </c>
      <c r="Q31">
        <f t="shared" si="11"/>
        <v>0.12382400000000014</v>
      </c>
      <c r="R31">
        <f t="shared" si="12"/>
        <v>1.4094628881785298</v>
      </c>
      <c r="S31">
        <f t="shared" si="13"/>
        <v>28.665585301837979</v>
      </c>
      <c r="T31" s="11" t="s">
        <v>945</v>
      </c>
      <c r="U31" s="11">
        <v>1.4</v>
      </c>
      <c r="W31">
        <f t="shared" si="15"/>
        <v>1</v>
      </c>
      <c r="X31">
        <f t="shared" si="2"/>
        <v>0.21069668781246209</v>
      </c>
      <c r="Y31">
        <f t="shared" si="3"/>
        <v>3.4171245271205408E-2</v>
      </c>
      <c r="Z31" s="14">
        <f t="shared" si="16"/>
        <v>52.280666310027534</v>
      </c>
      <c r="AA31">
        <f t="shared" si="17"/>
        <v>94.432529059739522</v>
      </c>
      <c r="AB31">
        <f t="shared" si="18"/>
        <v>392.43252905973952</v>
      </c>
      <c r="AC31">
        <f t="shared" si="19"/>
        <v>305.33435182780403</v>
      </c>
      <c r="AF31" t="s">
        <v>63</v>
      </c>
      <c r="AG31" t="s">
        <v>46</v>
      </c>
      <c r="AH31">
        <v>41.546999999999997</v>
      </c>
      <c r="AI31">
        <v>42.677</v>
      </c>
      <c r="AJ31">
        <v>44.381</v>
      </c>
      <c r="AK31">
        <v>40.308</v>
      </c>
      <c r="AL31">
        <v>44.182000000000002</v>
      </c>
    </row>
    <row r="32" spans="1:38" x14ac:dyDescent="0.2">
      <c r="A32">
        <v>-341</v>
      </c>
      <c r="B32">
        <v>53.29</v>
      </c>
      <c r="C32">
        <v>0.85599999999999998</v>
      </c>
      <c r="D32">
        <v>0.74399999999999999</v>
      </c>
      <c r="E32">
        <v>0.755</v>
      </c>
      <c r="F32">
        <v>0.77200000000000002</v>
      </c>
      <c r="G32">
        <v>1.153</v>
      </c>
      <c r="H32" s="4">
        <f t="shared" si="6"/>
        <v>1.7266457202409118</v>
      </c>
      <c r="I32" s="4">
        <f t="shared" si="7"/>
        <v>-6.7526235322846781E-2</v>
      </c>
      <c r="J32" s="4">
        <f>J31*(B31/B32)^$U$29</f>
        <v>0.72686990674447172</v>
      </c>
      <c r="K32" s="4">
        <f t="shared" si="0"/>
        <v>1.490000000000002</v>
      </c>
      <c r="L32" s="4">
        <f t="shared" si="1"/>
        <v>-2.300000000000002E-2</v>
      </c>
      <c r="M32" s="4">
        <f t="shared" si="14"/>
        <v>0.68568475084179281</v>
      </c>
      <c r="N32" s="4">
        <f t="shared" si="8"/>
        <v>2.8596990431149771E-3</v>
      </c>
      <c r="O32" s="4">
        <f t="shared" si="9"/>
        <v>10.93842167937653</v>
      </c>
      <c r="P32" s="4">
        <f t="shared" si="10"/>
        <v>18817.820083216338</v>
      </c>
      <c r="Q32">
        <f t="shared" si="11"/>
        <v>0.12754400000000019</v>
      </c>
      <c r="R32">
        <f>R31*(D31/D32)^1.3</f>
        <v>1.4663674175389205</v>
      </c>
      <c r="S32">
        <f t="shared" si="13"/>
        <v>28.909964989863369</v>
      </c>
      <c r="W32">
        <f t="shared" si="15"/>
        <v>2</v>
      </c>
      <c r="X32">
        <f t="shared" si="2"/>
        <v>0.2448679330836675</v>
      </c>
      <c r="Y32">
        <f t="shared" si="3"/>
        <v>3.6439644250617742E-2</v>
      </c>
      <c r="Z32" s="14">
        <f t="shared" si="16"/>
        <v>55.751227864323504</v>
      </c>
      <c r="AA32">
        <f t="shared" si="17"/>
        <v>100.70126907323107</v>
      </c>
      <c r="AB32">
        <f t="shared" si="18"/>
        <v>398.70126907323106</v>
      </c>
      <c r="AC32">
        <f t="shared" si="19"/>
        <v>304.5058164280544</v>
      </c>
      <c r="AF32" t="s">
        <v>64</v>
      </c>
      <c r="AG32" t="s">
        <v>49</v>
      </c>
      <c r="AH32">
        <v>6</v>
      </c>
      <c r="AI32">
        <v>6</v>
      </c>
      <c r="AJ32">
        <v>6</v>
      </c>
      <c r="AK32">
        <v>6</v>
      </c>
      <c r="AL32">
        <v>6</v>
      </c>
    </row>
    <row r="33" spans="1:38" x14ac:dyDescent="0.2">
      <c r="A33">
        <v>-340</v>
      </c>
      <c r="B33">
        <v>54.78</v>
      </c>
      <c r="C33">
        <v>0.83299999999999996</v>
      </c>
      <c r="D33">
        <v>0.73799999999999999</v>
      </c>
      <c r="E33">
        <v>0.746</v>
      </c>
      <c r="F33">
        <v>0.76200000000000001</v>
      </c>
      <c r="G33">
        <v>1.087</v>
      </c>
      <c r="H33" s="4">
        <f t="shared" si="6"/>
        <v>1.7386220279179425</v>
      </c>
      <c r="I33" s="4">
        <f t="shared" si="7"/>
        <v>-7.9354998593212434E-2</v>
      </c>
      <c r="J33" s="4">
        <f>J32*(B32/B33)^$U$29</f>
        <v>0.70138964005132431</v>
      </c>
      <c r="K33" s="4">
        <f t="shared" si="0"/>
        <v>1.5600000000000023</v>
      </c>
      <c r="L33" s="4">
        <f t="shared" si="1"/>
        <v>-2.9999999999999916E-2</v>
      </c>
      <c r="M33" s="4">
        <f t="shared" si="14"/>
        <v>0.98768030927026396</v>
      </c>
      <c r="N33" s="4">
        <f t="shared" si="8"/>
        <v>3.1635440897643252E-3</v>
      </c>
      <c r="O33" s="4">
        <f t="shared" si="9"/>
        <v>11.461138903910317</v>
      </c>
      <c r="P33" s="4">
        <f t="shared" si="10"/>
        <v>18615.336534772097</v>
      </c>
      <c r="Q33">
        <f t="shared" si="11"/>
        <v>0.12994800000000017</v>
      </c>
      <c r="R33">
        <f t="shared" si="12"/>
        <v>1.4818844742604653</v>
      </c>
      <c r="S33">
        <f t="shared" si="13"/>
        <v>28.91978834350547</v>
      </c>
      <c r="W33">
        <f t="shared" si="15"/>
        <v>3</v>
      </c>
      <c r="X33">
        <f t="shared" si="2"/>
        <v>0.28130757733428524</v>
      </c>
      <c r="Y33">
        <f t="shared" si="3"/>
        <v>3.8426222352640815E-2</v>
      </c>
      <c r="Z33" s="14">
        <f t="shared" si="16"/>
        <v>58.790614518991127</v>
      </c>
      <c r="AA33">
        <f t="shared" si="17"/>
        <v>106.19119467763436</v>
      </c>
      <c r="AB33">
        <f t="shared" si="18"/>
        <v>404.19119467763437</v>
      </c>
      <c r="AC33">
        <f t="shared" si="19"/>
        <v>300.5405079388662</v>
      </c>
      <c r="AF33" t="s">
        <v>65</v>
      </c>
      <c r="AG33" t="s">
        <v>49</v>
      </c>
      <c r="AH33">
        <v>6.4619999999999997</v>
      </c>
      <c r="AI33">
        <v>6.4870000000000001</v>
      </c>
      <c r="AJ33">
        <v>6.843</v>
      </c>
      <c r="AK33">
        <v>6.1920000000000002</v>
      </c>
      <c r="AL33">
        <v>6.3250000000000002</v>
      </c>
    </row>
    <row r="34" spans="1:38" x14ac:dyDescent="0.2">
      <c r="A34">
        <v>-339</v>
      </c>
      <c r="B34">
        <v>56.34</v>
      </c>
      <c r="C34">
        <v>0.80300000000000005</v>
      </c>
      <c r="D34">
        <v>0.73099999999999998</v>
      </c>
      <c r="E34">
        <v>0.73699999999999999</v>
      </c>
      <c r="F34">
        <v>0.753</v>
      </c>
      <c r="G34">
        <v>0.99299999999999999</v>
      </c>
      <c r="H34" s="4">
        <f t="shared" si="6"/>
        <v>1.7508168426497546</v>
      </c>
      <c r="I34" s="4">
        <f t="shared" si="7"/>
        <v>-9.5284454721319037E-2</v>
      </c>
      <c r="J34" s="4">
        <f>J33*(B33/B34)^$U$29</f>
        <v>0.67636208855911395</v>
      </c>
      <c r="K34" s="4">
        <f t="shared" si="0"/>
        <v>1.6299999999999955</v>
      </c>
      <c r="L34" s="4">
        <f t="shared" si="1"/>
        <v>-4.2000000000000037E-2</v>
      </c>
      <c r="M34" s="4">
        <f t="shared" si="14"/>
        <v>1.3062483095009456</v>
      </c>
      <c r="N34" s="4">
        <f t="shared" si="8"/>
        <v>3.4819090593173896E-3</v>
      </c>
      <c r="O34" s="4">
        <f t="shared" si="9"/>
        <v>11.978231585431764</v>
      </c>
      <c r="P34" s="4">
        <f t="shared" si="10"/>
        <v>18403.937737460707</v>
      </c>
      <c r="Q34">
        <f t="shared" si="11"/>
        <v>0.13088899999999964</v>
      </c>
      <c r="R34">
        <f t="shared" si="12"/>
        <v>1.5003584489853257</v>
      </c>
      <c r="S34">
        <f t="shared" si="13"/>
        <v>28.672163779954431</v>
      </c>
      <c r="W34">
        <f t="shared" si="15"/>
        <v>4</v>
      </c>
      <c r="X34">
        <f t="shared" si="2"/>
        <v>0.31973379968692606</v>
      </c>
      <c r="Y34">
        <f t="shared" si="3"/>
        <v>4.0082070617095678E-2</v>
      </c>
      <c r="Z34" s="14">
        <f t="shared" si="16"/>
        <v>61.323997481389355</v>
      </c>
      <c r="AA34">
        <f t="shared" si="17"/>
        <v>110.76714554248082</v>
      </c>
      <c r="AB34">
        <f t="shared" si="18"/>
        <v>408.76714554248082</v>
      </c>
      <c r="AC34">
        <f t="shared" si="19"/>
        <v>298.10125779766156</v>
      </c>
      <c r="AF34" t="s">
        <v>66</v>
      </c>
      <c r="AG34" t="s">
        <v>49</v>
      </c>
      <c r="AH34">
        <v>3.246</v>
      </c>
      <c r="AI34">
        <v>2.883</v>
      </c>
      <c r="AJ34">
        <v>2.9609999999999999</v>
      </c>
      <c r="AK34">
        <v>3.8260000000000001</v>
      </c>
      <c r="AL34">
        <v>3.2080000000000002</v>
      </c>
    </row>
    <row r="35" spans="1:38" x14ac:dyDescent="0.2">
      <c r="A35">
        <v>-338</v>
      </c>
      <c r="B35">
        <v>57.97</v>
      </c>
      <c r="C35">
        <v>0.76100000000000001</v>
      </c>
      <c r="D35">
        <v>0.72199999999999998</v>
      </c>
      <c r="E35">
        <v>0.72399999999999998</v>
      </c>
      <c r="F35">
        <v>0.73599999999999999</v>
      </c>
      <c r="G35">
        <v>0.86199999999999999</v>
      </c>
      <c r="H35" s="4">
        <f t="shared" si="6"/>
        <v>1.7632033003707717</v>
      </c>
      <c r="I35" s="4">
        <f t="shared" si="7"/>
        <v>-0.11861534322942717</v>
      </c>
      <c r="J35" s="4">
        <f>J34*(B34/B35)^$U$29</f>
        <v>0.6518552688985596</v>
      </c>
      <c r="K35" s="4">
        <f t="shared" si="0"/>
        <v>1.7000000000000028</v>
      </c>
      <c r="L35" s="4">
        <f t="shared" si="1"/>
        <v>-3.3000000000000029E-2</v>
      </c>
      <c r="M35" s="4">
        <f t="shared" si="14"/>
        <v>1.883580361197285</v>
      </c>
      <c r="N35" s="4">
        <f t="shared" si="8"/>
        <v>3.8146377144682719E-3</v>
      </c>
      <c r="O35" s="4">
        <f t="shared" si="9"/>
        <v>12.489452078139006</v>
      </c>
      <c r="P35" s="4">
        <f t="shared" si="10"/>
        <v>18183.760948020241</v>
      </c>
      <c r="Q35">
        <f t="shared" si="11"/>
        <v>0.12937000000000021</v>
      </c>
      <c r="R35">
        <f t="shared" si="12"/>
        <v>1.5247170664725618</v>
      </c>
      <c r="S35">
        <f t="shared" si="13"/>
        <v>27.958639734924901</v>
      </c>
      <c r="W35">
        <f t="shared" si="15"/>
        <v>5</v>
      </c>
      <c r="X35">
        <f t="shared" si="2"/>
        <v>0.35981587030402173</v>
      </c>
      <c r="Y35">
        <f t="shared" si="3"/>
        <v>4.1365081277189963E-2</v>
      </c>
      <c r="Z35" s="14">
        <f t="shared" si="16"/>
        <v>63.286953518262848</v>
      </c>
      <c r="AA35">
        <f t="shared" si="17"/>
        <v>114.312756493493</v>
      </c>
      <c r="AB35">
        <f t="shared" si="18"/>
        <v>412.312756493493</v>
      </c>
      <c r="AC35">
        <f t="shared" si="19"/>
        <v>295.44838658354911</v>
      </c>
      <c r="AF35" t="s">
        <v>67</v>
      </c>
      <c r="AG35" t="s">
        <v>49</v>
      </c>
      <c r="AH35">
        <v>16.2</v>
      </c>
      <c r="AI35">
        <v>16.2</v>
      </c>
      <c r="AJ35">
        <v>14.6</v>
      </c>
      <c r="AK35">
        <v>15.396000000000001</v>
      </c>
      <c r="AL35">
        <v>13.6</v>
      </c>
    </row>
    <row r="36" spans="1:38" x14ac:dyDescent="0.2">
      <c r="A36">
        <v>-337</v>
      </c>
      <c r="B36">
        <v>59.67</v>
      </c>
      <c r="C36">
        <v>0.72799999999999998</v>
      </c>
      <c r="D36">
        <v>0.72299999999999998</v>
      </c>
      <c r="E36">
        <v>0.71199999999999997</v>
      </c>
      <c r="F36">
        <v>0.73</v>
      </c>
      <c r="G36">
        <v>0.748</v>
      </c>
      <c r="H36" s="4">
        <f t="shared" si="6"/>
        <v>1.775756037844098</v>
      </c>
      <c r="I36" s="4">
        <f t="shared" si="7"/>
        <v>-0.13786862068696282</v>
      </c>
      <c r="J36" s="4">
        <f>J35*(B35/B36)^$U$29</f>
        <v>0.62792523667994748</v>
      </c>
      <c r="K36" s="4">
        <f t="shared" si="0"/>
        <v>1.769999999999996</v>
      </c>
      <c r="L36" s="4">
        <f t="shared" si="1"/>
        <v>-2.8000000000000025E-2</v>
      </c>
      <c r="M36" s="4">
        <f t="shared" si="14"/>
        <v>1.5337911350769085</v>
      </c>
      <c r="N36" s="4">
        <f t="shared" si="8"/>
        <v>4.1615669388610221E-3</v>
      </c>
      <c r="O36" s="4">
        <f t="shared" si="9"/>
        <v>12.994556548917346</v>
      </c>
      <c r="P36" s="4">
        <f t="shared" si="10"/>
        <v>17954.949718296888</v>
      </c>
      <c r="Q36">
        <f t="shared" si="11"/>
        <v>0.12885599999999969</v>
      </c>
      <c r="R36">
        <f t="shared" si="12"/>
        <v>1.5219760971463157</v>
      </c>
      <c r="S36">
        <f t="shared" si="13"/>
        <v>27.530588684382295</v>
      </c>
      <c r="W36">
        <f t="shared" si="15"/>
        <v>6</v>
      </c>
      <c r="X36">
        <f t="shared" si="2"/>
        <v>0.4011809515812117</v>
      </c>
      <c r="Y36">
        <f t="shared" si="3"/>
        <v>4.2241720273118788E-2</v>
      </c>
      <c r="Z36" s="14">
        <f t="shared" si="16"/>
        <v>64.628176832097793</v>
      </c>
      <c r="AA36">
        <f t="shared" si="17"/>
        <v>116.73535586910627</v>
      </c>
      <c r="AB36">
        <f t="shared" si="18"/>
        <v>414.73535586910629</v>
      </c>
      <c r="AC36">
        <f t="shared" si="19"/>
        <v>290.58409072120827</v>
      </c>
      <c r="AF36" t="s">
        <v>68</v>
      </c>
      <c r="AG36" t="s">
        <v>49</v>
      </c>
      <c r="AH36">
        <v>-20</v>
      </c>
      <c r="AI36">
        <v>-0.39600000000000002</v>
      </c>
      <c r="AJ36">
        <v>-7</v>
      </c>
      <c r="AK36">
        <v>-19</v>
      </c>
      <c r="AL36">
        <v>-20</v>
      </c>
    </row>
    <row r="37" spans="1:38" x14ac:dyDescent="0.2">
      <c r="A37">
        <v>-336</v>
      </c>
      <c r="B37">
        <v>61.44</v>
      </c>
      <c r="C37">
        <v>0.7</v>
      </c>
      <c r="D37">
        <v>0.71199999999999997</v>
      </c>
      <c r="E37">
        <v>0.70099999999999996</v>
      </c>
      <c r="F37">
        <v>0.71699999999999997</v>
      </c>
      <c r="G37">
        <v>0.66900000000000004</v>
      </c>
      <c r="H37" s="4">
        <f t="shared" si="6"/>
        <v>1.7884512070234555</v>
      </c>
      <c r="I37" s="4">
        <f t="shared" si="7"/>
        <v>-0.15490195998574319</v>
      </c>
      <c r="J37" s="4">
        <f>J36*(B36/B37)^$U$29</f>
        <v>0.60461704869670885</v>
      </c>
      <c r="K37" s="4">
        <f t="shared" si="0"/>
        <v>1.8400000000000034</v>
      </c>
      <c r="L37" s="4">
        <f t="shared" si="1"/>
        <v>-1.9999999999999907E-2</v>
      </c>
      <c r="M37" s="4">
        <f t="shared" si="14"/>
        <v>1.3417181809972842</v>
      </c>
      <c r="N37" s="4">
        <f t="shared" si="8"/>
        <v>4.5225268429976151E-3</v>
      </c>
      <c r="O37" s="4">
        <f t="shared" si="9"/>
        <v>13.493305152203371</v>
      </c>
      <c r="P37" s="4">
        <f t="shared" si="10"/>
        <v>17717.653866037075</v>
      </c>
      <c r="Q37">
        <f t="shared" si="11"/>
        <v>0.12880000000000025</v>
      </c>
      <c r="R37">
        <f t="shared" si="12"/>
        <v>1.5526144600525762</v>
      </c>
      <c r="S37">
        <f t="shared" si="13"/>
        <v>27.256954415445982</v>
      </c>
      <c r="W37">
        <f t="shared" si="15"/>
        <v>7</v>
      </c>
      <c r="X37">
        <f t="shared" si="2"/>
        <v>0.44342267185433049</v>
      </c>
      <c r="Y37">
        <f t="shared" si="3"/>
        <v>4.2688557899489443E-2</v>
      </c>
      <c r="Z37" s="14">
        <f t="shared" si="16"/>
        <v>65.311820891705239</v>
      </c>
      <c r="AA37">
        <f t="shared" si="17"/>
        <v>117.97019547774026</v>
      </c>
      <c r="AB37">
        <f t="shared" si="18"/>
        <v>415.97019547774028</v>
      </c>
      <c r="AC37">
        <f t="shared" si="19"/>
        <v>293.43757442167851</v>
      </c>
      <c r="AF37" t="s">
        <v>69</v>
      </c>
      <c r="AG37" t="s">
        <v>46</v>
      </c>
      <c r="AH37">
        <v>50.231000000000002</v>
      </c>
      <c r="AI37">
        <v>44.445999999999998</v>
      </c>
      <c r="AJ37">
        <v>43.277000000000001</v>
      </c>
      <c r="AK37">
        <v>61.784999999999997</v>
      </c>
      <c r="AL37">
        <v>50.712000000000003</v>
      </c>
    </row>
    <row r="38" spans="1:38" x14ac:dyDescent="0.2">
      <c r="A38">
        <v>-335</v>
      </c>
      <c r="B38">
        <v>63.28</v>
      </c>
      <c r="C38">
        <v>0.68</v>
      </c>
      <c r="D38">
        <v>0.70599999999999996</v>
      </c>
      <c r="E38">
        <v>0.68799999999999994</v>
      </c>
      <c r="F38">
        <v>0.71299999999999997</v>
      </c>
      <c r="G38">
        <v>0.61299999999999999</v>
      </c>
      <c r="H38" s="4">
        <f t="shared" si="6"/>
        <v>1.8012664704896202</v>
      </c>
      <c r="I38" s="4">
        <f t="shared" si="7"/>
        <v>-0.16749108729376366</v>
      </c>
      <c r="J38" s="4">
        <f>J37*(B37/B38)^$U$29</f>
        <v>0.5819657659775781</v>
      </c>
      <c r="K38" s="4">
        <f t="shared" si="0"/>
        <v>1.9000000000000057</v>
      </c>
      <c r="L38" s="4">
        <f t="shared" si="1"/>
        <v>-1.4000000000000012E-2</v>
      </c>
      <c r="M38" s="4">
        <f t="shared" si="14"/>
        <v>0.98235415457971864</v>
      </c>
      <c r="N38" s="4">
        <f t="shared" si="8"/>
        <v>4.8973408750032643E-3</v>
      </c>
      <c r="O38" s="4">
        <f t="shared" si="9"/>
        <v>13.985462204037734</v>
      </c>
      <c r="P38" s="4">
        <f t="shared" si="10"/>
        <v>17472.029443771575</v>
      </c>
      <c r="Q38">
        <f t="shared" si="11"/>
        <v>0.1292000000000004</v>
      </c>
      <c r="R38">
        <f t="shared" si="12"/>
        <v>1.5697898148150482</v>
      </c>
      <c r="S38">
        <f t="shared" si="13"/>
        <v>27.271150745870699</v>
      </c>
      <c r="W38">
        <f t="shared" si="15"/>
        <v>8</v>
      </c>
      <c r="X38">
        <f t="shared" si="2"/>
        <v>0.48611122975381993</v>
      </c>
      <c r="Y38">
        <f t="shared" si="3"/>
        <v>4.2693455797056856E-2</v>
      </c>
      <c r="Z38" s="14">
        <f t="shared" si="16"/>
        <v>65.319314483065767</v>
      </c>
      <c r="AA38">
        <f t="shared" si="17"/>
        <v>117.98373085962922</v>
      </c>
      <c r="AB38">
        <f t="shared" si="18"/>
        <v>415.98373085962919</v>
      </c>
      <c r="AC38">
        <f t="shared" si="19"/>
        <v>295.03809413311672</v>
      </c>
      <c r="AF38" t="s">
        <v>70</v>
      </c>
      <c r="AG38" t="s">
        <v>46</v>
      </c>
      <c r="AH38">
        <v>-99.99</v>
      </c>
      <c r="AI38">
        <v>-6.1050000000000004</v>
      </c>
      <c r="AJ38">
        <v>-99.99</v>
      </c>
      <c r="AK38">
        <v>-99.99</v>
      </c>
      <c r="AL38">
        <v>-99.99</v>
      </c>
    </row>
    <row r="39" spans="1:38" x14ac:dyDescent="0.2">
      <c r="A39">
        <v>-334</v>
      </c>
      <c r="B39">
        <v>65.180000000000007</v>
      </c>
      <c r="C39">
        <v>0.66600000000000004</v>
      </c>
      <c r="D39">
        <v>0.7</v>
      </c>
      <c r="E39">
        <v>0.67600000000000005</v>
      </c>
      <c r="F39">
        <v>0.70199999999999996</v>
      </c>
      <c r="G39">
        <v>0.58699999999999997</v>
      </c>
      <c r="H39" s="4">
        <f t="shared" si="6"/>
        <v>1.8141143561291255</v>
      </c>
      <c r="I39" s="4">
        <f t="shared" si="7"/>
        <v>-0.17652577082969892</v>
      </c>
      <c r="J39" s="4">
        <f>J38*(B38/B39)^$U$29</f>
        <v>0.56010864274905603</v>
      </c>
      <c r="K39" s="4">
        <f t="shared" si="0"/>
        <v>1.9699999999999989</v>
      </c>
      <c r="L39" s="4">
        <f t="shared" si="1"/>
        <v>-9.000000000000008E-3</v>
      </c>
      <c r="M39" s="4">
        <f t="shared" si="14"/>
        <v>0.70320391926240633</v>
      </c>
      <c r="N39" s="4">
        <f t="shared" si="8"/>
        <v>5.2858259362265347E-3</v>
      </c>
      <c r="O39" s="4">
        <f t="shared" si="9"/>
        <v>14.470796355253611</v>
      </c>
      <c r="P39" s="4">
        <f t="shared" si="10"/>
        <v>17218.238699967082</v>
      </c>
      <c r="Q39">
        <f t="shared" si="11"/>
        <v>0.13120199999999993</v>
      </c>
      <c r="R39">
        <f t="shared" si="12"/>
        <v>1.5873042032914966</v>
      </c>
      <c r="S39">
        <f t="shared" si="13"/>
        <v>27.511651793619336</v>
      </c>
      <c r="T39" s="3" t="s">
        <v>913</v>
      </c>
      <c r="W39">
        <f t="shared" si="15"/>
        <v>9</v>
      </c>
      <c r="X39">
        <f t="shared" si="2"/>
        <v>0.52880468555087679</v>
      </c>
      <c r="Y39">
        <f t="shared" si="3"/>
        <v>4.2256321073822711E-2</v>
      </c>
      <c r="Z39" s="14">
        <f t="shared" si="16"/>
        <v>64.650515485061788</v>
      </c>
      <c r="AA39">
        <f t="shared" si="17"/>
        <v>116.77570530693993</v>
      </c>
      <c r="AB39">
        <f t="shared" si="18"/>
        <v>414.77570530693993</v>
      </c>
      <c r="AC39">
        <f t="shared" si="19"/>
        <v>298.15520833333341</v>
      </c>
      <c r="AF39" t="s">
        <v>71</v>
      </c>
      <c r="AG39" t="s">
        <v>37</v>
      </c>
      <c r="AH39">
        <v>13.467000000000001</v>
      </c>
      <c r="AI39">
        <v>13.509</v>
      </c>
      <c r="AJ39">
        <v>13.534000000000001</v>
      </c>
      <c r="AK39">
        <v>13.385</v>
      </c>
      <c r="AL39">
        <v>13.441000000000001</v>
      </c>
    </row>
    <row r="40" spans="1:38" x14ac:dyDescent="0.2">
      <c r="A40">
        <v>-333</v>
      </c>
      <c r="B40">
        <v>67.150000000000006</v>
      </c>
      <c r="C40">
        <v>0.65700000000000003</v>
      </c>
      <c r="D40">
        <v>0.69499999999999995</v>
      </c>
      <c r="E40">
        <v>0.66500000000000004</v>
      </c>
      <c r="F40">
        <v>0.69699999999999995</v>
      </c>
      <c r="G40">
        <v>0.56999999999999995</v>
      </c>
      <c r="H40" s="4">
        <f t="shared" si="6"/>
        <v>1.8270460170047342</v>
      </c>
      <c r="I40" s="4">
        <f t="shared" si="7"/>
        <v>-0.18243463044021921</v>
      </c>
      <c r="J40" s="4">
        <f>J39*(B39/B40)^$U$29</f>
        <v>0.53893787411908467</v>
      </c>
      <c r="K40" s="4">
        <f t="shared" si="0"/>
        <v>2.039999999999992</v>
      </c>
      <c r="L40" s="4">
        <f t="shared" si="1"/>
        <v>0</v>
      </c>
      <c r="M40" s="4">
        <f t="shared" si="14"/>
        <v>0.4569296757283044</v>
      </c>
      <c r="N40" s="4">
        <f t="shared" si="8"/>
        <v>5.6877925016502462E-3</v>
      </c>
      <c r="O40" s="4">
        <f t="shared" si="9"/>
        <v>14.94908076358603</v>
      </c>
      <c r="P40" s="4">
        <f t="shared" si="10"/>
        <v>16956.450036364145</v>
      </c>
      <c r="Q40">
        <f t="shared" si="11"/>
        <v>0.13402799999999948</v>
      </c>
      <c r="R40">
        <f t="shared" si="12"/>
        <v>1.6021654876893923</v>
      </c>
      <c r="S40">
        <f t="shared" si="13"/>
        <v>27.96014809503253</v>
      </c>
      <c r="W40">
        <f t="shared" si="15"/>
        <v>10</v>
      </c>
      <c r="X40">
        <f t="shared" si="2"/>
        <v>0.5710610066246995</v>
      </c>
      <c r="Y40">
        <f t="shared" si="3"/>
        <v>4.1389358783780583E-2</v>
      </c>
      <c r="Z40" s="14">
        <f t="shared" si="16"/>
        <v>63.32409715206461</v>
      </c>
      <c r="AA40">
        <f t="shared" si="17"/>
        <v>114.37984759094707</v>
      </c>
      <c r="AB40">
        <f t="shared" si="18"/>
        <v>412.37984759094707</v>
      </c>
      <c r="AC40">
        <f t="shared" si="19"/>
        <v>300.62802669740466</v>
      </c>
      <c r="AF40" t="s">
        <v>72</v>
      </c>
      <c r="AG40" t="s">
        <v>37</v>
      </c>
      <c r="AH40">
        <v>13.468</v>
      </c>
      <c r="AI40">
        <v>13.51</v>
      </c>
      <c r="AJ40">
        <v>13.535</v>
      </c>
      <c r="AK40">
        <v>13.385999999999999</v>
      </c>
      <c r="AL40">
        <v>13.442</v>
      </c>
    </row>
    <row r="41" spans="1:38" x14ac:dyDescent="0.2">
      <c r="A41">
        <v>-332</v>
      </c>
      <c r="B41">
        <v>69.19</v>
      </c>
      <c r="C41">
        <v>0.65700000000000003</v>
      </c>
      <c r="D41">
        <v>0.69099999999999995</v>
      </c>
      <c r="E41">
        <v>0.66200000000000003</v>
      </c>
      <c r="F41">
        <v>0.69199999999999995</v>
      </c>
      <c r="G41">
        <v>0.58299999999999996</v>
      </c>
      <c r="H41" s="4">
        <f t="shared" si="6"/>
        <v>1.840043330603494</v>
      </c>
      <c r="I41" s="4">
        <f t="shared" si="7"/>
        <v>-0.18243463044021921</v>
      </c>
      <c r="J41" s="4">
        <f>J40*(B40/B41)^$U$29</f>
        <v>0.51846588021444884</v>
      </c>
      <c r="K41" s="4">
        <f t="shared" si="0"/>
        <v>2.1000000000000085</v>
      </c>
      <c r="L41" s="4">
        <f t="shared" si="1"/>
        <v>2.0000000000000018E-3</v>
      </c>
      <c r="M41" s="4">
        <f t="shared" si="14"/>
        <v>0</v>
      </c>
      <c r="N41" s="4">
        <f t="shared" si="8"/>
        <v>6.1030447450831915E-3</v>
      </c>
      <c r="O41" s="4">
        <f t="shared" si="9"/>
        <v>15.420093264596145</v>
      </c>
      <c r="P41" s="4">
        <f t="shared" si="10"/>
        <v>16686.837959308141</v>
      </c>
      <c r="Q41">
        <f t="shared" si="11"/>
        <v>0.13797000000000056</v>
      </c>
      <c r="R41">
        <f t="shared" si="12"/>
        <v>1.6142327595838315</v>
      </c>
      <c r="S41">
        <f t="shared" si="13"/>
        <v>28.809570315641107</v>
      </c>
      <c r="W41">
        <f t="shared" si="15"/>
        <v>11</v>
      </c>
      <c r="X41">
        <f t="shared" si="2"/>
        <v>0.61245036540848008</v>
      </c>
      <c r="Y41">
        <f t="shared" si="3"/>
        <v>4.011678144172004E-2</v>
      </c>
      <c r="Z41" s="14">
        <f t="shared" si="16"/>
        <v>61.377103682967011</v>
      </c>
      <c r="AA41">
        <f t="shared" si="17"/>
        <v>110.86306920370571</v>
      </c>
      <c r="AB41">
        <f t="shared" si="18"/>
        <v>408.86306920370572</v>
      </c>
      <c r="AC41">
        <f t="shared" si="19"/>
        <v>302.85801066485328</v>
      </c>
      <c r="AF41" t="s">
        <v>73</v>
      </c>
      <c r="AG41" t="s">
        <v>37</v>
      </c>
      <c r="AH41">
        <v>0.22500000000000001</v>
      </c>
      <c r="AI41">
        <v>0.20799999999999999</v>
      </c>
      <c r="AJ41">
        <v>0.216</v>
      </c>
      <c r="AK41">
        <v>0.191</v>
      </c>
      <c r="AL41">
        <v>0.25</v>
      </c>
    </row>
    <row r="42" spans="1:38" x14ac:dyDescent="0.2">
      <c r="A42">
        <v>-331</v>
      </c>
      <c r="B42">
        <v>71.290000000000006</v>
      </c>
      <c r="C42">
        <v>0.65900000000000003</v>
      </c>
      <c r="D42">
        <v>0.68899999999999995</v>
      </c>
      <c r="E42">
        <v>0.65500000000000003</v>
      </c>
      <c r="F42">
        <v>0.66600000000000004</v>
      </c>
      <c r="G42">
        <v>0.627</v>
      </c>
      <c r="H42" s="4">
        <f t="shared" si="6"/>
        <v>1.8530286147129897</v>
      </c>
      <c r="I42" s="4">
        <f t="shared" si="7"/>
        <v>-0.18111458540599013</v>
      </c>
      <c r="J42" s="4">
        <f>J41*(B41/B42)^$U$29</f>
        <v>0.49878940915687447</v>
      </c>
      <c r="K42" s="4">
        <f t="shared" si="0"/>
        <v>2.1599999999999966</v>
      </c>
      <c r="L42" s="4">
        <f t="shared" si="1"/>
        <v>1.5000000000000013E-2</v>
      </c>
      <c r="M42" s="4">
        <f t="shared" si="14"/>
        <v>-0.101657000578352</v>
      </c>
      <c r="N42" s="4">
        <f t="shared" si="8"/>
        <v>6.5313806690997511E-3</v>
      </c>
      <c r="O42" s="4">
        <f t="shared" si="9"/>
        <v>15.883616541243594</v>
      </c>
      <c r="P42" s="4">
        <f t="shared" si="10"/>
        <v>16409.583022842853</v>
      </c>
      <c r="Q42">
        <f t="shared" si="11"/>
        <v>0.14234399999999978</v>
      </c>
      <c r="R42">
        <f t="shared" si="12"/>
        <v>1.6203268544633904</v>
      </c>
      <c r="S42">
        <f t="shared" si="13"/>
        <v>29.774337720950477</v>
      </c>
      <c r="W42">
        <f t="shared" si="15"/>
        <v>12</v>
      </c>
      <c r="X42">
        <f t="shared" si="2"/>
        <v>0.65256714685020012</v>
      </c>
      <c r="Y42">
        <f t="shared" si="3"/>
        <v>3.8473967065117853E-2</v>
      </c>
      <c r="Z42" s="14">
        <f t="shared" si="16"/>
        <v>58.863662058267771</v>
      </c>
      <c r="AA42">
        <f t="shared" si="17"/>
        <v>106.32313759960438</v>
      </c>
      <c r="AB42">
        <f t="shared" si="18"/>
        <v>404.32313759960437</v>
      </c>
      <c r="AC42">
        <f t="shared" si="19"/>
        <v>307.05316455696197</v>
      </c>
      <c r="AF42" t="s">
        <v>74</v>
      </c>
      <c r="AG42" t="s">
        <v>37</v>
      </c>
      <c r="AH42">
        <v>13.997999999999999</v>
      </c>
      <c r="AI42">
        <v>13.875999999999999</v>
      </c>
      <c r="AJ42">
        <v>13.926</v>
      </c>
      <c r="AK42">
        <v>13.742000000000001</v>
      </c>
      <c r="AL42">
        <v>13.997999999999999</v>
      </c>
    </row>
    <row r="43" spans="1:38" x14ac:dyDescent="0.2">
      <c r="A43">
        <v>-330</v>
      </c>
      <c r="B43">
        <v>73.45</v>
      </c>
      <c r="C43">
        <v>0.67400000000000004</v>
      </c>
      <c r="D43">
        <v>0.68400000000000005</v>
      </c>
      <c r="E43">
        <v>0.64100000000000001</v>
      </c>
      <c r="F43">
        <v>0.68200000000000005</v>
      </c>
      <c r="G43">
        <v>0.68799999999999994</v>
      </c>
      <c r="H43" s="4">
        <f t="shared" si="6"/>
        <v>1.8659918001262754</v>
      </c>
      <c r="I43" s="4">
        <f t="shared" si="7"/>
        <v>-0.17134010346468015</v>
      </c>
      <c r="J43" s="4">
        <f>J42*(B42/B43)^$U$29</f>
        <v>0.47989128334792225</v>
      </c>
      <c r="K43" s="4">
        <f t="shared" si="0"/>
        <v>2.2199999999999989</v>
      </c>
      <c r="L43" s="4">
        <f t="shared" si="1"/>
        <v>-1.0000000000000009E-3</v>
      </c>
      <c r="M43" s="4">
        <f t="shared" si="14"/>
        <v>-0.7540185247441139</v>
      </c>
      <c r="N43" s="4">
        <f t="shared" si="8"/>
        <v>6.972592239689851E-3</v>
      </c>
      <c r="O43" s="4">
        <f t="shared" si="9"/>
        <v>16.339438291878118</v>
      </c>
      <c r="P43" s="4">
        <f t="shared" si="10"/>
        <v>16124.871768134595</v>
      </c>
      <c r="Q43">
        <f t="shared" si="11"/>
        <v>0.14962799999999993</v>
      </c>
      <c r="R43">
        <f t="shared" si="12"/>
        <v>1.6357415522698515</v>
      </c>
      <c r="S43">
        <f t="shared" si="13"/>
        <v>31.374714132788739</v>
      </c>
      <c r="W43">
        <f t="shared" si="15"/>
        <v>13</v>
      </c>
      <c r="X43">
        <f t="shared" si="2"/>
        <v>0.69104111391531797</v>
      </c>
      <c r="Y43">
        <f t="shared" si="3"/>
        <v>3.6506093059942235E-2</v>
      </c>
      <c r="Z43" s="14">
        <f t="shared" si="16"/>
        <v>55.852891938881527</v>
      </c>
      <c r="AA43">
        <f t="shared" si="17"/>
        <v>100.88490092708123</v>
      </c>
      <c r="AB43">
        <f t="shared" si="18"/>
        <v>398.88490092708122</v>
      </c>
      <c r="AC43">
        <f t="shared" si="19"/>
        <v>307.97934657241666</v>
      </c>
      <c r="AF43" t="s">
        <v>75</v>
      </c>
      <c r="AG43" t="s">
        <v>37</v>
      </c>
      <c r="AH43">
        <v>12.305</v>
      </c>
      <c r="AI43">
        <v>12.851000000000001</v>
      </c>
      <c r="AJ43">
        <v>12.814</v>
      </c>
      <c r="AK43">
        <v>12.638999999999999</v>
      </c>
      <c r="AL43">
        <v>12.305</v>
      </c>
    </row>
    <row r="44" spans="1:38" x14ac:dyDescent="0.2">
      <c r="A44">
        <v>-329</v>
      </c>
      <c r="B44">
        <v>75.67</v>
      </c>
      <c r="C44">
        <v>0.67300000000000004</v>
      </c>
      <c r="D44">
        <v>0.67400000000000004</v>
      </c>
      <c r="E44">
        <v>0.623</v>
      </c>
      <c r="F44">
        <v>0.66200000000000003</v>
      </c>
      <c r="G44">
        <v>0.73399999999999999</v>
      </c>
      <c r="H44" s="4">
        <f t="shared" si="6"/>
        <v>1.8789237339675673</v>
      </c>
      <c r="I44" s="4">
        <f t="shared" si="7"/>
        <v>-0.17198493577602311</v>
      </c>
      <c r="J44" s="4">
        <f>J43*(B43/B44)^$U$29</f>
        <v>0.46175216371940314</v>
      </c>
      <c r="K44" s="4">
        <f t="shared" si="0"/>
        <v>2.289999999999992</v>
      </c>
      <c r="L44" s="4">
        <f t="shared" si="1"/>
        <v>2.0000000000000018E-3</v>
      </c>
      <c r="M44" s="4">
        <f t="shared" si="14"/>
        <v>4.9863564046702176E-2</v>
      </c>
      <c r="N44" s="4">
        <f t="shared" si="8"/>
        <v>7.4264655255753542E-3</v>
      </c>
      <c r="O44" s="4">
        <f t="shared" si="9"/>
        <v>16.787351396548523</v>
      </c>
      <c r="P44" s="4">
        <f t="shared" si="10"/>
        <v>15832.896652321791</v>
      </c>
      <c r="Q44">
        <f t="shared" si="11"/>
        <v>0.15411699999999948</v>
      </c>
      <c r="R44">
        <f t="shared" si="12"/>
        <v>1.6673614368936007</v>
      </c>
      <c r="S44">
        <f t="shared" si="13"/>
        <v>32.275046675853439</v>
      </c>
      <c r="W44">
        <f t="shared" si="15"/>
        <v>14</v>
      </c>
      <c r="X44">
        <f t="shared" si="2"/>
        <v>0.72754720697526021</v>
      </c>
      <c r="Y44">
        <f t="shared" si="3"/>
        <v>3.4266309225988945E-2</v>
      </c>
      <c r="Z44" s="14">
        <f t="shared" si="16"/>
        <v>52.426110435891381</v>
      </c>
      <c r="AA44">
        <f t="shared" si="17"/>
        <v>94.695239113218165</v>
      </c>
      <c r="AB44">
        <f t="shared" si="18"/>
        <v>392.69523911321818</v>
      </c>
      <c r="AC44">
        <f t="shared" si="19"/>
        <v>314.01755764301106</v>
      </c>
      <c r="AF44" t="s">
        <v>76</v>
      </c>
      <c r="AG44" t="s">
        <v>46</v>
      </c>
      <c r="AH44">
        <v>1.67</v>
      </c>
      <c r="AI44">
        <v>1.542</v>
      </c>
      <c r="AJ44">
        <v>1.595</v>
      </c>
      <c r="AK44">
        <v>1.4259999999999999</v>
      </c>
      <c r="AL44">
        <v>1.861</v>
      </c>
    </row>
    <row r="45" spans="1:38" x14ac:dyDescent="0.2">
      <c r="A45">
        <v>-328</v>
      </c>
      <c r="B45">
        <v>77.959999999999994</v>
      </c>
      <c r="C45">
        <v>0.67500000000000004</v>
      </c>
      <c r="D45">
        <v>0.66300000000000003</v>
      </c>
      <c r="E45">
        <v>0.61</v>
      </c>
      <c r="F45">
        <v>0.66200000000000003</v>
      </c>
      <c r="G45">
        <v>0.76500000000000001</v>
      </c>
      <c r="H45" s="4">
        <f t="shared" si="6"/>
        <v>1.8918718304455837</v>
      </c>
      <c r="I45" s="4">
        <f t="shared" si="7"/>
        <v>-0.17069622716897506</v>
      </c>
      <c r="J45" s="4">
        <f>J44*(B44/B45)^$U$29</f>
        <v>0.44427727796308508</v>
      </c>
      <c r="K45" s="4">
        <f t="shared" si="0"/>
        <v>2.3500000000000085</v>
      </c>
      <c r="L45" s="4">
        <f t="shared" si="1"/>
        <v>1.0000000000000009E-3</v>
      </c>
      <c r="M45" s="4">
        <f t="shared" si="14"/>
        <v>-9.9528807901303792E-2</v>
      </c>
      <c r="N45" s="4">
        <f t="shared" si="8"/>
        <v>7.8927808421461465E-3</v>
      </c>
      <c r="O45" s="4">
        <f t="shared" si="9"/>
        <v>17.22715408133524</v>
      </c>
      <c r="P45" s="4">
        <f t="shared" si="10"/>
        <v>15533.855971320065</v>
      </c>
      <c r="Q45">
        <f t="shared" si="11"/>
        <v>0.15862500000000057</v>
      </c>
      <c r="R45">
        <f t="shared" si="12"/>
        <v>1.7034132904194947</v>
      </c>
      <c r="S45">
        <f t="shared" si="13"/>
        <v>33.35060249730315</v>
      </c>
      <c r="W45">
        <f t="shared" si="15"/>
        <v>15</v>
      </c>
      <c r="X45">
        <f t="shared" ref="X45:X67" si="20">1-EXP((-$U$15)*((W45-$U$12)/$U$14)^($U$16+1))</f>
        <v>0.76181351620124915</v>
      </c>
      <c r="Y45">
        <f t="shared" si="3"/>
        <v>3.1813546098378387E-2</v>
      </c>
      <c r="Z45" s="14">
        <f t="shared" si="16"/>
        <v>48.673478958916718</v>
      </c>
      <c r="AA45">
        <f t="shared" si="17"/>
        <v>87.917007196691614</v>
      </c>
      <c r="AB45">
        <f t="shared" si="18"/>
        <v>385.9170071966916</v>
      </c>
      <c r="AC45">
        <f t="shared" si="19"/>
        <v>306.5514435828083</v>
      </c>
      <c r="AF45" t="s">
        <v>77</v>
      </c>
      <c r="AG45" t="s">
        <v>46</v>
      </c>
      <c r="AH45">
        <v>91.364999999999995</v>
      </c>
      <c r="AI45">
        <v>95.125</v>
      </c>
      <c r="AJ45">
        <v>94.673000000000002</v>
      </c>
      <c r="AK45">
        <v>94.421999999999997</v>
      </c>
      <c r="AL45">
        <v>91.543000000000006</v>
      </c>
    </row>
    <row r="46" spans="1:38" x14ac:dyDescent="0.2">
      <c r="A46">
        <v>-327</v>
      </c>
      <c r="B46">
        <v>80.31</v>
      </c>
      <c r="C46">
        <v>0.67600000000000005</v>
      </c>
      <c r="D46">
        <v>0.65800000000000003</v>
      </c>
      <c r="E46">
        <v>0.59899999999999998</v>
      </c>
      <c r="F46">
        <v>0.66400000000000003</v>
      </c>
      <c r="G46">
        <v>0.78300000000000003</v>
      </c>
      <c r="H46" s="4">
        <f t="shared" si="6"/>
        <v>1.9047696259065952</v>
      </c>
      <c r="I46" s="4">
        <f t="shared" si="7"/>
        <v>-0.17005330405836405</v>
      </c>
      <c r="J46" s="4">
        <f>J45*(B45/B46)^$U$29</f>
        <v>0.42752779509537431</v>
      </c>
      <c r="K46" s="4">
        <f t="shared" si="0"/>
        <v>2.3999999999999915</v>
      </c>
      <c r="L46" s="4">
        <f t="shared" si="1"/>
        <v>0</v>
      </c>
      <c r="M46" s="4">
        <f t="shared" si="14"/>
        <v>-4.9847519489239704E-2</v>
      </c>
      <c r="N46" s="4">
        <f t="shared" si="8"/>
        <v>8.3713128999610142E-3</v>
      </c>
      <c r="O46" s="4">
        <f t="shared" si="9"/>
        <v>17.658650080538575</v>
      </c>
      <c r="P46" s="4">
        <f t="shared" si="10"/>
        <v>15227.953775218239</v>
      </c>
      <c r="Q46">
        <f t="shared" si="11"/>
        <v>0.16223999999999941</v>
      </c>
      <c r="R46">
        <f t="shared" si="12"/>
        <v>1.720259467253177</v>
      </c>
      <c r="S46">
        <f t="shared" si="13"/>
        <v>34.406809480901686</v>
      </c>
      <c r="W46">
        <f t="shared" si="15"/>
        <v>16</v>
      </c>
      <c r="X46">
        <f t="shared" si="20"/>
        <v>0.79362706229962754</v>
      </c>
      <c r="Y46">
        <f t="shared" si="3"/>
        <v>2.9210081667592314E-2</v>
      </c>
      <c r="Z46" s="14">
        <f t="shared" si="16"/>
        <v>44.690280393114165</v>
      </c>
      <c r="AA46">
        <f t="shared" si="17"/>
        <v>80.722310937747466</v>
      </c>
      <c r="AB46">
        <f t="shared" si="18"/>
        <v>378.72231093774747</v>
      </c>
      <c r="AC46">
        <f t="shared" si="19"/>
        <v>307.93075666198206</v>
      </c>
      <c r="AF46" t="s">
        <v>78</v>
      </c>
      <c r="AG46" t="s">
        <v>37</v>
      </c>
      <c r="AH46">
        <v>12.416</v>
      </c>
      <c r="AI46">
        <v>12.518000000000001</v>
      </c>
      <c r="AJ46">
        <v>12.385999999999999</v>
      </c>
      <c r="AK46">
        <v>12.397</v>
      </c>
      <c r="AL46">
        <v>12.362</v>
      </c>
    </row>
    <row r="47" spans="1:38" x14ac:dyDescent="0.2">
      <c r="A47">
        <v>-326</v>
      </c>
      <c r="B47">
        <v>82.71</v>
      </c>
      <c r="C47">
        <v>0.67600000000000005</v>
      </c>
      <c r="D47">
        <v>0.64700000000000002</v>
      </c>
      <c r="E47">
        <v>0.59</v>
      </c>
      <c r="F47">
        <v>0.65800000000000003</v>
      </c>
      <c r="G47">
        <v>0.80700000000000005</v>
      </c>
      <c r="H47" s="4">
        <f t="shared" si="6"/>
        <v>1.9175580208254361</v>
      </c>
      <c r="I47" s="4">
        <f t="shared" si="7"/>
        <v>-0.17005330405836405</v>
      </c>
      <c r="J47" s="4">
        <f>J46*(B46/B47)^$U$29</f>
        <v>0.41154390295747068</v>
      </c>
      <c r="K47" s="4">
        <f t="shared" si="0"/>
        <v>2.460000000000008</v>
      </c>
      <c r="L47" s="4">
        <f t="shared" si="1"/>
        <v>-1.2000000000000011E-2</v>
      </c>
      <c r="M47" s="4">
        <f t="shared" si="14"/>
        <v>0</v>
      </c>
      <c r="N47" s="4">
        <f t="shared" si="8"/>
        <v>8.8618309577537524E-3</v>
      </c>
      <c r="O47" s="4">
        <f t="shared" si="9"/>
        <v>18.081648796516859</v>
      </c>
      <c r="P47" s="4">
        <f t="shared" si="10"/>
        <v>14915.399771767383</v>
      </c>
      <c r="Q47">
        <f t="shared" si="11"/>
        <v>0.16629600000000053</v>
      </c>
      <c r="R47">
        <f t="shared" si="12"/>
        <v>1.7583772389022885</v>
      </c>
      <c r="S47">
        <f t="shared" si="13"/>
        <v>35.435029413091499</v>
      </c>
      <c r="W47">
        <f t="shared" si="15"/>
        <v>17</v>
      </c>
      <c r="X47">
        <f t="shared" si="20"/>
        <v>0.82283714396721985</v>
      </c>
      <c r="Y47">
        <f t="shared" si="3"/>
        <v>2.6519007537363914E-2</v>
      </c>
      <c r="Z47" s="14">
        <f t="shared" si="16"/>
        <v>40.573042420034717</v>
      </c>
      <c r="AA47">
        <f t="shared" si="17"/>
        <v>73.285504523822411</v>
      </c>
      <c r="AB47">
        <f t="shared" si="18"/>
        <v>371.2855045238224</v>
      </c>
      <c r="AC47">
        <f t="shared" ref="AC47:AC67" si="21">(C46*B46*$U$22)/(B45*C45)</f>
        <v>307.43760104897103</v>
      </c>
      <c r="AF47" t="s">
        <v>79</v>
      </c>
      <c r="AG47" t="s">
        <v>37</v>
      </c>
      <c r="AH47">
        <v>12.401999999999999</v>
      </c>
      <c r="AI47">
        <v>12.519</v>
      </c>
      <c r="AJ47">
        <v>12.387</v>
      </c>
      <c r="AK47">
        <v>12.398</v>
      </c>
      <c r="AL47">
        <v>12.304</v>
      </c>
    </row>
    <row r="48" spans="1:38" x14ac:dyDescent="0.2">
      <c r="A48">
        <v>-325</v>
      </c>
      <c r="B48">
        <v>85.17</v>
      </c>
      <c r="C48">
        <v>0.66400000000000003</v>
      </c>
      <c r="D48">
        <v>0.64</v>
      </c>
      <c r="E48">
        <v>0.56899999999999995</v>
      </c>
      <c r="F48">
        <v>0.63900000000000001</v>
      </c>
      <c r="G48">
        <v>0.80800000000000005</v>
      </c>
      <c r="H48" s="4">
        <f t="shared" si="6"/>
        <v>1.9302866472455196</v>
      </c>
      <c r="I48" s="4">
        <f t="shared" si="7"/>
        <v>-0.1778319206319825</v>
      </c>
      <c r="J48" s="4">
        <f>J47*(B47/B48)^$U$29</f>
        <v>0.39622815243848292</v>
      </c>
      <c r="K48" s="4">
        <f t="shared" si="0"/>
        <v>2.519999999999996</v>
      </c>
      <c r="L48" s="4">
        <f t="shared" si="1"/>
        <v>-1.100000000000001E-2</v>
      </c>
      <c r="M48" s="4">
        <f t="shared" si="14"/>
        <v>0.61111201766006384</v>
      </c>
      <c r="N48" s="4">
        <f t="shared" si="8"/>
        <v>9.3640989798792207E-3</v>
      </c>
      <c r="O48" s="4">
        <f t="shared" si="9"/>
        <v>18.495965456843731</v>
      </c>
      <c r="P48" s="4">
        <f t="shared" si="10"/>
        <v>14596.409225410056</v>
      </c>
      <c r="Q48">
        <f t="shared" si="11"/>
        <v>0.16732799999999975</v>
      </c>
      <c r="R48">
        <f t="shared" si="12"/>
        <v>1.7834200798537745</v>
      </c>
      <c r="S48">
        <f t="shared" si="13"/>
        <v>35.841221917368557</v>
      </c>
      <c r="W48">
        <f t="shared" si="15"/>
        <v>18</v>
      </c>
      <c r="X48">
        <f t="shared" si="20"/>
        <v>0.84935615150458377</v>
      </c>
      <c r="Y48">
        <f t="shared" si="3"/>
        <v>2.3801742831488504E-2</v>
      </c>
      <c r="Z48" s="14">
        <f t="shared" si="16"/>
        <v>36.415733892458306</v>
      </c>
      <c r="AA48">
        <f t="shared" si="17"/>
        <v>65.776320229716276</v>
      </c>
      <c r="AB48">
        <f t="shared" si="18"/>
        <v>363.77632022971625</v>
      </c>
      <c r="AC48">
        <f t="shared" si="21"/>
        <v>306.90549122151657</v>
      </c>
      <c r="AF48" t="s">
        <v>80</v>
      </c>
      <c r="AG48" t="s">
        <v>37</v>
      </c>
      <c r="AH48">
        <v>0.253</v>
      </c>
      <c r="AI48">
        <v>0.23499999999999999</v>
      </c>
      <c r="AJ48">
        <v>0.23599999999999999</v>
      </c>
      <c r="AK48">
        <v>0.22</v>
      </c>
      <c r="AL48">
        <v>0.27</v>
      </c>
    </row>
    <row r="49" spans="1:87" x14ac:dyDescent="0.2">
      <c r="A49">
        <v>-324</v>
      </c>
      <c r="B49">
        <v>87.69</v>
      </c>
      <c r="C49">
        <v>0.65300000000000002</v>
      </c>
      <c r="D49">
        <v>0.628</v>
      </c>
      <c r="E49">
        <v>0.56499999999999995</v>
      </c>
      <c r="F49">
        <v>0.63600000000000001</v>
      </c>
      <c r="G49">
        <v>0.78300000000000003</v>
      </c>
      <c r="H49" s="4">
        <f t="shared" si="6"/>
        <v>1.9429500700770987</v>
      </c>
      <c r="I49" s="4">
        <f t="shared" si="7"/>
        <v>-0.18508681872492605</v>
      </c>
      <c r="J49" s="4">
        <f>J48*(B48/B49)^$U$29</f>
        <v>0.38155650340574665</v>
      </c>
      <c r="K49" s="4">
        <f t="shared" si="0"/>
        <v>2.5700000000000074</v>
      </c>
      <c r="L49" s="4">
        <f t="shared" si="1"/>
        <v>-1.6000000000000014E-2</v>
      </c>
      <c r="M49" s="4">
        <f t="shared" si="14"/>
        <v>0.57290182831546721</v>
      </c>
      <c r="N49" s="4">
        <f t="shared" si="8"/>
        <v>9.8778757981248799E-3</v>
      </c>
      <c r="O49" s="4">
        <f t="shared" si="9"/>
        <v>18.901421268660677</v>
      </c>
      <c r="P49" s="4">
        <f t="shared" si="10"/>
        <v>14271.202841380058</v>
      </c>
      <c r="Q49">
        <f t="shared" si="11"/>
        <v>0.1678210000000005</v>
      </c>
      <c r="R49">
        <f t="shared" si="12"/>
        <v>1.8278480150369196</v>
      </c>
      <c r="S49">
        <f t="shared" si="13"/>
        <v>36.290364658827876</v>
      </c>
      <c r="W49">
        <f t="shared" si="15"/>
        <v>19</v>
      </c>
      <c r="X49">
        <f t="shared" si="20"/>
        <v>0.87315789433607227</v>
      </c>
      <c r="Y49">
        <f t="shared" si="3"/>
        <v>2.1115739696079716E-2</v>
      </c>
      <c r="Z49" s="14">
        <f t="shared" si="16"/>
        <v>32.306254342752652</v>
      </c>
      <c r="AA49">
        <f t="shared" si="17"/>
        <v>58.353527553419575</v>
      </c>
      <c r="AB49">
        <f t="shared" si="18"/>
        <v>356.35352755341955</v>
      </c>
      <c r="AC49">
        <f t="shared" si="21"/>
        <v>301.41598040920047</v>
      </c>
      <c r="AF49" t="s">
        <v>81</v>
      </c>
      <c r="AG49" t="s">
        <v>37</v>
      </c>
      <c r="AH49">
        <v>12.939</v>
      </c>
      <c r="AI49">
        <v>12.939</v>
      </c>
      <c r="AJ49">
        <v>12.82</v>
      </c>
      <c r="AK49">
        <v>12.763999999999999</v>
      </c>
      <c r="AL49">
        <v>12.891999999999999</v>
      </c>
    </row>
    <row r="50" spans="1:87" x14ac:dyDescent="0.2">
      <c r="A50">
        <v>-323</v>
      </c>
      <c r="B50">
        <v>90.26</v>
      </c>
      <c r="C50">
        <v>0.63700000000000001</v>
      </c>
      <c r="D50">
        <v>0.61599999999999999</v>
      </c>
      <c r="E50">
        <v>0.55300000000000005</v>
      </c>
      <c r="F50">
        <v>0.60399999999999998</v>
      </c>
      <c r="G50">
        <v>0.77500000000000002</v>
      </c>
      <c r="H50" s="4">
        <f t="shared" si="6"/>
        <v>1.9554953291841271</v>
      </c>
      <c r="I50" s="4">
        <f t="shared" si="7"/>
        <v>-0.19586056766464957</v>
      </c>
      <c r="J50" s="4">
        <f>J49*(B49/B50)^$U$29</f>
        <v>0.36755750509524326</v>
      </c>
      <c r="K50" s="4">
        <f t="shared" si="0"/>
        <v>2.6299999999999955</v>
      </c>
      <c r="L50" s="4">
        <f t="shared" si="1"/>
        <v>-6.0000000000000053E-3</v>
      </c>
      <c r="M50" s="4">
        <f t="shared" si="14"/>
        <v>0.85879046800139358</v>
      </c>
      <c r="N50" s="4">
        <f t="shared" si="8"/>
        <v>1.0402915277809899E-2</v>
      </c>
      <c r="O50" s="4">
        <f t="shared" si="9"/>
        <v>19.297843569810123</v>
      </c>
      <c r="P50" s="4">
        <f t="shared" si="10"/>
        <v>13940.006645379612</v>
      </c>
      <c r="Q50">
        <f t="shared" si="11"/>
        <v>0.16753099999999971</v>
      </c>
      <c r="R50">
        <f t="shared" si="12"/>
        <v>1.8742723247570199</v>
      </c>
      <c r="S50">
        <f t="shared" si="13"/>
        <v>36.438697298823577</v>
      </c>
      <c r="W50">
        <f t="shared" si="15"/>
        <v>20</v>
      </c>
      <c r="X50">
        <f t="shared" si="20"/>
        <v>0.89427363403215199</v>
      </c>
      <c r="Y50">
        <f t="shared" si="3"/>
        <v>1.851250827746509E-2</v>
      </c>
      <c r="Z50" s="14">
        <f t="shared" si="16"/>
        <v>28.323412276442145</v>
      </c>
      <c r="AA50">
        <f t="shared" si="17"/>
        <v>51.159475225607494</v>
      </c>
      <c r="AB50">
        <f t="shared" si="18"/>
        <v>349.15947522560748</v>
      </c>
      <c r="AC50">
        <f t="shared" si="21"/>
        <v>301.73437427059417</v>
      </c>
      <c r="AF50" t="s">
        <v>82</v>
      </c>
      <c r="AG50" t="s">
        <v>37</v>
      </c>
      <c r="AH50">
        <v>11.25</v>
      </c>
      <c r="AI50">
        <v>11.816000000000001</v>
      </c>
      <c r="AJ50">
        <v>11.59</v>
      </c>
      <c r="AK50">
        <v>11.596</v>
      </c>
      <c r="AL50">
        <v>11.25</v>
      </c>
    </row>
    <row r="51" spans="1:87" x14ac:dyDescent="0.2">
      <c r="A51">
        <v>-322</v>
      </c>
      <c r="B51">
        <v>92.89</v>
      </c>
      <c r="C51">
        <v>0.63100000000000001</v>
      </c>
      <c r="D51">
        <v>0.61099999999999999</v>
      </c>
      <c r="E51">
        <v>0.55500000000000005</v>
      </c>
      <c r="F51">
        <v>0.60499999999999998</v>
      </c>
      <c r="G51">
        <v>0.752</v>
      </c>
      <c r="H51" s="4">
        <f t="shared" si="6"/>
        <v>1.9679689628786923</v>
      </c>
      <c r="I51" s="4">
        <f t="shared" si="7"/>
        <v>-0.19997064075586568</v>
      </c>
      <c r="J51" s="4">
        <f>J50*(B50/B51)^$U$29</f>
        <v>0.3541476896671571</v>
      </c>
      <c r="K51" s="4">
        <f t="shared" si="0"/>
        <v>2.6799999999999926</v>
      </c>
      <c r="L51" s="4">
        <f t="shared" si="1"/>
        <v>-7.0000000000000062E-3</v>
      </c>
      <c r="M51" s="4">
        <f t="shared" si="14"/>
        <v>0.329500864932953</v>
      </c>
      <c r="N51" s="4">
        <f t="shared" si="8"/>
        <v>1.0938966488082402E-2</v>
      </c>
      <c r="O51" s="4">
        <f t="shared" si="9"/>
        <v>19.685065976626223</v>
      </c>
      <c r="P51" s="4">
        <f t="shared" si="10"/>
        <v>13603.051847607858</v>
      </c>
      <c r="Q51">
        <f t="shared" si="11"/>
        <v>0.16910799999999954</v>
      </c>
      <c r="R51">
        <f t="shared" si="12"/>
        <v>1.894235820593265</v>
      </c>
      <c r="S51">
        <f t="shared" si="13"/>
        <v>37.147227277614412</v>
      </c>
      <c r="W51">
        <f t="shared" si="15"/>
        <v>21</v>
      </c>
      <c r="X51">
        <f t="shared" si="20"/>
        <v>0.91278614230961708</v>
      </c>
      <c r="Y51">
        <f t="shared" si="3"/>
        <v>1.6036062990500199E-2</v>
      </c>
      <c r="Z51" s="14">
        <f t="shared" si="16"/>
        <v>24.534548023609354</v>
      </c>
      <c r="AA51">
        <f t="shared" si="17"/>
        <v>44.315797458814849</v>
      </c>
      <c r="AB51">
        <f t="shared" si="18"/>
        <v>342.31579745881487</v>
      </c>
      <c r="AC51">
        <f t="shared" si="21"/>
        <v>299.21804030172422</v>
      </c>
      <c r="AF51" t="s">
        <v>83</v>
      </c>
      <c r="AG51" t="s">
        <v>46</v>
      </c>
      <c r="AH51">
        <v>2.036</v>
      </c>
      <c r="AI51">
        <v>1.8779999999999999</v>
      </c>
      <c r="AJ51">
        <v>1.905</v>
      </c>
      <c r="AK51">
        <v>1.776</v>
      </c>
      <c r="AL51">
        <v>2.1909999999999998</v>
      </c>
    </row>
    <row r="52" spans="1:87" x14ac:dyDescent="0.2">
      <c r="A52">
        <v>-321</v>
      </c>
      <c r="B52">
        <v>95.57</v>
      </c>
      <c r="C52">
        <v>0.624</v>
      </c>
      <c r="D52">
        <v>0.59699999999999998</v>
      </c>
      <c r="E52">
        <v>0.55300000000000005</v>
      </c>
      <c r="F52">
        <v>0.60799999999999998</v>
      </c>
      <c r="G52">
        <v>0.73699999999999999</v>
      </c>
      <c r="H52" s="4">
        <f t="shared" si="6"/>
        <v>1.9803215860087564</v>
      </c>
      <c r="I52" s="4">
        <f t="shared" si="7"/>
        <v>-0.20481541031757602</v>
      </c>
      <c r="J52" s="4">
        <f>J51*(B51/B52)^$U$29</f>
        <v>0.34135016619221148</v>
      </c>
      <c r="K52" s="4">
        <f t="shared" si="0"/>
        <v>2.730000000000004</v>
      </c>
      <c r="L52" s="4">
        <f t="shared" si="1"/>
        <v>-1.5000000000000013E-2</v>
      </c>
      <c r="M52" s="4">
        <f t="shared" si="14"/>
        <v>0.39220572915553881</v>
      </c>
      <c r="N52" s="4">
        <f t="shared" si="8"/>
        <v>1.148577387632202E-2</v>
      </c>
      <c r="O52" s="4">
        <f t="shared" si="9"/>
        <v>20.062928527948664</v>
      </c>
      <c r="P52" s="4">
        <f t="shared" si="10"/>
        <v>13260.574700422125</v>
      </c>
      <c r="Q52">
        <f t="shared" si="11"/>
        <v>0.17035200000000025</v>
      </c>
      <c r="R52">
        <f t="shared" si="12"/>
        <v>1.9521850736454958</v>
      </c>
      <c r="S52">
        <f t="shared" si="13"/>
        <v>37.794991892069469</v>
      </c>
      <c r="W52">
        <f t="shared" si="15"/>
        <v>22</v>
      </c>
      <c r="X52">
        <f t="shared" si="20"/>
        <v>0.92882220530011728</v>
      </c>
      <c r="Y52">
        <f t="shared" si="3"/>
        <v>1.3721858190772762E-2</v>
      </c>
      <c r="Z52" s="14">
        <f t="shared" si="16"/>
        <v>20.99390535907159</v>
      </c>
      <c r="AA52">
        <f t="shared" si="17"/>
        <v>37.920472668453741</v>
      </c>
      <c r="AB52">
        <f t="shared" si="18"/>
        <v>335.92047266845373</v>
      </c>
      <c r="AC52">
        <f t="shared" si="21"/>
        <v>303.79444242883193</v>
      </c>
      <c r="AF52" t="s">
        <v>84</v>
      </c>
      <c r="AG52" t="s">
        <v>46</v>
      </c>
      <c r="AH52">
        <v>90.71</v>
      </c>
      <c r="AI52">
        <v>94.381</v>
      </c>
      <c r="AJ52">
        <v>93.564999999999998</v>
      </c>
      <c r="AK52">
        <v>93.533000000000001</v>
      </c>
      <c r="AL52">
        <v>91.430999999999997</v>
      </c>
    </row>
    <row r="53" spans="1:87" x14ac:dyDescent="0.2">
      <c r="A53">
        <v>-320</v>
      </c>
      <c r="B53">
        <v>98.3</v>
      </c>
      <c r="C53">
        <v>0.60899999999999999</v>
      </c>
      <c r="D53">
        <v>0.59699999999999998</v>
      </c>
      <c r="E53">
        <v>0.55100000000000005</v>
      </c>
      <c r="F53">
        <v>0.57599999999999996</v>
      </c>
      <c r="G53">
        <v>0.71099999999999997</v>
      </c>
      <c r="H53" s="4">
        <f t="shared" si="6"/>
        <v>1.9925535178321356</v>
      </c>
      <c r="I53" s="4">
        <f t="shared" si="7"/>
        <v>-0.21538270736712464</v>
      </c>
      <c r="J53" s="4">
        <f>J52*(B52/B53)^$U$29</f>
        <v>0.32913343237638049</v>
      </c>
      <c r="K53" s="4">
        <f t="shared" si="0"/>
        <v>2.7900000000000063</v>
      </c>
      <c r="L53" s="4">
        <f t="shared" si="1"/>
        <v>-2.0000000000000018E-3</v>
      </c>
      <c r="M53" s="4">
        <f t="shared" si="14"/>
        <v>0.86391072171862937</v>
      </c>
      <c r="N53" s="4">
        <f t="shared" si="8"/>
        <v>1.2043077446542816E-2</v>
      </c>
      <c r="O53" s="4">
        <f t="shared" si="9"/>
        <v>20.431277825182612</v>
      </c>
      <c r="P53" s="4">
        <f t="shared" si="10"/>
        <v>12912.816341288888</v>
      </c>
      <c r="Q53">
        <f t="shared" si="11"/>
        <v>0.1699110000000004</v>
      </c>
      <c r="R53">
        <f t="shared" si="12"/>
        <v>1.9521850736454958</v>
      </c>
      <c r="S53">
        <f t="shared" si="13"/>
        <v>37.940136695367123</v>
      </c>
      <c r="W53">
        <f t="shared" si="15"/>
        <v>23</v>
      </c>
      <c r="X53">
        <f t="shared" si="20"/>
        <v>0.94254406349089004</v>
      </c>
      <c r="Y53">
        <f t="shared" si="3"/>
        <v>1.1596243283637175E-2</v>
      </c>
      <c r="Z53" s="14">
        <f t="shared" si="16"/>
        <v>17.741797840554586</v>
      </c>
      <c r="AA53">
        <f t="shared" si="17"/>
        <v>32.046317661962341</v>
      </c>
      <c r="AB53">
        <f t="shared" si="18"/>
        <v>330.04631766196235</v>
      </c>
      <c r="AC53">
        <f t="shared" si="21"/>
        <v>303.19645392817603</v>
      </c>
      <c r="AF53" t="s">
        <v>85</v>
      </c>
      <c r="AG53" t="s">
        <v>37</v>
      </c>
      <c r="AH53">
        <v>-1.0509999999999999</v>
      </c>
      <c r="AI53">
        <v>-0.99</v>
      </c>
      <c r="AJ53">
        <v>-1.1479999999999999</v>
      </c>
      <c r="AK53">
        <v>-0.98799999999999999</v>
      </c>
      <c r="AL53">
        <v>-1.0780000000000001</v>
      </c>
    </row>
    <row r="54" spans="1:87" x14ac:dyDescent="0.2">
      <c r="A54">
        <v>-319</v>
      </c>
      <c r="B54">
        <v>101.09</v>
      </c>
      <c r="C54">
        <v>0.60699999999999998</v>
      </c>
      <c r="D54">
        <v>0.624</v>
      </c>
      <c r="E54">
        <v>0.55100000000000005</v>
      </c>
      <c r="F54">
        <v>0.58899999999999997</v>
      </c>
      <c r="G54">
        <v>0.66400000000000003</v>
      </c>
      <c r="H54" s="4">
        <f t="shared" si="6"/>
        <v>2.0047081965443363</v>
      </c>
      <c r="I54" s="4">
        <f t="shared" si="7"/>
        <v>-0.21681130892474243</v>
      </c>
      <c r="J54" s="4">
        <f>J53*(B53/B54)^$U$29</f>
        <v>0.31742698537162134</v>
      </c>
      <c r="K54" s="4">
        <f t="shared" si="0"/>
        <v>2.8299999999999983</v>
      </c>
      <c r="L54" s="4">
        <f t="shared" si="1"/>
        <v>-3.400000000000003E-2</v>
      </c>
      <c r="M54" s="4">
        <f t="shared" si="14"/>
        <v>0.1175351147853652</v>
      </c>
      <c r="N54" s="4">
        <f t="shared" si="8"/>
        <v>1.2610612941686777E-2</v>
      </c>
      <c r="O54" s="4">
        <f t="shared" si="9"/>
        <v>20.789967167996192</v>
      </c>
      <c r="P54" s="4">
        <f t="shared" si="10"/>
        <v>12560.022626990629</v>
      </c>
      <c r="Q54">
        <f t="shared" si="11"/>
        <v>0.17178099999999991</v>
      </c>
      <c r="R54">
        <f t="shared" si="12"/>
        <v>1.8430947061997023</v>
      </c>
      <c r="S54">
        <f t="shared" si="13"/>
        <v>38.88883816423602</v>
      </c>
      <c r="W54">
        <f t="shared" si="15"/>
        <v>24</v>
      </c>
      <c r="X54">
        <f t="shared" si="20"/>
        <v>0.95414030677452721</v>
      </c>
      <c r="Y54">
        <f t="shared" si="3"/>
        <v>9.676428518159641E-3</v>
      </c>
      <c r="Z54" s="14">
        <f t="shared" si="16"/>
        <v>14.804556474768846</v>
      </c>
      <c r="AA54">
        <f t="shared" si="17"/>
        <v>26.740893110079181</v>
      </c>
      <c r="AB54">
        <f t="shared" si="18"/>
        <v>324.74089311007918</v>
      </c>
      <c r="AC54">
        <f t="shared" si="21"/>
        <v>299.14441488719507</v>
      </c>
      <c r="AF54" t="s">
        <v>86</v>
      </c>
      <c r="AG54" t="s">
        <v>37</v>
      </c>
      <c r="AH54">
        <v>-1.0660000000000001</v>
      </c>
      <c r="AI54">
        <v>-0.99</v>
      </c>
      <c r="AJ54">
        <v>-1.1479999999999999</v>
      </c>
      <c r="AK54">
        <v>-0.98799999999999999</v>
      </c>
      <c r="AL54">
        <v>-1.137</v>
      </c>
    </row>
    <row r="55" spans="1:87" x14ac:dyDescent="0.2">
      <c r="A55">
        <v>-318</v>
      </c>
      <c r="B55">
        <v>103.92</v>
      </c>
      <c r="C55">
        <v>0.57299999999999995</v>
      </c>
      <c r="D55">
        <v>0.58599999999999997</v>
      </c>
      <c r="E55">
        <v>0.54200000000000004</v>
      </c>
      <c r="F55">
        <v>0.56899999999999995</v>
      </c>
      <c r="G55">
        <v>0.59499999999999997</v>
      </c>
      <c r="H55" s="4">
        <f t="shared" si="6"/>
        <v>2.0166991380649715</v>
      </c>
      <c r="I55" s="4">
        <f t="shared" si="7"/>
        <v>-0.24184537803261005</v>
      </c>
      <c r="J55" s="4">
        <f>J54*(B54/B55)^$U$29</f>
        <v>0.30628629630301163</v>
      </c>
      <c r="K55" s="4">
        <f t="shared" si="0"/>
        <v>2.8799999999999955</v>
      </c>
      <c r="L55" s="4">
        <f t="shared" si="1"/>
        <v>-2.6999999999999913E-2</v>
      </c>
      <c r="M55" s="4">
        <f t="shared" si="14"/>
        <v>2.0877484111474245</v>
      </c>
      <c r="N55" s="4">
        <f t="shared" si="8"/>
        <v>1.3188112029686672E-2</v>
      </c>
      <c r="O55" s="4">
        <f t="shared" si="9"/>
        <v>21.138856685412598</v>
      </c>
      <c r="P55" s="4">
        <f t="shared" si="10"/>
        <v>12202.443953987142</v>
      </c>
      <c r="Q55">
        <f t="shared" si="11"/>
        <v>0.1650239999999997</v>
      </c>
      <c r="R55">
        <f t="shared" si="12"/>
        <v>1.9999572728868225</v>
      </c>
      <c r="S55">
        <f t="shared" si="13"/>
        <v>37.738257271550708</v>
      </c>
      <c r="W55">
        <f t="shared" si="15"/>
        <v>25</v>
      </c>
      <c r="X55">
        <f t="shared" si="20"/>
        <v>0.96381673529268685</v>
      </c>
      <c r="Y55">
        <f t="shared" si="3"/>
        <v>7.9709168856049173E-3</v>
      </c>
      <c r="Z55" s="14">
        <f t="shared" si="16"/>
        <v>12.195190505171029</v>
      </c>
      <c r="AA55">
        <f t="shared" si="17"/>
        <v>22.02769710201148</v>
      </c>
      <c r="AB55">
        <f t="shared" si="18"/>
        <v>320.02769710201147</v>
      </c>
      <c r="AC55">
        <f t="shared" si="21"/>
        <v>305.45155559119144</v>
      </c>
      <c r="AF55" t="s">
        <v>87</v>
      </c>
      <c r="AG55" t="s">
        <v>37</v>
      </c>
      <c r="AH55">
        <v>0.10199999999999999</v>
      </c>
      <c r="AI55">
        <v>4.9000000000000002E-2</v>
      </c>
      <c r="AJ55">
        <v>4.1000000000000002E-2</v>
      </c>
      <c r="AK55">
        <v>7.0999999999999994E-2</v>
      </c>
      <c r="AL55">
        <v>9.5000000000000001E-2</v>
      </c>
      <c r="CI55">
        <v>1</v>
      </c>
    </row>
    <row r="56" spans="1:87" x14ac:dyDescent="0.2">
      <c r="A56">
        <v>-317</v>
      </c>
      <c r="B56" s="6">
        <v>106.8</v>
      </c>
      <c r="C56" s="6">
        <v>0.54600000000000004</v>
      </c>
      <c r="D56" s="6">
        <v>0.61499999999999999</v>
      </c>
      <c r="E56" s="6">
        <v>0.53700000000000003</v>
      </c>
      <c r="F56" s="6">
        <v>0.54200000000000004</v>
      </c>
      <c r="G56" s="6">
        <v>0.48899999999999999</v>
      </c>
      <c r="H56" s="4">
        <f t="shared" si="6"/>
        <v>2.0285712526925375</v>
      </c>
      <c r="I56" s="4">
        <f t="shared" si="7"/>
        <v>-0.26280735729526272</v>
      </c>
      <c r="J56" s="4">
        <f>J55*(B55/B56)^$U$29</f>
        <v>0.29564126367804966</v>
      </c>
      <c r="K56" s="4">
        <f t="shared" si="0"/>
        <v>2.9200000000000017</v>
      </c>
      <c r="L56" s="4">
        <f t="shared" si="1"/>
        <v>-3.7000000000000033E-2</v>
      </c>
      <c r="M56" s="4">
        <f t="shared" si="14"/>
        <v>1.7656483213176286</v>
      </c>
      <c r="N56" s="4">
        <f t="shared" si="8"/>
        <v>1.3775302493170355E-2</v>
      </c>
      <c r="O56" s="4">
        <f t="shared" si="9"/>
        <v>21.477813461912241</v>
      </c>
      <c r="P56" s="4">
        <f t="shared" si="10"/>
        <v>11840.335067839134</v>
      </c>
      <c r="Q56">
        <f t="shared" si="11"/>
        <v>0.1594320000000001</v>
      </c>
      <c r="R56">
        <f t="shared" si="12"/>
        <v>1.878235167160818</v>
      </c>
      <c r="S56">
        <f t="shared" si="13"/>
        <v>36.956597178130089</v>
      </c>
      <c r="W56">
        <f t="shared" si="15"/>
        <v>26</v>
      </c>
      <c r="X56">
        <f t="shared" si="20"/>
        <v>0.97178765217829177</v>
      </c>
      <c r="Y56">
        <f t="shared" si="3"/>
        <v>6.4803278867433534E-3</v>
      </c>
      <c r="Z56" s="14">
        <f t="shared" si="16"/>
        <v>9.9146477436654425</v>
      </c>
      <c r="AA56">
        <f t="shared" si="17"/>
        <v>17.908441633445484</v>
      </c>
      <c r="AB56">
        <f t="shared" si="18"/>
        <v>315.90844163344548</v>
      </c>
      <c r="AC56">
        <f t="shared" si="21"/>
        <v>289.18325148794122</v>
      </c>
      <c r="AF56" t="s">
        <v>88</v>
      </c>
      <c r="AG56" t="s">
        <v>37</v>
      </c>
      <c r="AH56">
        <v>-0.59699999999999998</v>
      </c>
      <c r="AI56">
        <v>-0.83899999999999997</v>
      </c>
      <c r="AJ56">
        <v>-0.85499999999999998</v>
      </c>
      <c r="AK56">
        <v>-0.59699999999999998</v>
      </c>
      <c r="AL56">
        <v>-0.77500000000000002</v>
      </c>
    </row>
    <row r="57" spans="1:87" x14ac:dyDescent="0.2">
      <c r="A57">
        <v>-316</v>
      </c>
      <c r="B57">
        <v>109.72</v>
      </c>
      <c r="C57">
        <v>0.50900000000000001</v>
      </c>
      <c r="D57">
        <v>0.55100000000000005</v>
      </c>
      <c r="E57">
        <v>0.52700000000000002</v>
      </c>
      <c r="F57">
        <v>0.55300000000000005</v>
      </c>
      <c r="G57">
        <v>0.40300000000000002</v>
      </c>
      <c r="H57" s="4">
        <f t="shared" si="6"/>
        <v>2.0402857989324916</v>
      </c>
      <c r="I57" s="4">
        <f t="shared" si="7"/>
        <v>-0.29328221766324125</v>
      </c>
      <c r="J57" s="4">
        <f>J56*(B56/B57)^$U$29</f>
        <v>0.28550020676591759</v>
      </c>
      <c r="K57" s="4">
        <f t="shared" si="0"/>
        <v>2.9699999999999989</v>
      </c>
      <c r="L57" s="4">
        <f t="shared" si="1"/>
        <v>-8.0000000000000071E-3</v>
      </c>
      <c r="M57" s="4">
        <f t="shared" si="14"/>
        <v>2.6014546140967387</v>
      </c>
      <c r="N57" s="4">
        <f t="shared" si="8"/>
        <v>1.4371908422667917E-2</v>
      </c>
      <c r="O57" s="4">
        <f t="shared" si="9"/>
        <v>21.806711658241106</v>
      </c>
      <c r="P57" s="4">
        <f t="shared" si="10"/>
        <v>11473.954860222448</v>
      </c>
      <c r="Q57">
        <f t="shared" si="11"/>
        <v>0.15117299999999992</v>
      </c>
      <c r="R57">
        <f t="shared" si="12"/>
        <v>2.166658873382179</v>
      </c>
      <c r="S57">
        <f t="shared" si="13"/>
        <v>35.394164261940368</v>
      </c>
      <c r="W57">
        <f t="shared" si="15"/>
        <v>27</v>
      </c>
      <c r="X57">
        <f t="shared" si="20"/>
        <v>0.97826798006503513</v>
      </c>
      <c r="Y57">
        <f t="shared" si="3"/>
        <v>5.1985178570841395E-3</v>
      </c>
      <c r="Z57" s="14">
        <f t="shared" si="16"/>
        <v>7.9535286243124972</v>
      </c>
      <c r="AA57">
        <f t="shared" si="17"/>
        <v>14.366148634926693</v>
      </c>
      <c r="AB57">
        <f t="shared" si="18"/>
        <v>312.36614863492667</v>
      </c>
      <c r="AC57">
        <f t="shared" si="21"/>
        <v>291.82762414906358</v>
      </c>
      <c r="AF57" t="s">
        <v>89</v>
      </c>
      <c r="AG57" t="s">
        <v>37</v>
      </c>
      <c r="AH57">
        <v>-1.375</v>
      </c>
      <c r="AI57">
        <v>-1.111</v>
      </c>
      <c r="AJ57">
        <v>-1.3029999999999999</v>
      </c>
      <c r="AK57">
        <v>-1.1599999999999999</v>
      </c>
      <c r="AL57">
        <v>-1.375</v>
      </c>
    </row>
    <row r="58" spans="1:87" x14ac:dyDescent="0.2">
      <c r="A58">
        <v>-315</v>
      </c>
      <c r="B58">
        <v>112.69</v>
      </c>
      <c r="C58">
        <v>0.501</v>
      </c>
      <c r="D58">
        <v>0.58299999999999996</v>
      </c>
      <c r="E58">
        <v>0.53600000000000003</v>
      </c>
      <c r="F58">
        <v>0.53300000000000003</v>
      </c>
      <c r="G58">
        <v>0.35099999999999998</v>
      </c>
      <c r="H58" s="4">
        <f t="shared" si="6"/>
        <v>2.0518853788898719</v>
      </c>
      <c r="I58" s="4">
        <f t="shared" si="7"/>
        <v>-0.30016227413275426</v>
      </c>
      <c r="J58" s="4">
        <f>J57*(B57/B58)^$U$29</f>
        <v>0.27580146621641849</v>
      </c>
      <c r="K58" s="4">
        <f t="shared" si="0"/>
        <v>3.0100000000000051</v>
      </c>
      <c r="L58" s="4">
        <f t="shared" si="1"/>
        <v>-2.9000000000000026E-2</v>
      </c>
      <c r="M58" s="4">
        <f t="shared" si="14"/>
        <v>0.59312979390566334</v>
      </c>
      <c r="N58" s="4">
        <f t="shared" si="8"/>
        <v>1.4977650413174615E-2</v>
      </c>
      <c r="O58" s="4">
        <f t="shared" si="9"/>
        <v>22.125432626580618</v>
      </c>
      <c r="P58" s="4">
        <f t="shared" si="10"/>
        <v>11103.566152166408</v>
      </c>
      <c r="Q58">
        <f t="shared" si="11"/>
        <v>0.15080100000000024</v>
      </c>
      <c r="R58">
        <f t="shared" si="12"/>
        <v>2.0133463751268175</v>
      </c>
      <c r="S58">
        <f t="shared" si="13"/>
        <v>35.780893850711045</v>
      </c>
      <c r="W58">
        <f t="shared" si="15"/>
        <v>28</v>
      </c>
      <c r="X58">
        <f t="shared" si="20"/>
        <v>0.98346649792211926</v>
      </c>
      <c r="Y58">
        <f t="shared" si="3"/>
        <v>4.1138903916223546E-3</v>
      </c>
      <c r="Z58" s="14">
        <f t="shared" si="16"/>
        <v>6.2940911018444083</v>
      </c>
      <c r="AA58">
        <f t="shared" si="17"/>
        <v>11.368771341874986</v>
      </c>
      <c r="AB58">
        <f t="shared" si="18"/>
        <v>309.368771341875</v>
      </c>
      <c r="AC58">
        <f t="shared" si="21"/>
        <v>285.40130194399853</v>
      </c>
      <c r="AF58" t="s">
        <v>90</v>
      </c>
      <c r="AG58" t="s">
        <v>46</v>
      </c>
      <c r="AH58">
        <v>9.5990000000000002</v>
      </c>
      <c r="AI58">
        <v>4.9480000000000004</v>
      </c>
      <c r="AJ58">
        <v>3.6059999999999999</v>
      </c>
      <c r="AK58">
        <v>7.1820000000000004</v>
      </c>
      <c r="AL58">
        <v>8.3759999999999994</v>
      </c>
    </row>
    <row r="59" spans="1:87" x14ac:dyDescent="0.2">
      <c r="A59">
        <v>-314</v>
      </c>
      <c r="B59">
        <v>115.7</v>
      </c>
      <c r="C59">
        <v>0.47199999999999998</v>
      </c>
      <c r="D59">
        <v>0.58699999999999997</v>
      </c>
      <c r="E59">
        <v>0.53300000000000003</v>
      </c>
      <c r="F59">
        <v>0.52100000000000002</v>
      </c>
      <c r="G59">
        <v>0.248</v>
      </c>
      <c r="H59" s="4">
        <f t="shared" si="6"/>
        <v>2.0633333589517497</v>
      </c>
      <c r="I59" s="4">
        <f t="shared" si="7"/>
        <v>-0.32605800136591223</v>
      </c>
      <c r="J59" s="4">
        <f>J58*(B58/B59)^$U$29</f>
        <v>0.26655257629560553</v>
      </c>
      <c r="K59" s="4">
        <f t="shared" si="0"/>
        <v>3.0600000000000023</v>
      </c>
      <c r="L59" s="4">
        <f t="shared" si="1"/>
        <v>-2.899999999999997E-2</v>
      </c>
      <c r="M59" s="4">
        <f t="shared" si="14"/>
        <v>2.2620346203599238</v>
      </c>
      <c r="N59" s="4">
        <f t="shared" si="8"/>
        <v>1.5592245763912965E-2</v>
      </c>
      <c r="O59" s="4">
        <f t="shared" si="9"/>
        <v>22.433865019696352</v>
      </c>
      <c r="P59" s="4">
        <f t="shared" si="10"/>
        <v>10729.435466894089</v>
      </c>
      <c r="Q59">
        <f t="shared" si="11"/>
        <v>0.14443200000000012</v>
      </c>
      <c r="R59">
        <f t="shared" si="12"/>
        <v>1.9955291982540582</v>
      </c>
      <c r="S59">
        <f t="shared" si="13"/>
        <v>34.610146563645628</v>
      </c>
      <c r="W59">
        <f t="shared" si="15"/>
        <v>29</v>
      </c>
      <c r="X59">
        <f t="shared" si="20"/>
        <v>0.98758038831374162</v>
      </c>
      <c r="Y59">
        <f t="shared" si="3"/>
        <v>3.2107893777090224E-3</v>
      </c>
      <c r="Z59" s="14">
        <f t="shared" si="16"/>
        <v>4.9123819373722499</v>
      </c>
      <c r="AA59">
        <f t="shared" si="17"/>
        <v>8.8730439528554701</v>
      </c>
      <c r="AB59">
        <f t="shared" si="18"/>
        <v>306.87304395285548</v>
      </c>
      <c r="AC59">
        <f t="shared" si="21"/>
        <v>301.25605703247487</v>
      </c>
      <c r="AF59" t="s">
        <v>91</v>
      </c>
      <c r="AG59" t="s">
        <v>46</v>
      </c>
      <c r="AH59">
        <v>99.99</v>
      </c>
      <c r="AI59">
        <v>99.99</v>
      </c>
      <c r="AJ59">
        <v>99.99</v>
      </c>
      <c r="AK59">
        <v>99.99</v>
      </c>
      <c r="AL59">
        <v>99.99</v>
      </c>
    </row>
    <row r="60" spans="1:87" x14ac:dyDescent="0.2">
      <c r="A60">
        <v>-313</v>
      </c>
      <c r="B60">
        <v>118.76</v>
      </c>
      <c r="C60">
        <v>0.443</v>
      </c>
      <c r="D60">
        <v>0.56499999999999995</v>
      </c>
      <c r="E60">
        <v>0.51700000000000002</v>
      </c>
      <c r="F60">
        <v>0.51500000000000001</v>
      </c>
      <c r="G60">
        <v>0.17399999999999999</v>
      </c>
      <c r="H60" s="4">
        <f t="shared" si="6"/>
        <v>2.0746701889240069</v>
      </c>
      <c r="I60" s="4">
        <f t="shared" si="7"/>
        <v>-0.35359627377693043</v>
      </c>
      <c r="J60" s="4">
        <f>J59*(B59/B60)^$U$29</f>
        <v>0.25769917396724834</v>
      </c>
      <c r="K60" s="4">
        <f t="shared" si="0"/>
        <v>3.0899999999999892</v>
      </c>
      <c r="L60" s="4">
        <f t="shared" si="1"/>
        <v>-2.7000000000000024E-2</v>
      </c>
      <c r="M60" s="4">
        <f t="shared" si="14"/>
        <v>2.4290981234090614</v>
      </c>
      <c r="N60" s="4">
        <f t="shared" si="8"/>
        <v>1.6215408681126753E-2</v>
      </c>
      <c r="O60" s="4">
        <f t="shared" si="9"/>
        <v>22.731904893776743</v>
      </c>
      <c r="P60" s="4">
        <f t="shared" si="10"/>
        <v>10351.832786982071</v>
      </c>
      <c r="Q60">
        <f t="shared" si="11"/>
        <v>0.13688699999999951</v>
      </c>
      <c r="R60">
        <f t="shared" si="12"/>
        <v>2.0971265385069722</v>
      </c>
      <c r="S60">
        <f t="shared" si="13"/>
        <v>33.342794515569565</v>
      </c>
      <c r="W60">
        <f t="shared" si="15"/>
        <v>30</v>
      </c>
      <c r="X60">
        <f t="shared" si="20"/>
        <v>0.99079117769145064</v>
      </c>
      <c r="Y60">
        <f t="shared" si="3"/>
        <v>2.4708753094638825E-3</v>
      </c>
      <c r="Z60" s="14">
        <f t="shared" si="16"/>
        <v>3.7803424055084309</v>
      </c>
      <c r="AA60">
        <f t="shared" si="17"/>
        <v>6.8282850862493625</v>
      </c>
      <c r="AB60">
        <f t="shared" si="18"/>
        <v>304.82828508624937</v>
      </c>
      <c r="AC60">
        <f t="shared" si="21"/>
        <v>288.24946964709324</v>
      </c>
      <c r="AF60" t="s">
        <v>92</v>
      </c>
      <c r="AG60" t="s">
        <v>93</v>
      </c>
      <c r="AH60">
        <v>2278.0500000000002</v>
      </c>
      <c r="AI60">
        <v>2282</v>
      </c>
      <c r="AJ60">
        <v>2236.8000000000002</v>
      </c>
      <c r="AK60">
        <v>2261</v>
      </c>
      <c r="AL60">
        <v>2332.4</v>
      </c>
    </row>
    <row r="61" spans="1:87" x14ac:dyDescent="0.2">
      <c r="A61">
        <v>-312</v>
      </c>
      <c r="B61">
        <v>121.85</v>
      </c>
      <c r="C61">
        <v>0.41599999999999998</v>
      </c>
      <c r="D61">
        <v>0.54800000000000004</v>
      </c>
      <c r="E61">
        <v>0.503</v>
      </c>
      <c r="F61">
        <v>0.48599999999999999</v>
      </c>
      <c r="G61">
        <v>0.128</v>
      </c>
      <c r="H61" s="4">
        <f t="shared" si="6"/>
        <v>2.085825533520743</v>
      </c>
      <c r="I61" s="4">
        <f t="shared" si="7"/>
        <v>-0.38090666937325729</v>
      </c>
      <c r="J61" s="4">
        <f>J60*(B60/B61)^$U$29</f>
        <v>0.24927458996451951</v>
      </c>
      <c r="K61" s="4">
        <f t="shared" si="0"/>
        <v>3.1400000000000006</v>
      </c>
      <c r="L61" s="4">
        <f t="shared" si="1"/>
        <v>-4.0000000000000036E-3</v>
      </c>
      <c r="M61" s="4">
        <f t="shared" si="14"/>
        <v>2.4481893283975795</v>
      </c>
      <c r="N61" s="4">
        <f t="shared" si="8"/>
        <v>1.6846850483731662E-2</v>
      </c>
      <c r="O61" s="4">
        <f t="shared" si="9"/>
        <v>23.019455804526245</v>
      </c>
      <c r="P61" s="4">
        <f t="shared" si="10"/>
        <v>9971.0313019491114</v>
      </c>
      <c r="Q61">
        <f t="shared" si="11"/>
        <v>0.13062400000000002</v>
      </c>
      <c r="R61">
        <f t="shared" si="12"/>
        <v>2.1820911719349532</v>
      </c>
      <c r="S61">
        <f t="shared" si="13"/>
        <v>32.125281727520246</v>
      </c>
      <c r="W61">
        <f t="shared" si="15"/>
        <v>31</v>
      </c>
      <c r="X61">
        <f t="shared" si="20"/>
        <v>0.99326205300091452</v>
      </c>
      <c r="Y61">
        <f t="shared" si="3"/>
        <v>1.8744010986074811E-3</v>
      </c>
      <c r="Z61" s="14">
        <f t="shared" si="16"/>
        <v>2.867760234948848</v>
      </c>
      <c r="AA61">
        <f t="shared" si="17"/>
        <v>5.1799234944186372</v>
      </c>
      <c r="AB61">
        <f t="shared" si="18"/>
        <v>303.17992349441863</v>
      </c>
      <c r="AC61">
        <f t="shared" si="21"/>
        <v>287.08785579303577</v>
      </c>
      <c r="AF61" t="s">
        <v>94</v>
      </c>
      <c r="AG61" t="s">
        <v>93</v>
      </c>
      <c r="AH61">
        <v>2316.2310000000002</v>
      </c>
      <c r="AI61">
        <v>2322.2620000000002</v>
      </c>
      <c r="AJ61">
        <v>2272.3110000000001</v>
      </c>
      <c r="AK61">
        <v>2305.2489999999998</v>
      </c>
      <c r="AL61">
        <v>2365.1010000000001</v>
      </c>
    </row>
    <row r="62" spans="1:87" x14ac:dyDescent="0.2">
      <c r="A62">
        <v>-311</v>
      </c>
      <c r="B62">
        <v>124.99</v>
      </c>
      <c r="C62">
        <v>0.41199999999999998</v>
      </c>
      <c r="D62">
        <v>0.52600000000000002</v>
      </c>
      <c r="E62">
        <v>0.5</v>
      </c>
      <c r="F62">
        <v>0.5</v>
      </c>
      <c r="G62">
        <v>0.12</v>
      </c>
      <c r="H62" s="4">
        <f t="shared" si="6"/>
        <v>2.0968752680596876</v>
      </c>
      <c r="I62" s="4">
        <f t="shared" si="7"/>
        <v>-0.38510278396686543</v>
      </c>
      <c r="J62" s="4">
        <f>J61*(B61/B62)^$U$29</f>
        <v>0.24120130548220411</v>
      </c>
      <c r="K62" s="4">
        <f t="shared" si="0"/>
        <v>3.1700000000000017</v>
      </c>
      <c r="L62" s="4">
        <f t="shared" si="1"/>
        <v>6.0000000000000053E-3</v>
      </c>
      <c r="M62" s="4">
        <f t="shared" si="14"/>
        <v>0.37974800017312754</v>
      </c>
      <c r="N62" s="4">
        <f t="shared" si="8"/>
        <v>1.7486279811635169E-2</v>
      </c>
      <c r="O62" s="4">
        <f t="shared" si="9"/>
        <v>23.296428896247054</v>
      </c>
      <c r="P62" s="4">
        <f t="shared" si="10"/>
        <v>9587.3071391565645</v>
      </c>
      <c r="Q62">
        <f t="shared" si="11"/>
        <v>0.13060400000000008</v>
      </c>
      <c r="R62">
        <f t="shared" si="12"/>
        <v>2.3014744129653204</v>
      </c>
      <c r="S62">
        <f t="shared" si="13"/>
        <v>32.636273571039723</v>
      </c>
      <c r="W62">
        <f t="shared" si="15"/>
        <v>32</v>
      </c>
      <c r="X62">
        <f t="shared" si="20"/>
        <v>0.99513645409952201</v>
      </c>
      <c r="Y62">
        <f t="shared" si="3"/>
        <v>1.4013240926835646E-3</v>
      </c>
      <c r="Z62" s="14">
        <f t="shared" si="16"/>
        <v>2.1439709527801818</v>
      </c>
      <c r="AA62">
        <f t="shared" si="17"/>
        <v>3.8725711355905119</v>
      </c>
      <c r="AB62">
        <f t="shared" si="18"/>
        <v>301.87257113559053</v>
      </c>
      <c r="AC62">
        <f t="shared" si="21"/>
        <v>287.11852422359868</v>
      </c>
      <c r="AF62" t="s">
        <v>95</v>
      </c>
      <c r="AG62" t="s">
        <v>93</v>
      </c>
      <c r="AH62">
        <v>74.751999999999995</v>
      </c>
      <c r="AI62">
        <v>58.832999999999998</v>
      </c>
      <c r="AJ62">
        <v>54.448999999999998</v>
      </c>
      <c r="AK62">
        <v>64.319000000000003</v>
      </c>
      <c r="AL62">
        <v>85.762</v>
      </c>
    </row>
    <row r="63" spans="1:87" x14ac:dyDescent="0.2">
      <c r="A63">
        <v>-310</v>
      </c>
      <c r="B63">
        <v>128.16</v>
      </c>
      <c r="C63">
        <v>0.41799999999999998</v>
      </c>
      <c r="D63">
        <v>0.54400000000000004</v>
      </c>
      <c r="E63">
        <v>0.495</v>
      </c>
      <c r="F63">
        <v>0.505</v>
      </c>
      <c r="G63">
        <v>0.128</v>
      </c>
      <c r="H63" s="4">
        <f t="shared" si="6"/>
        <v>2.1077524987401626</v>
      </c>
      <c r="I63" s="4">
        <f t="shared" si="7"/>
        <v>-0.3788237182249648</v>
      </c>
      <c r="J63" s="4">
        <f>J62*(B62/B63)^$U$29</f>
        <v>0.23350948045319506</v>
      </c>
      <c r="K63" s="4">
        <f t="shared" si="0"/>
        <v>3.210000000000008</v>
      </c>
      <c r="L63" s="4">
        <f t="shared" si="1"/>
        <v>-5.0000000000000044E-3</v>
      </c>
      <c r="M63" s="4">
        <f t="shared" si="14"/>
        <v>-0.57726694655578448</v>
      </c>
      <c r="N63" s="4">
        <f t="shared" si="8"/>
        <v>1.8133402836530921E-2</v>
      </c>
      <c r="O63" s="4">
        <f t="shared" si="9"/>
        <v>23.562742983445847</v>
      </c>
      <c r="P63" s="4">
        <f t="shared" si="10"/>
        <v>9200.9390858933675</v>
      </c>
      <c r="Q63">
        <f t="shared" si="11"/>
        <v>0.13417800000000032</v>
      </c>
      <c r="R63">
        <f t="shared" si="12"/>
        <v>2.2029723624199833</v>
      </c>
      <c r="S63">
        <f t="shared" si="13"/>
        <v>33.951335429578847</v>
      </c>
      <c r="W63">
        <f t="shared" si="15"/>
        <v>33</v>
      </c>
      <c r="X63">
        <f t="shared" si="20"/>
        <v>0.99653777819220557</v>
      </c>
      <c r="Y63">
        <f t="shared" si="3"/>
        <v>1.0322137957616828E-3</v>
      </c>
      <c r="Z63" s="14">
        <f t="shared" si="16"/>
        <v>1.5792466615870511</v>
      </c>
      <c r="AA63">
        <f t="shared" si="17"/>
        <v>2.8525316677957484</v>
      </c>
      <c r="AB63">
        <f t="shared" si="18"/>
        <v>300.85253166779574</v>
      </c>
      <c r="AC63">
        <f t="shared" si="21"/>
        <v>302.74005397556891</v>
      </c>
      <c r="AF63" t="s">
        <v>96</v>
      </c>
      <c r="AG63" t="s">
        <v>93</v>
      </c>
      <c r="AH63">
        <v>2783.2</v>
      </c>
      <c r="AI63">
        <v>2572.8000000000002</v>
      </c>
      <c r="AJ63">
        <v>2541.6</v>
      </c>
      <c r="AK63">
        <v>2783.2</v>
      </c>
      <c r="AL63">
        <v>2729.8</v>
      </c>
    </row>
    <row r="64" spans="1:87" x14ac:dyDescent="0.2">
      <c r="A64">
        <v>-309</v>
      </c>
      <c r="B64">
        <v>131.37</v>
      </c>
      <c r="C64">
        <v>0.41299999999999998</v>
      </c>
      <c r="D64">
        <v>0.53800000000000003</v>
      </c>
      <c r="E64">
        <v>0.496</v>
      </c>
      <c r="F64">
        <v>0.48</v>
      </c>
      <c r="G64">
        <v>0.13900000000000001</v>
      </c>
      <c r="H64" s="4">
        <f t="shared" si="6"/>
        <v>2.1184961999117879</v>
      </c>
      <c r="I64" s="4">
        <f t="shared" si="7"/>
        <v>-0.38404994834359901</v>
      </c>
      <c r="J64" s="4">
        <f>J63*(B63/B64)^$U$29</f>
        <v>0.22615290368981267</v>
      </c>
      <c r="K64" s="4">
        <f t="shared" si="0"/>
        <v>3.2400000000000091</v>
      </c>
      <c r="L64" s="4">
        <f t="shared" si="1"/>
        <v>-1.0000000000000009E-3</v>
      </c>
      <c r="M64" s="4">
        <f t="shared" si="14"/>
        <v>0.48644596821407876</v>
      </c>
      <c r="N64" s="4">
        <f t="shared" si="8"/>
        <v>1.8787923474959972E-2</v>
      </c>
      <c r="O64" s="4">
        <f t="shared" si="9"/>
        <v>23.818324624720663</v>
      </c>
      <c r="P64" s="4">
        <f t="shared" si="10"/>
        <v>8812.2082957440289</v>
      </c>
      <c r="Q64">
        <f t="shared" si="11"/>
        <v>0.13381200000000038</v>
      </c>
      <c r="R64">
        <f t="shared" si="12"/>
        <v>2.2349646581113789</v>
      </c>
      <c r="S64">
        <f t="shared" si="13"/>
        <v>34.385419920551954</v>
      </c>
      <c r="W64">
        <f t="shared" si="15"/>
        <v>34</v>
      </c>
      <c r="X64">
        <f t="shared" si="20"/>
        <v>0.99756999198796725</v>
      </c>
      <c r="Y64">
        <f t="shared" si="3"/>
        <v>7.4893729956959643E-4</v>
      </c>
      <c r="Z64" s="14">
        <f t="shared" si="16"/>
        <v>1.1458447222268875</v>
      </c>
      <c r="AA64">
        <f t="shared" si="17"/>
        <v>2.0696946436753003</v>
      </c>
      <c r="AB64">
        <f t="shared" si="18"/>
        <v>300.06969464367529</v>
      </c>
      <c r="AC64">
        <f t="shared" si="21"/>
        <v>310.00775673704385</v>
      </c>
      <c r="AF64" t="s">
        <v>97</v>
      </c>
      <c r="AG64" t="s">
        <v>93</v>
      </c>
      <c r="AH64">
        <v>2112.6</v>
      </c>
      <c r="AI64">
        <v>2159</v>
      </c>
      <c r="AJ64">
        <v>2115.4</v>
      </c>
      <c r="AK64">
        <v>2170</v>
      </c>
      <c r="AL64">
        <v>2112.6</v>
      </c>
    </row>
    <row r="65" spans="1:38" x14ac:dyDescent="0.2">
      <c r="A65">
        <v>-308</v>
      </c>
      <c r="B65">
        <v>134.61000000000001</v>
      </c>
      <c r="C65">
        <v>0.41199999999999998</v>
      </c>
      <c r="D65">
        <v>0.52700000000000002</v>
      </c>
      <c r="E65">
        <v>0.49</v>
      </c>
      <c r="F65">
        <v>0.48199999999999998</v>
      </c>
      <c r="G65">
        <v>0.151</v>
      </c>
      <c r="H65" s="4">
        <f t="shared" si="6"/>
        <v>2.1290773242527368</v>
      </c>
      <c r="I65" s="4">
        <f t="shared" si="7"/>
        <v>-0.38510278396686543</v>
      </c>
      <c r="J65" s="4">
        <f>J64*(B64/B65)^$U$29</f>
        <v>0.21913421548934675</v>
      </c>
      <c r="K65" s="4">
        <f t="shared" si="0"/>
        <v>3.2799999999999727</v>
      </c>
      <c r="L65" s="4">
        <f t="shared" si="1"/>
        <v>6.0000000000000053E-3</v>
      </c>
      <c r="M65" s="4">
        <f t="shared" si="14"/>
        <v>9.950129961066824E-2</v>
      </c>
      <c r="N65" s="4">
        <f t="shared" si="8"/>
        <v>1.9449543603424435E-2</v>
      </c>
      <c r="O65" s="4">
        <f t="shared" si="9"/>
        <v>24.063108188491331</v>
      </c>
      <c r="P65" s="4">
        <f t="shared" si="10"/>
        <v>8421.3979834802467</v>
      </c>
      <c r="Q65">
        <f t="shared" si="11"/>
        <v>0.13513599999999887</v>
      </c>
      <c r="R65">
        <f t="shared" si="12"/>
        <v>2.2957987682398953</v>
      </c>
      <c r="S65">
        <f t="shared" si="13"/>
        <v>35.148162136152159</v>
      </c>
      <c r="W65">
        <f t="shared" si="15"/>
        <v>35</v>
      </c>
      <c r="X65">
        <f t="shared" si="20"/>
        <v>0.99831892928753685</v>
      </c>
      <c r="Y65">
        <f t="shared" si="3"/>
        <v>5.3512451970116892E-4</v>
      </c>
      <c r="Z65" s="14">
        <f t="shared" si="16"/>
        <v>0.81871954699834315</v>
      </c>
      <c r="AA65">
        <f t="shared" si="17"/>
        <v>1.4788211947266037</v>
      </c>
      <c r="AB65">
        <f t="shared" si="18"/>
        <v>299.47882119472661</v>
      </c>
      <c r="AC65">
        <f t="shared" si="21"/>
        <v>301.81007629518126</v>
      </c>
      <c r="AF65" t="s">
        <v>98</v>
      </c>
      <c r="AG65" t="s">
        <v>46</v>
      </c>
      <c r="AH65">
        <v>3.2269999999999999</v>
      </c>
      <c r="AI65">
        <v>2.5329999999999999</v>
      </c>
      <c r="AJ65">
        <v>2.3959999999999999</v>
      </c>
      <c r="AK65">
        <v>2.79</v>
      </c>
      <c r="AL65">
        <v>3.6259999999999999</v>
      </c>
    </row>
    <row r="66" spans="1:38" x14ac:dyDescent="0.2">
      <c r="A66">
        <v>-307</v>
      </c>
      <c r="B66">
        <v>137.88999999999999</v>
      </c>
      <c r="C66">
        <v>0.41799999999999998</v>
      </c>
      <c r="D66">
        <v>0.52700000000000002</v>
      </c>
      <c r="E66">
        <v>0.48499999999999999</v>
      </c>
      <c r="F66">
        <v>0.48599999999999999</v>
      </c>
      <c r="G66">
        <v>0.17299999999999999</v>
      </c>
      <c r="H66" s="4">
        <f t="shared" si="6"/>
        <v>2.1395327715979393</v>
      </c>
      <c r="I66" s="4">
        <f t="shared" si="7"/>
        <v>-0.3788237182249648</v>
      </c>
      <c r="J66" s="4">
        <f>J65*(B65/B66)^$U$29</f>
        <v>0.21241287859134431</v>
      </c>
      <c r="K66" s="4">
        <f t="shared" si="0"/>
        <v>3.3000000000000114</v>
      </c>
      <c r="L66" s="4">
        <f t="shared" si="1"/>
        <v>-2.0000000000000018E-3</v>
      </c>
      <c r="M66" s="4">
        <f t="shared" si="14"/>
        <v>-0.60055447984074894</v>
      </c>
      <c r="N66" s="4">
        <f t="shared" si="8"/>
        <v>2.0117963275326972E-2</v>
      </c>
      <c r="O66" s="4">
        <f t="shared" si="9"/>
        <v>24.297035910254671</v>
      </c>
      <c r="P66" s="4">
        <f t="shared" si="10"/>
        <v>8028.793109485121</v>
      </c>
      <c r="Q66">
        <f t="shared" si="11"/>
        <v>0.13794000000000048</v>
      </c>
      <c r="R66">
        <f t="shared" si="12"/>
        <v>2.2957987682398953</v>
      </c>
      <c r="S66">
        <f t="shared" si="13"/>
        <v>36.52894539938066</v>
      </c>
      <c r="W66">
        <f t="shared" si="15"/>
        <v>36</v>
      </c>
      <c r="X66">
        <f t="shared" si="20"/>
        <v>0.99885405380723802</v>
      </c>
      <c r="Y66">
        <f t="shared" si="3"/>
        <v>3.7643144589838418E-4</v>
      </c>
      <c r="Z66" s="14">
        <f t="shared" si="16"/>
        <v>0.57592536225766811</v>
      </c>
      <c r="AA66">
        <f t="shared" si="17"/>
        <v>1.0402715257132615</v>
      </c>
      <c r="AB66">
        <f t="shared" si="18"/>
        <v>299.04027152571325</v>
      </c>
      <c r="AC66">
        <f t="shared" si="21"/>
        <v>304.61027786701561</v>
      </c>
      <c r="AF66" t="s">
        <v>99</v>
      </c>
      <c r="AG66" t="s">
        <v>46</v>
      </c>
      <c r="AH66">
        <v>91.209000000000003</v>
      </c>
      <c r="AI66">
        <v>92.97</v>
      </c>
      <c r="AJ66">
        <v>93.094999999999999</v>
      </c>
      <c r="AK66">
        <v>94.132999999999996</v>
      </c>
      <c r="AL66">
        <v>89.323999999999998</v>
      </c>
    </row>
    <row r="67" spans="1:38" x14ac:dyDescent="0.2">
      <c r="A67">
        <v>-306</v>
      </c>
      <c r="B67">
        <v>141.19</v>
      </c>
      <c r="C67">
        <v>0.41599999999999998</v>
      </c>
      <c r="D67">
        <v>0.52400000000000002</v>
      </c>
      <c r="E67">
        <v>0.47699999999999998</v>
      </c>
      <c r="F67">
        <v>0.45500000000000002</v>
      </c>
      <c r="G67">
        <v>0.20799999999999999</v>
      </c>
      <c r="H67" s="4">
        <f t="shared" si="6"/>
        <v>2.1498039382270222</v>
      </c>
      <c r="I67" s="4">
        <f t="shared" si="7"/>
        <v>-0.38090666937325729</v>
      </c>
      <c r="J67" s="4">
        <f>J66*(B66/B67)^$U$29</f>
        <v>0.2060107839913059</v>
      </c>
      <c r="K67" s="4">
        <f t="shared" si="0"/>
        <v>3.3400000000000034</v>
      </c>
      <c r="L67" s="4">
        <f t="shared" si="1"/>
        <v>1.0000000000000009E-3</v>
      </c>
      <c r="M67" s="4">
        <f t="shared" si="14"/>
        <v>0.20279596500698957</v>
      </c>
      <c r="N67" s="4">
        <f t="shared" si="8"/>
        <v>2.0792880939500713E-2</v>
      </c>
      <c r="O67" s="4">
        <f t="shared" si="9"/>
        <v>24.520057941073702</v>
      </c>
      <c r="P67" s="4">
        <f t="shared" si="10"/>
        <v>7634.6800481709633</v>
      </c>
      <c r="Q67">
        <f t="shared" si="11"/>
        <v>0.13894400000000015</v>
      </c>
      <c r="R67">
        <f t="shared" si="12"/>
        <v>2.312900474580756</v>
      </c>
      <c r="S67">
        <f t="shared" si="13"/>
        <v>37.224198006635895</v>
      </c>
      <c r="W67">
        <f t="shared" si="15"/>
        <v>37</v>
      </c>
      <c r="X67">
        <f t="shared" si="20"/>
        <v>0.9992304852531364</v>
      </c>
      <c r="Z67" s="14">
        <f t="shared" si="16"/>
        <v>0</v>
      </c>
      <c r="AA67">
        <f t="shared" si="17"/>
        <v>0</v>
      </c>
      <c r="AB67">
        <f t="shared" si="18"/>
        <v>298</v>
      </c>
      <c r="AC67">
        <f t="shared" si="21"/>
        <v>309.70682583197913</v>
      </c>
      <c r="AF67" t="s">
        <v>100</v>
      </c>
      <c r="AG67" t="s">
        <v>49</v>
      </c>
      <c r="AH67">
        <v>30.55</v>
      </c>
      <c r="AI67">
        <v>30</v>
      </c>
      <c r="AJ67">
        <v>31</v>
      </c>
      <c r="AK67">
        <v>29</v>
      </c>
      <c r="AL67">
        <v>32.200000000000003</v>
      </c>
    </row>
    <row r="68" spans="1:38" x14ac:dyDescent="0.2">
      <c r="A68">
        <v>-305</v>
      </c>
      <c r="B68">
        <v>144.53</v>
      </c>
      <c r="C68">
        <v>0.41699999999999998</v>
      </c>
      <c r="D68">
        <v>0.504</v>
      </c>
      <c r="E68">
        <v>0.47699999999999998</v>
      </c>
      <c r="F68">
        <v>0.439</v>
      </c>
      <c r="G68">
        <v>0.248</v>
      </c>
      <c r="H68" s="4">
        <f t="shared" si="6"/>
        <v>2.1599580026785188</v>
      </c>
      <c r="I68" s="4">
        <f t="shared" si="7"/>
        <v>-0.37986394502624249</v>
      </c>
      <c r="J68" s="4">
        <f>J67*(B67/B68)^$U$29</f>
        <v>0.19987137283156239</v>
      </c>
      <c r="K68" s="4">
        <f t="shared" si="0"/>
        <v>3.3700000000000045</v>
      </c>
      <c r="L68" s="4">
        <f t="shared" si="1"/>
        <v>-8.0000000000000071E-3</v>
      </c>
      <c r="M68" s="4">
        <f t="shared" si="14"/>
        <v>-0.10269034158642501</v>
      </c>
      <c r="N68" s="4">
        <f t="shared" si="8"/>
        <v>2.1473993660086094E-2</v>
      </c>
      <c r="O68" s="4">
        <f t="shared" si="9"/>
        <v>24.732132386856229</v>
      </c>
      <c r="P68" s="4">
        <f t="shared" si="10"/>
        <v>7239.3462500293417</v>
      </c>
      <c r="Q68">
        <f t="shared" si="11"/>
        <v>0.14052900000000018</v>
      </c>
      <c r="R68">
        <f t="shared" si="12"/>
        <v>2.4329205174536939</v>
      </c>
      <c r="S68">
        <f t="shared" si="13"/>
        <v>38.196374121885654</v>
      </c>
      <c r="AF68" t="s">
        <v>101</v>
      </c>
      <c r="AG68" t="s">
        <v>49</v>
      </c>
      <c r="AH68">
        <v>29.815999999999999</v>
      </c>
      <c r="AI68">
        <v>28.920999999999999</v>
      </c>
      <c r="AJ68">
        <v>30.803000000000001</v>
      </c>
      <c r="AK68">
        <v>28.706</v>
      </c>
      <c r="AL68">
        <v>30.832999999999998</v>
      </c>
    </row>
    <row r="69" spans="1:38" x14ac:dyDescent="0.2">
      <c r="A69">
        <v>-304</v>
      </c>
      <c r="B69">
        <v>147.9</v>
      </c>
      <c r="C69">
        <v>0.40899999999999997</v>
      </c>
      <c r="D69">
        <v>0.48</v>
      </c>
      <c r="E69">
        <v>0.46800000000000003</v>
      </c>
      <c r="F69">
        <v>0.45600000000000002</v>
      </c>
      <c r="G69">
        <v>0.23499999999999999</v>
      </c>
      <c r="H69" s="4">
        <f t="shared" si="6"/>
        <v>2.1699681739968923</v>
      </c>
      <c r="I69" s="4">
        <f t="shared" si="7"/>
        <v>-0.38827669199265824</v>
      </c>
      <c r="J69" s="4">
        <f>J68*(B68/B69)^$U$29</f>
        <v>0.19399808091040824</v>
      </c>
      <c r="K69" s="4">
        <f t="shared" si="0"/>
        <v>3.4000000000000057</v>
      </c>
      <c r="L69" s="4">
        <f t="shared" si="1"/>
        <v>-1.0999999999999954E-2</v>
      </c>
      <c r="M69" s="4">
        <f t="shared" si="14"/>
        <v>0.84041987882607239</v>
      </c>
      <c r="N69" s="4">
        <f t="shared" si="8"/>
        <v>2.2160997337498767E-2</v>
      </c>
      <c r="O69" s="4">
        <f t="shared" si="9"/>
        <v>24.933225338245933</v>
      </c>
      <c r="P69" s="4">
        <f t="shared" si="10"/>
        <v>6843.0798880694256</v>
      </c>
      <c r="Q69">
        <f t="shared" si="11"/>
        <v>0.13906000000000024</v>
      </c>
      <c r="R69">
        <f t="shared" si="12"/>
        <v>2.592232848943993</v>
      </c>
      <c r="S69">
        <f t="shared" si="13"/>
        <v>38.337126935458159</v>
      </c>
      <c r="AF69" t="s">
        <v>102</v>
      </c>
      <c r="AG69" t="s">
        <v>49</v>
      </c>
      <c r="AH69">
        <v>4.5759999999999996</v>
      </c>
      <c r="AI69">
        <v>4.5609999999999999</v>
      </c>
      <c r="AJ69">
        <v>4.4409999999999998</v>
      </c>
      <c r="AK69">
        <v>4.46</v>
      </c>
      <c r="AL69">
        <v>4.415</v>
      </c>
    </row>
    <row r="70" spans="1:38" x14ac:dyDescent="0.2">
      <c r="A70">
        <v>-303</v>
      </c>
      <c r="B70">
        <v>151.30000000000001</v>
      </c>
      <c r="C70">
        <v>0.39800000000000002</v>
      </c>
      <c r="D70">
        <v>0.49099999999999999</v>
      </c>
      <c r="E70">
        <v>0.45900000000000002</v>
      </c>
      <c r="F70">
        <v>0.44500000000000001</v>
      </c>
      <c r="G70">
        <v>0.19900000000000001</v>
      </c>
      <c r="H70" s="4">
        <f t="shared" si="6"/>
        <v>2.1798389280231869</v>
      </c>
      <c r="I70" s="4">
        <f t="shared" si="7"/>
        <v>-0.40011692792631215</v>
      </c>
      <c r="J70" s="4">
        <f>J69*(B69/B70)^$U$29</f>
        <v>0.18837561277714682</v>
      </c>
      <c r="K70" s="4">
        <f t="shared" si="0"/>
        <v>3.4199999999999875</v>
      </c>
      <c r="L70" s="4">
        <f t="shared" si="1"/>
        <v>-1.5000000000000013E-2</v>
      </c>
      <c r="M70" s="4">
        <f t="shared" si="14"/>
        <v>1.1995269968346163</v>
      </c>
      <c r="N70" s="4">
        <f t="shared" si="8"/>
        <v>2.2853586930227821E-2</v>
      </c>
      <c r="O70" s="4">
        <f t="shared" si="9"/>
        <v>25.123310890692306</v>
      </c>
      <c r="P70" s="4">
        <f t="shared" si="10"/>
        <v>6446.169497639019</v>
      </c>
      <c r="Q70">
        <f t="shared" si="11"/>
        <v>0.13611599999999952</v>
      </c>
      <c r="R70">
        <f t="shared" si="12"/>
        <v>2.5169910921997629</v>
      </c>
      <c r="S70">
        <f t="shared" si="13"/>
        <v>38.163665523081214</v>
      </c>
      <c r="AF70" t="s">
        <v>103</v>
      </c>
      <c r="AG70" t="s">
        <v>49</v>
      </c>
      <c r="AH70">
        <v>49</v>
      </c>
      <c r="AI70">
        <v>42</v>
      </c>
      <c r="AJ70">
        <v>43</v>
      </c>
      <c r="AK70">
        <v>39.799999999999997</v>
      </c>
      <c r="AL70">
        <v>49</v>
      </c>
    </row>
    <row r="71" spans="1:38" x14ac:dyDescent="0.2">
      <c r="A71">
        <v>-302</v>
      </c>
      <c r="B71">
        <v>154.72</v>
      </c>
      <c r="C71">
        <v>0.38300000000000001</v>
      </c>
      <c r="D71">
        <v>0.48599999999999999</v>
      </c>
      <c r="E71">
        <v>0.45</v>
      </c>
      <c r="F71">
        <v>0.42</v>
      </c>
      <c r="G71">
        <v>0.17499999999999999</v>
      </c>
      <c r="H71" s="4">
        <f t="shared" si="6"/>
        <v>2.1895464567389267</v>
      </c>
      <c r="I71" s="4">
        <f t="shared" si="7"/>
        <v>-0.41680122603137726</v>
      </c>
      <c r="J71" s="4">
        <f>J70*(B70/B71)^$U$29</f>
        <v>0.18300507600468194</v>
      </c>
      <c r="K71" s="4">
        <f t="shared" si="0"/>
        <v>3.4399999999999977</v>
      </c>
      <c r="L71" s="4">
        <f t="shared" si="1"/>
        <v>-7.0000000000000062E-3</v>
      </c>
      <c r="M71" s="4">
        <f t="shared" si="14"/>
        <v>1.7186967552321852</v>
      </c>
      <c r="N71" s="4">
        <f t="shared" si="8"/>
        <v>2.3551456677191496E-2</v>
      </c>
      <c r="O71" s="4">
        <f t="shared" si="9"/>
        <v>25.302371154515612</v>
      </c>
      <c r="P71" s="4">
        <f t="shared" si="10"/>
        <v>6048.9036035100689</v>
      </c>
      <c r="Q71">
        <f t="shared" si="11"/>
        <v>0.1317519999999999</v>
      </c>
      <c r="R71">
        <f t="shared" si="12"/>
        <v>2.55070637892937</v>
      </c>
      <c r="S71">
        <f t="shared" si="13"/>
        <v>37.55547951733255</v>
      </c>
      <c r="AF71" t="s">
        <v>104</v>
      </c>
      <c r="AG71" t="s">
        <v>49</v>
      </c>
      <c r="AH71">
        <v>14.2</v>
      </c>
      <c r="AI71">
        <v>15.8</v>
      </c>
      <c r="AJ71">
        <v>17.600000000000001</v>
      </c>
      <c r="AK71">
        <v>14.2</v>
      </c>
      <c r="AL71">
        <v>16.8</v>
      </c>
    </row>
    <row r="72" spans="1:38" x14ac:dyDescent="0.2">
      <c r="A72">
        <v>-301</v>
      </c>
      <c r="B72">
        <v>158.16</v>
      </c>
      <c r="C72">
        <v>0.376</v>
      </c>
      <c r="D72">
        <v>0.46899999999999997</v>
      </c>
      <c r="E72">
        <v>0.443</v>
      </c>
      <c r="F72">
        <v>0.43</v>
      </c>
      <c r="G72">
        <v>0.161</v>
      </c>
      <c r="H72" s="4">
        <f t="shared" si="6"/>
        <v>2.199096656305616</v>
      </c>
      <c r="I72" s="4">
        <f t="shared" si="7"/>
        <v>-0.42481215507233894</v>
      </c>
      <c r="J72" s="4">
        <f>J71*(B71/B72)^$U$29</f>
        <v>0.17787101268406455</v>
      </c>
      <c r="K72" s="4">
        <f t="shared" si="0"/>
        <v>3.4699999999999989</v>
      </c>
      <c r="L72" s="4">
        <f t="shared" si="1"/>
        <v>-7.0000000000000062E-3</v>
      </c>
      <c r="M72" s="4">
        <f t="shared" si="14"/>
        <v>0.83882320835507362</v>
      </c>
      <c r="N72" s="4">
        <f t="shared" si="8"/>
        <v>2.4254300320372485E-2</v>
      </c>
      <c r="O72" s="4">
        <f t="shared" si="9"/>
        <v>25.470396254613114</v>
      </c>
      <c r="P72" s="4">
        <f t="shared" si="10"/>
        <v>5651.5703398072646</v>
      </c>
      <c r="Q72">
        <f t="shared" si="11"/>
        <v>0.13047199999999995</v>
      </c>
      <c r="R72">
        <f t="shared" si="12"/>
        <v>2.671547638157024</v>
      </c>
      <c r="S72">
        <f t="shared" si="13"/>
        <v>37.688823620964662</v>
      </c>
      <c r="AF72" t="s">
        <v>105</v>
      </c>
      <c r="AG72" t="s">
        <v>46</v>
      </c>
      <c r="AH72">
        <v>15.347</v>
      </c>
      <c r="AI72">
        <v>15.771000000000001</v>
      </c>
      <c r="AJ72">
        <v>14.417999999999999</v>
      </c>
      <c r="AK72">
        <v>15.536</v>
      </c>
      <c r="AL72">
        <v>14.319000000000001</v>
      </c>
    </row>
    <row r="73" spans="1:38" x14ac:dyDescent="0.2">
      <c r="A73">
        <v>-300</v>
      </c>
      <c r="B73">
        <v>161.63</v>
      </c>
      <c r="C73">
        <v>0.36899999999999999</v>
      </c>
      <c r="D73">
        <v>0.45900000000000002</v>
      </c>
      <c r="E73">
        <v>0.441</v>
      </c>
      <c r="F73">
        <v>0.41599999999999998</v>
      </c>
      <c r="G73">
        <v>0.16</v>
      </c>
      <c r="H73" s="4">
        <f t="shared" si="6"/>
        <v>2.2085219729314334</v>
      </c>
      <c r="I73" s="4">
        <f t="shared" si="7"/>
        <v>-0.43297363384093962</v>
      </c>
      <c r="J73" s="4">
        <f>J72*(B72/B73)^$U$29</f>
        <v>0.17294532147463887</v>
      </c>
      <c r="K73" s="4">
        <f t="shared" si="0"/>
        <v>3.4900000000000091</v>
      </c>
      <c r="L73" s="4">
        <f t="shared" si="1"/>
        <v>-1.0000000000000009E-3</v>
      </c>
      <c r="M73" s="4">
        <f t="shared" si="14"/>
        <v>0.86591030228578081</v>
      </c>
      <c r="N73" s="4">
        <f t="shared" si="8"/>
        <v>2.4961811327445071E-2</v>
      </c>
      <c r="O73" s="4">
        <f t="shared" si="9"/>
        <v>25.62738431960776</v>
      </c>
      <c r="P73" s="4">
        <f t="shared" si="10"/>
        <v>5254.4570607988562</v>
      </c>
      <c r="Q73">
        <f t="shared" si="11"/>
        <v>0.12878100000000034</v>
      </c>
      <c r="R73">
        <f t="shared" si="12"/>
        <v>2.747458410997675</v>
      </c>
      <c r="S73">
        <f t="shared" si="13"/>
        <v>37.798661389978356</v>
      </c>
      <c r="AF73" t="s">
        <v>106</v>
      </c>
      <c r="AG73" t="s">
        <v>46</v>
      </c>
      <c r="AH73">
        <v>47.625999999999998</v>
      </c>
      <c r="AI73">
        <v>54.631</v>
      </c>
      <c r="AJ73">
        <v>57.137999999999998</v>
      </c>
      <c r="AK73">
        <v>49.466999999999999</v>
      </c>
      <c r="AL73">
        <v>54.487000000000002</v>
      </c>
    </row>
    <row r="74" spans="1:38" x14ac:dyDescent="0.2">
      <c r="A74">
        <v>-299</v>
      </c>
      <c r="B74">
        <v>165.12</v>
      </c>
      <c r="C74">
        <v>0.36799999999999999</v>
      </c>
      <c r="D74">
        <v>0.45900000000000002</v>
      </c>
      <c r="E74">
        <v>0.443</v>
      </c>
      <c r="F74">
        <v>0.40500000000000003</v>
      </c>
      <c r="G74">
        <v>0.16500000000000001</v>
      </c>
      <c r="H74" s="4">
        <f t="shared" si="6"/>
        <v>2.2177996799471171</v>
      </c>
      <c r="I74" s="4">
        <f t="shared" si="7"/>
        <v>-0.43415218132648237</v>
      </c>
      <c r="J74" s="4">
        <f>J73*(B73/B74)^$U$29</f>
        <v>0.16823000780503472</v>
      </c>
      <c r="K74" s="4">
        <f t="shared" si="0"/>
        <v>3.5099999999999909</v>
      </c>
      <c r="L74" s="4">
        <f t="shared" si="1"/>
        <v>3.0000000000000027E-3</v>
      </c>
      <c r="M74" s="4">
        <f t="shared" si="14"/>
        <v>0.12703003916273511</v>
      </c>
      <c r="N74" s="4">
        <f t="shared" si="8"/>
        <v>2.5673683114100843E-2</v>
      </c>
      <c r="O74" s="4">
        <f t="shared" si="9"/>
        <v>25.773341460185506</v>
      </c>
      <c r="P74" s="4">
        <f t="shared" si="10"/>
        <v>4857.849944781904</v>
      </c>
      <c r="Q74">
        <f t="shared" si="11"/>
        <v>0.12916799999999967</v>
      </c>
      <c r="R74">
        <f t="shared" si="12"/>
        <v>2.747458410997675</v>
      </c>
      <c r="S74">
        <f t="shared" si="13"/>
        <v>38.510182738394398</v>
      </c>
      <c r="AF74" s="6" t="s">
        <v>107</v>
      </c>
      <c r="AG74" s="6" t="s">
        <v>49</v>
      </c>
      <c r="AH74" s="6">
        <v>-6.0659999999999998</v>
      </c>
      <c r="AI74" s="6">
        <v>-5.2</v>
      </c>
      <c r="AJ74" s="6">
        <v>-3.351</v>
      </c>
      <c r="AK74" s="6">
        <v>-4.843</v>
      </c>
      <c r="AL74" s="6">
        <v>-10.869</v>
      </c>
    </row>
    <row r="75" spans="1:38" x14ac:dyDescent="0.2">
      <c r="A75">
        <v>-298</v>
      </c>
      <c r="B75">
        <v>168.63</v>
      </c>
      <c r="C75">
        <v>0.371</v>
      </c>
      <c r="D75">
        <v>0.45300000000000001</v>
      </c>
      <c r="E75">
        <v>0.44</v>
      </c>
      <c r="F75">
        <v>0.42</v>
      </c>
      <c r="G75">
        <v>0.17199999999999999</v>
      </c>
      <c r="H75" s="4">
        <f t="shared" si="6"/>
        <v>2.2269348400126003</v>
      </c>
      <c r="I75" s="4">
        <f t="shared" si="7"/>
        <v>-0.43062609038495414</v>
      </c>
      <c r="J75" s="4">
        <f>J74*(B74/B75)^$U$29</f>
        <v>0.16371277421299274</v>
      </c>
      <c r="K75" s="4">
        <f t="shared" si="0"/>
        <v>3.5300000000000011</v>
      </c>
      <c r="L75" s="4">
        <f t="shared" si="1"/>
        <v>-2.0000000000000018E-3</v>
      </c>
      <c r="M75" s="4">
        <f t="shared" si="14"/>
        <v>-0.3859911502647364</v>
      </c>
      <c r="N75" s="4">
        <f t="shared" si="8"/>
        <v>2.6389609265772662E-2</v>
      </c>
      <c r="O75" s="4">
        <f t="shared" si="9"/>
        <v>25.908281736429448</v>
      </c>
      <c r="P75" s="4">
        <f t="shared" si="10"/>
        <v>4462.0335914205634</v>
      </c>
      <c r="Q75">
        <f t="shared" si="11"/>
        <v>0.13096300000000002</v>
      </c>
      <c r="R75">
        <f t="shared" si="12"/>
        <v>2.7948593409447517</v>
      </c>
      <c r="S75">
        <f t="shared" si="13"/>
        <v>39.649419242034959</v>
      </c>
      <c r="AF75" s="6" t="s">
        <v>108</v>
      </c>
      <c r="AG75" s="6" t="s">
        <v>49</v>
      </c>
      <c r="AH75" s="6">
        <v>-6.6740000000000004</v>
      </c>
      <c r="AI75" s="6">
        <v>-4.8419999999999996</v>
      </c>
      <c r="AJ75" s="6">
        <v>-3.0670000000000002</v>
      </c>
      <c r="AK75" s="6">
        <v>-4.5010000000000003</v>
      </c>
      <c r="AL75" s="6">
        <v>-14.286</v>
      </c>
    </row>
    <row r="76" spans="1:38" x14ac:dyDescent="0.2">
      <c r="A76">
        <v>-297</v>
      </c>
      <c r="B76">
        <v>172.16</v>
      </c>
      <c r="C76">
        <v>0.36899999999999999</v>
      </c>
      <c r="D76">
        <v>0.441</v>
      </c>
      <c r="E76">
        <v>0.432</v>
      </c>
      <c r="F76">
        <v>0.41399999999999998</v>
      </c>
      <c r="G76">
        <v>0.19</v>
      </c>
      <c r="H76" s="4">
        <f t="shared" si="6"/>
        <v>2.2359322539862951</v>
      </c>
      <c r="I76" s="4">
        <f t="shared" si="7"/>
        <v>-0.43297363384093962</v>
      </c>
      <c r="J76" s="4">
        <f>J75*(B75/B76)^$U$29</f>
        <v>0.15938223561348344</v>
      </c>
      <c r="K76" s="4">
        <f t="shared" si="0"/>
        <v>3.539999999999992</v>
      </c>
      <c r="L76" s="4">
        <f t="shared" si="1"/>
        <v>2.0000000000000018E-3</v>
      </c>
      <c r="M76" s="4">
        <f t="shared" si="14"/>
        <v>0.26091313157856727</v>
      </c>
      <c r="N76" s="4">
        <f t="shared" si="8"/>
        <v>2.7109283758451258E-2</v>
      </c>
      <c r="O76" s="4">
        <f t="shared" si="9"/>
        <v>26.032227113968908</v>
      </c>
      <c r="P76" s="4">
        <f t="shared" si="10"/>
        <v>4067.2906128960449</v>
      </c>
      <c r="Q76">
        <f t="shared" si="11"/>
        <v>0.13062599999999971</v>
      </c>
      <c r="R76">
        <f t="shared" si="12"/>
        <v>2.894126114397932</v>
      </c>
      <c r="S76">
        <f t="shared" si="13"/>
        <v>40.261198693922374</v>
      </c>
      <c r="AF76" s="6" t="s">
        <v>109</v>
      </c>
      <c r="AG76" s="6" t="s">
        <v>49</v>
      </c>
      <c r="AH76" s="6">
        <v>7.3479999999999999</v>
      </c>
      <c r="AI76" s="6">
        <v>1.714</v>
      </c>
      <c r="AJ76" s="6">
        <v>1.476</v>
      </c>
      <c r="AK76" s="6">
        <v>1.6120000000000001</v>
      </c>
      <c r="AL76" s="6">
        <v>11.379</v>
      </c>
    </row>
    <row r="77" spans="1:38" x14ac:dyDescent="0.2">
      <c r="A77">
        <v>-296</v>
      </c>
      <c r="B77">
        <v>175.7</v>
      </c>
      <c r="C77">
        <v>0.371</v>
      </c>
      <c r="D77">
        <v>0.437</v>
      </c>
      <c r="E77">
        <v>0.42699999999999999</v>
      </c>
      <c r="F77">
        <v>0.40500000000000003</v>
      </c>
      <c r="G77">
        <v>0.214</v>
      </c>
      <c r="H77" s="4">
        <f t="shared" si="6"/>
        <v>2.2447717614952949</v>
      </c>
      <c r="I77" s="4">
        <f t="shared" si="7"/>
        <v>-0.43062609038495414</v>
      </c>
      <c r="J77" s="4">
        <f>J76*(B76/B77)^$U$29</f>
        <v>0.1552392698975919</v>
      </c>
      <c r="K77" s="4">
        <f t="shared" ref="K77:K140" si="22">B78-B77</f>
        <v>3.5600000000000023</v>
      </c>
      <c r="L77" s="4">
        <f t="shared" ref="L77:L140" si="23">C78-C77</f>
        <v>1.0000000000000009E-3</v>
      </c>
      <c r="M77" s="4">
        <f t="shared" si="14"/>
        <v>-0.26557401004471964</v>
      </c>
      <c r="N77" s="4">
        <f t="shared" si="8"/>
        <v>2.7832401178283728E-2</v>
      </c>
      <c r="O77" s="4">
        <f t="shared" si="9"/>
        <v>26.145207408771576</v>
      </c>
      <c r="P77" s="4">
        <f t="shared" si="10"/>
        <v>3673.9012223971908</v>
      </c>
      <c r="Q77">
        <f t="shared" ref="Q77:Q140" si="24">(C77*100000)*(K77/1000000)</f>
        <v>0.13207600000000008</v>
      </c>
      <c r="R77">
        <f t="shared" si="12"/>
        <v>2.9286114112007917</v>
      </c>
      <c r="S77">
        <f t="shared" si="13"/>
        <v>41.31176517123609</v>
      </c>
      <c r="AF77" s="6" t="s">
        <v>110</v>
      </c>
      <c r="AG77" s="6" t="s">
        <v>49</v>
      </c>
      <c r="AH77" s="6">
        <v>1.4139999999999999</v>
      </c>
      <c r="AI77" s="6">
        <v>-0.309</v>
      </c>
      <c r="AJ77" s="6">
        <v>1.4139999999999999</v>
      </c>
      <c r="AK77" s="6">
        <v>1.2889999999999999</v>
      </c>
      <c r="AL77" s="6">
        <v>0.503</v>
      </c>
    </row>
    <row r="78" spans="1:38" x14ac:dyDescent="0.2">
      <c r="A78">
        <v>-295</v>
      </c>
      <c r="B78">
        <v>179.26</v>
      </c>
      <c r="C78">
        <v>0.372</v>
      </c>
      <c r="D78">
        <v>0.42699999999999999</v>
      </c>
      <c r="E78">
        <v>0.41899999999999998</v>
      </c>
      <c r="F78">
        <v>0.39800000000000002</v>
      </c>
      <c r="G78">
        <v>0.24399999999999999</v>
      </c>
      <c r="H78" s="4">
        <f t="shared" ref="H78:H141" si="25">LOG(B78)</f>
        <v>2.2534833920870145</v>
      </c>
      <c r="I78" s="4">
        <f t="shared" ref="I78:I141" si="26">LOG(C78)</f>
        <v>-0.42945706011810247</v>
      </c>
      <c r="J78" s="4">
        <f t="shared" ref="J78:J141" si="27">J77*(B77/B78)^$U$29</f>
        <v>0.15126161798744187</v>
      </c>
      <c r="K78" s="4">
        <f t="shared" si="22"/>
        <v>3.5700000000000216</v>
      </c>
      <c r="L78" s="4">
        <f t="shared" si="23"/>
        <v>8.0000000000000071E-3</v>
      </c>
      <c r="M78" s="4">
        <f t="shared" si="14"/>
        <v>-0.1341919006486357</v>
      </c>
      <c r="N78" s="4">
        <f t="shared" ref="N78:N141" si="28">(((0.5*$B$7)+$C$7)-((0.5*$B$7)*COS(RADIANS(A78)))-($C$7*COS(ASIN(((0.5*$B$7)/$C$7)*SIN(RADIANS(A78))))))</f>
        <v>2.8558656939638494E-2</v>
      </c>
      <c r="O78" s="4">
        <f t="shared" ref="O78:O141" si="29">(N79-N78)/$I$10</f>
        <v>26.247260220504831</v>
      </c>
      <c r="P78" s="4">
        <f t="shared" ref="P78:P141" si="30">(O79-O78)/$I$10</f>
        <v>3282.1428177166749</v>
      </c>
      <c r="Q78">
        <f t="shared" si="24"/>
        <v>0.13280400000000081</v>
      </c>
      <c r="R78">
        <f t="shared" ref="R78:R141" si="31">R77*(D77/D78)^1.3</f>
        <v>3.0180844016096509</v>
      </c>
      <c r="S78">
        <f t="shared" ref="S78:S141" si="32">((C78*100000)*(B78*0.000001))/(($U$20+$U$19)*287)</f>
        <v>42.262424973185894</v>
      </c>
      <c r="AF78" s="6" t="s">
        <v>111</v>
      </c>
      <c r="AG78" s="6" t="s">
        <v>49</v>
      </c>
      <c r="AH78" s="6">
        <v>-35.72</v>
      </c>
      <c r="AI78" s="6">
        <v>-9.157</v>
      </c>
      <c r="AJ78" s="6">
        <v>-7.6509999999999998</v>
      </c>
      <c r="AK78" s="6">
        <v>-9.9830000000000005</v>
      </c>
      <c r="AL78" s="6">
        <v>-35.72</v>
      </c>
    </row>
    <row r="79" spans="1:38" x14ac:dyDescent="0.2">
      <c r="A79">
        <v>-294</v>
      </c>
      <c r="B79">
        <v>182.83</v>
      </c>
      <c r="C79">
        <v>0.38</v>
      </c>
      <c r="D79">
        <v>0.42</v>
      </c>
      <c r="E79">
        <v>0.41499999999999998</v>
      </c>
      <c r="F79">
        <v>0.39800000000000002</v>
      </c>
      <c r="G79">
        <v>0.28699999999999998</v>
      </c>
      <c r="H79" s="4">
        <f t="shared" si="25"/>
        <v>2.2620474592614253</v>
      </c>
      <c r="I79" s="4">
        <f t="shared" si="26"/>
        <v>-0.42021640338318983</v>
      </c>
      <c r="J79" s="4">
        <f t="shared" si="27"/>
        <v>0.14745070000073532</v>
      </c>
      <c r="K79" s="4">
        <f t="shared" si="22"/>
        <v>3.589999999999975</v>
      </c>
      <c r="L79" s="4">
        <f t="shared" si="23"/>
        <v>5.0000000000000044E-3</v>
      </c>
      <c r="M79" s="4">
        <f t="shared" ref="M79:M142" si="33">LOG(C78/C79)/LOG(B79/B78)</f>
        <v>-1.0790032991010965</v>
      </c>
      <c r="N79" s="4">
        <f t="shared" si="28"/>
        <v>2.9287747501319183E-2</v>
      </c>
      <c r="O79" s="4">
        <f t="shared" si="29"/>
        <v>26.338430854330294</v>
      </c>
      <c r="P79" s="4">
        <f t="shared" si="30"/>
        <v>2892.2895645609542</v>
      </c>
      <c r="Q79">
        <f t="shared" si="24"/>
        <v>0.13641999999999904</v>
      </c>
      <c r="R79">
        <f t="shared" si="31"/>
        <v>3.0836390785921961</v>
      </c>
      <c r="S79">
        <f t="shared" si="32"/>
        <v>44.031059588794548</v>
      </c>
      <c r="AF79" s="6" t="s">
        <v>112</v>
      </c>
      <c r="AG79" s="6" t="s">
        <v>46</v>
      </c>
      <c r="AH79" s="6">
        <v>99.99</v>
      </c>
      <c r="AI79" s="6">
        <v>35.405000000000001</v>
      </c>
      <c r="AJ79" s="6">
        <v>48.122</v>
      </c>
      <c r="AK79" s="6">
        <v>35.823</v>
      </c>
      <c r="AL79" s="6">
        <v>79.652000000000001</v>
      </c>
    </row>
    <row r="80" spans="1:38" x14ac:dyDescent="0.2">
      <c r="A80">
        <v>-293</v>
      </c>
      <c r="B80">
        <v>186.42</v>
      </c>
      <c r="C80">
        <v>0.38500000000000001</v>
      </c>
      <c r="D80">
        <v>0.42199999999999999</v>
      </c>
      <c r="E80">
        <v>0.40400000000000003</v>
      </c>
      <c r="F80">
        <v>0.38800000000000001</v>
      </c>
      <c r="G80">
        <v>0.32800000000000001</v>
      </c>
      <c r="H80" s="4">
        <f t="shared" si="25"/>
        <v>2.2704925036386179</v>
      </c>
      <c r="I80" s="4">
        <f t="shared" si="26"/>
        <v>-0.4145392704914993</v>
      </c>
      <c r="J80" s="4">
        <f t="shared" si="27"/>
        <v>0.14378677771755138</v>
      </c>
      <c r="K80" s="4">
        <f t="shared" si="22"/>
        <v>3.6000000000000227</v>
      </c>
      <c r="L80" s="4">
        <f t="shared" si="23"/>
        <v>5.0000000000000044E-3</v>
      </c>
      <c r="M80" s="4">
        <f t="shared" si="33"/>
        <v>-0.67224429359098925</v>
      </c>
      <c r="N80" s="4">
        <f t="shared" si="28"/>
        <v>3.0019370580606136E-2</v>
      </c>
      <c r="O80" s="4">
        <f t="shared" si="29"/>
        <v>26.418772231123654</v>
      </c>
      <c r="P80" s="4">
        <f t="shared" si="30"/>
        <v>2504.6119770166797</v>
      </c>
      <c r="Q80">
        <f t="shared" si="24"/>
        <v>0.13860000000000086</v>
      </c>
      <c r="R80">
        <f t="shared" si="31"/>
        <v>3.0646538755792498</v>
      </c>
      <c r="S80">
        <f t="shared" si="32"/>
        <v>45.486373586752798</v>
      </c>
      <c r="AF80" s="6" t="s">
        <v>113</v>
      </c>
      <c r="AG80" s="6" t="s">
        <v>46</v>
      </c>
      <c r="AH80" s="6">
        <v>99.99</v>
      </c>
      <c r="AI80" s="6">
        <v>99.99</v>
      </c>
      <c r="AJ80" s="6">
        <v>99.99</v>
      </c>
      <c r="AK80" s="6">
        <v>99.99</v>
      </c>
      <c r="AL80" s="6">
        <v>99.99</v>
      </c>
    </row>
    <row r="81" spans="1:38" x14ac:dyDescent="0.2">
      <c r="A81">
        <v>-292</v>
      </c>
      <c r="B81">
        <v>190.02</v>
      </c>
      <c r="C81">
        <v>0.39</v>
      </c>
      <c r="D81">
        <v>0.41699999999999998</v>
      </c>
      <c r="E81">
        <v>0.40100000000000002</v>
      </c>
      <c r="F81">
        <v>0.38400000000000001</v>
      </c>
      <c r="G81">
        <v>0.36</v>
      </c>
      <c r="H81" s="4">
        <f t="shared" si="25"/>
        <v>2.2787993137555556</v>
      </c>
      <c r="I81" s="4">
        <f t="shared" si="26"/>
        <v>-0.40893539297350079</v>
      </c>
      <c r="J81" s="4">
        <f t="shared" si="27"/>
        <v>0.14027166077133907</v>
      </c>
      <c r="K81" s="4">
        <f t="shared" si="22"/>
        <v>3.5999999999999943</v>
      </c>
      <c r="L81" s="4">
        <f t="shared" si="23"/>
        <v>8.0000000000000071E-3</v>
      </c>
      <c r="M81" s="4">
        <f t="shared" si="33"/>
        <v>-0.67461244919662688</v>
      </c>
      <c r="N81" s="4">
        <f t="shared" si="28"/>
        <v>3.0753225364804015E-2</v>
      </c>
      <c r="O81" s="4">
        <f t="shared" si="29"/>
        <v>26.488344786040784</v>
      </c>
      <c r="P81" s="4">
        <f t="shared" si="30"/>
        <v>2119.3765017248579</v>
      </c>
      <c r="Q81">
        <f t="shared" si="24"/>
        <v>0.14039999999999977</v>
      </c>
      <c r="R81">
        <f t="shared" si="31"/>
        <v>3.1125099385271691</v>
      </c>
      <c r="S81">
        <f t="shared" si="32"/>
        <v>46.966911421804966</v>
      </c>
      <c r="AF81" s="6" t="s">
        <v>114</v>
      </c>
      <c r="AG81" s="6" t="s">
        <v>49</v>
      </c>
      <c r="AH81" s="6">
        <v>-1.7310000000000001</v>
      </c>
      <c r="AI81" s="6">
        <v>-1.946</v>
      </c>
      <c r="AJ81" s="6">
        <v>-0.52300000000000002</v>
      </c>
      <c r="AK81" s="6">
        <v>-1.5860000000000001</v>
      </c>
      <c r="AL81" s="6">
        <v>-2.8690000000000002</v>
      </c>
    </row>
    <row r="82" spans="1:38" x14ac:dyDescent="0.2">
      <c r="A82">
        <v>-291</v>
      </c>
      <c r="B82">
        <v>193.62</v>
      </c>
      <c r="C82">
        <v>0.39800000000000002</v>
      </c>
      <c r="D82">
        <v>0.40400000000000003</v>
      </c>
      <c r="E82">
        <v>0.4</v>
      </c>
      <c r="F82">
        <v>0.39</v>
      </c>
      <c r="G82">
        <v>0.39600000000000002</v>
      </c>
      <c r="H82" s="4">
        <f t="shared" si="25"/>
        <v>2.2869502157875488</v>
      </c>
      <c r="I82" s="4">
        <f t="shared" si="26"/>
        <v>-0.40011692792631215</v>
      </c>
      <c r="J82" s="4">
        <f t="shared" si="27"/>
        <v>0.1369060598608392</v>
      </c>
      <c r="K82" s="4">
        <f t="shared" si="22"/>
        <v>3.6200000000000045</v>
      </c>
      <c r="L82" s="4">
        <f t="shared" si="23"/>
        <v>0</v>
      </c>
      <c r="M82" s="4">
        <f t="shared" si="33"/>
        <v>-1.0819005077690018</v>
      </c>
      <c r="N82" s="4">
        <f t="shared" si="28"/>
        <v>3.1489012719971815E-2</v>
      </c>
      <c r="O82" s="4">
        <f t="shared" si="29"/>
        <v>26.547216355533141</v>
      </c>
      <c r="P82" s="4">
        <f t="shared" si="30"/>
        <v>1736.8451010093224</v>
      </c>
      <c r="Q82">
        <f t="shared" si="24"/>
        <v>0.14407600000000018</v>
      </c>
      <c r="R82">
        <f t="shared" si="31"/>
        <v>3.2433352609959996</v>
      </c>
      <c r="S82">
        <f t="shared" si="32"/>
        <v>48.838393381222645</v>
      </c>
      <c r="AF82" s="6" t="s">
        <v>115</v>
      </c>
      <c r="AG82" s="6" t="s">
        <v>49</v>
      </c>
      <c r="AH82" s="6">
        <v>-1.2</v>
      </c>
      <c r="AI82" s="6">
        <v>-1.5449999999999999</v>
      </c>
      <c r="AJ82" s="6">
        <v>-0.183</v>
      </c>
      <c r="AK82" s="6">
        <v>-1.165</v>
      </c>
      <c r="AL82" s="6">
        <v>-1.9079999999999999</v>
      </c>
    </row>
    <row r="83" spans="1:38" x14ac:dyDescent="0.2">
      <c r="A83">
        <v>-290</v>
      </c>
      <c r="B83">
        <v>197.24</v>
      </c>
      <c r="C83">
        <v>0.39800000000000002</v>
      </c>
      <c r="D83">
        <v>0.39400000000000002</v>
      </c>
      <c r="E83">
        <v>0.39900000000000002</v>
      </c>
      <c r="F83">
        <v>0.38400000000000001</v>
      </c>
      <c r="G83">
        <v>0.41299999999999998</v>
      </c>
      <c r="H83" s="4">
        <f t="shared" si="25"/>
        <v>2.2949949938591003</v>
      </c>
      <c r="I83" s="4">
        <f t="shared" si="26"/>
        <v>-0.40011692792631215</v>
      </c>
      <c r="J83" s="4">
        <f t="shared" si="27"/>
        <v>0.13366346918176644</v>
      </c>
      <c r="K83" s="4">
        <f t="shared" si="22"/>
        <v>3.6200000000000045</v>
      </c>
      <c r="L83" s="4">
        <f t="shared" si="23"/>
        <v>0</v>
      </c>
      <c r="M83" s="4">
        <f t="shared" si="33"/>
        <v>0</v>
      </c>
      <c r="N83" s="4">
        <f t="shared" si="28"/>
        <v>3.2226435396514402E-2</v>
      </c>
      <c r="O83" s="4">
        <f t="shared" si="29"/>
        <v>26.5954620527834</v>
      </c>
      <c r="P83" s="4">
        <f t="shared" si="30"/>
        <v>1357.2748414381692</v>
      </c>
      <c r="Q83">
        <f t="shared" si="24"/>
        <v>0.14407600000000018</v>
      </c>
      <c r="R83">
        <f t="shared" si="31"/>
        <v>3.3507538860730506</v>
      </c>
      <c r="S83">
        <f t="shared" si="32"/>
        <v>49.751496284022075</v>
      </c>
      <c r="AF83" s="6" t="s">
        <v>116</v>
      </c>
      <c r="AG83" s="6" t="s">
        <v>49</v>
      </c>
      <c r="AH83" s="6">
        <v>1.9219999999999999</v>
      </c>
      <c r="AI83" s="6">
        <v>1.8720000000000001</v>
      </c>
      <c r="AJ83" s="6">
        <v>1.6259999999999999</v>
      </c>
      <c r="AK83" s="6">
        <v>1.784</v>
      </c>
      <c r="AL83" s="6">
        <v>1.956</v>
      </c>
    </row>
    <row r="84" spans="1:38" x14ac:dyDescent="0.2">
      <c r="A84">
        <v>-289</v>
      </c>
      <c r="B84">
        <v>200.86</v>
      </c>
      <c r="C84">
        <v>0.39800000000000002</v>
      </c>
      <c r="D84">
        <v>0.39200000000000002</v>
      </c>
      <c r="E84">
        <v>0.39400000000000002</v>
      </c>
      <c r="F84">
        <v>0.38400000000000001</v>
      </c>
      <c r="G84">
        <v>0.42399999999999999</v>
      </c>
      <c r="H84" s="4">
        <f t="shared" si="25"/>
        <v>2.3028934583565053</v>
      </c>
      <c r="I84" s="4">
        <f t="shared" si="26"/>
        <v>-0.40011692792631215</v>
      </c>
      <c r="J84" s="4">
        <f t="shared" si="27"/>
        <v>0.130554581158389</v>
      </c>
      <c r="K84" s="4">
        <f t="shared" si="22"/>
        <v>3.6299999999999955</v>
      </c>
      <c r="L84" s="4">
        <f t="shared" si="23"/>
        <v>3.0000000000000027E-3</v>
      </c>
      <c r="M84" s="4">
        <f t="shared" si="33"/>
        <v>0</v>
      </c>
      <c r="N84" s="4">
        <f t="shared" si="28"/>
        <v>3.2965198231313941E-2</v>
      </c>
      <c r="O84" s="4">
        <f t="shared" si="29"/>
        <v>26.633164131712238</v>
      </c>
      <c r="P84" s="4">
        <f t="shared" si="30"/>
        <v>980.91748727651407</v>
      </c>
      <c r="Q84">
        <f t="shared" si="24"/>
        <v>0.14447399999999982</v>
      </c>
      <c r="R84">
        <f t="shared" si="31"/>
        <v>3.3729952623487596</v>
      </c>
      <c r="S84">
        <f t="shared" si="32"/>
        <v>50.664599186821505</v>
      </c>
      <c r="AF84" s="6" t="s">
        <v>117</v>
      </c>
      <c r="AG84" s="6" t="s">
        <v>49</v>
      </c>
      <c r="AH84" s="6">
        <v>5.4109999999999996</v>
      </c>
      <c r="AI84" s="6">
        <v>3.226</v>
      </c>
      <c r="AJ84" s="6">
        <v>4.3339999999999996</v>
      </c>
      <c r="AK84" s="6">
        <v>5.4109999999999996</v>
      </c>
      <c r="AL84" s="6">
        <v>3.5830000000000002</v>
      </c>
    </row>
    <row r="85" spans="1:38" x14ac:dyDescent="0.2">
      <c r="A85">
        <v>-288</v>
      </c>
      <c r="B85">
        <v>204.49</v>
      </c>
      <c r="C85">
        <v>0.40100000000000002</v>
      </c>
      <c r="D85">
        <v>0.38900000000000001</v>
      </c>
      <c r="E85">
        <v>0.39</v>
      </c>
      <c r="F85">
        <v>0.38200000000000001</v>
      </c>
      <c r="G85">
        <v>0.443</v>
      </c>
      <c r="H85" s="4">
        <f t="shared" si="25"/>
        <v>2.3106720749301237</v>
      </c>
      <c r="I85" s="4">
        <f t="shared" si="26"/>
        <v>-0.39685562737981767</v>
      </c>
      <c r="J85" s="4">
        <f t="shared" si="27"/>
        <v>0.12756354680760301</v>
      </c>
      <c r="K85" s="4">
        <f t="shared" si="22"/>
        <v>3.6299999999999955</v>
      </c>
      <c r="L85" s="4">
        <f t="shared" si="23"/>
        <v>-1.0000000000000009E-3</v>
      </c>
      <c r="M85" s="4">
        <f t="shared" si="33"/>
        <v>-0.41926485457006746</v>
      </c>
      <c r="N85" s="4">
        <f t="shared" si="28"/>
        <v>3.3705008346083726E-2</v>
      </c>
      <c r="O85" s="4">
        <f t="shared" si="29"/>
        <v>26.660411839692141</v>
      </c>
      <c r="P85" s="4">
        <f t="shared" si="30"/>
        <v>608.01909858116687</v>
      </c>
      <c r="Q85">
        <f t="shared" si="24"/>
        <v>0.1455629999999998</v>
      </c>
      <c r="R85">
        <f t="shared" si="31"/>
        <v>3.4068509737286452</v>
      </c>
      <c r="S85">
        <f t="shared" si="32"/>
        <v>51.969020135189602</v>
      </c>
      <c r="AF85" s="6" t="s">
        <v>118</v>
      </c>
      <c r="AG85" s="6" t="s">
        <v>49</v>
      </c>
      <c r="AH85" s="6">
        <v>-7.1059999999999999</v>
      </c>
      <c r="AI85" s="6">
        <v>-6.194</v>
      </c>
      <c r="AJ85" s="6">
        <v>-5.3490000000000002</v>
      </c>
      <c r="AK85" s="6">
        <v>-6.98</v>
      </c>
      <c r="AL85" s="6">
        <v>-7.1059999999999999</v>
      </c>
    </row>
    <row r="86" spans="1:38" x14ac:dyDescent="0.2">
      <c r="A86">
        <v>-287</v>
      </c>
      <c r="B86">
        <v>208.12</v>
      </c>
      <c r="C86">
        <v>0.4</v>
      </c>
      <c r="D86">
        <v>0.38700000000000001</v>
      </c>
      <c r="E86">
        <v>0.38600000000000001</v>
      </c>
      <c r="F86">
        <v>0.38</v>
      </c>
      <c r="G86">
        <v>0.44900000000000001</v>
      </c>
      <c r="H86" s="4">
        <f t="shared" si="25"/>
        <v>2.318313817223999</v>
      </c>
      <c r="I86" s="4">
        <f t="shared" si="26"/>
        <v>-0.3979400086720376</v>
      </c>
      <c r="J86" s="4">
        <f t="shared" si="27"/>
        <v>0.12469187957561417</v>
      </c>
      <c r="K86" s="4">
        <f t="shared" si="22"/>
        <v>3.6299999999999955</v>
      </c>
      <c r="L86" s="4">
        <f t="shared" si="23"/>
        <v>-8.0000000000000071E-3</v>
      </c>
      <c r="M86" s="4">
        <f t="shared" si="33"/>
        <v>0.1419023634294759</v>
      </c>
      <c r="N86" s="4">
        <f t="shared" si="28"/>
        <v>3.444557534163073E-2</v>
      </c>
      <c r="O86" s="4">
        <f t="shared" si="29"/>
        <v>26.677301259097174</v>
      </c>
      <c r="P86" s="4">
        <f t="shared" si="30"/>
        <v>238.81963958019981</v>
      </c>
      <c r="Q86">
        <f t="shared" si="24"/>
        <v>0.1451999999999998</v>
      </c>
      <c r="R86">
        <f t="shared" si="31"/>
        <v>3.4297570998039149</v>
      </c>
      <c r="S86">
        <f t="shared" si="32"/>
        <v>52.759647999838336</v>
      </c>
      <c r="AF86" s="6" t="s">
        <v>119</v>
      </c>
      <c r="AG86" s="6" t="s">
        <v>46</v>
      </c>
      <c r="AH86" s="6">
        <v>99.99</v>
      </c>
      <c r="AI86" s="6">
        <v>99.99</v>
      </c>
      <c r="AJ86" s="6">
        <v>99.99</v>
      </c>
      <c r="AK86" s="6">
        <v>99.99</v>
      </c>
      <c r="AL86" s="6">
        <v>99.99</v>
      </c>
    </row>
    <row r="87" spans="1:38" x14ac:dyDescent="0.2">
      <c r="A87">
        <v>-286</v>
      </c>
      <c r="B87">
        <v>211.75</v>
      </c>
      <c r="C87">
        <v>0.39200000000000002</v>
      </c>
      <c r="D87">
        <v>0.38700000000000001</v>
      </c>
      <c r="E87">
        <v>0.38400000000000001</v>
      </c>
      <c r="F87">
        <v>0.38600000000000001</v>
      </c>
      <c r="G87">
        <v>0.41</v>
      </c>
      <c r="H87" s="4">
        <f t="shared" si="25"/>
        <v>2.3258234190027447</v>
      </c>
      <c r="I87" s="4">
        <f t="shared" si="26"/>
        <v>-0.40671393297954272</v>
      </c>
      <c r="J87" s="4">
        <f t="shared" si="27"/>
        <v>0.12193285612795224</v>
      </c>
      <c r="K87" s="4">
        <f t="shared" si="22"/>
        <v>3.6299999999999955</v>
      </c>
      <c r="L87" s="4">
        <f t="shared" si="23"/>
        <v>-1.4000000000000012E-2</v>
      </c>
      <c r="M87" s="4">
        <f t="shared" si="33"/>
        <v>1.1683607954203421</v>
      </c>
      <c r="N87" s="4">
        <f t="shared" si="28"/>
        <v>3.5186611487716762E-2</v>
      </c>
      <c r="O87" s="4">
        <f t="shared" si="29"/>
        <v>26.683935137974402</v>
      </c>
      <c r="P87" s="4">
        <f t="shared" si="30"/>
        <v>-126.44740596593351</v>
      </c>
      <c r="Q87">
        <f t="shared" si="24"/>
        <v>0.14229599999999981</v>
      </c>
      <c r="R87">
        <f t="shared" si="31"/>
        <v>3.4297570998039149</v>
      </c>
      <c r="S87">
        <f t="shared" si="32"/>
        <v>52.606276930071367</v>
      </c>
      <c r="AF87" s="6" t="s">
        <v>120</v>
      </c>
      <c r="AG87" s="6" t="s">
        <v>46</v>
      </c>
      <c r="AH87" s="6">
        <v>99.99</v>
      </c>
      <c r="AI87" s="6">
        <v>99.99</v>
      </c>
      <c r="AJ87" s="6">
        <v>99.99</v>
      </c>
      <c r="AK87" s="6">
        <v>99.99</v>
      </c>
      <c r="AL87" s="6">
        <v>99.99</v>
      </c>
    </row>
    <row r="88" spans="1:38" x14ac:dyDescent="0.2">
      <c r="A88">
        <v>-285</v>
      </c>
      <c r="B88">
        <v>215.38</v>
      </c>
      <c r="C88">
        <v>0.378</v>
      </c>
      <c r="D88">
        <v>0.38900000000000001</v>
      </c>
      <c r="E88">
        <v>0.38400000000000001</v>
      </c>
      <c r="F88">
        <v>0.38100000000000001</v>
      </c>
      <c r="G88">
        <v>0.35699999999999998</v>
      </c>
      <c r="H88" s="4">
        <f t="shared" si="25"/>
        <v>2.3332053726253439</v>
      </c>
      <c r="I88" s="4">
        <f t="shared" si="26"/>
        <v>-0.42250820016277468</v>
      </c>
      <c r="J88" s="4">
        <f t="shared" si="27"/>
        <v>0.11928023848216431</v>
      </c>
      <c r="K88" s="4">
        <f t="shared" si="22"/>
        <v>3.6400000000000148</v>
      </c>
      <c r="L88" s="4">
        <f t="shared" si="23"/>
        <v>-1.5000000000000013E-2</v>
      </c>
      <c r="M88" s="4">
        <f t="shared" si="33"/>
        <v>2.1395782188170918</v>
      </c>
      <c r="N88" s="4">
        <f t="shared" si="28"/>
        <v>3.5927831908216051E-2</v>
      </c>
      <c r="O88" s="4">
        <f t="shared" si="29"/>
        <v>26.680422710030903</v>
      </c>
      <c r="P88" s="4">
        <f t="shared" si="30"/>
        <v>-487.55540613184678</v>
      </c>
      <c r="Q88">
        <f t="shared" si="24"/>
        <v>0.13759200000000055</v>
      </c>
      <c r="R88">
        <f t="shared" si="31"/>
        <v>3.4068509737286448</v>
      </c>
      <c r="S88">
        <f t="shared" si="32"/>
        <v>51.597095291004692</v>
      </c>
      <c r="AF88" s="6" t="s">
        <v>121</v>
      </c>
      <c r="AG88" s="6" t="s">
        <v>49</v>
      </c>
      <c r="AH88" s="6">
        <v>1.476</v>
      </c>
      <c r="AI88" s="6">
        <v>1.1060000000000001</v>
      </c>
      <c r="AJ88" s="6">
        <v>2.343</v>
      </c>
      <c r="AK88" s="6">
        <v>1.4570000000000001</v>
      </c>
      <c r="AL88" s="6">
        <v>0.997</v>
      </c>
    </row>
    <row r="89" spans="1:38" x14ac:dyDescent="0.2">
      <c r="A89">
        <v>-284</v>
      </c>
      <c r="B89">
        <v>219.02</v>
      </c>
      <c r="C89">
        <v>0.36299999999999999</v>
      </c>
      <c r="D89">
        <v>0.375</v>
      </c>
      <c r="E89">
        <v>0.38300000000000001</v>
      </c>
      <c r="F89">
        <v>0.372</v>
      </c>
      <c r="G89">
        <v>0.32</v>
      </c>
      <c r="H89" s="4">
        <f t="shared" si="25"/>
        <v>2.3404837746257177</v>
      </c>
      <c r="I89" s="4">
        <f t="shared" si="26"/>
        <v>-0.44009337496388751</v>
      </c>
      <c r="J89" s="4">
        <f t="shared" si="27"/>
        <v>0.11672133510890614</v>
      </c>
      <c r="K89" s="4">
        <f t="shared" si="22"/>
        <v>3.6299999999999955</v>
      </c>
      <c r="L89" s="4">
        <f t="shared" si="23"/>
        <v>-9.000000000000008E-3</v>
      </c>
      <c r="M89" s="4">
        <f t="shared" si="33"/>
        <v>2.4160763310696716</v>
      </c>
      <c r="N89" s="4">
        <f t="shared" si="28"/>
        <v>3.6668954761272465E-2</v>
      </c>
      <c r="O89" s="4">
        <f t="shared" si="29"/>
        <v>26.666879504305019</v>
      </c>
      <c r="P89" s="4">
        <f t="shared" si="30"/>
        <v>-844.28494277014465</v>
      </c>
      <c r="Q89">
        <f t="shared" si="24"/>
        <v>0.13176899999999983</v>
      </c>
      <c r="R89">
        <f t="shared" si="31"/>
        <v>3.5731148038437932</v>
      </c>
      <c r="S89">
        <f t="shared" si="32"/>
        <v>50.386997550543285</v>
      </c>
      <c r="AF89" s="6" t="s">
        <v>122</v>
      </c>
      <c r="AG89" s="6" t="s">
        <v>49</v>
      </c>
      <c r="AH89" s="6">
        <v>1.9410000000000001</v>
      </c>
      <c r="AI89" s="6">
        <v>1.5409999999999999</v>
      </c>
      <c r="AJ89" s="6">
        <v>2.68</v>
      </c>
      <c r="AK89" s="6">
        <v>1.885</v>
      </c>
      <c r="AL89" s="6">
        <v>1.6579999999999999</v>
      </c>
    </row>
    <row r="90" spans="1:38" x14ac:dyDescent="0.2">
      <c r="A90">
        <v>-283</v>
      </c>
      <c r="B90">
        <v>222.65</v>
      </c>
      <c r="C90">
        <v>0.35399999999999998</v>
      </c>
      <c r="D90">
        <v>0.36099999999999999</v>
      </c>
      <c r="E90">
        <v>0.38500000000000001</v>
      </c>
      <c r="F90">
        <v>0.38</v>
      </c>
      <c r="G90">
        <v>0.28999999999999998</v>
      </c>
      <c r="H90" s="4">
        <f t="shared" si="25"/>
        <v>2.3476226994672418</v>
      </c>
      <c r="I90" s="4">
        <f t="shared" si="26"/>
        <v>-0.45099673797421219</v>
      </c>
      <c r="J90" s="4">
        <f t="shared" si="27"/>
        <v>0.11426480368389717</v>
      </c>
      <c r="K90" s="4">
        <f t="shared" si="22"/>
        <v>3.6200000000000045</v>
      </c>
      <c r="L90" s="4">
        <f t="shared" si="23"/>
        <v>-1.0000000000000009E-3</v>
      </c>
      <c r="M90" s="4">
        <f t="shared" si="33"/>
        <v>1.5273116403893876</v>
      </c>
      <c r="N90" s="4">
        <f t="shared" si="28"/>
        <v>3.7409701414169827E-2</v>
      </c>
      <c r="O90" s="4">
        <f t="shared" si="29"/>
        <v>26.643427144783626</v>
      </c>
      <c r="P90" s="4">
        <f t="shared" si="30"/>
        <v>-1196.424156690412</v>
      </c>
      <c r="Q90">
        <f t="shared" si="24"/>
        <v>0.12814800000000018</v>
      </c>
      <c r="R90">
        <f t="shared" si="31"/>
        <v>3.7542937966386853</v>
      </c>
      <c r="S90">
        <f t="shared" si="32"/>
        <v>49.952133528926318</v>
      </c>
      <c r="AF90" s="6" t="s">
        <v>123</v>
      </c>
      <c r="AG90" s="6" t="s">
        <v>49</v>
      </c>
      <c r="AH90" s="6">
        <v>2.016</v>
      </c>
      <c r="AI90" s="6">
        <v>2.0979999999999999</v>
      </c>
      <c r="AJ90" s="6">
        <v>1.8049999999999999</v>
      </c>
      <c r="AK90" s="6">
        <v>2.0270000000000001</v>
      </c>
      <c r="AL90" s="6">
        <v>1.9330000000000001</v>
      </c>
    </row>
    <row r="91" spans="1:38" x14ac:dyDescent="0.2">
      <c r="A91">
        <v>-282</v>
      </c>
      <c r="B91">
        <v>226.27</v>
      </c>
      <c r="C91">
        <v>0.35299999999999998</v>
      </c>
      <c r="D91">
        <v>0.373</v>
      </c>
      <c r="E91">
        <v>0.38200000000000001</v>
      </c>
      <c r="F91">
        <v>0.38</v>
      </c>
      <c r="G91">
        <v>0.27600000000000002</v>
      </c>
      <c r="H91" s="4">
        <f t="shared" si="25"/>
        <v>2.3546269768529489</v>
      </c>
      <c r="I91" s="4">
        <f t="shared" si="26"/>
        <v>-0.45222529461217748</v>
      </c>
      <c r="J91" s="4">
        <f t="shared" si="27"/>
        <v>0.11190485861908497</v>
      </c>
      <c r="K91" s="4">
        <f t="shared" si="22"/>
        <v>3.6299999999999955</v>
      </c>
      <c r="L91" s="4">
        <f t="shared" si="23"/>
        <v>3.0000000000000027E-3</v>
      </c>
      <c r="M91" s="4">
        <f t="shared" si="33"/>
        <v>0.17540091151617973</v>
      </c>
      <c r="N91" s="4">
        <f t="shared" si="28"/>
        <v>3.8149796612636039E-2</v>
      </c>
      <c r="O91" s="4">
        <f t="shared" si="29"/>
        <v>26.610193140431115</v>
      </c>
      <c r="P91" s="4">
        <f t="shared" si="30"/>
        <v>-1543.7690806816561</v>
      </c>
      <c r="Q91">
        <f t="shared" si="24"/>
        <v>0.12813899999999984</v>
      </c>
      <c r="R91">
        <f t="shared" si="31"/>
        <v>3.5980412410879166</v>
      </c>
      <c r="S91">
        <f t="shared" si="32"/>
        <v>50.620888431937914</v>
      </c>
      <c r="AF91" s="6" t="s">
        <v>124</v>
      </c>
      <c r="AG91" s="6" t="s">
        <v>49</v>
      </c>
      <c r="AH91" s="6">
        <v>9.2430000000000003</v>
      </c>
      <c r="AI91" s="6">
        <v>6.8259999999999996</v>
      </c>
      <c r="AJ91" s="6">
        <v>7.5570000000000004</v>
      </c>
      <c r="AK91" s="6">
        <v>9.2430000000000003</v>
      </c>
      <c r="AL91" s="6">
        <v>8.0630000000000006</v>
      </c>
    </row>
    <row r="92" spans="1:38" x14ac:dyDescent="0.2">
      <c r="A92">
        <v>-281</v>
      </c>
      <c r="B92">
        <v>229.9</v>
      </c>
      <c r="C92">
        <v>0.35599999999999998</v>
      </c>
      <c r="D92">
        <v>0.38200000000000001</v>
      </c>
      <c r="E92">
        <v>0.379</v>
      </c>
      <c r="F92">
        <v>0.372</v>
      </c>
      <c r="G92">
        <v>0.29099999999999998</v>
      </c>
      <c r="H92" s="4">
        <f t="shared" si="25"/>
        <v>2.3615389712692791</v>
      </c>
      <c r="I92" s="4">
        <f t="shared" si="26"/>
        <v>-0.44855000202712486</v>
      </c>
      <c r="J92" s="4">
        <f t="shared" si="27"/>
        <v>0.10962379235702918</v>
      </c>
      <c r="K92" s="4">
        <f t="shared" si="22"/>
        <v>3.6099999999999852</v>
      </c>
      <c r="L92" s="4">
        <f t="shared" si="23"/>
        <v>-2.0000000000000018E-3</v>
      </c>
      <c r="M92" s="4">
        <f t="shared" si="33"/>
        <v>-0.53172678733210277</v>
      </c>
      <c r="N92" s="4">
        <f t="shared" si="28"/>
        <v>3.8888968644314681E-2</v>
      </c>
      <c r="O92" s="4">
        <f t="shared" si="29"/>
        <v>26.567310665967735</v>
      </c>
      <c r="P92" s="4">
        <f t="shared" si="30"/>
        <v>-1886.123953360709</v>
      </c>
      <c r="Q92">
        <f t="shared" si="24"/>
        <v>0.12851599999999949</v>
      </c>
      <c r="R92">
        <f t="shared" si="31"/>
        <v>3.488231073666844</v>
      </c>
      <c r="S92">
        <f t="shared" si="32"/>
        <v>51.870095795189904</v>
      </c>
      <c r="AF92" s="6" t="s">
        <v>125</v>
      </c>
      <c r="AG92" s="6" t="s">
        <v>49</v>
      </c>
      <c r="AH92" s="6">
        <v>-4.54</v>
      </c>
      <c r="AI92" s="6">
        <v>-3.6139999999999999</v>
      </c>
      <c r="AJ92" s="6">
        <v>-2.6909999999999998</v>
      </c>
      <c r="AK92" s="6">
        <v>-4.54</v>
      </c>
      <c r="AL92" s="6">
        <v>-3.4710000000000001</v>
      </c>
    </row>
    <row r="93" spans="1:38" x14ac:dyDescent="0.2">
      <c r="A93">
        <v>-280</v>
      </c>
      <c r="B93">
        <v>233.51</v>
      </c>
      <c r="C93">
        <v>0.35399999999999998</v>
      </c>
      <c r="D93">
        <v>0.35799999999999998</v>
      </c>
      <c r="E93">
        <v>0.371</v>
      </c>
      <c r="F93">
        <v>0.36799999999999999</v>
      </c>
      <c r="G93">
        <v>0.317</v>
      </c>
      <c r="H93" s="4">
        <f t="shared" si="25"/>
        <v>2.3683054838392832</v>
      </c>
      <c r="I93" s="4">
        <f t="shared" si="26"/>
        <v>-0.45099673797421219</v>
      </c>
      <c r="J93" s="4">
        <f t="shared" si="27"/>
        <v>0.10743578336865706</v>
      </c>
      <c r="K93" s="4">
        <f t="shared" si="22"/>
        <v>3.6100000000000136</v>
      </c>
      <c r="L93" s="4">
        <f t="shared" si="23"/>
        <v>-1.0000000000000009E-3</v>
      </c>
      <c r="M93" s="4">
        <f t="shared" si="33"/>
        <v>0.36159482773057711</v>
      </c>
      <c r="N93" s="4">
        <f t="shared" si="28"/>
        <v>3.9626949496147118E-2</v>
      </c>
      <c r="O93" s="4">
        <f t="shared" si="29"/>
        <v>26.514918333929938</v>
      </c>
      <c r="P93" s="4">
        <f t="shared" si="30"/>
        <v>-2223.3015168704783</v>
      </c>
      <c r="Q93">
        <f t="shared" si="24"/>
        <v>0.12779400000000049</v>
      </c>
      <c r="R93">
        <f t="shared" si="31"/>
        <v>3.7952438367986034</v>
      </c>
      <c r="S93">
        <f t="shared" si="32"/>
        <v>52.388604088657466</v>
      </c>
      <c r="AF93" s="6" t="s">
        <v>126</v>
      </c>
      <c r="AG93" s="6" t="s">
        <v>46</v>
      </c>
      <c r="AH93" s="6">
        <v>99.99</v>
      </c>
      <c r="AI93" s="6">
        <v>99.99</v>
      </c>
      <c r="AJ93" s="6">
        <v>67.358000000000004</v>
      </c>
      <c r="AK93" s="6">
        <v>99.99</v>
      </c>
      <c r="AL93" s="6">
        <v>99.99</v>
      </c>
    </row>
    <row r="94" spans="1:38" x14ac:dyDescent="0.2">
      <c r="A94">
        <v>-279</v>
      </c>
      <c r="B94">
        <v>237.12</v>
      </c>
      <c r="C94">
        <v>0.35299999999999998</v>
      </c>
      <c r="D94">
        <v>0.35199999999999998</v>
      </c>
      <c r="E94">
        <v>0.36499999999999999</v>
      </c>
      <c r="F94">
        <v>0.36599999999999999</v>
      </c>
      <c r="G94">
        <v>0.33100000000000002</v>
      </c>
      <c r="H94" s="4">
        <f t="shared" si="25"/>
        <v>2.3749681862992342</v>
      </c>
      <c r="I94" s="4">
        <f t="shared" si="26"/>
        <v>-0.45222529461217748</v>
      </c>
      <c r="J94" s="4">
        <f t="shared" si="27"/>
        <v>0.10532401781325117</v>
      </c>
      <c r="K94" s="4">
        <f t="shared" si="22"/>
        <v>3.6099999999999852</v>
      </c>
      <c r="L94" s="4">
        <f t="shared" si="23"/>
        <v>-2.0000000000000018E-3</v>
      </c>
      <c r="M94" s="4">
        <f t="shared" si="33"/>
        <v>0.1843931415743037</v>
      </c>
      <c r="N94" s="4">
        <f t="shared" si="28"/>
        <v>4.036347500542295E-2</v>
      </c>
      <c r="O94" s="4">
        <f t="shared" si="29"/>
        <v>26.453159958461313</v>
      </c>
      <c r="P94" s="4">
        <f t="shared" si="30"/>
        <v>-2555.1232958363244</v>
      </c>
      <c r="Q94">
        <f t="shared" si="24"/>
        <v>0.12743299999999949</v>
      </c>
      <c r="R94">
        <f t="shared" si="31"/>
        <v>3.8795571671653941</v>
      </c>
      <c r="S94">
        <f t="shared" si="32"/>
        <v>53.048239116900689</v>
      </c>
      <c r="AF94" s="6" t="s">
        <v>127</v>
      </c>
      <c r="AG94" s="6" t="s">
        <v>46</v>
      </c>
      <c r="AH94" s="6">
        <v>-99.99</v>
      </c>
      <c r="AI94" s="6">
        <v>-99.99</v>
      </c>
      <c r="AJ94" s="6">
        <v>-99.99</v>
      </c>
      <c r="AK94" s="6">
        <v>-99.99</v>
      </c>
      <c r="AL94" s="6">
        <v>-99.99</v>
      </c>
    </row>
    <row r="95" spans="1:38" x14ac:dyDescent="0.2">
      <c r="A95">
        <v>-278</v>
      </c>
      <c r="B95">
        <v>240.73</v>
      </c>
      <c r="C95">
        <v>0.35099999999999998</v>
      </c>
      <c r="D95">
        <v>0.35299999999999998</v>
      </c>
      <c r="E95">
        <v>0.35899999999999999</v>
      </c>
      <c r="F95">
        <v>0.36199999999999999</v>
      </c>
      <c r="G95">
        <v>0.33</v>
      </c>
      <c r="H95" s="4">
        <f t="shared" si="25"/>
        <v>2.3815302158362703</v>
      </c>
      <c r="I95" s="4">
        <f t="shared" si="26"/>
        <v>-0.45469288353417592</v>
      </c>
      <c r="J95" s="4">
        <f t="shared" si="27"/>
        <v>0.10328473786867663</v>
      </c>
      <c r="K95" s="4">
        <f t="shared" si="22"/>
        <v>3.5900000000000034</v>
      </c>
      <c r="L95" s="4">
        <f t="shared" si="23"/>
        <v>7.0000000000000062E-3</v>
      </c>
      <c r="M95" s="4">
        <f t="shared" si="33"/>
        <v>0.37604050821036</v>
      </c>
      <c r="N95" s="4">
        <f t="shared" si="28"/>
        <v>4.1098285004269097E-2</v>
      </c>
      <c r="O95" s="4">
        <f t="shared" si="29"/>
        <v>26.382184311354749</v>
      </c>
      <c r="P95" s="4">
        <f t="shared" si="30"/>
        <v>-2881.4198538413507</v>
      </c>
      <c r="Q95">
        <f t="shared" si="24"/>
        <v>0.12600900000000012</v>
      </c>
      <c r="R95">
        <f t="shared" si="31"/>
        <v>3.8652759212705914</v>
      </c>
      <c r="S95">
        <f t="shared" si="32"/>
        <v>53.550732175107868</v>
      </c>
      <c r="AF95" s="6" t="s">
        <v>128</v>
      </c>
      <c r="AG95" s="6" t="s">
        <v>49</v>
      </c>
      <c r="AH95" s="6">
        <v>13.911</v>
      </c>
      <c r="AI95" s="6">
        <v>13.32</v>
      </c>
      <c r="AJ95" s="6">
        <v>14.548</v>
      </c>
      <c r="AK95" s="6">
        <v>13.632</v>
      </c>
      <c r="AL95" s="6">
        <v>14.144</v>
      </c>
    </row>
    <row r="96" spans="1:38" x14ac:dyDescent="0.2">
      <c r="A96">
        <v>-277</v>
      </c>
      <c r="B96">
        <v>244.32</v>
      </c>
      <c r="C96">
        <v>0.35799999999999998</v>
      </c>
      <c r="D96">
        <v>0.35099999999999998</v>
      </c>
      <c r="E96">
        <v>0.36699999999999999</v>
      </c>
      <c r="F96">
        <v>0.36799999999999999</v>
      </c>
      <c r="G96">
        <v>0.34499999999999997</v>
      </c>
      <c r="H96" s="4">
        <f t="shared" si="25"/>
        <v>2.3879590197123459</v>
      </c>
      <c r="I96" s="4">
        <f t="shared" si="26"/>
        <v>-0.44611697335612566</v>
      </c>
      <c r="J96" s="4">
        <f t="shared" si="27"/>
        <v>0.10132515561875485</v>
      </c>
      <c r="K96" s="4">
        <f t="shared" si="22"/>
        <v>3.5800000000000125</v>
      </c>
      <c r="L96" s="4">
        <f t="shared" si="23"/>
        <v>1.0000000000000009E-2</v>
      </c>
      <c r="M96" s="4">
        <f t="shared" si="33"/>
        <v>-1.3339822373435495</v>
      </c>
      <c r="N96" s="4">
        <f t="shared" si="28"/>
        <v>4.1831123457362285E-2</v>
      </c>
      <c r="O96" s="4">
        <f t="shared" si="29"/>
        <v>26.302144870970267</v>
      </c>
      <c r="P96" s="4">
        <f t="shared" si="30"/>
        <v>-3202.0310322034643</v>
      </c>
      <c r="Q96">
        <f t="shared" si="24"/>
        <v>0.12816400000000044</v>
      </c>
      <c r="R96">
        <f t="shared" si="31"/>
        <v>3.8939320338201084</v>
      </c>
      <c r="S96">
        <f t="shared" si="32"/>
        <v>55.433222628252203</v>
      </c>
      <c r="AF96" s="6" t="s">
        <v>129</v>
      </c>
      <c r="AG96" s="6" t="s">
        <v>49</v>
      </c>
      <c r="AH96" s="6">
        <v>14.122999999999999</v>
      </c>
      <c r="AI96" s="6">
        <v>13.500999999999999</v>
      </c>
      <c r="AJ96" s="6">
        <v>14.775</v>
      </c>
      <c r="AK96" s="6">
        <v>13.829000000000001</v>
      </c>
      <c r="AL96" s="6">
        <v>14.388</v>
      </c>
    </row>
    <row r="97" spans="1:38" x14ac:dyDescent="0.2">
      <c r="A97">
        <v>-276</v>
      </c>
      <c r="B97">
        <v>247.9</v>
      </c>
      <c r="C97">
        <v>0.36799999999999999</v>
      </c>
      <c r="D97">
        <v>0.34399999999999997</v>
      </c>
      <c r="E97">
        <v>0.36799999999999999</v>
      </c>
      <c r="F97">
        <v>0.36699999999999999</v>
      </c>
      <c r="G97">
        <v>0.39500000000000002</v>
      </c>
      <c r="H97" s="4">
        <f t="shared" si="25"/>
        <v>2.3942765267678214</v>
      </c>
      <c r="I97" s="4">
        <f t="shared" si="26"/>
        <v>-0.43415218132648237</v>
      </c>
      <c r="J97" s="4">
        <f t="shared" si="27"/>
        <v>9.9435720581485199E-2</v>
      </c>
      <c r="K97" s="4">
        <f t="shared" si="22"/>
        <v>3.5699999999999932</v>
      </c>
      <c r="L97" s="4">
        <f t="shared" si="23"/>
        <v>1.6000000000000014E-2</v>
      </c>
      <c r="M97" s="4">
        <f t="shared" si="33"/>
        <v>-1.8939103549196918</v>
      </c>
      <c r="N97" s="4">
        <f t="shared" si="28"/>
        <v>4.2561738592667014E-2</v>
      </c>
      <c r="O97" s="4">
        <f t="shared" si="29"/>
        <v>26.213199564520171</v>
      </c>
      <c r="P97" s="4">
        <f t="shared" si="30"/>
        <v>-3516.8061619530135</v>
      </c>
      <c r="Q97">
        <f t="shared" si="24"/>
        <v>0.13137599999999974</v>
      </c>
      <c r="R97">
        <f t="shared" si="31"/>
        <v>3.9972530537261179</v>
      </c>
      <c r="S97">
        <f t="shared" si="32"/>
        <v>57.816583701840919</v>
      </c>
      <c r="AF97" s="6" t="s">
        <v>130</v>
      </c>
      <c r="AG97" s="6" t="s">
        <v>49</v>
      </c>
      <c r="AH97" s="6">
        <v>3.1429999999999998</v>
      </c>
      <c r="AI97" s="6">
        <v>3.3370000000000002</v>
      </c>
      <c r="AJ97" s="6">
        <v>2.907</v>
      </c>
      <c r="AK97" s="6">
        <v>3.218</v>
      </c>
      <c r="AL97" s="6">
        <v>2.95</v>
      </c>
    </row>
    <row r="98" spans="1:38" x14ac:dyDescent="0.2">
      <c r="A98">
        <v>-275</v>
      </c>
      <c r="B98">
        <v>251.47</v>
      </c>
      <c r="C98">
        <v>0.38400000000000001</v>
      </c>
      <c r="D98">
        <v>0.34100000000000003</v>
      </c>
      <c r="E98">
        <v>0.36599999999999999</v>
      </c>
      <c r="F98">
        <v>0.36399999999999999</v>
      </c>
      <c r="G98">
        <v>0.46400000000000002</v>
      </c>
      <c r="H98" s="4">
        <f t="shared" si="25"/>
        <v>2.4004861817912042</v>
      </c>
      <c r="I98" s="4">
        <f t="shared" si="26"/>
        <v>-0.41566877563246918</v>
      </c>
      <c r="J98" s="4">
        <f t="shared" si="27"/>
        <v>9.761288116229698E-2</v>
      </c>
      <c r="K98" s="4">
        <f t="shared" si="22"/>
        <v>3.5600000000000023</v>
      </c>
      <c r="L98" s="4">
        <f t="shared" si="23"/>
        <v>1.5000000000000013E-2</v>
      </c>
      <c r="M98" s="4">
        <f t="shared" si="33"/>
        <v>-2.9765591847554109</v>
      </c>
      <c r="N98" s="4">
        <f t="shared" si="28"/>
        <v>4.3289883025014797E-2</v>
      </c>
      <c r="O98" s="4">
        <f t="shared" si="29"/>
        <v>26.11551050446592</v>
      </c>
      <c r="P98" s="4">
        <f t="shared" si="30"/>
        <v>-3825.6042573231921</v>
      </c>
      <c r="Q98">
        <f t="shared" si="24"/>
        <v>0.1367040000000001</v>
      </c>
      <c r="R98">
        <f t="shared" si="31"/>
        <v>4.0430296437811419</v>
      </c>
      <c r="S98">
        <f t="shared" si="32"/>
        <v>61.199163632608943</v>
      </c>
      <c r="AF98" s="6" t="s">
        <v>131</v>
      </c>
      <c r="AG98" s="6" t="s">
        <v>49</v>
      </c>
      <c r="AH98" s="6">
        <v>24.276</v>
      </c>
      <c r="AI98" s="6">
        <v>21.463999999999999</v>
      </c>
      <c r="AJ98" s="6">
        <v>22.6</v>
      </c>
      <c r="AK98" s="6">
        <v>23.675999999999998</v>
      </c>
      <c r="AL98" s="6">
        <v>24.276</v>
      </c>
    </row>
    <row r="99" spans="1:38" x14ac:dyDescent="0.2">
      <c r="A99">
        <v>-274</v>
      </c>
      <c r="B99">
        <v>255.03</v>
      </c>
      <c r="C99">
        <v>0.39900000000000002</v>
      </c>
      <c r="D99">
        <v>0.33800000000000002</v>
      </c>
      <c r="E99">
        <v>0.36199999999999999</v>
      </c>
      <c r="F99">
        <v>0.35899999999999999</v>
      </c>
      <c r="G99">
        <v>0.53600000000000003</v>
      </c>
      <c r="H99" s="4">
        <f t="shared" si="25"/>
        <v>2.406591270897152</v>
      </c>
      <c r="I99" s="4">
        <f t="shared" si="26"/>
        <v>-0.39902710431325172</v>
      </c>
      <c r="J99" s="4">
        <f t="shared" si="27"/>
        <v>9.5853317037417049E-2</v>
      </c>
      <c r="K99" s="4">
        <f t="shared" si="22"/>
        <v>3.539999999999992</v>
      </c>
      <c r="L99" s="4">
        <f t="shared" si="23"/>
        <v>1.5999999999999959E-2</v>
      </c>
      <c r="M99" s="4">
        <f t="shared" si="33"/>
        <v>-2.7258687023921251</v>
      </c>
      <c r="N99" s="4">
        <f t="shared" si="28"/>
        <v>4.4015313872361073E-2</v>
      </c>
      <c r="O99" s="4">
        <f t="shared" si="29"/>
        <v>26.009243719540276</v>
      </c>
      <c r="P99" s="4">
        <f t="shared" si="30"/>
        <v>-4128.2941815046852</v>
      </c>
      <c r="Q99">
        <f t="shared" si="24"/>
        <v>0.14124599999999968</v>
      </c>
      <c r="R99">
        <f t="shared" si="31"/>
        <v>4.089741966124258</v>
      </c>
      <c r="S99">
        <f t="shared" si="32"/>
        <v>64.489980765064743</v>
      </c>
      <c r="AF99" s="6" t="s">
        <v>132</v>
      </c>
      <c r="AG99" s="6" t="s">
        <v>49</v>
      </c>
      <c r="AH99" s="6">
        <v>3.468</v>
      </c>
      <c r="AI99" s="6">
        <v>3.468</v>
      </c>
      <c r="AJ99" s="6">
        <v>7.66</v>
      </c>
      <c r="AK99" s="6">
        <v>4.9960000000000004</v>
      </c>
      <c r="AL99" s="6">
        <v>7.2839999999999998</v>
      </c>
    </row>
    <row r="100" spans="1:38" x14ac:dyDescent="0.2">
      <c r="A100">
        <v>-273</v>
      </c>
      <c r="B100">
        <v>258.57</v>
      </c>
      <c r="C100">
        <v>0.41499999999999998</v>
      </c>
      <c r="D100">
        <v>0.33200000000000002</v>
      </c>
      <c r="E100">
        <v>0.36199999999999999</v>
      </c>
      <c r="F100">
        <v>0.35599999999999998</v>
      </c>
      <c r="G100">
        <v>0.61</v>
      </c>
      <c r="H100" s="4">
        <f t="shared" si="25"/>
        <v>2.4125781354312723</v>
      </c>
      <c r="I100" s="4">
        <f t="shared" si="26"/>
        <v>-0.38195190328790729</v>
      </c>
      <c r="J100" s="4">
        <f t="shared" si="27"/>
        <v>9.4158632763204728E-2</v>
      </c>
      <c r="K100" s="4">
        <f t="shared" si="22"/>
        <v>3.5199999999999818</v>
      </c>
      <c r="L100" s="4">
        <f t="shared" si="23"/>
        <v>1.5000000000000013E-2</v>
      </c>
      <c r="M100" s="4">
        <f t="shared" si="33"/>
        <v>-2.8521108049178587</v>
      </c>
      <c r="N100" s="4">
        <f t="shared" si="28"/>
        <v>4.4737792864570525E-2</v>
      </c>
      <c r="O100" s="4">
        <f t="shared" si="29"/>
        <v>25.894568881165146</v>
      </c>
      <c r="P100" s="4">
        <f t="shared" si="30"/>
        <v>-4424.7547896309379</v>
      </c>
      <c r="Q100">
        <f t="shared" si="24"/>
        <v>0.14607999999999924</v>
      </c>
      <c r="R100">
        <f t="shared" si="31"/>
        <v>4.1860856448036916</v>
      </c>
      <c r="S100">
        <f t="shared" si="32"/>
        <v>68.007108952491976</v>
      </c>
      <c r="AF100" s="6" t="s">
        <v>133</v>
      </c>
      <c r="AG100" s="6" t="s">
        <v>46</v>
      </c>
      <c r="AH100" s="6">
        <v>22.254999999999999</v>
      </c>
      <c r="AI100" s="6">
        <v>24.713000000000001</v>
      </c>
      <c r="AJ100" s="6">
        <v>19.678000000000001</v>
      </c>
      <c r="AK100" s="6">
        <v>23.271000000000001</v>
      </c>
      <c r="AL100" s="6">
        <v>20.503</v>
      </c>
    </row>
    <row r="101" spans="1:38" x14ac:dyDescent="0.2">
      <c r="A101">
        <v>-272</v>
      </c>
      <c r="B101">
        <v>262.08999999999997</v>
      </c>
      <c r="C101">
        <v>0.43</v>
      </c>
      <c r="D101">
        <v>0.33500000000000002</v>
      </c>
      <c r="E101">
        <v>0.36</v>
      </c>
      <c r="F101">
        <v>0.35699999999999998</v>
      </c>
      <c r="G101">
        <v>0.66800000000000004</v>
      </c>
      <c r="H101" s="4">
        <f t="shared" si="25"/>
        <v>2.4184504508295834</v>
      </c>
      <c r="I101" s="4">
        <f t="shared" si="26"/>
        <v>-0.36653154442041347</v>
      </c>
      <c r="J101" s="4">
        <f t="shared" si="27"/>
        <v>9.2525484423882406E-2</v>
      </c>
      <c r="K101" s="4">
        <f t="shared" si="22"/>
        <v>3.5100000000000477</v>
      </c>
      <c r="L101" s="4">
        <f t="shared" si="23"/>
        <v>1.4000000000000012E-2</v>
      </c>
      <c r="M101" s="4">
        <f t="shared" si="33"/>
        <v>-2.6259418681647624</v>
      </c>
      <c r="N101" s="4">
        <f t="shared" si="28"/>
        <v>4.545708644460289E-2</v>
      </c>
      <c r="O101" s="4">
        <f t="shared" si="29"/>
        <v>25.77165902589762</v>
      </c>
      <c r="P101" s="4">
        <f t="shared" si="30"/>
        <v>-4714.8750460098227</v>
      </c>
      <c r="Q101">
        <f t="shared" si="24"/>
        <v>0.15093000000000206</v>
      </c>
      <c r="R101">
        <f t="shared" si="31"/>
        <v>4.1374177106993812</v>
      </c>
      <c r="S101">
        <f t="shared" si="32"/>
        <v>71.424463555153039</v>
      </c>
      <c r="AF101" s="6" t="s">
        <v>134</v>
      </c>
      <c r="AG101" s="6" t="s">
        <v>46</v>
      </c>
      <c r="AH101" s="6">
        <v>24.555</v>
      </c>
      <c r="AI101" s="6">
        <v>25.686</v>
      </c>
      <c r="AJ101" s="6">
        <v>51.844999999999999</v>
      </c>
      <c r="AK101" s="6">
        <v>36.127000000000002</v>
      </c>
      <c r="AL101" s="6">
        <v>50.625999999999998</v>
      </c>
    </row>
    <row r="102" spans="1:38" x14ac:dyDescent="0.2">
      <c r="A102">
        <v>-271</v>
      </c>
      <c r="B102">
        <v>265.60000000000002</v>
      </c>
      <c r="C102">
        <v>0.44400000000000001</v>
      </c>
      <c r="D102">
        <v>0.33700000000000002</v>
      </c>
      <c r="E102">
        <v>0.36199999999999999</v>
      </c>
      <c r="F102">
        <v>0.35899999999999999</v>
      </c>
      <c r="G102">
        <v>0.71899999999999997</v>
      </c>
      <c r="H102" s="4">
        <f t="shared" si="25"/>
        <v>2.42422807069598</v>
      </c>
      <c r="I102" s="4">
        <f t="shared" si="26"/>
        <v>-0.35261702988538018</v>
      </c>
      <c r="J102" s="4">
        <f t="shared" si="27"/>
        <v>9.0946319316338578E-2</v>
      </c>
      <c r="K102" s="4">
        <f t="shared" si="22"/>
        <v>3.4899999999999523</v>
      </c>
      <c r="L102" s="4">
        <f t="shared" si="23"/>
        <v>1.2000000000000011E-2</v>
      </c>
      <c r="M102" s="4">
        <f t="shared" si="33"/>
        <v>-2.4083471839264328</v>
      </c>
      <c r="N102" s="4">
        <f t="shared" si="28"/>
        <v>4.6172965861988935E-2</v>
      </c>
      <c r="O102" s="4">
        <f t="shared" si="29"/>
        <v>25.640690274619569</v>
      </c>
      <c r="P102" s="4">
        <f t="shared" si="30"/>
        <v>-4998.5541152728665</v>
      </c>
      <c r="Q102">
        <f t="shared" si="24"/>
        <v>0.15495599999999787</v>
      </c>
      <c r="R102">
        <f t="shared" si="31"/>
        <v>4.105525436116614</v>
      </c>
      <c r="S102">
        <f t="shared" si="32"/>
        <v>74.737595544495193</v>
      </c>
      <c r="AF102" s="6" t="s">
        <v>135</v>
      </c>
      <c r="AG102" s="6" t="s">
        <v>49</v>
      </c>
      <c r="AH102" s="6">
        <v>28.811</v>
      </c>
      <c r="AI102" s="6">
        <v>27.82</v>
      </c>
      <c r="AJ102" s="6">
        <v>29.155000000000001</v>
      </c>
      <c r="AK102" s="6">
        <v>27.785</v>
      </c>
      <c r="AL102" s="6">
        <v>30.484999999999999</v>
      </c>
    </row>
    <row r="103" spans="1:38" x14ac:dyDescent="0.2">
      <c r="A103">
        <v>-270</v>
      </c>
      <c r="B103">
        <v>269.08999999999997</v>
      </c>
      <c r="C103">
        <v>0.45600000000000002</v>
      </c>
      <c r="D103">
        <v>0.34</v>
      </c>
      <c r="E103">
        <v>0.36499999999999999</v>
      </c>
      <c r="F103">
        <v>0.36199999999999999</v>
      </c>
      <c r="G103">
        <v>0.75700000000000001</v>
      </c>
      <c r="H103" s="4">
        <f t="shared" si="25"/>
        <v>2.4298975586871476</v>
      </c>
      <c r="I103" s="4">
        <f t="shared" si="26"/>
        <v>-0.341035157335565</v>
      </c>
      <c r="J103" s="4">
        <f t="shared" si="27"/>
        <v>8.9422912350247977E-2</v>
      </c>
      <c r="K103" s="4">
        <f t="shared" si="22"/>
        <v>3.4800000000000182</v>
      </c>
      <c r="L103" s="4">
        <f t="shared" si="23"/>
        <v>9.000000000000008E-3</v>
      </c>
      <c r="M103" s="4">
        <f t="shared" si="33"/>
        <v>-2.0428427695513567</v>
      </c>
      <c r="N103" s="4">
        <f t="shared" si="28"/>
        <v>4.6885207258506145E-2</v>
      </c>
      <c r="O103" s="4">
        <f t="shared" si="29"/>
        <v>25.501841549195323</v>
      </c>
      <c r="P103" s="4">
        <f t="shared" si="30"/>
        <v>-5275.7014283479575</v>
      </c>
      <c r="Q103">
        <f t="shared" si="24"/>
        <v>0.15868800000000083</v>
      </c>
      <c r="R103">
        <f t="shared" si="31"/>
        <v>4.0584951018516833</v>
      </c>
      <c r="S103">
        <f t="shared" si="32"/>
        <v>77.766129134706929</v>
      </c>
      <c r="AF103" s="6" t="s">
        <v>136</v>
      </c>
      <c r="AG103" s="6" t="s">
        <v>49</v>
      </c>
      <c r="AH103" s="6">
        <v>27.663</v>
      </c>
      <c r="AI103" s="6">
        <v>26.507000000000001</v>
      </c>
      <c r="AJ103" s="6">
        <v>28.257000000000001</v>
      </c>
      <c r="AK103" s="6">
        <v>26.498999999999999</v>
      </c>
      <c r="AL103" s="6">
        <v>29.387</v>
      </c>
    </row>
    <row r="104" spans="1:38" x14ac:dyDescent="0.2">
      <c r="A104">
        <v>-269</v>
      </c>
      <c r="B104">
        <v>272.57</v>
      </c>
      <c r="C104">
        <v>0.46500000000000002</v>
      </c>
      <c r="D104">
        <v>0.33900000000000002</v>
      </c>
      <c r="E104">
        <v>0.36799999999999999</v>
      </c>
      <c r="F104">
        <v>0.36299999999999999</v>
      </c>
      <c r="G104">
        <v>0.79100000000000004</v>
      </c>
      <c r="H104" s="4">
        <f t="shared" si="25"/>
        <v>2.4354780541713246</v>
      </c>
      <c r="I104" s="4">
        <f t="shared" si="26"/>
        <v>-0.33254704711004607</v>
      </c>
      <c r="J104" s="4">
        <f t="shared" si="27"/>
        <v>8.7948340434097411E-2</v>
      </c>
      <c r="K104" s="4">
        <f t="shared" si="22"/>
        <v>3.4499999999999886</v>
      </c>
      <c r="L104" s="4">
        <f t="shared" si="23"/>
        <v>1.5999999999999959E-2</v>
      </c>
      <c r="M104" s="4">
        <f t="shared" si="33"/>
        <v>-1.5210316448756358</v>
      </c>
      <c r="N104" s="4">
        <f t="shared" si="28"/>
        <v>4.7593591745983793E-2</v>
      </c>
      <c r="O104" s="4">
        <f t="shared" si="29"/>
        <v>25.355294287296768</v>
      </c>
      <c r="P104" s="4">
        <f t="shared" si="30"/>
        <v>-5546.2367213077496</v>
      </c>
      <c r="Q104">
        <f t="shared" si="24"/>
        <v>0.16042499999999946</v>
      </c>
      <c r="R104">
        <f t="shared" si="31"/>
        <v>4.0740655341824876</v>
      </c>
      <c r="S104">
        <f t="shared" si="32"/>
        <v>80.326545066811335</v>
      </c>
      <c r="AF104" s="6" t="s">
        <v>137</v>
      </c>
      <c r="AG104" s="6" t="s">
        <v>49</v>
      </c>
      <c r="AH104" s="6">
        <v>4.29</v>
      </c>
      <c r="AI104" s="6">
        <v>4.4779999999999998</v>
      </c>
      <c r="AJ104" s="6">
        <v>4.0119999999999996</v>
      </c>
      <c r="AK104" s="6">
        <v>4.1669999999999998</v>
      </c>
      <c r="AL104" s="6">
        <v>3.774</v>
      </c>
    </row>
    <row r="105" spans="1:38" x14ac:dyDescent="0.2">
      <c r="A105">
        <v>-268</v>
      </c>
      <c r="B105">
        <v>276.02</v>
      </c>
      <c r="C105">
        <v>0.48099999999999998</v>
      </c>
      <c r="D105">
        <v>0.34699999999999998</v>
      </c>
      <c r="E105">
        <v>0.36599999999999999</v>
      </c>
      <c r="F105">
        <v>0.36099999999999999</v>
      </c>
      <c r="G105">
        <v>0.85099999999999998</v>
      </c>
      <c r="H105" s="4">
        <f t="shared" si="25"/>
        <v>2.4409405515396636</v>
      </c>
      <c r="I105" s="4">
        <f t="shared" si="26"/>
        <v>-0.31785492362616824</v>
      </c>
      <c r="J105" s="4">
        <f t="shared" si="27"/>
        <v>8.6528500416782353E-2</v>
      </c>
      <c r="K105" s="4">
        <f t="shared" si="22"/>
        <v>3.4300000000000068</v>
      </c>
      <c r="L105" s="4">
        <f t="shared" si="23"/>
        <v>8.0000000000000071E-3</v>
      </c>
      <c r="M105" s="4">
        <f t="shared" si="33"/>
        <v>-2.6896348855075258</v>
      </c>
      <c r="N105" s="4">
        <f t="shared" si="28"/>
        <v>4.8297905476186481E-2</v>
      </c>
      <c r="O105" s="4">
        <f t="shared" si="29"/>
        <v>25.201232156149331</v>
      </c>
      <c r="P105" s="4">
        <f t="shared" si="30"/>
        <v>-5810.0900482109801</v>
      </c>
      <c r="Q105">
        <f t="shared" si="24"/>
        <v>0.16498300000000032</v>
      </c>
      <c r="R105">
        <f t="shared" si="31"/>
        <v>3.9523855340673051</v>
      </c>
      <c r="S105">
        <f t="shared" si="32"/>
        <v>84.142170114360667</v>
      </c>
      <c r="AF105" s="6" t="s">
        <v>138</v>
      </c>
      <c r="AG105" s="6" t="s">
        <v>49</v>
      </c>
      <c r="AH105" s="6">
        <v>41.234999999999999</v>
      </c>
      <c r="AI105" s="6">
        <v>39.075000000000003</v>
      </c>
      <c r="AJ105" s="6">
        <v>39.255000000000003</v>
      </c>
      <c r="AK105" s="6">
        <v>37.414999999999999</v>
      </c>
      <c r="AL105" s="6">
        <v>41.234999999999999</v>
      </c>
    </row>
    <row r="106" spans="1:38" x14ac:dyDescent="0.2">
      <c r="A106">
        <v>-267</v>
      </c>
      <c r="B106">
        <v>279.45</v>
      </c>
      <c r="C106">
        <v>0.48899999999999999</v>
      </c>
      <c r="D106">
        <v>0.34399999999999997</v>
      </c>
      <c r="E106">
        <v>0.36499999999999999</v>
      </c>
      <c r="F106">
        <v>0.36</v>
      </c>
      <c r="G106">
        <v>0.88800000000000001</v>
      </c>
      <c r="H106" s="4">
        <f t="shared" si="25"/>
        <v>2.4463041139519239</v>
      </c>
      <c r="I106" s="4">
        <f t="shared" si="26"/>
        <v>-0.31069114087637978</v>
      </c>
      <c r="J106" s="4">
        <f t="shared" si="27"/>
        <v>8.515668121528891E-2</v>
      </c>
      <c r="K106" s="4">
        <f t="shared" si="22"/>
        <v>3.410000000000025</v>
      </c>
      <c r="L106" s="4">
        <f t="shared" si="23"/>
        <v>-3.0000000000000027E-3</v>
      </c>
      <c r="M106" s="4">
        <f t="shared" si="33"/>
        <v>-1.3356389278538967</v>
      </c>
      <c r="N106" s="4">
        <f t="shared" si="28"/>
        <v>4.8997939702746185E-2</v>
      </c>
      <c r="O106" s="4">
        <f t="shared" si="29"/>
        <v>25.039840765921248</v>
      </c>
      <c r="P106" s="4">
        <f t="shared" si="30"/>
        <v>-6067.2017676499336</v>
      </c>
      <c r="Q106">
        <f t="shared" si="24"/>
        <v>0.16674900000000123</v>
      </c>
      <c r="R106">
        <f t="shared" si="31"/>
        <v>3.9972530537261166</v>
      </c>
      <c r="S106">
        <f t="shared" si="32"/>
        <v>86.604618691239537</v>
      </c>
      <c r="AF106" s="6" t="s">
        <v>139</v>
      </c>
      <c r="AG106" s="6" t="s">
        <v>49</v>
      </c>
      <c r="AH106" s="6">
        <v>12.83</v>
      </c>
      <c r="AI106" s="6">
        <v>12.83</v>
      </c>
      <c r="AJ106" s="6">
        <v>16.79</v>
      </c>
      <c r="AK106" s="6">
        <v>13.5</v>
      </c>
      <c r="AL106" s="6">
        <v>18.61</v>
      </c>
    </row>
    <row r="107" spans="1:38" x14ac:dyDescent="0.2">
      <c r="A107">
        <v>-266</v>
      </c>
      <c r="B107">
        <v>282.86</v>
      </c>
      <c r="C107">
        <v>0.48599999999999999</v>
      </c>
      <c r="D107">
        <v>0.34399999999999997</v>
      </c>
      <c r="E107">
        <v>0.36699999999999999</v>
      </c>
      <c r="F107">
        <v>0.36199999999999999</v>
      </c>
      <c r="G107">
        <v>0.871</v>
      </c>
      <c r="H107" s="4">
        <f t="shared" si="25"/>
        <v>2.4515715370380673</v>
      </c>
      <c r="I107" s="4">
        <f t="shared" si="26"/>
        <v>-0.31336373073770663</v>
      </c>
      <c r="J107" s="4">
        <f t="shared" si="27"/>
        <v>8.3830620742257417E-2</v>
      </c>
      <c r="K107" s="4">
        <f t="shared" si="22"/>
        <v>3.3799999999999955</v>
      </c>
      <c r="L107" s="4">
        <f t="shared" si="23"/>
        <v>-6.0000000000000053E-3</v>
      </c>
      <c r="M107" s="4">
        <f t="shared" si="33"/>
        <v>0.50738089908847761</v>
      </c>
      <c r="N107" s="4">
        <f t="shared" si="28"/>
        <v>4.9693490835132886E-2</v>
      </c>
      <c r="O107" s="4">
        <f t="shared" si="29"/>
        <v>24.871307383486528</v>
      </c>
      <c r="P107" s="4">
        <f t="shared" si="30"/>
        <v>-6317.5225036853672</v>
      </c>
      <c r="Q107">
        <f t="shared" si="24"/>
        <v>0.16426799999999978</v>
      </c>
      <c r="R107">
        <f t="shared" si="31"/>
        <v>3.9972530537261166</v>
      </c>
      <c r="S107">
        <f t="shared" si="32"/>
        <v>87.12361498356546</v>
      </c>
      <c r="AF107" s="6" t="s">
        <v>140</v>
      </c>
      <c r="AG107" s="6" t="s">
        <v>46</v>
      </c>
      <c r="AH107" s="6">
        <v>15.507</v>
      </c>
      <c r="AI107" s="6">
        <v>16.891999999999999</v>
      </c>
      <c r="AJ107" s="6">
        <v>14.198</v>
      </c>
      <c r="AK107" s="6">
        <v>15.725</v>
      </c>
      <c r="AL107" s="6">
        <v>12.843</v>
      </c>
    </row>
    <row r="108" spans="1:38" x14ac:dyDescent="0.2">
      <c r="A108">
        <v>-265</v>
      </c>
      <c r="B108">
        <v>286.24</v>
      </c>
      <c r="C108">
        <v>0.48</v>
      </c>
      <c r="D108">
        <v>0.35599999999999998</v>
      </c>
      <c r="E108">
        <v>0.36599999999999999</v>
      </c>
      <c r="F108">
        <v>0.36899999999999999</v>
      </c>
      <c r="G108">
        <v>0.83</v>
      </c>
      <c r="H108" s="4">
        <f t="shared" si="25"/>
        <v>2.4567303232232978</v>
      </c>
      <c r="I108" s="4">
        <f t="shared" si="26"/>
        <v>-0.31875876262441277</v>
      </c>
      <c r="J108" s="4">
        <f t="shared" si="27"/>
        <v>8.255192648170688E-2</v>
      </c>
      <c r="K108" s="4">
        <f t="shared" si="22"/>
        <v>3.3700000000000045</v>
      </c>
      <c r="L108" s="4">
        <f t="shared" si="23"/>
        <v>-7.0000000000000062E-3</v>
      </c>
      <c r="M108" s="4">
        <f t="shared" si="33"/>
        <v>1.0457948232380905</v>
      </c>
      <c r="N108" s="4">
        <f t="shared" si="28"/>
        <v>5.0384360484674179E-2</v>
      </c>
      <c r="O108" s="4">
        <f t="shared" si="29"/>
        <v>24.695820647273045</v>
      </c>
      <c r="P108" s="4">
        <f t="shared" si="30"/>
        <v>-6561.0130799109065</v>
      </c>
      <c r="Q108">
        <f t="shared" si="24"/>
        <v>0.16176000000000021</v>
      </c>
      <c r="R108">
        <f t="shared" si="31"/>
        <v>3.8229852371445214</v>
      </c>
      <c r="S108">
        <f t="shared" si="32"/>
        <v>87.076234730772981</v>
      </c>
      <c r="AF108" s="6" t="s">
        <v>141</v>
      </c>
      <c r="AG108" s="6" t="s">
        <v>46</v>
      </c>
      <c r="AH108" s="6">
        <v>46.38</v>
      </c>
      <c r="AI108" s="6">
        <v>48.402000000000001</v>
      </c>
      <c r="AJ108" s="6">
        <v>59.418999999999997</v>
      </c>
      <c r="AK108" s="6">
        <v>50.945999999999998</v>
      </c>
      <c r="AL108" s="6">
        <v>63.326999999999998</v>
      </c>
    </row>
    <row r="109" spans="1:38" x14ac:dyDescent="0.2">
      <c r="A109">
        <v>-264</v>
      </c>
      <c r="B109">
        <v>289.61</v>
      </c>
      <c r="C109">
        <v>0.47299999999999998</v>
      </c>
      <c r="D109">
        <v>0.35699999999999998</v>
      </c>
      <c r="E109">
        <v>0.36799999999999999</v>
      </c>
      <c r="F109">
        <v>0.372</v>
      </c>
      <c r="G109">
        <v>0.79500000000000004</v>
      </c>
      <c r="H109" s="4">
        <f t="shared" si="25"/>
        <v>2.4618135536226196</v>
      </c>
      <c r="I109" s="4">
        <f t="shared" si="26"/>
        <v>-0.32513885926218844</v>
      </c>
      <c r="J109" s="4">
        <f t="shared" si="27"/>
        <v>8.1311039371457741E-2</v>
      </c>
      <c r="K109" s="4">
        <f t="shared" si="22"/>
        <v>3.339999999999975</v>
      </c>
      <c r="L109" s="4">
        <f t="shared" si="23"/>
        <v>0</v>
      </c>
      <c r="M109" s="4">
        <f t="shared" si="33"/>
        <v>1.2551263933712131</v>
      </c>
      <c r="N109" s="4">
        <f t="shared" si="28"/>
        <v>5.1070355502653986E-2</v>
      </c>
      <c r="O109" s="4">
        <f t="shared" si="29"/>
        <v>24.513570283942187</v>
      </c>
      <c r="P109" s="4">
        <f t="shared" si="30"/>
        <v>-6797.6444291302869</v>
      </c>
      <c r="Q109">
        <f t="shared" si="24"/>
        <v>0.15798199999999882</v>
      </c>
      <c r="R109">
        <f t="shared" si="31"/>
        <v>3.8090698554733167</v>
      </c>
      <c r="S109">
        <f t="shared" si="32"/>
        <v>86.816600325188531</v>
      </c>
      <c r="AF109" s="6" t="s">
        <v>142</v>
      </c>
      <c r="AG109" s="6" t="s">
        <v>143</v>
      </c>
      <c r="AH109" s="6">
        <v>1317.5</v>
      </c>
      <c r="AI109" s="6">
        <v>1308.2</v>
      </c>
      <c r="AJ109" s="6">
        <v>1294.8</v>
      </c>
      <c r="AK109" s="6">
        <v>1326</v>
      </c>
      <c r="AL109" s="6">
        <v>1341</v>
      </c>
    </row>
    <row r="110" spans="1:38" x14ac:dyDescent="0.2">
      <c r="A110">
        <v>-263</v>
      </c>
      <c r="B110">
        <v>292.95</v>
      </c>
      <c r="C110">
        <v>0.47299999999999998</v>
      </c>
      <c r="D110">
        <v>0.35799999999999998</v>
      </c>
      <c r="E110">
        <v>0.36399999999999999</v>
      </c>
      <c r="F110">
        <v>0.373</v>
      </c>
      <c r="G110">
        <v>0.79700000000000004</v>
      </c>
      <c r="H110" s="4">
        <f t="shared" si="25"/>
        <v>2.4667935023435357</v>
      </c>
      <c r="I110" s="4">
        <f t="shared" si="26"/>
        <v>-0.32513885926218844</v>
      </c>
      <c r="J110" s="4">
        <f t="shared" si="27"/>
        <v>8.0113454487725624E-2</v>
      </c>
      <c r="K110" s="4">
        <f t="shared" si="22"/>
        <v>3.3100000000000023</v>
      </c>
      <c r="L110" s="4">
        <f t="shared" si="23"/>
        <v>4.0000000000000036E-3</v>
      </c>
      <c r="M110" s="4">
        <f t="shared" si="33"/>
        <v>0</v>
      </c>
      <c r="N110" s="4">
        <f t="shared" si="28"/>
        <v>5.1751288010541269E-2</v>
      </c>
      <c r="O110" s="4">
        <f t="shared" si="29"/>
        <v>24.324746827577457</v>
      </c>
      <c r="P110" s="4">
        <f t="shared" si="30"/>
        <v>-7027.3974788234309</v>
      </c>
      <c r="Q110">
        <f t="shared" si="24"/>
        <v>0.15656300000000009</v>
      </c>
      <c r="R110">
        <f t="shared" si="31"/>
        <v>3.7952438367986012</v>
      </c>
      <c r="S110">
        <f t="shared" si="32"/>
        <v>87.817834554276374</v>
      </c>
      <c r="AF110" s="6" t="s">
        <v>144</v>
      </c>
      <c r="AG110" s="6" t="s">
        <v>143</v>
      </c>
      <c r="AH110" s="6">
        <v>1310.211</v>
      </c>
      <c r="AI110" s="6">
        <v>1301.268</v>
      </c>
      <c r="AJ110" s="6">
        <v>1294.8030000000001</v>
      </c>
      <c r="AK110" s="6">
        <v>1319.713</v>
      </c>
      <c r="AL110" s="6">
        <v>1325.059</v>
      </c>
    </row>
    <row r="111" spans="1:38" x14ac:dyDescent="0.2">
      <c r="A111">
        <v>-262</v>
      </c>
      <c r="B111">
        <v>296.26</v>
      </c>
      <c r="C111">
        <v>0.47699999999999998</v>
      </c>
      <c r="D111">
        <v>0.36099999999999999</v>
      </c>
      <c r="E111">
        <v>0.36399999999999999</v>
      </c>
      <c r="F111">
        <v>0.376</v>
      </c>
      <c r="G111">
        <v>0.80700000000000005</v>
      </c>
      <c r="H111" s="4">
        <f t="shared" si="25"/>
        <v>2.4716730185000912</v>
      </c>
      <c r="I111" s="4">
        <f t="shared" si="26"/>
        <v>-0.32148162095988608</v>
      </c>
      <c r="J111" s="4">
        <f t="shared" si="27"/>
        <v>7.8957132025205087E-2</v>
      </c>
      <c r="K111" s="4">
        <f t="shared" si="22"/>
        <v>3.2800000000000296</v>
      </c>
      <c r="L111" s="4">
        <f t="shared" si="23"/>
        <v>3.0000000000000027E-3</v>
      </c>
      <c r="M111" s="4">
        <f t="shared" si="33"/>
        <v>-0.74950839078356057</v>
      </c>
      <c r="N111" s="4">
        <f t="shared" si="28"/>
        <v>5.242697542241842E-2</v>
      </c>
      <c r="O111" s="4">
        <f t="shared" si="29"/>
        <v>24.129541342054583</v>
      </c>
      <c r="P111" s="4">
        <f t="shared" si="30"/>
        <v>-7250.2630093498647</v>
      </c>
      <c r="Q111">
        <f t="shared" si="24"/>
        <v>0.1564560000000014</v>
      </c>
      <c r="R111">
        <f t="shared" si="31"/>
        <v>3.7542937966386836</v>
      </c>
      <c r="S111">
        <f t="shared" si="32"/>
        <v>89.561112242193374</v>
      </c>
      <c r="AF111" s="6" t="s">
        <v>145</v>
      </c>
      <c r="AG111" s="6" t="s">
        <v>143</v>
      </c>
      <c r="AH111" s="6">
        <v>24.922999999999998</v>
      </c>
      <c r="AI111" s="6">
        <v>15.94</v>
      </c>
      <c r="AJ111" s="6">
        <v>9.6519999999999992</v>
      </c>
      <c r="AK111" s="6">
        <v>13.592000000000001</v>
      </c>
      <c r="AL111" s="6">
        <v>36.451000000000001</v>
      </c>
    </row>
    <row r="112" spans="1:38" x14ac:dyDescent="0.2">
      <c r="A112">
        <v>-261</v>
      </c>
      <c r="B112">
        <v>299.54000000000002</v>
      </c>
      <c r="C112">
        <v>0.48</v>
      </c>
      <c r="D112">
        <v>0.36199999999999999</v>
      </c>
      <c r="E112">
        <v>0.371</v>
      </c>
      <c r="F112">
        <v>0.373</v>
      </c>
      <c r="G112">
        <v>0.81299999999999994</v>
      </c>
      <c r="H112" s="4">
        <f t="shared" si="25"/>
        <v>2.4764548254543031</v>
      </c>
      <c r="I112" s="4">
        <f t="shared" si="26"/>
        <v>-0.31875876262441277</v>
      </c>
      <c r="J112" s="4">
        <f t="shared" si="27"/>
        <v>7.7840157640918117E-2</v>
      </c>
      <c r="K112" s="4">
        <f t="shared" si="22"/>
        <v>3.2599999999999909</v>
      </c>
      <c r="L112" s="4">
        <f t="shared" si="23"/>
        <v>1.0000000000000009E-2</v>
      </c>
      <c r="M112" s="4">
        <f t="shared" si="33"/>
        <v>-0.56942038052686039</v>
      </c>
      <c r="N112" s="4">
        <f t="shared" si="28"/>
        <v>5.3097240459697714E-2</v>
      </c>
      <c r="O112" s="4">
        <f t="shared" si="29"/>
        <v>23.928145147350421</v>
      </c>
      <c r="P112" s="4">
        <f t="shared" si="30"/>
        <v>-7466.2414942703626</v>
      </c>
      <c r="Q112">
        <f t="shared" si="24"/>
        <v>0.15647999999999956</v>
      </c>
      <c r="R112">
        <f t="shared" si="31"/>
        <v>3.7408171162796164</v>
      </c>
      <c r="S112">
        <f t="shared" si="32"/>
        <v>91.122188901815733</v>
      </c>
      <c r="AF112" s="6" t="s">
        <v>146</v>
      </c>
      <c r="AG112" s="6" t="s">
        <v>143</v>
      </c>
      <c r="AH112" s="6">
        <v>1405.8</v>
      </c>
      <c r="AI112" s="6">
        <v>1338.8</v>
      </c>
      <c r="AJ112" s="6">
        <v>1320.6</v>
      </c>
      <c r="AK112" s="6">
        <v>1351.8</v>
      </c>
      <c r="AL112" s="6">
        <v>1405.8</v>
      </c>
    </row>
    <row r="113" spans="1:38" x14ac:dyDescent="0.2">
      <c r="A113">
        <v>-260</v>
      </c>
      <c r="B113">
        <v>302.8</v>
      </c>
      <c r="C113">
        <v>0.49</v>
      </c>
      <c r="D113">
        <v>0.36199999999999999</v>
      </c>
      <c r="E113">
        <v>0.376</v>
      </c>
      <c r="F113">
        <v>0.373</v>
      </c>
      <c r="G113">
        <v>0.84799999999999998</v>
      </c>
      <c r="H113" s="4">
        <f t="shared" si="25"/>
        <v>2.4811558708280352</v>
      </c>
      <c r="I113" s="4">
        <f t="shared" si="26"/>
        <v>-0.30980391997148632</v>
      </c>
      <c r="J113" s="4">
        <f t="shared" si="27"/>
        <v>7.6757452774797549E-2</v>
      </c>
      <c r="K113" s="4">
        <f t="shared" si="22"/>
        <v>3.2299999999999613</v>
      </c>
      <c r="L113" s="4">
        <f t="shared" si="23"/>
        <v>9.000000000000008E-3</v>
      </c>
      <c r="M113" s="4">
        <f t="shared" si="33"/>
        <v>-1.9048619915398337</v>
      </c>
      <c r="N113" s="4">
        <f t="shared" si="28"/>
        <v>5.3761911158235226E-2</v>
      </c>
      <c r="O113" s="4">
        <f t="shared" si="29"/>
        <v>23.720749550287355</v>
      </c>
      <c r="P113" s="4">
        <f t="shared" si="30"/>
        <v>-7675.3429121829695</v>
      </c>
      <c r="Q113">
        <f t="shared" si="24"/>
        <v>0.15826999999999811</v>
      </c>
      <c r="R113">
        <f t="shared" si="31"/>
        <v>3.7408171162796164</v>
      </c>
      <c r="S113">
        <f t="shared" si="32"/>
        <v>94.032943650682469</v>
      </c>
      <c r="AF113" s="6" t="s">
        <v>147</v>
      </c>
      <c r="AG113" s="6" t="s">
        <v>143</v>
      </c>
      <c r="AH113" s="6">
        <v>1215.2</v>
      </c>
      <c r="AI113" s="6">
        <v>1260.5999999999999</v>
      </c>
      <c r="AJ113" s="6">
        <v>1241.5999999999999</v>
      </c>
      <c r="AK113" s="6">
        <v>1215.2</v>
      </c>
      <c r="AL113" s="6">
        <v>1221.2</v>
      </c>
    </row>
    <row r="114" spans="1:38" x14ac:dyDescent="0.2">
      <c r="A114">
        <v>-259</v>
      </c>
      <c r="B114">
        <v>306.02999999999997</v>
      </c>
      <c r="C114">
        <v>0.499</v>
      </c>
      <c r="D114">
        <v>0.373</v>
      </c>
      <c r="E114">
        <v>0.38100000000000001</v>
      </c>
      <c r="F114">
        <v>0.38300000000000001</v>
      </c>
      <c r="G114">
        <v>0.86</v>
      </c>
      <c r="H114" s="4">
        <f t="shared" si="25"/>
        <v>2.4857640022849474</v>
      </c>
      <c r="I114" s="4">
        <f t="shared" si="26"/>
        <v>-0.30189945437661009</v>
      </c>
      <c r="J114" s="4">
        <f t="shared" si="27"/>
        <v>7.5710764572284928E-2</v>
      </c>
      <c r="K114" s="4">
        <f t="shared" si="22"/>
        <v>3.2000000000000455</v>
      </c>
      <c r="L114" s="4">
        <f t="shared" si="23"/>
        <v>2.0000000000000018E-3</v>
      </c>
      <c r="M114" s="4">
        <f t="shared" si="33"/>
        <v>-1.715329883443153</v>
      </c>
      <c r="N114" s="4">
        <f t="shared" si="28"/>
        <v>5.442082086796543E-2</v>
      </c>
      <c r="O114" s="4">
        <f t="shared" si="29"/>
        <v>23.507545580504495</v>
      </c>
      <c r="P114" s="4">
        <f t="shared" si="30"/>
        <v>-7877.5865419742668</v>
      </c>
      <c r="Q114">
        <f t="shared" si="24"/>
        <v>0.15968000000000226</v>
      </c>
      <c r="R114">
        <f t="shared" si="31"/>
        <v>3.5980412410879143</v>
      </c>
      <c r="S114">
        <f t="shared" si="32"/>
        <v>96.78156236327446</v>
      </c>
      <c r="AF114" s="6" t="s">
        <v>148</v>
      </c>
      <c r="AG114" s="6" t="s">
        <v>46</v>
      </c>
      <c r="AH114" s="6">
        <v>1.9019999999999999</v>
      </c>
      <c r="AI114" s="6">
        <v>1.2250000000000001</v>
      </c>
      <c r="AJ114" s="6">
        <v>0.745</v>
      </c>
      <c r="AK114" s="6">
        <v>1.03</v>
      </c>
      <c r="AL114" s="6">
        <v>2.7509999999999999</v>
      </c>
    </row>
    <row r="115" spans="1:38" x14ac:dyDescent="0.2">
      <c r="A115">
        <v>-258</v>
      </c>
      <c r="B115">
        <v>309.23</v>
      </c>
      <c r="C115">
        <v>0.501</v>
      </c>
      <c r="D115">
        <v>0.38100000000000001</v>
      </c>
      <c r="E115">
        <v>0.38400000000000001</v>
      </c>
      <c r="F115">
        <v>0.38500000000000001</v>
      </c>
      <c r="G115">
        <v>0.85499999999999998</v>
      </c>
      <c r="H115" s="4">
        <f t="shared" si="25"/>
        <v>2.4902816204417575</v>
      </c>
      <c r="I115" s="4">
        <f t="shared" si="26"/>
        <v>-0.30016227413275426</v>
      </c>
      <c r="J115" s="4">
        <f t="shared" si="27"/>
        <v>7.469849193667169E-2</v>
      </c>
      <c r="K115" s="4">
        <f t="shared" si="22"/>
        <v>3.1699999999999591</v>
      </c>
      <c r="L115" s="4">
        <f t="shared" si="23"/>
        <v>-3.0000000000000027E-3</v>
      </c>
      <c r="M115" s="4">
        <f t="shared" si="33"/>
        <v>-0.38453454531944642</v>
      </c>
      <c r="N115" s="4">
        <f t="shared" si="28"/>
        <v>5.5073808245201666E-2</v>
      </c>
      <c r="O115" s="4">
        <f t="shared" si="29"/>
        <v>23.288723732116321</v>
      </c>
      <c r="P115" s="4">
        <f t="shared" si="30"/>
        <v>-8073.0007350493188</v>
      </c>
      <c r="Q115">
        <f t="shared" si="24"/>
        <v>0.15881699999999796</v>
      </c>
      <c r="R115">
        <f t="shared" si="31"/>
        <v>3.5001378574430424</v>
      </c>
      <c r="S115">
        <f t="shared" si="32"/>
        <v>98.185516065803327</v>
      </c>
      <c r="AF115" s="6" t="s">
        <v>149</v>
      </c>
      <c r="AG115" s="6" t="s">
        <v>46</v>
      </c>
      <c r="AH115" s="6">
        <v>92.748000000000005</v>
      </c>
      <c r="AI115" s="6">
        <v>96.875</v>
      </c>
      <c r="AJ115" s="6">
        <v>95.891000000000005</v>
      </c>
      <c r="AK115" s="6">
        <v>92.081000000000003</v>
      </c>
      <c r="AL115" s="6">
        <v>92.162000000000006</v>
      </c>
    </row>
    <row r="116" spans="1:38" x14ac:dyDescent="0.2">
      <c r="A116">
        <v>-257</v>
      </c>
      <c r="B116">
        <v>312.39999999999998</v>
      </c>
      <c r="C116">
        <v>0.498</v>
      </c>
      <c r="D116">
        <v>0.38400000000000001</v>
      </c>
      <c r="E116">
        <v>0.38700000000000001</v>
      </c>
      <c r="F116">
        <v>0.39200000000000002</v>
      </c>
      <c r="G116">
        <v>0.83</v>
      </c>
      <c r="H116" s="4">
        <f t="shared" si="25"/>
        <v>2.4947110252052629</v>
      </c>
      <c r="I116" s="4">
        <f t="shared" si="26"/>
        <v>-0.30277065724028246</v>
      </c>
      <c r="J116" s="4">
        <f t="shared" si="27"/>
        <v>7.3719127128260301E-2</v>
      </c>
      <c r="K116" s="4">
        <f t="shared" si="22"/>
        <v>3.1400000000000432</v>
      </c>
      <c r="L116" s="4">
        <f t="shared" si="23"/>
        <v>0</v>
      </c>
      <c r="M116" s="4">
        <f t="shared" si="33"/>
        <v>0.5888789231951117</v>
      </c>
      <c r="N116" s="4">
        <f t="shared" si="28"/>
        <v>5.5720717237760453E-2</v>
      </c>
      <c r="O116" s="4">
        <f t="shared" si="29"/>
        <v>23.064473711698284</v>
      </c>
      <c r="P116" s="4">
        <f t="shared" si="30"/>
        <v>-8261.6226684976937</v>
      </c>
      <c r="Q116">
        <f t="shared" si="24"/>
        <v>0.15637200000000215</v>
      </c>
      <c r="R116">
        <f t="shared" si="31"/>
        <v>3.4646313166558058</v>
      </c>
      <c r="S116">
        <f t="shared" si="32"/>
        <v>98.598077905828944</v>
      </c>
      <c r="AF116" t="s">
        <v>150</v>
      </c>
      <c r="AG116" t="s">
        <v>49</v>
      </c>
      <c r="AH116">
        <v>14.189</v>
      </c>
      <c r="AI116">
        <v>13.568</v>
      </c>
      <c r="AJ116">
        <v>14.816000000000001</v>
      </c>
      <c r="AK116">
        <v>13.836</v>
      </c>
      <c r="AL116">
        <v>14.536</v>
      </c>
    </row>
    <row r="117" spans="1:38" x14ac:dyDescent="0.2">
      <c r="A117">
        <v>-256</v>
      </c>
      <c r="B117">
        <v>315.54000000000002</v>
      </c>
      <c r="C117">
        <v>0.498</v>
      </c>
      <c r="D117">
        <v>0.38300000000000001</v>
      </c>
      <c r="E117">
        <v>0.39300000000000002</v>
      </c>
      <c r="F117">
        <v>0.39500000000000002</v>
      </c>
      <c r="G117">
        <v>0.82199999999999995</v>
      </c>
      <c r="H117" s="4">
        <f t="shared" si="25"/>
        <v>2.4990544211971009</v>
      </c>
      <c r="I117" s="4">
        <f t="shared" si="26"/>
        <v>-0.30277065724028246</v>
      </c>
      <c r="J117" s="4">
        <f t="shared" si="27"/>
        <v>7.2771249159974308E-2</v>
      </c>
      <c r="K117" s="4">
        <f t="shared" si="22"/>
        <v>3.1099999999999568</v>
      </c>
      <c r="L117" s="4">
        <f t="shared" si="23"/>
        <v>1.8000000000000016E-2</v>
      </c>
      <c r="M117" s="4">
        <f t="shared" si="33"/>
        <v>0</v>
      </c>
      <c r="N117" s="4">
        <f t="shared" si="28"/>
        <v>5.6361397063085406E-2</v>
      </c>
      <c r="O117" s="4">
        <f t="shared" si="29"/>
        <v>22.834984193128903</v>
      </c>
      <c r="P117" s="4">
        <f t="shared" si="30"/>
        <v>-8443.4980822152284</v>
      </c>
      <c r="Q117">
        <f t="shared" si="24"/>
        <v>0.15487799999999785</v>
      </c>
      <c r="R117">
        <f t="shared" si="31"/>
        <v>3.476395764736651</v>
      </c>
      <c r="S117">
        <f t="shared" si="32"/>
        <v>99.589108522424041</v>
      </c>
      <c r="AF117" t="s">
        <v>151</v>
      </c>
      <c r="AG117" t="s">
        <v>49</v>
      </c>
      <c r="AH117">
        <v>14.231</v>
      </c>
      <c r="AI117">
        <v>13.574</v>
      </c>
      <c r="AJ117">
        <v>14.895</v>
      </c>
      <c r="AK117">
        <v>13.847</v>
      </c>
      <c r="AL117">
        <v>14.606999999999999</v>
      </c>
    </row>
    <row r="118" spans="1:38" x14ac:dyDescent="0.2">
      <c r="A118">
        <v>-255</v>
      </c>
      <c r="B118">
        <v>318.64999999999998</v>
      </c>
      <c r="C118">
        <v>0.51600000000000001</v>
      </c>
      <c r="D118">
        <v>0.39600000000000002</v>
      </c>
      <c r="E118">
        <v>0.4</v>
      </c>
      <c r="F118">
        <v>0.40200000000000002</v>
      </c>
      <c r="G118">
        <v>0.86499999999999999</v>
      </c>
      <c r="H118" s="4">
        <f t="shared" si="25"/>
        <v>2.5033139228158845</v>
      </c>
      <c r="I118" s="4">
        <f t="shared" si="26"/>
        <v>-0.28735029837278864</v>
      </c>
      <c r="J118" s="4">
        <f t="shared" si="27"/>
        <v>7.1853517742165945E-2</v>
      </c>
      <c r="K118" s="4">
        <f t="shared" si="22"/>
        <v>3.0800000000000409</v>
      </c>
      <c r="L118" s="4">
        <f t="shared" si="23"/>
        <v>1.8000000000000016E-2</v>
      </c>
      <c r="M118" s="4">
        <f t="shared" si="33"/>
        <v>-3.6202260845477556</v>
      </c>
      <c r="N118" s="4">
        <f t="shared" si="28"/>
        <v>5.6995702179561208E-2</v>
      </c>
      <c r="O118" s="4">
        <f t="shared" si="29"/>
        <v>22.600442579734036</v>
      </c>
      <c r="P118" s="4">
        <f t="shared" si="30"/>
        <v>-8618.6809964580953</v>
      </c>
      <c r="Q118">
        <f t="shared" si="24"/>
        <v>0.1589280000000021</v>
      </c>
      <c r="R118">
        <f t="shared" si="31"/>
        <v>3.3287706730944322</v>
      </c>
      <c r="S118">
        <f t="shared" si="32"/>
        <v>104.20575517654019</v>
      </c>
      <c r="AF118" t="s">
        <v>152</v>
      </c>
      <c r="AG118" t="s">
        <v>49</v>
      </c>
      <c r="AH118">
        <v>3.0750000000000002</v>
      </c>
      <c r="AI118">
        <v>3.2570000000000001</v>
      </c>
      <c r="AJ118">
        <v>2.8620000000000001</v>
      </c>
      <c r="AK118">
        <v>3.1320000000000001</v>
      </c>
      <c r="AL118">
        <v>2.8559999999999999</v>
      </c>
    </row>
    <row r="119" spans="1:38" x14ac:dyDescent="0.2">
      <c r="A119">
        <v>-254</v>
      </c>
      <c r="B119">
        <v>321.73</v>
      </c>
      <c r="C119">
        <v>0.53400000000000003</v>
      </c>
      <c r="D119">
        <v>0.40300000000000002</v>
      </c>
      <c r="E119">
        <v>0.39900000000000002</v>
      </c>
      <c r="F119">
        <v>0.41199999999999998</v>
      </c>
      <c r="G119">
        <v>0.91900000000000004</v>
      </c>
      <c r="H119" s="4">
        <f t="shared" si="25"/>
        <v>2.507491558965369</v>
      </c>
      <c r="I119" s="4">
        <f t="shared" si="26"/>
        <v>-0.27245874297144357</v>
      </c>
      <c r="J119" s="4">
        <f t="shared" si="27"/>
        <v>7.0964667724373223E-2</v>
      </c>
      <c r="K119" s="4">
        <f t="shared" si="22"/>
        <v>3.0399999999999636</v>
      </c>
      <c r="L119" s="4">
        <f t="shared" si="23"/>
        <v>1.8000000000000016E-2</v>
      </c>
      <c r="M119" s="4">
        <f t="shared" si="33"/>
        <v>-3.5645888891454161</v>
      </c>
      <c r="N119" s="4">
        <f t="shared" si="28"/>
        <v>5.7623492251220487E-2</v>
      </c>
      <c r="O119" s="4">
        <f t="shared" si="29"/>
        <v>22.361034774276867</v>
      </c>
      <c r="P119" s="4">
        <f t="shared" si="30"/>
        <v>-8787.2334167352474</v>
      </c>
      <c r="Q119">
        <f t="shared" si="24"/>
        <v>0.16233599999999807</v>
      </c>
      <c r="R119">
        <f t="shared" si="31"/>
        <v>3.2538015247363954</v>
      </c>
      <c r="S119">
        <f t="shared" si="32"/>
        <v>108.88320522087723</v>
      </c>
      <c r="AF119" t="s">
        <v>153</v>
      </c>
      <c r="AG119" t="s">
        <v>49</v>
      </c>
      <c r="AH119">
        <v>23.988</v>
      </c>
      <c r="AI119">
        <v>21.436</v>
      </c>
      <c r="AJ119">
        <v>22.544</v>
      </c>
      <c r="AK119">
        <v>23.231999999999999</v>
      </c>
      <c r="AL119">
        <v>23.988</v>
      </c>
    </row>
    <row r="120" spans="1:38" x14ac:dyDescent="0.2">
      <c r="A120">
        <v>-253</v>
      </c>
      <c r="B120">
        <v>324.77</v>
      </c>
      <c r="C120">
        <v>0.55200000000000005</v>
      </c>
      <c r="D120">
        <v>0.41199999999999998</v>
      </c>
      <c r="E120">
        <v>0.40600000000000003</v>
      </c>
      <c r="F120">
        <v>0.41599999999999998</v>
      </c>
      <c r="G120">
        <v>0.97199999999999998</v>
      </c>
      <c r="H120" s="4">
        <f t="shared" si="25"/>
        <v>2.511575905309916</v>
      </c>
      <c r="I120" s="4">
        <f t="shared" si="26"/>
        <v>-0.25806092227080107</v>
      </c>
      <c r="J120" s="4">
        <f t="shared" si="27"/>
        <v>7.010629717468693E-2</v>
      </c>
      <c r="K120" s="4">
        <f t="shared" si="22"/>
        <v>3.0200000000000387</v>
      </c>
      <c r="L120" s="4">
        <f t="shared" si="23"/>
        <v>1.5999999999999903E-2</v>
      </c>
      <c r="M120" s="4">
        <f t="shared" si="33"/>
        <v>-3.5251223784844941</v>
      </c>
      <c r="N120" s="4">
        <f t="shared" si="28"/>
        <v>5.8244632106061511E-2</v>
      </c>
      <c r="O120" s="4">
        <f t="shared" si="29"/>
        <v>22.116944957145332</v>
      </c>
      <c r="P120" s="4">
        <f t="shared" si="30"/>
        <v>-8949.225022296574</v>
      </c>
      <c r="Q120">
        <f t="shared" si="24"/>
        <v>0.16670400000000216</v>
      </c>
      <c r="R120">
        <f t="shared" si="31"/>
        <v>3.1617042096325214</v>
      </c>
      <c r="S120">
        <f t="shared" si="32"/>
        <v>113.61693357511217</v>
      </c>
      <c r="AF120" t="s">
        <v>154</v>
      </c>
      <c r="AG120" t="s">
        <v>49</v>
      </c>
      <c r="AH120">
        <v>4.0640000000000001</v>
      </c>
      <c r="AI120">
        <v>4.0640000000000001</v>
      </c>
      <c r="AJ120">
        <v>7.6559999999999997</v>
      </c>
      <c r="AK120">
        <v>5.0519999999999996</v>
      </c>
      <c r="AL120">
        <v>7.38</v>
      </c>
    </row>
    <row r="121" spans="1:38" x14ac:dyDescent="0.2">
      <c r="A121">
        <v>-252</v>
      </c>
      <c r="B121">
        <v>327.79</v>
      </c>
      <c r="C121">
        <v>0.56799999999999995</v>
      </c>
      <c r="D121">
        <v>0.41599999999999998</v>
      </c>
      <c r="E121">
        <v>0.41499999999999998</v>
      </c>
      <c r="F121">
        <v>0.41599999999999998</v>
      </c>
      <c r="G121">
        <v>1.024</v>
      </c>
      <c r="H121" s="4">
        <f t="shared" si="25"/>
        <v>2.5155957002684515</v>
      </c>
      <c r="I121" s="4">
        <f t="shared" si="26"/>
        <v>-0.24565166428898116</v>
      </c>
      <c r="J121" s="4">
        <f t="shared" si="27"/>
        <v>6.9271631249164023E-2</v>
      </c>
      <c r="K121" s="4">
        <f t="shared" si="22"/>
        <v>2.9699999999999704</v>
      </c>
      <c r="L121" s="4">
        <f t="shared" si="23"/>
        <v>1.8000000000000016E-2</v>
      </c>
      <c r="M121" s="4">
        <f t="shared" si="33"/>
        <v>-3.0870375503779321</v>
      </c>
      <c r="N121" s="4">
        <f t="shared" si="28"/>
        <v>5.8858991688204437E-2</v>
      </c>
      <c r="O121" s="4">
        <f t="shared" si="29"/>
        <v>21.868355373192649</v>
      </c>
      <c r="P121" s="4">
        <f t="shared" si="30"/>
        <v>-9104.7328447318851</v>
      </c>
      <c r="Q121">
        <f t="shared" si="24"/>
        <v>0.16869599999999829</v>
      </c>
      <c r="R121">
        <f t="shared" si="31"/>
        <v>3.1222400373050774</v>
      </c>
      <c r="S121">
        <f t="shared" si="32"/>
        <v>117.99731273001706</v>
      </c>
      <c r="AF121" t="s">
        <v>155</v>
      </c>
      <c r="AG121" t="s">
        <v>46</v>
      </c>
      <c r="AH121">
        <v>21.61</v>
      </c>
      <c r="AI121">
        <v>23.99</v>
      </c>
      <c r="AJ121">
        <v>19.212</v>
      </c>
      <c r="AK121">
        <v>22.617000000000001</v>
      </c>
      <c r="AL121">
        <v>19.553999999999998</v>
      </c>
    </row>
    <row r="122" spans="1:38" x14ac:dyDescent="0.2">
      <c r="A122">
        <v>-251</v>
      </c>
      <c r="B122">
        <v>330.76</v>
      </c>
      <c r="C122">
        <v>0.58599999999999997</v>
      </c>
      <c r="D122">
        <v>0.42599999999999999</v>
      </c>
      <c r="E122">
        <v>0.42199999999999999</v>
      </c>
      <c r="F122">
        <v>0.42599999999999999</v>
      </c>
      <c r="G122">
        <v>1.0680000000000001</v>
      </c>
      <c r="H122" s="4">
        <f t="shared" si="25"/>
        <v>2.5195129832576257</v>
      </c>
      <c r="I122" s="4">
        <f t="shared" si="26"/>
        <v>-0.23210238398190938</v>
      </c>
      <c r="J122" s="4">
        <f t="shared" si="27"/>
        <v>6.8467812171379719E-2</v>
      </c>
      <c r="K122" s="4">
        <f t="shared" si="22"/>
        <v>2.9499999999999886</v>
      </c>
      <c r="L122" s="4">
        <f t="shared" si="23"/>
        <v>1.7000000000000015E-2</v>
      </c>
      <c r="M122" s="4">
        <f t="shared" si="33"/>
        <v>-3.4588464362968954</v>
      </c>
      <c r="N122" s="4">
        <f t="shared" si="28"/>
        <v>5.9466446004126455E-2</v>
      </c>
      <c r="O122" s="4">
        <f t="shared" si="29"/>
        <v>21.615446127505653</v>
      </c>
      <c r="P122" s="4">
        <f t="shared" si="30"/>
        <v>-9253.840933076177</v>
      </c>
      <c r="Q122">
        <f t="shared" si="24"/>
        <v>0.17286999999999933</v>
      </c>
      <c r="R122">
        <f t="shared" si="31"/>
        <v>3.027297759552499</v>
      </c>
      <c r="S122">
        <f t="shared" si="32"/>
        <v>122.83968103788614</v>
      </c>
      <c r="AF122" t="s">
        <v>156</v>
      </c>
      <c r="AG122" t="s">
        <v>46</v>
      </c>
      <c r="AH122">
        <v>28.558</v>
      </c>
      <c r="AI122">
        <v>29.939</v>
      </c>
      <c r="AJ122">
        <v>51.398000000000003</v>
      </c>
      <c r="AK122">
        <v>36.484000000000002</v>
      </c>
      <c r="AL122">
        <v>50.524999999999999</v>
      </c>
    </row>
    <row r="123" spans="1:38" x14ac:dyDescent="0.2">
      <c r="A123">
        <v>-250</v>
      </c>
      <c r="B123">
        <v>333.71</v>
      </c>
      <c r="C123">
        <v>0.60299999999999998</v>
      </c>
      <c r="D123">
        <v>0.433</v>
      </c>
      <c r="E123">
        <v>0.42799999999999999</v>
      </c>
      <c r="F123">
        <v>0.433</v>
      </c>
      <c r="G123">
        <v>1.119</v>
      </c>
      <c r="H123" s="4">
        <f t="shared" si="25"/>
        <v>2.5233692209782803</v>
      </c>
      <c r="I123" s="4">
        <f t="shared" si="26"/>
        <v>-0.21968268785984871</v>
      </c>
      <c r="J123" s="4">
        <f t="shared" si="27"/>
        <v>6.7685630532155219E-2</v>
      </c>
      <c r="K123" s="4">
        <f t="shared" si="22"/>
        <v>2.9000000000000341</v>
      </c>
      <c r="L123" s="4">
        <f t="shared" si="23"/>
        <v>1.4000000000000012E-2</v>
      </c>
      <c r="M123" s="4">
        <f t="shared" si="33"/>
        <v>-3.2206769970481806</v>
      </c>
      <c r="N123" s="4">
        <f t="shared" si="28"/>
        <v>6.0066875063223835E-2</v>
      </c>
      <c r="O123" s="4">
        <f t="shared" si="29"/>
        <v>21.358394990475759</v>
      </c>
      <c r="P123" s="4">
        <f t="shared" si="30"/>
        <v>-9396.6400107547652</v>
      </c>
      <c r="Q123">
        <f t="shared" si="24"/>
        <v>0.17487000000000205</v>
      </c>
      <c r="R123">
        <f t="shared" si="31"/>
        <v>2.9638304325971703</v>
      </c>
      <c r="S123">
        <f t="shared" si="32"/>
        <v>127.53066195965918</v>
      </c>
      <c r="AF123" t="s">
        <v>157</v>
      </c>
      <c r="AG123" t="s">
        <v>49</v>
      </c>
      <c r="AH123">
        <v>13.3</v>
      </c>
      <c r="AI123">
        <v>13</v>
      </c>
      <c r="AJ123">
        <v>14</v>
      </c>
      <c r="AK123">
        <v>13</v>
      </c>
      <c r="AL123">
        <v>13.2</v>
      </c>
    </row>
    <row r="124" spans="1:38" x14ac:dyDescent="0.2">
      <c r="A124">
        <v>-249</v>
      </c>
      <c r="B124">
        <v>336.61</v>
      </c>
      <c r="C124">
        <v>0.61699999999999999</v>
      </c>
      <c r="D124">
        <v>0.44400000000000001</v>
      </c>
      <c r="E124">
        <v>0.434</v>
      </c>
      <c r="F124">
        <v>0.44</v>
      </c>
      <c r="G124">
        <v>1.1499999999999999</v>
      </c>
      <c r="H124" s="4">
        <f t="shared" si="25"/>
        <v>2.5271270138391762</v>
      </c>
      <c r="I124" s="4">
        <f t="shared" si="26"/>
        <v>-0.20971483596675833</v>
      </c>
      <c r="J124" s="4">
        <f t="shared" si="27"/>
        <v>6.6932014276793614E-2</v>
      </c>
      <c r="K124" s="4">
        <f t="shared" si="22"/>
        <v>2.8799999999999955</v>
      </c>
      <c r="L124" s="4">
        <f t="shared" si="23"/>
        <v>3.0000000000000027E-3</v>
      </c>
      <c r="M124" s="4">
        <f t="shared" si="33"/>
        <v>-2.652581518480273</v>
      </c>
      <c r="N124" s="4">
        <f t="shared" si="28"/>
        <v>6.0660163812959272E-2</v>
      </c>
      <c r="O124" s="4">
        <f t="shared" si="29"/>
        <v>21.097377212399238</v>
      </c>
      <c r="P124" s="4">
        <f t="shared" si="30"/>
        <v>-9533.2271235668886</v>
      </c>
      <c r="Q124">
        <f t="shared" si="24"/>
        <v>0.17769599999999972</v>
      </c>
      <c r="R124">
        <f t="shared" si="31"/>
        <v>2.8687305420136502</v>
      </c>
      <c r="S124">
        <f t="shared" si="32"/>
        <v>131.62556812007716</v>
      </c>
      <c r="AF124" t="s">
        <v>158</v>
      </c>
      <c r="AG124" t="s">
        <v>49</v>
      </c>
      <c r="AH124">
        <v>15.076000000000001</v>
      </c>
      <c r="AI124">
        <v>14.516999999999999</v>
      </c>
      <c r="AJ124">
        <v>15.561</v>
      </c>
      <c r="AK124">
        <v>15.106999999999999</v>
      </c>
      <c r="AL124">
        <v>15.119</v>
      </c>
    </row>
    <row r="125" spans="1:38" x14ac:dyDescent="0.2">
      <c r="A125">
        <v>-248</v>
      </c>
      <c r="B125">
        <v>339.49</v>
      </c>
      <c r="C125">
        <v>0.62</v>
      </c>
      <c r="D125">
        <v>0.45</v>
      </c>
      <c r="E125">
        <v>0.44400000000000001</v>
      </c>
      <c r="F125">
        <v>0.44800000000000001</v>
      </c>
      <c r="G125">
        <v>1.137</v>
      </c>
      <c r="H125" s="4">
        <f t="shared" si="25"/>
        <v>2.5308269862489765</v>
      </c>
      <c r="I125" s="4">
        <f t="shared" si="26"/>
        <v>-0.20760831050174613</v>
      </c>
      <c r="J125" s="4">
        <f t="shared" si="27"/>
        <v>6.6198192386697607E-2</v>
      </c>
      <c r="K125" s="4">
        <f t="shared" si="22"/>
        <v>2.8299999999999841</v>
      </c>
      <c r="L125" s="4">
        <f t="shared" si="23"/>
        <v>-3.0000000000000027E-3</v>
      </c>
      <c r="M125" s="4">
        <f t="shared" si="33"/>
        <v>-0.56933545218677128</v>
      </c>
      <c r="N125" s="4">
        <f t="shared" si="28"/>
        <v>6.1246202068859251E-2</v>
      </c>
      <c r="O125" s="4">
        <f t="shared" si="29"/>
        <v>20.832565347855713</v>
      </c>
      <c r="P125" s="4">
        <f t="shared" si="30"/>
        <v>-9663.7052818806515</v>
      </c>
      <c r="Q125">
        <f t="shared" si="24"/>
        <v>0.17545999999999901</v>
      </c>
      <c r="R125">
        <f t="shared" si="31"/>
        <v>2.8191056397747545</v>
      </c>
      <c r="S125">
        <f t="shared" si="32"/>
        <v>133.39721311825357</v>
      </c>
      <c r="AF125" t="s">
        <v>159</v>
      </c>
      <c r="AG125" t="s">
        <v>49</v>
      </c>
      <c r="AH125">
        <v>4.1429999999999998</v>
      </c>
      <c r="AI125">
        <v>4.1559999999999997</v>
      </c>
      <c r="AJ125">
        <v>3.7130000000000001</v>
      </c>
      <c r="AK125">
        <v>3.9590000000000001</v>
      </c>
      <c r="AL125">
        <v>4.6429999999999998</v>
      </c>
    </row>
    <row r="126" spans="1:38" x14ac:dyDescent="0.2">
      <c r="A126">
        <v>-247</v>
      </c>
      <c r="B126">
        <v>342.32</v>
      </c>
      <c r="C126">
        <v>0.61699999999999999</v>
      </c>
      <c r="D126">
        <v>0.45600000000000002</v>
      </c>
      <c r="E126">
        <v>0.45</v>
      </c>
      <c r="F126">
        <v>0.45500000000000002</v>
      </c>
      <c r="G126">
        <v>1.1060000000000001</v>
      </c>
      <c r="H126" s="4">
        <f t="shared" si="25"/>
        <v>2.5344322734758764</v>
      </c>
      <c r="I126" s="4">
        <f t="shared" si="26"/>
        <v>-0.20971483596675833</v>
      </c>
      <c r="J126" s="4">
        <f t="shared" si="27"/>
        <v>6.5490889496135518E-2</v>
      </c>
      <c r="K126" s="4">
        <f t="shared" si="22"/>
        <v>2.8000000000000114</v>
      </c>
      <c r="L126" s="4">
        <f t="shared" si="23"/>
        <v>-1.0000000000000009E-2</v>
      </c>
      <c r="M126" s="4">
        <f t="shared" si="33"/>
        <v>0.58428783407185347</v>
      </c>
      <c r="N126" s="4">
        <f t="shared" si="28"/>
        <v>6.1824884439633021E-2</v>
      </c>
      <c r="O126" s="4">
        <f t="shared" si="29"/>
        <v>20.564129090025695</v>
      </c>
      <c r="P126" s="4">
        <f t="shared" si="30"/>
        <v>-9788.1830967124297</v>
      </c>
      <c r="Q126">
        <f t="shared" si="24"/>
        <v>0.17276000000000069</v>
      </c>
      <c r="R126">
        <f t="shared" si="31"/>
        <v>2.770979563883091</v>
      </c>
      <c r="S126">
        <f t="shared" si="32"/>
        <v>133.85836570174629</v>
      </c>
      <c r="AF126" t="s">
        <v>160</v>
      </c>
      <c r="AG126" t="s">
        <v>49</v>
      </c>
      <c r="AH126">
        <v>48</v>
      </c>
      <c r="AI126">
        <v>25.6</v>
      </c>
      <c r="AJ126">
        <v>26.8</v>
      </c>
      <c r="AK126">
        <v>29.8</v>
      </c>
      <c r="AL126">
        <v>48</v>
      </c>
    </row>
    <row r="127" spans="1:38" x14ac:dyDescent="0.2">
      <c r="A127">
        <v>-246</v>
      </c>
      <c r="B127">
        <v>345.12</v>
      </c>
      <c r="C127">
        <v>0.60699999999999998</v>
      </c>
      <c r="D127">
        <v>0.46</v>
      </c>
      <c r="E127">
        <v>0.45500000000000002</v>
      </c>
      <c r="F127">
        <v>0.45200000000000001</v>
      </c>
      <c r="G127">
        <v>1.0609999999999999</v>
      </c>
      <c r="H127" s="4">
        <f t="shared" si="25"/>
        <v>2.5379701277584696</v>
      </c>
      <c r="I127" s="4">
        <f t="shared" si="26"/>
        <v>-0.21681130892474243</v>
      </c>
      <c r="J127" s="4">
        <f t="shared" si="27"/>
        <v>6.4804162984083508E-2</v>
      </c>
      <c r="K127" s="4">
        <f t="shared" si="22"/>
        <v>2.7699999999999818</v>
      </c>
      <c r="L127" s="4">
        <f t="shared" si="23"/>
        <v>-8.0000000000000071E-3</v>
      </c>
      <c r="M127" s="4">
        <f t="shared" si="33"/>
        <v>2.0058692052126714</v>
      </c>
      <c r="N127" s="4">
        <f t="shared" si="28"/>
        <v>6.239611024768929E-2</v>
      </c>
      <c r="O127" s="4">
        <f t="shared" si="29"/>
        <v>20.292235115117016</v>
      </c>
      <c r="P127" s="4">
        <f t="shared" si="30"/>
        <v>-9906.7744123519933</v>
      </c>
      <c r="Q127">
        <f t="shared" si="24"/>
        <v>0.1681389999999989</v>
      </c>
      <c r="R127">
        <f t="shared" si="31"/>
        <v>2.7396963878248188</v>
      </c>
      <c r="S127">
        <f t="shared" si="32"/>
        <v>132.76600877674483</v>
      </c>
      <c r="AF127" t="s">
        <v>161</v>
      </c>
      <c r="AG127" t="s">
        <v>49</v>
      </c>
      <c r="AH127">
        <v>1.2</v>
      </c>
      <c r="AI127">
        <v>1.2</v>
      </c>
      <c r="AJ127">
        <v>6.2</v>
      </c>
      <c r="AK127">
        <v>5.3970000000000002</v>
      </c>
      <c r="AL127">
        <v>5</v>
      </c>
    </row>
    <row r="128" spans="1:38" x14ac:dyDescent="0.2">
      <c r="A128">
        <v>-245</v>
      </c>
      <c r="B128">
        <v>347.89</v>
      </c>
      <c r="C128">
        <v>0.59899999999999998</v>
      </c>
      <c r="D128">
        <v>0.46700000000000003</v>
      </c>
      <c r="E128">
        <v>0.45200000000000001</v>
      </c>
      <c r="F128">
        <v>0.45600000000000002</v>
      </c>
      <c r="G128">
        <v>1.018</v>
      </c>
      <c r="H128" s="4">
        <f t="shared" si="25"/>
        <v>2.5414419452545256</v>
      </c>
      <c r="I128" s="4">
        <f t="shared" si="26"/>
        <v>-0.22257317761068865</v>
      </c>
      <c r="J128" s="4">
        <f t="shared" si="27"/>
        <v>6.4137255749716154E-2</v>
      </c>
      <c r="K128" s="4">
        <f t="shared" si="22"/>
        <v>2.7200000000000273</v>
      </c>
      <c r="L128" s="4">
        <f t="shared" si="23"/>
        <v>-4.0000000000000036E-3</v>
      </c>
      <c r="M128" s="4">
        <f t="shared" si="33"/>
        <v>1.6596116277691382</v>
      </c>
      <c r="N128" s="4">
        <f t="shared" si="28"/>
        <v>6.295978344533143E-2</v>
      </c>
      <c r="O128" s="4">
        <f t="shared" si="29"/>
        <v>20.017046936996127</v>
      </c>
      <c r="P128" s="4">
        <f t="shared" si="30"/>
        <v>-10019.597936758899</v>
      </c>
      <c r="Q128">
        <f t="shared" si="24"/>
        <v>0.16292800000000163</v>
      </c>
      <c r="R128">
        <f t="shared" si="31"/>
        <v>2.6864308962345458</v>
      </c>
      <c r="S128">
        <f t="shared" si="32"/>
        <v>132.0677711375119</v>
      </c>
      <c r="AF128" t="s">
        <v>162</v>
      </c>
      <c r="AG128" t="s">
        <v>46</v>
      </c>
      <c r="AH128">
        <v>27.483000000000001</v>
      </c>
      <c r="AI128">
        <v>28.629000000000001</v>
      </c>
      <c r="AJ128">
        <v>23.863</v>
      </c>
      <c r="AK128">
        <v>26.204999999999998</v>
      </c>
      <c r="AL128">
        <v>30.707999999999998</v>
      </c>
    </row>
    <row r="129" spans="1:38" x14ac:dyDescent="0.2">
      <c r="A129">
        <v>-244</v>
      </c>
      <c r="B129">
        <v>350.61</v>
      </c>
      <c r="C129">
        <v>0.59499999999999997</v>
      </c>
      <c r="D129">
        <v>0.47499999999999998</v>
      </c>
      <c r="E129">
        <v>0.46100000000000002</v>
      </c>
      <c r="F129">
        <v>0.45900000000000002</v>
      </c>
      <c r="G129">
        <v>0.98599999999999999</v>
      </c>
      <c r="H129" s="4">
        <f t="shared" si="25"/>
        <v>2.5448242987597278</v>
      </c>
      <c r="I129" s="4">
        <f t="shared" si="26"/>
        <v>-0.22548303427145044</v>
      </c>
      <c r="J129" s="4">
        <f t="shared" si="27"/>
        <v>6.3494134603527999E-2</v>
      </c>
      <c r="K129" s="4">
        <f t="shared" si="22"/>
        <v>2.6899999999999977</v>
      </c>
      <c r="L129" s="4">
        <f t="shared" si="23"/>
        <v>3.0000000000000027E-3</v>
      </c>
      <c r="M129" s="4">
        <f t="shared" si="33"/>
        <v>0.86030530406890826</v>
      </c>
      <c r="N129" s="4">
        <f t="shared" si="28"/>
        <v>6.3515812526914656E-2</v>
      </c>
      <c r="O129" s="4">
        <f t="shared" si="29"/>
        <v>19.738724772086158</v>
      </c>
      <c r="P129" s="4">
        <f t="shared" si="30"/>
        <v>-10126.776870375252</v>
      </c>
      <c r="Q129">
        <f t="shared" si="24"/>
        <v>0.16005499999999986</v>
      </c>
      <c r="R129">
        <f t="shared" si="31"/>
        <v>2.6277613814902421</v>
      </c>
      <c r="S129">
        <f t="shared" si="32"/>
        <v>132.21153433365217</v>
      </c>
      <c r="AF129" t="s">
        <v>163</v>
      </c>
      <c r="AG129" t="s">
        <v>46</v>
      </c>
      <c r="AH129">
        <v>7.96</v>
      </c>
      <c r="AI129">
        <v>8.266</v>
      </c>
      <c r="AJ129">
        <v>39.844000000000001</v>
      </c>
      <c r="AK129">
        <v>35.725000000000001</v>
      </c>
      <c r="AL129">
        <v>33.072000000000003</v>
      </c>
    </row>
    <row r="130" spans="1:38" x14ac:dyDescent="0.2">
      <c r="A130">
        <v>-243</v>
      </c>
      <c r="B130">
        <v>353.3</v>
      </c>
      <c r="C130">
        <v>0.59799999999999998</v>
      </c>
      <c r="D130">
        <v>0.497</v>
      </c>
      <c r="E130">
        <v>0.47399999999999998</v>
      </c>
      <c r="F130">
        <v>0.46600000000000003</v>
      </c>
      <c r="G130">
        <v>0.95699999999999996</v>
      </c>
      <c r="H130" s="4">
        <f t="shared" si="25"/>
        <v>2.5481436374348454</v>
      </c>
      <c r="I130" s="4">
        <f t="shared" si="26"/>
        <v>-0.22329881601158919</v>
      </c>
      <c r="J130" s="4">
        <f t="shared" si="27"/>
        <v>6.2869265146418649E-2</v>
      </c>
      <c r="K130" s="4">
        <f t="shared" si="22"/>
        <v>2.6499999999999773</v>
      </c>
      <c r="L130" s="4">
        <f t="shared" si="23"/>
        <v>0</v>
      </c>
      <c r="M130" s="4">
        <f t="shared" si="33"/>
        <v>-0.65802814163997603</v>
      </c>
      <c r="N130" s="4">
        <f t="shared" si="28"/>
        <v>6.4064110437250382E-2</v>
      </c>
      <c r="O130" s="4">
        <f t="shared" si="29"/>
        <v>19.457425414575734</v>
      </c>
      <c r="P130" s="4">
        <f t="shared" si="30"/>
        <v>-10228.438536088901</v>
      </c>
      <c r="Q130">
        <f t="shared" si="24"/>
        <v>0.15846999999999864</v>
      </c>
      <c r="R130">
        <f t="shared" si="31"/>
        <v>2.47756075419227</v>
      </c>
      <c r="S130">
        <f t="shared" si="32"/>
        <v>133.89763376572466</v>
      </c>
      <c r="AF130" t="s">
        <v>164</v>
      </c>
      <c r="AG130" t="s">
        <v>49</v>
      </c>
      <c r="AH130">
        <v>47.1</v>
      </c>
      <c r="AI130">
        <v>46.6</v>
      </c>
      <c r="AJ130">
        <v>47.6</v>
      </c>
      <c r="AK130">
        <v>45.6</v>
      </c>
      <c r="AL130">
        <v>48.6</v>
      </c>
    </row>
    <row r="131" spans="1:38" x14ac:dyDescent="0.2">
      <c r="A131">
        <v>-242</v>
      </c>
      <c r="B131">
        <v>355.95</v>
      </c>
      <c r="C131">
        <v>0.59799999999999998</v>
      </c>
      <c r="D131">
        <v>0.50700000000000001</v>
      </c>
      <c r="E131">
        <v>0.48499999999999999</v>
      </c>
      <c r="F131">
        <v>0.47599999999999998</v>
      </c>
      <c r="G131">
        <v>0.92400000000000004</v>
      </c>
      <c r="H131" s="4">
        <f t="shared" si="25"/>
        <v>2.5513889972730204</v>
      </c>
      <c r="I131" s="4">
        <f t="shared" si="26"/>
        <v>-0.22329881601158919</v>
      </c>
      <c r="J131" s="4">
        <f t="shared" si="27"/>
        <v>6.2264268244527896E-2</v>
      </c>
      <c r="K131" s="4">
        <f t="shared" si="22"/>
        <v>2.6100000000000136</v>
      </c>
      <c r="L131" s="4">
        <f t="shared" si="23"/>
        <v>2.0000000000000018E-3</v>
      </c>
      <c r="M131" s="4">
        <f t="shared" si="33"/>
        <v>0</v>
      </c>
      <c r="N131" s="4">
        <f t="shared" si="28"/>
        <v>6.4604594476544153E-2</v>
      </c>
      <c r="O131" s="4">
        <f t="shared" si="29"/>
        <v>19.173302121906598</v>
      </c>
      <c r="P131" s="4">
        <f t="shared" si="30"/>
        <v>-10324.714009666281</v>
      </c>
      <c r="Q131">
        <f t="shared" si="24"/>
        <v>0.1560780000000008</v>
      </c>
      <c r="R131">
        <f t="shared" si="31"/>
        <v>2.4142223779797893</v>
      </c>
      <c r="S131">
        <f t="shared" si="32"/>
        <v>134.90196076679786</v>
      </c>
      <c r="AF131" t="s">
        <v>165</v>
      </c>
      <c r="AG131" t="s">
        <v>49</v>
      </c>
      <c r="AH131">
        <v>45.881</v>
      </c>
      <c r="AI131">
        <v>44.66</v>
      </c>
      <c r="AJ131">
        <v>46.703000000000003</v>
      </c>
      <c r="AK131">
        <v>43.78</v>
      </c>
      <c r="AL131">
        <v>48.38</v>
      </c>
    </row>
    <row r="132" spans="1:38" x14ac:dyDescent="0.2">
      <c r="A132">
        <v>-241</v>
      </c>
      <c r="B132">
        <v>358.56</v>
      </c>
      <c r="C132">
        <v>0.6</v>
      </c>
      <c r="D132">
        <v>0.50900000000000001</v>
      </c>
      <c r="E132">
        <v>0.495</v>
      </c>
      <c r="F132">
        <v>0.48799999999999999</v>
      </c>
      <c r="G132">
        <v>0.90900000000000003</v>
      </c>
      <c r="H132" s="4">
        <f t="shared" si="25"/>
        <v>2.5545618391909861</v>
      </c>
      <c r="I132" s="4">
        <f t="shared" si="26"/>
        <v>-0.22184874961635639</v>
      </c>
      <c r="J132" s="4">
        <f t="shared" si="27"/>
        <v>6.1678418727045943E-2</v>
      </c>
      <c r="K132" s="4">
        <f t="shared" si="22"/>
        <v>2.5699999999999932</v>
      </c>
      <c r="L132" s="4">
        <f t="shared" si="23"/>
        <v>5.0000000000000044E-3</v>
      </c>
      <c r="M132" s="4">
        <f t="shared" si="33"/>
        <v>-0.4570244697732937</v>
      </c>
      <c r="N132" s="4">
        <f t="shared" si="28"/>
        <v>6.5137186202152669E-2</v>
      </c>
      <c r="O132" s="4">
        <f t="shared" si="29"/>
        <v>18.886504510526979</v>
      </c>
      <c r="P132" s="4">
        <f t="shared" si="30"/>
        <v>-10415.737753852325</v>
      </c>
      <c r="Q132">
        <f t="shared" si="24"/>
        <v>0.15419999999999959</v>
      </c>
      <c r="R132">
        <f t="shared" si="31"/>
        <v>2.4018976723001098</v>
      </c>
      <c r="S132">
        <f t="shared" si="32"/>
        <v>136.34561349333583</v>
      </c>
      <c r="AF132" t="s">
        <v>166</v>
      </c>
      <c r="AG132" t="s">
        <v>49</v>
      </c>
      <c r="AH132">
        <v>5.0289999999999999</v>
      </c>
      <c r="AI132">
        <v>4.9569999999999999</v>
      </c>
      <c r="AJ132">
        <v>4.7320000000000002</v>
      </c>
      <c r="AK132">
        <v>4.74</v>
      </c>
      <c r="AL132">
        <v>4.3710000000000004</v>
      </c>
    </row>
    <row r="133" spans="1:38" x14ac:dyDescent="0.2">
      <c r="A133">
        <v>-240</v>
      </c>
      <c r="B133">
        <v>361.13</v>
      </c>
      <c r="C133">
        <v>0.60499999999999998</v>
      </c>
      <c r="D133">
        <v>0.51200000000000001</v>
      </c>
      <c r="E133">
        <v>0.497</v>
      </c>
      <c r="F133">
        <v>0.495</v>
      </c>
      <c r="G133">
        <v>0.91600000000000004</v>
      </c>
      <c r="H133" s="4">
        <f t="shared" si="25"/>
        <v>2.5576635678875652</v>
      </c>
      <c r="I133" s="4">
        <f t="shared" si="26"/>
        <v>-0.21824462534753111</v>
      </c>
      <c r="J133" s="4">
        <f t="shared" si="27"/>
        <v>6.1111028656610764E-2</v>
      </c>
      <c r="K133" s="4">
        <f t="shared" si="22"/>
        <v>2.5300000000000296</v>
      </c>
      <c r="L133" s="4">
        <f t="shared" si="23"/>
        <v>8.0000000000000071E-3</v>
      </c>
      <c r="M133" s="4">
        <f t="shared" si="33"/>
        <v>-1.1619727646715963</v>
      </c>
      <c r="N133" s="4">
        <f t="shared" si="28"/>
        <v>6.5661811327445085E-2</v>
      </c>
      <c r="O133" s="4">
        <f t="shared" si="29"/>
        <v>18.597178461808859</v>
      </c>
      <c r="P133" s="4">
        <f t="shared" si="30"/>
        <v>-10501.647255492755</v>
      </c>
      <c r="Q133">
        <f t="shared" si="24"/>
        <v>0.15306500000000178</v>
      </c>
      <c r="R133">
        <f t="shared" si="31"/>
        <v>2.3836180696233757</v>
      </c>
      <c r="S133">
        <f t="shared" si="32"/>
        <v>138.4672360623664</v>
      </c>
      <c r="AF133" t="s">
        <v>167</v>
      </c>
      <c r="AG133" t="s">
        <v>49</v>
      </c>
      <c r="AH133">
        <v>63.6</v>
      </c>
      <c r="AI133">
        <v>58.6</v>
      </c>
      <c r="AJ133">
        <v>60.6</v>
      </c>
      <c r="AK133">
        <v>55.6</v>
      </c>
      <c r="AL133">
        <v>63.6</v>
      </c>
    </row>
    <row r="134" spans="1:38" x14ac:dyDescent="0.2">
      <c r="A134">
        <v>-239</v>
      </c>
      <c r="B134">
        <v>363.66</v>
      </c>
      <c r="C134">
        <v>0.61299999999999999</v>
      </c>
      <c r="D134">
        <v>0.51700000000000002</v>
      </c>
      <c r="E134">
        <v>0.505</v>
      </c>
      <c r="F134">
        <v>0.5</v>
      </c>
      <c r="G134">
        <v>0.93200000000000005</v>
      </c>
      <c r="H134" s="4">
        <f t="shared" si="25"/>
        <v>2.5606955343936537</v>
      </c>
      <c r="I134" s="4">
        <f t="shared" si="26"/>
        <v>-0.21253952548158497</v>
      </c>
      <c r="J134" s="4">
        <f t="shared" si="27"/>
        <v>6.0561445071304933E-2</v>
      </c>
      <c r="K134" s="4">
        <f t="shared" si="22"/>
        <v>2.5</v>
      </c>
      <c r="L134" s="4">
        <f t="shared" si="23"/>
        <v>8.0000000000000071E-3</v>
      </c>
      <c r="M134" s="4">
        <f t="shared" si="33"/>
        <v>-1.8816500296060317</v>
      </c>
      <c r="N134" s="4">
        <f t="shared" si="28"/>
        <v>6.6178399618050887E-2</v>
      </c>
      <c r="O134" s="4">
        <f t="shared" si="29"/>
        <v>18.305466038045171</v>
      </c>
      <c r="P134" s="4">
        <f t="shared" si="30"/>
        <v>-10582.582668736335</v>
      </c>
      <c r="Q134">
        <f t="shared" si="24"/>
        <v>0.15325000000000003</v>
      </c>
      <c r="R134">
        <f t="shared" si="31"/>
        <v>2.3536935233291767</v>
      </c>
      <c r="S134">
        <f t="shared" si="32"/>
        <v>141.281107193732</v>
      </c>
      <c r="AF134" t="s">
        <v>168</v>
      </c>
      <c r="AG134" t="s">
        <v>49</v>
      </c>
      <c r="AH134">
        <v>29.6</v>
      </c>
      <c r="AI134">
        <v>29.6</v>
      </c>
      <c r="AJ134">
        <v>31.6</v>
      </c>
      <c r="AK134">
        <v>29.6</v>
      </c>
      <c r="AL134">
        <v>33.6</v>
      </c>
    </row>
    <row r="135" spans="1:38" x14ac:dyDescent="0.2">
      <c r="A135">
        <v>-238</v>
      </c>
      <c r="B135">
        <v>366.16</v>
      </c>
      <c r="C135">
        <v>0.621</v>
      </c>
      <c r="D135">
        <v>0.53200000000000003</v>
      </c>
      <c r="E135">
        <v>0.50800000000000001</v>
      </c>
      <c r="F135">
        <v>0.50600000000000001</v>
      </c>
      <c r="G135">
        <v>0.93899999999999995</v>
      </c>
      <c r="H135" s="4">
        <f t="shared" si="25"/>
        <v>2.5636708994192432</v>
      </c>
      <c r="I135" s="4">
        <f t="shared" si="26"/>
        <v>-0.20690839982341983</v>
      </c>
      <c r="J135" s="4">
        <f t="shared" si="27"/>
        <v>6.002692648738478E-2</v>
      </c>
      <c r="K135" s="4">
        <f t="shared" si="22"/>
        <v>2.4499999999999886</v>
      </c>
      <c r="L135" s="4">
        <f t="shared" si="23"/>
        <v>1.100000000000001E-2</v>
      </c>
      <c r="M135" s="4">
        <f t="shared" si="33"/>
        <v>-1.8925831317283985</v>
      </c>
      <c r="N135" s="4">
        <f t="shared" si="28"/>
        <v>6.6686884785774364E-2</v>
      </c>
      <c r="O135" s="4">
        <f t="shared" si="29"/>
        <v>18.011505408358051</v>
      </c>
      <c r="P135" s="4">
        <f t="shared" si="30"/>
        <v>-10658.686462623024</v>
      </c>
      <c r="Q135">
        <f t="shared" si="24"/>
        <v>0.15214499999999931</v>
      </c>
      <c r="R135">
        <f t="shared" si="31"/>
        <v>2.2677882268047518</v>
      </c>
      <c r="S135">
        <f t="shared" si="32"/>
        <v>144.10882608490923</v>
      </c>
      <c r="AF135" t="s">
        <v>169</v>
      </c>
      <c r="AG135" t="s">
        <v>46</v>
      </c>
      <c r="AH135">
        <v>10.96</v>
      </c>
      <c r="AI135">
        <v>11.099</v>
      </c>
      <c r="AJ135">
        <v>10.131</v>
      </c>
      <c r="AK135">
        <v>10.827</v>
      </c>
      <c r="AL135">
        <v>9.0350000000000001</v>
      </c>
    </row>
    <row r="136" spans="1:38" x14ac:dyDescent="0.2">
      <c r="A136">
        <v>-237</v>
      </c>
      <c r="B136">
        <v>368.61</v>
      </c>
      <c r="C136">
        <v>0.63200000000000001</v>
      </c>
      <c r="D136">
        <v>0.54100000000000004</v>
      </c>
      <c r="E136">
        <v>0.52200000000000002</v>
      </c>
      <c r="F136">
        <v>0.52300000000000002</v>
      </c>
      <c r="G136">
        <v>0.94099999999999995</v>
      </c>
      <c r="H136" s="4">
        <f t="shared" si="25"/>
        <v>2.5665671129934964</v>
      </c>
      <c r="I136" s="4">
        <f t="shared" si="26"/>
        <v>-0.19928292171761497</v>
      </c>
      <c r="J136" s="4">
        <f t="shared" si="27"/>
        <v>5.9511158771681269E-2</v>
      </c>
      <c r="K136" s="4">
        <f t="shared" si="22"/>
        <v>2.4099999999999682</v>
      </c>
      <c r="L136" s="4">
        <f t="shared" si="23"/>
        <v>1.3000000000000012E-2</v>
      </c>
      <c r="M136" s="4">
        <f t="shared" si="33"/>
        <v>-2.6329129086312695</v>
      </c>
      <c r="N136" s="4">
        <f t="shared" si="28"/>
        <v>6.7187204380450977E-2</v>
      </c>
      <c r="O136" s="4">
        <f t="shared" si="29"/>
        <v>17.7154307843963</v>
      </c>
      <c r="P136" s="4">
        <f t="shared" si="30"/>
        <v>-10730.103077632748</v>
      </c>
      <c r="Q136">
        <f t="shared" si="24"/>
        <v>0.15231199999999798</v>
      </c>
      <c r="R136">
        <f t="shared" si="31"/>
        <v>2.218866501818241</v>
      </c>
      <c r="S136">
        <f t="shared" si="32"/>
        <v>147.64279973942075</v>
      </c>
      <c r="AF136" t="s">
        <v>170</v>
      </c>
      <c r="AG136" t="s">
        <v>46</v>
      </c>
      <c r="AH136">
        <v>64.515000000000001</v>
      </c>
      <c r="AI136">
        <v>66.278999999999996</v>
      </c>
      <c r="AJ136">
        <v>67.661000000000001</v>
      </c>
      <c r="AK136">
        <v>67.611000000000004</v>
      </c>
      <c r="AL136">
        <v>69.45</v>
      </c>
    </row>
    <row r="137" spans="1:38" x14ac:dyDescent="0.2">
      <c r="A137">
        <v>-236</v>
      </c>
      <c r="B137">
        <v>371.02</v>
      </c>
      <c r="C137">
        <v>0.64500000000000002</v>
      </c>
      <c r="D137">
        <v>0.55600000000000005</v>
      </c>
      <c r="E137">
        <v>0.53300000000000003</v>
      </c>
      <c r="F137">
        <v>0.52900000000000003</v>
      </c>
      <c r="G137">
        <v>0.96</v>
      </c>
      <c r="H137" s="4">
        <f t="shared" si="25"/>
        <v>2.5693973210854648</v>
      </c>
      <c r="I137" s="4">
        <f t="shared" si="26"/>
        <v>-0.19044028536473223</v>
      </c>
      <c r="J137" s="4">
        <f t="shared" si="27"/>
        <v>5.9011427091384502E-2</v>
      </c>
      <c r="K137" s="4">
        <f t="shared" si="22"/>
        <v>2.3700000000000045</v>
      </c>
      <c r="L137" s="4">
        <f t="shared" si="23"/>
        <v>1.2000000000000011E-2</v>
      </c>
      <c r="M137" s="4">
        <f t="shared" si="33"/>
        <v>-3.1243767474118411</v>
      </c>
      <c r="N137" s="4">
        <f t="shared" si="28"/>
        <v>6.7679299680017541E-2</v>
      </c>
      <c r="O137" s="4">
        <f t="shared" si="29"/>
        <v>17.417372365573168</v>
      </c>
      <c r="P137" s="4">
        <f t="shared" si="30"/>
        <v>-10796.978587986259</v>
      </c>
      <c r="Q137">
        <f t="shared" si="24"/>
        <v>0.15286500000000028</v>
      </c>
      <c r="R137">
        <f t="shared" si="31"/>
        <v>2.1413634679365634</v>
      </c>
      <c r="S137">
        <f t="shared" si="32"/>
        <v>151.66491168052701</v>
      </c>
      <c r="AF137" t="s">
        <v>171</v>
      </c>
      <c r="AG137" t="s">
        <v>49</v>
      </c>
      <c r="AH137">
        <v>180</v>
      </c>
      <c r="AI137">
        <v>180</v>
      </c>
      <c r="AJ137">
        <v>180</v>
      </c>
      <c r="AK137">
        <v>180</v>
      </c>
      <c r="AL137">
        <v>180</v>
      </c>
    </row>
    <row r="138" spans="1:38" x14ac:dyDescent="0.2">
      <c r="A138">
        <v>-235</v>
      </c>
      <c r="B138">
        <v>373.39</v>
      </c>
      <c r="C138">
        <v>0.65700000000000003</v>
      </c>
      <c r="D138">
        <v>0.56599999999999995</v>
      </c>
      <c r="E138">
        <v>0.53900000000000003</v>
      </c>
      <c r="F138">
        <v>0.53300000000000003</v>
      </c>
      <c r="G138">
        <v>0.98799999999999999</v>
      </c>
      <c r="H138" s="4">
        <f t="shared" si="25"/>
        <v>2.5721626826463373</v>
      </c>
      <c r="I138" s="4">
        <f t="shared" si="26"/>
        <v>-0.18243463044021921</v>
      </c>
      <c r="J138" s="4">
        <f t="shared" si="27"/>
        <v>5.8527198929339636E-2</v>
      </c>
      <c r="K138" s="4">
        <f t="shared" si="22"/>
        <v>2.3300000000000409</v>
      </c>
      <c r="L138" s="4">
        <f t="shared" si="23"/>
        <v>1.100000000000001E-2</v>
      </c>
      <c r="M138" s="4">
        <f t="shared" si="33"/>
        <v>-2.8949758461197055</v>
      </c>
      <c r="N138" s="4">
        <f t="shared" si="28"/>
        <v>6.816311557906124E-2</v>
      </c>
      <c r="O138" s="4">
        <f t="shared" si="29"/>
        <v>17.117456293684661</v>
      </c>
      <c r="P138" s="4">
        <f t="shared" si="30"/>
        <v>-10859.460373515672</v>
      </c>
      <c r="Q138">
        <f t="shared" si="24"/>
        <v>0.15308100000000269</v>
      </c>
      <c r="R138">
        <f t="shared" si="31"/>
        <v>2.0923110938184153</v>
      </c>
      <c r="S138">
        <f t="shared" si="32"/>
        <v>155.47341321227395</v>
      </c>
      <c r="AF138" t="s">
        <v>172</v>
      </c>
      <c r="AG138" t="s">
        <v>49</v>
      </c>
      <c r="AH138">
        <v>180</v>
      </c>
      <c r="AI138">
        <v>180</v>
      </c>
      <c r="AJ138">
        <v>180</v>
      </c>
      <c r="AK138">
        <v>180</v>
      </c>
      <c r="AL138">
        <v>180</v>
      </c>
    </row>
    <row r="139" spans="1:38" x14ac:dyDescent="0.2">
      <c r="A139">
        <v>-234</v>
      </c>
      <c r="B139">
        <v>375.72</v>
      </c>
      <c r="C139">
        <v>0.66800000000000004</v>
      </c>
      <c r="D139">
        <v>0.57599999999999996</v>
      </c>
      <c r="E139">
        <v>0.54200000000000004</v>
      </c>
      <c r="F139">
        <v>0.53800000000000003</v>
      </c>
      <c r="G139">
        <v>1.018</v>
      </c>
      <c r="H139" s="4">
        <f t="shared" si="25"/>
        <v>2.5748643136645399</v>
      </c>
      <c r="I139" s="4">
        <f t="shared" si="26"/>
        <v>-0.1752235375244543</v>
      </c>
      <c r="J139" s="4">
        <f t="shared" si="27"/>
        <v>5.8057967648961303E-2</v>
      </c>
      <c r="K139" s="4">
        <f t="shared" si="22"/>
        <v>2.2899999999999636</v>
      </c>
      <c r="L139" s="4">
        <f t="shared" si="23"/>
        <v>1.7000000000000015E-2</v>
      </c>
      <c r="M139" s="4">
        <f t="shared" si="33"/>
        <v>-2.6691627639667632</v>
      </c>
      <c r="N139" s="4">
        <f t="shared" si="28"/>
        <v>6.8638600476108036E-2</v>
      </c>
      <c r="O139" s="4">
        <f t="shared" si="29"/>
        <v>16.815804616642559</v>
      </c>
      <c r="P139" s="4">
        <f t="shared" si="30"/>
        <v>-10917.69680106799</v>
      </c>
      <c r="Q139">
        <f t="shared" si="24"/>
        <v>0.15297199999999758</v>
      </c>
      <c r="R139">
        <f t="shared" si="31"/>
        <v>2.0452122714349992</v>
      </c>
      <c r="S139">
        <f t="shared" si="32"/>
        <v>159.06288564603963</v>
      </c>
      <c r="AF139" t="s">
        <v>173</v>
      </c>
      <c r="AG139" t="s">
        <v>49</v>
      </c>
      <c r="AH139">
        <v>180</v>
      </c>
      <c r="AI139">
        <v>180</v>
      </c>
      <c r="AJ139">
        <v>180</v>
      </c>
      <c r="AK139">
        <v>180</v>
      </c>
      <c r="AL139">
        <v>180</v>
      </c>
    </row>
    <row r="140" spans="1:38" x14ac:dyDescent="0.2">
      <c r="A140">
        <v>-233</v>
      </c>
      <c r="B140">
        <v>378.01</v>
      </c>
      <c r="C140">
        <v>0.68500000000000005</v>
      </c>
      <c r="D140">
        <v>0.57899999999999996</v>
      </c>
      <c r="E140">
        <v>0.55600000000000005</v>
      </c>
      <c r="F140">
        <v>0.54800000000000004</v>
      </c>
      <c r="G140">
        <v>1.0589999999999999</v>
      </c>
      <c r="H140" s="4">
        <f t="shared" si="25"/>
        <v>2.5775032889572613</v>
      </c>
      <c r="I140" s="4">
        <f t="shared" si="26"/>
        <v>-0.16430942850757441</v>
      </c>
      <c r="J140" s="4">
        <f t="shared" si="27"/>
        <v>5.7603251037383382E-2</v>
      </c>
      <c r="K140" s="4">
        <f t="shared" si="22"/>
        <v>2.25</v>
      </c>
      <c r="L140" s="4">
        <f t="shared" si="23"/>
        <v>1.7999999999999905E-2</v>
      </c>
      <c r="M140" s="4">
        <f t="shared" si="33"/>
        <v>-4.1357374762022934</v>
      </c>
      <c r="N140" s="4">
        <f t="shared" si="28"/>
        <v>6.9105706159903663E-2</v>
      </c>
      <c r="O140" s="4">
        <f t="shared" si="29"/>
        <v>16.512535261057337</v>
      </c>
      <c r="P140" s="4">
        <f t="shared" si="30"/>
        <v>-10971.836915187851</v>
      </c>
      <c r="Q140">
        <f t="shared" si="24"/>
        <v>0.15412500000000001</v>
      </c>
      <c r="R140">
        <f t="shared" si="31"/>
        <v>2.0314469499690824</v>
      </c>
      <c r="S140">
        <f t="shared" si="32"/>
        <v>164.10504829169398</v>
      </c>
      <c r="AF140" t="s">
        <v>174</v>
      </c>
      <c r="AG140" t="s">
        <v>49</v>
      </c>
      <c r="AH140">
        <v>180</v>
      </c>
      <c r="AI140">
        <v>180</v>
      </c>
      <c r="AJ140">
        <v>180</v>
      </c>
      <c r="AK140">
        <v>180</v>
      </c>
      <c r="AL140">
        <v>180</v>
      </c>
    </row>
    <row r="141" spans="1:38" x14ac:dyDescent="0.2">
      <c r="A141">
        <v>-232</v>
      </c>
      <c r="B141">
        <v>380.26</v>
      </c>
      <c r="C141">
        <v>0.70299999999999996</v>
      </c>
      <c r="D141">
        <v>0.58799999999999997</v>
      </c>
      <c r="E141">
        <v>0.56200000000000006</v>
      </c>
      <c r="F141">
        <v>0.55400000000000005</v>
      </c>
      <c r="G141">
        <v>1.1080000000000001</v>
      </c>
      <c r="H141" s="4">
        <f t="shared" si="25"/>
        <v>2.5800806438630075</v>
      </c>
      <c r="I141" s="4">
        <f t="shared" si="26"/>
        <v>-0.15304467498017607</v>
      </c>
      <c r="J141" s="4">
        <f t="shared" si="27"/>
        <v>5.7162589947501397E-2</v>
      </c>
      <c r="K141" s="4">
        <f t="shared" ref="K141:K204" si="34">B142-B141</f>
        <v>2.2100000000000364</v>
      </c>
      <c r="L141" s="4">
        <f t="shared" ref="L141:L204" si="35">C142-C141</f>
        <v>2.200000000000002E-2</v>
      </c>
      <c r="M141" s="4">
        <f t="shared" si="33"/>
        <v>-4.3706644755386641</v>
      </c>
      <c r="N141" s="4">
        <f t="shared" si="28"/>
        <v>6.9564387694933033E-2</v>
      </c>
      <c r="O141" s="4">
        <f t="shared" si="29"/>
        <v>16.20776201341323</v>
      </c>
      <c r="P141" s="4">
        <f t="shared" si="30"/>
        <v>-11022.030139268978</v>
      </c>
      <c r="Q141">
        <f t="shared" ref="Q141:Q204" si="36">(C141*100000)*(K141/1000000)</f>
        <v>0.15536300000000255</v>
      </c>
      <c r="R141">
        <f t="shared" si="31"/>
        <v>1.9911184398998281</v>
      </c>
      <c r="S141">
        <f t="shared" si="32"/>
        <v>169.41975513091276</v>
      </c>
      <c r="AF141" t="s">
        <v>175</v>
      </c>
      <c r="AG141" t="s">
        <v>49</v>
      </c>
      <c r="AH141">
        <v>180</v>
      </c>
      <c r="AI141">
        <v>180</v>
      </c>
      <c r="AJ141">
        <v>180</v>
      </c>
      <c r="AK141">
        <v>180</v>
      </c>
      <c r="AL141">
        <v>180</v>
      </c>
    </row>
    <row r="142" spans="1:38" x14ac:dyDescent="0.2">
      <c r="A142">
        <v>-231</v>
      </c>
      <c r="B142">
        <v>382.47</v>
      </c>
      <c r="C142">
        <v>0.72499999999999998</v>
      </c>
      <c r="D142">
        <v>0.58899999999999997</v>
      </c>
      <c r="E142">
        <v>0.57999999999999996</v>
      </c>
      <c r="F142">
        <v>0.55900000000000005</v>
      </c>
      <c r="G142">
        <v>1.171</v>
      </c>
      <c r="H142" s="4">
        <f t="shared" ref="H142:H205" si="37">LOG(B142)</f>
        <v>2.5825973758414835</v>
      </c>
      <c r="I142" s="4">
        <f t="shared" ref="I142:I205" si="38">LOG(C142)</f>
        <v>-0.13966199342900631</v>
      </c>
      <c r="J142" s="4">
        <f t="shared" ref="J142:J205" si="39">J141*(B141/B142)^$U$29</f>
        <v>5.6735547031287061E-2</v>
      </c>
      <c r="K142" s="4">
        <f t="shared" si="34"/>
        <v>2.1599999999999682</v>
      </c>
      <c r="L142" s="4">
        <f t="shared" si="35"/>
        <v>1.6000000000000014E-2</v>
      </c>
      <c r="M142" s="4">
        <f t="shared" si="33"/>
        <v>-5.3174838106012823</v>
      </c>
      <c r="N142" s="4">
        <f t="shared" ref="N142:N205" si="40">(((0.5*$B$7)+$C$7)-((0.5*$B$7)*COS(RADIANS(A142)))-($C$7*COS(ASIN(((0.5*$B$7)/$C$7)*SIN(RADIANS(A142))))))</f>
        <v>7.0014603306416734E-2</v>
      </c>
      <c r="O142" s="4">
        <f t="shared" ref="O142:O205" si="41">(N143-N142)/$I$10</f>
        <v>15.901594509544648</v>
      </c>
      <c r="P142" s="4">
        <f t="shared" ref="P142:P205" si="42">(O143-O142)/$I$10</f>
        <v>-11068.42598796387</v>
      </c>
      <c r="Q142">
        <f t="shared" si="36"/>
        <v>0.15659999999999771</v>
      </c>
      <c r="R142">
        <f t="shared" ref="R142:R205" si="43">R141*(D141/D142)^1.3</f>
        <v>1.98672490083067</v>
      </c>
      <c r="S142">
        <f t="shared" ref="S142:S205" si="44">((C142*100000)*(B142*0.000001))/(($U$20+$U$19)*287)</f>
        <v>175.73710315696681</v>
      </c>
      <c r="AF142" t="s">
        <v>176</v>
      </c>
      <c r="AG142" t="s">
        <v>46</v>
      </c>
      <c r="AH142">
        <v>0</v>
      </c>
      <c r="AI142">
        <v>0</v>
      </c>
      <c r="AJ142">
        <v>0</v>
      </c>
      <c r="AK142">
        <v>0</v>
      </c>
      <c r="AL142">
        <v>0</v>
      </c>
    </row>
    <row r="143" spans="1:38" x14ac:dyDescent="0.2">
      <c r="A143">
        <v>-230</v>
      </c>
      <c r="B143">
        <v>384.63</v>
      </c>
      <c r="C143">
        <v>0.74099999999999999</v>
      </c>
      <c r="D143">
        <v>0.60899999999999999</v>
      </c>
      <c r="E143">
        <v>0.58299999999999996</v>
      </c>
      <c r="F143">
        <v>0.57199999999999995</v>
      </c>
      <c r="G143">
        <v>1.1990000000000001</v>
      </c>
      <c r="H143" s="4">
        <f t="shared" si="37"/>
        <v>2.5850431549059416</v>
      </c>
      <c r="I143" s="4">
        <f t="shared" si="38"/>
        <v>-0.13018179202067184</v>
      </c>
      <c r="J143" s="4">
        <f t="shared" si="39"/>
        <v>5.6323600380119153E-2</v>
      </c>
      <c r="K143" s="4">
        <f t="shared" si="34"/>
        <v>2.1299999999999955</v>
      </c>
      <c r="L143" s="4">
        <f t="shared" si="35"/>
        <v>8.0000000000000071E-3</v>
      </c>
      <c r="M143" s="4">
        <f t="shared" ref="M143:M206" si="45">LOG(C142/C143)/LOG(B143/B142)</f>
        <v>-3.8761479097191121</v>
      </c>
      <c r="N143" s="4">
        <f t="shared" si="40"/>
        <v>7.0456314265015196E-2</v>
      </c>
      <c r="O143" s="4">
        <f t="shared" si="41"/>
        <v>15.594138232101207</v>
      </c>
      <c r="P143" s="4">
        <f t="shared" si="42"/>
        <v>-11111.173790853356</v>
      </c>
      <c r="Q143">
        <f t="shared" si="36"/>
        <v>0.15783299999999964</v>
      </c>
      <c r="R143">
        <f t="shared" si="43"/>
        <v>1.9023268507934024</v>
      </c>
      <c r="S143">
        <f t="shared" si="44"/>
        <v>180.62981773666351</v>
      </c>
      <c r="AF143" t="s">
        <v>177</v>
      </c>
      <c r="AG143" t="s">
        <v>46</v>
      </c>
      <c r="AH143">
        <v>0</v>
      </c>
      <c r="AI143">
        <v>0</v>
      </c>
      <c r="AJ143">
        <v>0</v>
      </c>
      <c r="AK143">
        <v>0</v>
      </c>
      <c r="AL143">
        <v>0</v>
      </c>
    </row>
    <row r="144" spans="1:38" x14ac:dyDescent="0.2">
      <c r="A144">
        <v>-229</v>
      </c>
      <c r="B144">
        <v>386.76</v>
      </c>
      <c r="C144">
        <v>0.749</v>
      </c>
      <c r="D144">
        <v>0.61599999999999999</v>
      </c>
      <c r="E144">
        <v>0.59699999999999998</v>
      </c>
      <c r="F144">
        <v>0.57599999999999996</v>
      </c>
      <c r="G144">
        <v>1.206</v>
      </c>
      <c r="H144" s="4">
        <f t="shared" si="37"/>
        <v>2.5874415515599591</v>
      </c>
      <c r="I144" s="4">
        <f t="shared" si="38"/>
        <v>-0.12551818230053352</v>
      </c>
      <c r="J144" s="4">
        <f t="shared" si="39"/>
        <v>5.5922539276460258E-2</v>
      </c>
      <c r="K144" s="4">
        <f t="shared" si="34"/>
        <v>2.0799999999999841</v>
      </c>
      <c r="L144" s="4">
        <f t="shared" si="35"/>
        <v>1.0000000000000009E-2</v>
      </c>
      <c r="M144" s="4">
        <f t="shared" si="45"/>
        <v>-1.9444697407854392</v>
      </c>
      <c r="N144" s="4">
        <f t="shared" si="40"/>
        <v>7.0889484771462452E-2</v>
      </c>
      <c r="O144" s="4">
        <f t="shared" si="41"/>
        <v>15.285494515688614</v>
      </c>
      <c r="P144" s="4">
        <f t="shared" si="42"/>
        <v>-11150.422427410156</v>
      </c>
      <c r="Q144">
        <f t="shared" si="36"/>
        <v>0.15579199999999879</v>
      </c>
      <c r="R144">
        <f t="shared" si="43"/>
        <v>1.8742723247570177</v>
      </c>
      <c r="S144">
        <f t="shared" si="44"/>
        <v>183.59102649736559</v>
      </c>
      <c r="AF144" t="s">
        <v>178</v>
      </c>
      <c r="AG144" t="s">
        <v>49</v>
      </c>
      <c r="AH144">
        <v>180</v>
      </c>
      <c r="AI144">
        <v>180</v>
      </c>
      <c r="AJ144">
        <v>180</v>
      </c>
      <c r="AK144">
        <v>180</v>
      </c>
      <c r="AL144">
        <v>180</v>
      </c>
    </row>
    <row r="145" spans="1:38" x14ac:dyDescent="0.2">
      <c r="A145">
        <v>-228</v>
      </c>
      <c r="B145">
        <v>388.84</v>
      </c>
      <c r="C145">
        <v>0.75900000000000001</v>
      </c>
      <c r="D145">
        <v>0.624</v>
      </c>
      <c r="E145">
        <v>0.61299999999999999</v>
      </c>
      <c r="F145">
        <v>0.58499999999999996</v>
      </c>
      <c r="G145">
        <v>1.2110000000000001</v>
      </c>
      <c r="H145" s="4">
        <f t="shared" si="37"/>
        <v>2.5897709344582682</v>
      </c>
      <c r="I145" s="4">
        <f t="shared" si="38"/>
        <v>-0.11975822410451964</v>
      </c>
      <c r="J145" s="4">
        <f t="shared" si="39"/>
        <v>5.5535752612276057E-2</v>
      </c>
      <c r="K145" s="4">
        <f t="shared" si="34"/>
        <v>2.0400000000000205</v>
      </c>
      <c r="L145" s="4">
        <f t="shared" si="35"/>
        <v>3.0000000000000027E-3</v>
      </c>
      <c r="M145" s="4">
        <f t="shared" si="45"/>
        <v>-2.4727399691118119</v>
      </c>
      <c r="N145" s="4">
        <f t="shared" si="40"/>
        <v>7.1314081841342691E-2</v>
      </c>
      <c r="O145" s="4">
        <f t="shared" si="41"/>
        <v>14.975760559371665</v>
      </c>
      <c r="P145" s="4">
        <f t="shared" si="42"/>
        <v>-11186.320074013465</v>
      </c>
      <c r="Q145">
        <f t="shared" si="36"/>
        <v>0.15483600000000153</v>
      </c>
      <c r="R145">
        <f t="shared" si="43"/>
        <v>1.8430947061997003</v>
      </c>
      <c r="S145">
        <f t="shared" si="44"/>
        <v>187.04271213659388</v>
      </c>
      <c r="AF145" t="s">
        <v>179</v>
      </c>
      <c r="AG145" t="s">
        <v>49</v>
      </c>
      <c r="AH145">
        <v>180</v>
      </c>
      <c r="AI145">
        <v>180</v>
      </c>
      <c r="AJ145">
        <v>180</v>
      </c>
      <c r="AK145">
        <v>180</v>
      </c>
      <c r="AL145">
        <v>180</v>
      </c>
    </row>
    <row r="146" spans="1:38" x14ac:dyDescent="0.2">
      <c r="A146">
        <v>-227</v>
      </c>
      <c r="B146">
        <v>390.88</v>
      </c>
      <c r="C146">
        <v>0.76200000000000001</v>
      </c>
      <c r="D146">
        <v>0.63500000000000001</v>
      </c>
      <c r="E146">
        <v>0.61499999999999999</v>
      </c>
      <c r="F146">
        <v>0.59899999999999998</v>
      </c>
      <c r="G146">
        <v>1.2</v>
      </c>
      <c r="H146" s="4">
        <f t="shared" si="37"/>
        <v>2.5920434496293616</v>
      </c>
      <c r="I146" s="4">
        <f t="shared" si="38"/>
        <v>-0.1180450286603995</v>
      </c>
      <c r="J146" s="4">
        <f t="shared" si="39"/>
        <v>5.5160986830669813E-2</v>
      </c>
      <c r="K146" s="4">
        <f t="shared" si="34"/>
        <v>1.9900000000000091</v>
      </c>
      <c r="L146" s="4">
        <f t="shared" si="35"/>
        <v>-7.0000000000000062E-3</v>
      </c>
      <c r="M146" s="4">
        <f t="shared" si="45"/>
        <v>-0.75387635071142678</v>
      </c>
      <c r="N146" s="4">
        <f t="shared" si="40"/>
        <v>7.1730075190214126E-2</v>
      </c>
      <c r="O146" s="4">
        <f t="shared" si="41"/>
        <v>14.665029446204624</v>
      </c>
      <c r="P146" s="4">
        <f t="shared" si="42"/>
        <v>-11219.013963804869</v>
      </c>
      <c r="Q146">
        <f t="shared" si="36"/>
        <v>0.15163800000000069</v>
      </c>
      <c r="R146">
        <f t="shared" si="43"/>
        <v>1.8016970830955563</v>
      </c>
      <c r="S146">
        <f t="shared" si="44"/>
        <v>188.76718602434568</v>
      </c>
      <c r="AF146" t="s">
        <v>180</v>
      </c>
      <c r="AG146" t="s">
        <v>49</v>
      </c>
      <c r="AH146">
        <v>180</v>
      </c>
      <c r="AI146">
        <v>180</v>
      </c>
      <c r="AJ146">
        <v>180</v>
      </c>
      <c r="AK146">
        <v>180</v>
      </c>
      <c r="AL146">
        <v>180</v>
      </c>
    </row>
    <row r="147" spans="1:38" x14ac:dyDescent="0.2">
      <c r="A147">
        <v>-226</v>
      </c>
      <c r="B147">
        <v>392.87</v>
      </c>
      <c r="C147">
        <v>0.755</v>
      </c>
      <c r="D147">
        <v>0.64200000000000002</v>
      </c>
      <c r="E147">
        <v>0.61</v>
      </c>
      <c r="F147">
        <v>0.60399999999999998</v>
      </c>
      <c r="G147">
        <v>1.1619999999999999</v>
      </c>
      <c r="H147" s="4">
        <f t="shared" si="37"/>
        <v>2.5942488668573831</v>
      </c>
      <c r="I147" s="4">
        <f t="shared" si="38"/>
        <v>-0.12205304837081175</v>
      </c>
      <c r="J147" s="4">
        <f t="shared" si="39"/>
        <v>5.4799704575328879E-2</v>
      </c>
      <c r="K147" s="4">
        <f t="shared" si="34"/>
        <v>1.9599999999999795</v>
      </c>
      <c r="L147" s="4">
        <f t="shared" si="35"/>
        <v>-1.4000000000000012E-2</v>
      </c>
      <c r="M147" s="4">
        <f t="shared" si="45"/>
        <v>1.8173521361341047</v>
      </c>
      <c r="N147" s="4">
        <f t="shared" si="40"/>
        <v>7.2137437119275366E-2</v>
      </c>
      <c r="O147" s="4">
        <f t="shared" si="41"/>
        <v>14.353390169432267</v>
      </c>
      <c r="P147" s="4">
        <f t="shared" si="42"/>
        <v>-11248.650156580687</v>
      </c>
      <c r="Q147">
        <f t="shared" si="36"/>
        <v>0.14797999999999845</v>
      </c>
      <c r="R147">
        <f t="shared" si="43"/>
        <v>1.7762008838125645</v>
      </c>
      <c r="S147">
        <f t="shared" si="44"/>
        <v>187.98530411326217</v>
      </c>
      <c r="AF147" t="s">
        <v>181</v>
      </c>
      <c r="AG147" t="s">
        <v>49</v>
      </c>
      <c r="AH147">
        <v>180</v>
      </c>
      <c r="AI147">
        <v>180</v>
      </c>
      <c r="AJ147">
        <v>180</v>
      </c>
      <c r="AK147">
        <v>180</v>
      </c>
      <c r="AL147">
        <v>180</v>
      </c>
    </row>
    <row r="148" spans="1:38" x14ac:dyDescent="0.2">
      <c r="A148">
        <v>-225</v>
      </c>
      <c r="B148">
        <v>394.83</v>
      </c>
      <c r="C148">
        <v>0.74099999999999999</v>
      </c>
      <c r="D148">
        <v>0.64600000000000002</v>
      </c>
      <c r="E148">
        <v>0.61099999999999999</v>
      </c>
      <c r="F148">
        <v>0.61499999999999999</v>
      </c>
      <c r="G148">
        <v>1.091</v>
      </c>
      <c r="H148" s="4">
        <f t="shared" si="37"/>
        <v>2.5964101438442699</v>
      </c>
      <c r="I148" s="4">
        <f t="shared" si="38"/>
        <v>-0.13018179202067184</v>
      </c>
      <c r="J148" s="4">
        <f t="shared" si="39"/>
        <v>5.4447948979056186E-2</v>
      </c>
      <c r="K148" s="4">
        <f t="shared" si="34"/>
        <v>1.910000000000025</v>
      </c>
      <c r="L148" s="4">
        <f t="shared" si="35"/>
        <v>-1.0000000000000009E-2</v>
      </c>
      <c r="M148" s="4">
        <f t="shared" si="45"/>
        <v>3.761083701524591</v>
      </c>
      <c r="N148" s="4">
        <f t="shared" si="40"/>
        <v>7.2536142401759596E-2</v>
      </c>
      <c r="O148" s="4">
        <f t="shared" si="41"/>
        <v>14.040927665082803</v>
      </c>
      <c r="P148" s="4">
        <f t="shared" si="42"/>
        <v>-11275.37332418752</v>
      </c>
      <c r="Q148">
        <f t="shared" si="36"/>
        <v>0.14153100000000185</v>
      </c>
      <c r="R148">
        <f t="shared" si="43"/>
        <v>1.7619165902931377</v>
      </c>
      <c r="S148">
        <f t="shared" si="44"/>
        <v>185.41993847845163</v>
      </c>
      <c r="AF148" t="s">
        <v>182</v>
      </c>
      <c r="AG148" t="s">
        <v>49</v>
      </c>
      <c r="AH148">
        <v>180</v>
      </c>
      <c r="AI148">
        <v>180</v>
      </c>
      <c r="AJ148">
        <v>180</v>
      </c>
      <c r="AK148">
        <v>180</v>
      </c>
      <c r="AL148">
        <v>180</v>
      </c>
    </row>
    <row r="149" spans="1:38" x14ac:dyDescent="0.2">
      <c r="A149">
        <v>-224</v>
      </c>
      <c r="B149">
        <v>396.74</v>
      </c>
      <c r="C149">
        <v>0.73099999999999998</v>
      </c>
      <c r="D149">
        <v>0.66</v>
      </c>
      <c r="E149">
        <v>0.61599999999999999</v>
      </c>
      <c r="F149">
        <v>0.622</v>
      </c>
      <c r="G149">
        <v>1.0249999999999999</v>
      </c>
      <c r="H149" s="4">
        <f t="shared" si="37"/>
        <v>2.598505988988193</v>
      </c>
      <c r="I149" s="4">
        <f t="shared" si="38"/>
        <v>-0.13608262304213956</v>
      </c>
      <c r="J149" s="4">
        <f t="shared" si="39"/>
        <v>5.4108999184997481E-2</v>
      </c>
      <c r="K149" s="4">
        <f t="shared" si="34"/>
        <v>1.8700000000000045</v>
      </c>
      <c r="L149" s="4">
        <f t="shared" si="35"/>
        <v>-4.0000000000000036E-3</v>
      </c>
      <c r="M149" s="4">
        <f t="shared" si="45"/>
        <v>2.8154899891234852</v>
      </c>
      <c r="N149" s="4">
        <f t="shared" si="40"/>
        <v>7.2926168170234118E-2</v>
      </c>
      <c r="O149" s="4">
        <f t="shared" si="41"/>
        <v>13.727722850522039</v>
      </c>
      <c r="P149" s="4">
        <f t="shared" si="42"/>
        <v>-11299.326544694564</v>
      </c>
      <c r="Q149">
        <f t="shared" si="36"/>
        <v>0.13669700000000032</v>
      </c>
      <c r="R149">
        <f t="shared" si="43"/>
        <v>1.7134857700689488</v>
      </c>
      <c r="S149">
        <f t="shared" si="44"/>
        <v>183.8025137948087</v>
      </c>
      <c r="AF149" t="s">
        <v>183</v>
      </c>
      <c r="AG149" t="s">
        <v>46</v>
      </c>
      <c r="AH149">
        <v>0</v>
      </c>
      <c r="AI149">
        <v>0</v>
      </c>
      <c r="AJ149">
        <v>0</v>
      </c>
      <c r="AK149">
        <v>0</v>
      </c>
      <c r="AL149">
        <v>0</v>
      </c>
    </row>
    <row r="150" spans="1:38" x14ac:dyDescent="0.2">
      <c r="A150">
        <v>-223</v>
      </c>
      <c r="B150">
        <v>398.61</v>
      </c>
      <c r="C150">
        <v>0.72699999999999998</v>
      </c>
      <c r="D150">
        <v>0.66700000000000004</v>
      </c>
      <c r="E150">
        <v>0.622</v>
      </c>
      <c r="F150">
        <v>0.63100000000000001</v>
      </c>
      <c r="G150">
        <v>0.99</v>
      </c>
      <c r="H150" s="4">
        <f t="shared" si="37"/>
        <v>2.6005481897240834</v>
      </c>
      <c r="I150" s="4">
        <f t="shared" si="38"/>
        <v>-0.13846558914096219</v>
      </c>
      <c r="J150" s="4">
        <f t="shared" si="39"/>
        <v>5.3780754834039456E-2</v>
      </c>
      <c r="K150" s="4">
        <f t="shared" si="34"/>
        <v>1.8199999999999932</v>
      </c>
      <c r="L150" s="4">
        <f t="shared" si="35"/>
        <v>1.0000000000000009E-3</v>
      </c>
      <c r="M150" s="4">
        <f t="shared" si="45"/>
        <v>1.1668618353441123</v>
      </c>
      <c r="N150" s="4">
        <f t="shared" si="40"/>
        <v>7.3307493804970841E-2</v>
      </c>
      <c r="O150" s="4">
        <f t="shared" si="41"/>
        <v>13.413852668724967</v>
      </c>
      <c r="P150" s="4">
        <f t="shared" si="42"/>
        <v>-11320.651111171166</v>
      </c>
      <c r="Q150">
        <f t="shared" si="36"/>
        <v>0.13231399999999952</v>
      </c>
      <c r="R150">
        <f t="shared" si="43"/>
        <v>1.6901452695171597</v>
      </c>
      <c r="S150">
        <f t="shared" si="44"/>
        <v>183.65835132687525</v>
      </c>
      <c r="AF150" t="s">
        <v>184</v>
      </c>
      <c r="AG150" t="s">
        <v>46</v>
      </c>
      <c r="AH150">
        <v>0</v>
      </c>
      <c r="AI150">
        <v>0</v>
      </c>
      <c r="AJ150">
        <v>0</v>
      </c>
      <c r="AK150">
        <v>0</v>
      </c>
      <c r="AL150">
        <v>0</v>
      </c>
    </row>
    <row r="151" spans="1:38" x14ac:dyDescent="0.2">
      <c r="A151">
        <v>-222</v>
      </c>
      <c r="B151">
        <v>400.43</v>
      </c>
      <c r="C151">
        <v>0.72799999999999998</v>
      </c>
      <c r="D151">
        <v>0.67600000000000005</v>
      </c>
      <c r="E151">
        <v>0.63200000000000001</v>
      </c>
      <c r="F151">
        <v>0.63700000000000001</v>
      </c>
      <c r="G151">
        <v>0.96699999999999997</v>
      </c>
      <c r="H151" s="4">
        <f t="shared" si="37"/>
        <v>2.6025266071349242</v>
      </c>
      <c r="I151" s="4">
        <f t="shared" si="38"/>
        <v>-0.13786862068696282</v>
      </c>
      <c r="J151" s="4">
        <f t="shared" si="39"/>
        <v>5.3464661471443707E-2</v>
      </c>
      <c r="K151" s="4">
        <f t="shared" si="34"/>
        <v>1.7900000000000205</v>
      </c>
      <c r="L151" s="4">
        <f t="shared" si="35"/>
        <v>6.0000000000000053E-3</v>
      </c>
      <c r="M151" s="4">
        <f t="shared" si="45"/>
        <v>-0.30174039650497586</v>
      </c>
      <c r="N151" s="4">
        <f t="shared" si="40"/>
        <v>7.3680100823546535E-2</v>
      </c>
      <c r="O151" s="4">
        <f t="shared" si="41"/>
        <v>13.099390137859102</v>
      </c>
      <c r="P151" s="4">
        <f t="shared" si="42"/>
        <v>-11339.486351974238</v>
      </c>
      <c r="Q151">
        <f t="shared" si="36"/>
        <v>0.13031200000000151</v>
      </c>
      <c r="R151">
        <f t="shared" si="43"/>
        <v>1.660951356231545</v>
      </c>
      <c r="S151">
        <f t="shared" si="44"/>
        <v>184.7506892389342</v>
      </c>
      <c r="AF151" t="s">
        <v>185</v>
      </c>
      <c r="AG151" t="s">
        <v>49</v>
      </c>
      <c r="AH151">
        <v>180</v>
      </c>
      <c r="AI151">
        <v>180</v>
      </c>
      <c r="AJ151">
        <v>180</v>
      </c>
      <c r="AK151">
        <v>180</v>
      </c>
      <c r="AL151">
        <v>180</v>
      </c>
    </row>
    <row r="152" spans="1:38" x14ac:dyDescent="0.2">
      <c r="A152">
        <v>-221</v>
      </c>
      <c r="B152">
        <v>402.22</v>
      </c>
      <c r="C152">
        <v>0.73399999999999999</v>
      </c>
      <c r="D152">
        <v>0.68700000000000006</v>
      </c>
      <c r="E152">
        <v>0.64600000000000002</v>
      </c>
      <c r="F152">
        <v>0.64600000000000002</v>
      </c>
      <c r="G152">
        <v>0.95799999999999996</v>
      </c>
      <c r="H152" s="4">
        <f t="shared" si="37"/>
        <v>2.6044636616701857</v>
      </c>
      <c r="I152" s="4">
        <f t="shared" si="38"/>
        <v>-0.13430394008392949</v>
      </c>
      <c r="J152" s="4">
        <f t="shared" si="39"/>
        <v>5.3156976727694635E-2</v>
      </c>
      <c r="K152" s="4">
        <f t="shared" si="34"/>
        <v>1.7399999999999523</v>
      </c>
      <c r="L152" s="4">
        <f t="shared" si="35"/>
        <v>1.2000000000000011E-2</v>
      </c>
      <c r="M152" s="4">
        <f t="shared" si="45"/>
        <v>-1.8402582571337693</v>
      </c>
      <c r="N152" s="4">
        <f t="shared" si="40"/>
        <v>7.4043972771820399E-2</v>
      </c>
      <c r="O152" s="4">
        <f t="shared" si="41"/>
        <v>12.784404405859817</v>
      </c>
      <c r="P152" s="4">
        <f t="shared" si="42"/>
        <v>-11355.969461575498</v>
      </c>
      <c r="Q152">
        <f t="shared" si="36"/>
        <v>0.1277159999999965</v>
      </c>
      <c r="R152">
        <f t="shared" si="43"/>
        <v>1.6264617718518937</v>
      </c>
      <c r="S152">
        <f t="shared" si="44"/>
        <v>187.10603791052412</v>
      </c>
      <c r="AF152" t="s">
        <v>186</v>
      </c>
      <c r="AG152" t="s">
        <v>49</v>
      </c>
      <c r="AH152">
        <v>180</v>
      </c>
      <c r="AI152">
        <v>180</v>
      </c>
      <c r="AJ152">
        <v>180</v>
      </c>
      <c r="AK152">
        <v>180</v>
      </c>
      <c r="AL152">
        <v>180</v>
      </c>
    </row>
    <row r="153" spans="1:38" x14ac:dyDescent="0.2">
      <c r="A153">
        <v>-220</v>
      </c>
      <c r="B153">
        <v>403.96</v>
      </c>
      <c r="C153">
        <v>0.746</v>
      </c>
      <c r="D153">
        <v>0.69399999999999995</v>
      </c>
      <c r="E153">
        <v>0.65800000000000003</v>
      </c>
      <c r="F153">
        <v>0.65600000000000003</v>
      </c>
      <c r="G153">
        <v>0.97599999999999998</v>
      </c>
      <c r="H153" s="4">
        <f t="shared" si="37"/>
        <v>2.606338363528125</v>
      </c>
      <c r="I153" s="4">
        <f t="shared" si="38"/>
        <v>-0.12726117252733121</v>
      </c>
      <c r="J153" s="4">
        <f t="shared" si="39"/>
        <v>5.286088240518251E-2</v>
      </c>
      <c r="K153" s="4">
        <f t="shared" si="34"/>
        <v>1.7000000000000455</v>
      </c>
      <c r="L153" s="4">
        <f t="shared" si="35"/>
        <v>1.9000000000000017E-2</v>
      </c>
      <c r="M153" s="4">
        <f t="shared" si="45"/>
        <v>-3.7567400527035368</v>
      </c>
      <c r="N153" s="4">
        <f t="shared" si="40"/>
        <v>7.4399095116427616E-2</v>
      </c>
      <c r="O153" s="4">
        <f t="shared" si="41"/>
        <v>12.468960809704942</v>
      </c>
      <c r="P153" s="4">
        <f t="shared" si="42"/>
        <v>-11370.235345165902</v>
      </c>
      <c r="Q153">
        <f t="shared" si="36"/>
        <v>0.1268200000000034</v>
      </c>
      <c r="R153">
        <f t="shared" si="43"/>
        <v>1.6051673106849438</v>
      </c>
      <c r="S153">
        <f t="shared" si="44"/>
        <v>190.98764420631082</v>
      </c>
      <c r="AF153" t="s">
        <v>187</v>
      </c>
      <c r="AG153" t="s">
        <v>49</v>
      </c>
      <c r="AH153">
        <v>180</v>
      </c>
      <c r="AI153">
        <v>180</v>
      </c>
      <c r="AJ153">
        <v>180</v>
      </c>
      <c r="AK153">
        <v>180</v>
      </c>
      <c r="AL153">
        <v>180</v>
      </c>
    </row>
    <row r="154" spans="1:38" x14ac:dyDescent="0.2">
      <c r="A154">
        <v>-219</v>
      </c>
      <c r="B154">
        <v>405.66</v>
      </c>
      <c r="C154">
        <v>0.76500000000000001</v>
      </c>
      <c r="D154">
        <v>0.70299999999999996</v>
      </c>
      <c r="E154">
        <v>0.66900000000000004</v>
      </c>
      <c r="F154">
        <v>0.67200000000000004</v>
      </c>
      <c r="G154">
        <v>1.0149999999999999</v>
      </c>
      <c r="H154" s="4">
        <f t="shared" si="37"/>
        <v>2.6081621863197615</v>
      </c>
      <c r="I154" s="4">
        <f t="shared" si="38"/>
        <v>-0.11633856484638239</v>
      </c>
      <c r="J154" s="4">
        <f t="shared" si="39"/>
        <v>5.2574406874112918E-2</v>
      </c>
      <c r="K154" s="4">
        <f t="shared" si="34"/>
        <v>1.6499999999999773</v>
      </c>
      <c r="L154" s="4">
        <f t="shared" si="35"/>
        <v>1.9000000000000017E-2</v>
      </c>
      <c r="M154" s="4">
        <f t="shared" si="45"/>
        <v>-5.9888535942393091</v>
      </c>
      <c r="N154" s="4">
        <f t="shared" si="40"/>
        <v>7.474545513891942E-2</v>
      </c>
      <c r="O154" s="4">
        <f t="shared" si="41"/>
        <v>12.153120939005889</v>
      </c>
      <c r="P154" s="4">
        <f t="shared" si="42"/>
        <v>-11382.416473260071</v>
      </c>
      <c r="Q154">
        <f t="shared" si="36"/>
        <v>0.12622499999999826</v>
      </c>
      <c r="R154">
        <f t="shared" si="43"/>
        <v>1.5785040328445494</v>
      </c>
      <c r="S154">
        <f t="shared" si="44"/>
        <v>196.67615183337779</v>
      </c>
      <c r="AF154" t="s">
        <v>188</v>
      </c>
      <c r="AG154" t="s">
        <v>49</v>
      </c>
      <c r="AH154">
        <v>180</v>
      </c>
      <c r="AI154">
        <v>180</v>
      </c>
      <c r="AJ154">
        <v>180</v>
      </c>
      <c r="AK154">
        <v>180</v>
      </c>
      <c r="AL154">
        <v>180</v>
      </c>
    </row>
    <row r="155" spans="1:38" x14ac:dyDescent="0.2">
      <c r="A155">
        <v>-218</v>
      </c>
      <c r="B155">
        <v>407.31</v>
      </c>
      <c r="C155">
        <v>0.78400000000000003</v>
      </c>
      <c r="D155">
        <v>0.71799999999999997</v>
      </c>
      <c r="E155">
        <v>0.67700000000000005</v>
      </c>
      <c r="F155">
        <v>0.67900000000000005</v>
      </c>
      <c r="G155">
        <v>1.0649999999999999</v>
      </c>
      <c r="H155" s="4">
        <f t="shared" si="37"/>
        <v>2.6099250727216621</v>
      </c>
      <c r="I155" s="4">
        <f t="shared" si="38"/>
        <v>-0.10568393731556154</v>
      </c>
      <c r="J155" s="4">
        <f t="shared" si="39"/>
        <v>5.2298978558334507E-2</v>
      </c>
      <c r="K155" s="4">
        <f t="shared" si="34"/>
        <v>1.6100000000000136</v>
      </c>
      <c r="L155" s="4">
        <f t="shared" si="35"/>
        <v>1.8000000000000016E-2</v>
      </c>
      <c r="M155" s="4">
        <f t="shared" si="45"/>
        <v>-6.0438537158915118</v>
      </c>
      <c r="N155" s="4">
        <f t="shared" si="40"/>
        <v>7.5083041831669584E-2</v>
      </c>
      <c r="O155" s="4">
        <f t="shared" si="41"/>
        <v>11.836942703637554</v>
      </c>
      <c r="P155" s="4">
        <f t="shared" si="42"/>
        <v>-11392.64274737961</v>
      </c>
      <c r="Q155">
        <f t="shared" si="36"/>
        <v>0.12622400000000106</v>
      </c>
      <c r="R155">
        <f t="shared" si="43"/>
        <v>1.5357688013819262</v>
      </c>
      <c r="S155">
        <f t="shared" si="44"/>
        <v>202.3807570851227</v>
      </c>
      <c r="AF155" t="s">
        <v>189</v>
      </c>
      <c r="AG155" t="s">
        <v>49</v>
      </c>
      <c r="AH155">
        <v>180</v>
      </c>
      <c r="AI155">
        <v>180</v>
      </c>
      <c r="AJ155">
        <v>180</v>
      </c>
      <c r="AK155">
        <v>180</v>
      </c>
      <c r="AL155">
        <v>180</v>
      </c>
    </row>
    <row r="156" spans="1:38" x14ac:dyDescent="0.2">
      <c r="A156">
        <v>-217</v>
      </c>
      <c r="B156">
        <v>408.92</v>
      </c>
      <c r="C156">
        <v>0.80200000000000005</v>
      </c>
      <c r="D156">
        <v>0.72399999999999998</v>
      </c>
      <c r="E156">
        <v>0.68</v>
      </c>
      <c r="F156">
        <v>0.68500000000000005</v>
      </c>
      <c r="G156">
        <v>1.1180000000000001</v>
      </c>
      <c r="H156" s="4">
        <f t="shared" si="37"/>
        <v>2.6116383521225046</v>
      </c>
      <c r="I156" s="4">
        <f t="shared" si="38"/>
        <v>-9.5825631715836468E-2</v>
      </c>
      <c r="J156" s="4">
        <f t="shared" si="39"/>
        <v>5.2032683354272635E-2</v>
      </c>
      <c r="K156" s="4">
        <f t="shared" si="34"/>
        <v>1.5699999999999932</v>
      </c>
      <c r="L156" s="4">
        <f t="shared" si="35"/>
        <v>1.8999999999999906E-2</v>
      </c>
      <c r="M156" s="4">
        <f t="shared" si="45"/>
        <v>-5.754055990445635</v>
      </c>
      <c r="N156" s="4">
        <f t="shared" si="40"/>
        <v>7.5411845795659516E-2</v>
      </c>
      <c r="O156" s="4">
        <f t="shared" si="41"/>
        <v>11.520480405099232</v>
      </c>
      <c r="P156" s="4">
        <f t="shared" si="42"/>
        <v>-11401.04137782275</v>
      </c>
      <c r="Q156">
        <f t="shared" si="36"/>
        <v>0.12591399999999944</v>
      </c>
      <c r="R156">
        <f t="shared" si="43"/>
        <v>1.5192438335142706</v>
      </c>
      <c r="S156">
        <f t="shared" si="44"/>
        <v>207.8455837809353</v>
      </c>
      <c r="AF156" t="s">
        <v>190</v>
      </c>
      <c r="AG156" t="s">
        <v>46</v>
      </c>
      <c r="AH156">
        <v>0</v>
      </c>
      <c r="AI156">
        <v>0</v>
      </c>
      <c r="AJ156">
        <v>0</v>
      </c>
      <c r="AK156">
        <v>0</v>
      </c>
      <c r="AL156">
        <v>0</v>
      </c>
    </row>
    <row r="157" spans="1:38" x14ac:dyDescent="0.2">
      <c r="A157">
        <v>-216</v>
      </c>
      <c r="B157">
        <v>410.49</v>
      </c>
      <c r="C157">
        <v>0.82099999999999995</v>
      </c>
      <c r="D157">
        <v>0.73499999999999999</v>
      </c>
      <c r="E157">
        <v>0.68899999999999995</v>
      </c>
      <c r="F157">
        <v>0.70099999999999996</v>
      </c>
      <c r="G157">
        <v>1.1599999999999999</v>
      </c>
      <c r="H157" s="4">
        <f t="shared" si="37"/>
        <v>2.6133025816802631</v>
      </c>
      <c r="I157" s="4">
        <f t="shared" si="38"/>
        <v>-8.5656842880559247E-2</v>
      </c>
      <c r="J157" s="4">
        <f t="shared" si="39"/>
        <v>5.1775310281381687E-2</v>
      </c>
      <c r="K157" s="4">
        <f t="shared" si="34"/>
        <v>1.5299999999999727</v>
      </c>
      <c r="L157" s="4">
        <f t="shared" si="35"/>
        <v>2.300000000000002E-2</v>
      </c>
      <c r="M157" s="4">
        <f t="shared" si="45"/>
        <v>-6.1102080466426276</v>
      </c>
      <c r="N157" s="4">
        <f t="shared" si="40"/>
        <v>7.5731859140245605E-2</v>
      </c>
      <c r="O157" s="4">
        <f t="shared" si="41"/>
        <v>11.203784811270822</v>
      </c>
      <c r="P157" s="4">
        <f t="shared" si="42"/>
        <v>-11407.73677031911</v>
      </c>
      <c r="Q157">
        <f t="shared" si="36"/>
        <v>0.12561299999999775</v>
      </c>
      <c r="R157">
        <f t="shared" si="43"/>
        <v>1.4897523442778509</v>
      </c>
      <c r="S157">
        <f t="shared" si="44"/>
        <v>213.58651009056598</v>
      </c>
      <c r="AF157" t="s">
        <v>191</v>
      </c>
      <c r="AG157" t="s">
        <v>46</v>
      </c>
      <c r="AH157">
        <v>0</v>
      </c>
      <c r="AI157">
        <v>0</v>
      </c>
      <c r="AJ157">
        <v>0</v>
      </c>
      <c r="AK157">
        <v>0</v>
      </c>
      <c r="AL157">
        <v>0</v>
      </c>
    </row>
    <row r="158" spans="1:38" x14ac:dyDescent="0.2">
      <c r="A158">
        <v>-215</v>
      </c>
      <c r="B158">
        <v>412.02</v>
      </c>
      <c r="C158">
        <v>0.84399999999999997</v>
      </c>
      <c r="D158">
        <v>0.747</v>
      </c>
      <c r="E158">
        <v>0.70299999999999996</v>
      </c>
      <c r="F158">
        <v>0.71099999999999997</v>
      </c>
      <c r="G158">
        <v>1.2130000000000001</v>
      </c>
      <c r="H158" s="4">
        <f t="shared" si="37"/>
        <v>2.6149182977778489</v>
      </c>
      <c r="I158" s="4">
        <f t="shared" si="38"/>
        <v>-7.3657553374344958E-2</v>
      </c>
      <c r="J158" s="4">
        <f t="shared" si="39"/>
        <v>5.1526657811047455E-2</v>
      </c>
      <c r="K158" s="4">
        <f t="shared" si="34"/>
        <v>1.4800000000000182</v>
      </c>
      <c r="L158" s="4">
        <f t="shared" si="35"/>
        <v>1.3000000000000012E-2</v>
      </c>
      <c r="M158" s="4">
        <f t="shared" si="45"/>
        <v>-7.4266076349328394</v>
      </c>
      <c r="N158" s="4">
        <f t="shared" si="40"/>
        <v>7.6043075385003128E-2</v>
      </c>
      <c r="O158" s="4">
        <f t="shared" si="41"/>
        <v>10.886903234317513</v>
      </c>
      <c r="P158" s="4">
        <f t="shared" si="42"/>
        <v>-11412.850423691922</v>
      </c>
      <c r="Q158">
        <f t="shared" si="36"/>
        <v>0.12491200000000154</v>
      </c>
      <c r="R158">
        <f t="shared" si="43"/>
        <v>1.4587163002504571</v>
      </c>
      <c r="S158">
        <f t="shared" si="44"/>
        <v>220.38844732060858</v>
      </c>
      <c r="AF158" t="s">
        <v>192</v>
      </c>
      <c r="AG158" t="s">
        <v>49</v>
      </c>
      <c r="AH158">
        <v>180</v>
      </c>
      <c r="AI158">
        <v>180</v>
      </c>
      <c r="AJ158">
        <v>180</v>
      </c>
      <c r="AK158">
        <v>180</v>
      </c>
      <c r="AL158">
        <v>180</v>
      </c>
    </row>
    <row r="159" spans="1:38" x14ac:dyDescent="0.2">
      <c r="A159">
        <v>-214</v>
      </c>
      <c r="B159">
        <v>413.5</v>
      </c>
      <c r="C159">
        <v>0.85699999999999998</v>
      </c>
      <c r="D159">
        <v>0.76500000000000001</v>
      </c>
      <c r="E159">
        <v>0.70799999999999996</v>
      </c>
      <c r="F159">
        <v>0.71899999999999997</v>
      </c>
      <c r="G159">
        <v>1.2370000000000001</v>
      </c>
      <c r="H159" s="4">
        <f t="shared" si="37"/>
        <v>2.6164755138885654</v>
      </c>
      <c r="I159" s="4">
        <f t="shared" si="38"/>
        <v>-6.7019178076801841E-2</v>
      </c>
      <c r="J159" s="4">
        <f t="shared" si="39"/>
        <v>5.1288138416879479E-2</v>
      </c>
      <c r="K159" s="4">
        <f t="shared" si="34"/>
        <v>1.4399999999999977</v>
      </c>
      <c r="L159" s="4">
        <f t="shared" si="35"/>
        <v>9.000000000000008E-3</v>
      </c>
      <c r="M159" s="4">
        <f t="shared" si="45"/>
        <v>-4.2629762509254165</v>
      </c>
      <c r="N159" s="4">
        <f t="shared" si="40"/>
        <v>7.634548936373417E-2</v>
      </c>
      <c r="O159" s="4">
        <f t="shared" si="41"/>
        <v>10.569879611437182</v>
      </c>
      <c r="P159" s="4">
        <f t="shared" si="42"/>
        <v>-11416.500837051479</v>
      </c>
      <c r="Q159">
        <f t="shared" si="36"/>
        <v>0.1234079999999998</v>
      </c>
      <c r="R159">
        <f t="shared" si="43"/>
        <v>1.4142550969798229</v>
      </c>
      <c r="S159">
        <f t="shared" si="44"/>
        <v>224.58689796606177</v>
      </c>
      <c r="AF159" t="s">
        <v>193</v>
      </c>
      <c r="AG159" t="s">
        <v>49</v>
      </c>
      <c r="AH159">
        <v>180</v>
      </c>
      <c r="AI159">
        <v>180</v>
      </c>
      <c r="AJ159">
        <v>180</v>
      </c>
      <c r="AK159">
        <v>180</v>
      </c>
      <c r="AL159">
        <v>180</v>
      </c>
    </row>
    <row r="160" spans="1:38" x14ac:dyDescent="0.2">
      <c r="A160">
        <v>-213</v>
      </c>
      <c r="B160">
        <v>414.94</v>
      </c>
      <c r="C160">
        <v>0.86599999999999999</v>
      </c>
      <c r="D160">
        <v>0.77300000000000002</v>
      </c>
      <c r="E160">
        <v>0.71899999999999997</v>
      </c>
      <c r="F160">
        <v>0.72699999999999998</v>
      </c>
      <c r="G160">
        <v>1.2470000000000001</v>
      </c>
      <c r="H160" s="4">
        <f t="shared" si="37"/>
        <v>2.6179853026090019</v>
      </c>
      <c r="I160" s="4">
        <f t="shared" si="38"/>
        <v>-6.2482107982653363E-2</v>
      </c>
      <c r="J160" s="4">
        <f t="shared" si="39"/>
        <v>5.1057937732559684E-2</v>
      </c>
      <c r="K160" s="4">
        <f t="shared" si="34"/>
        <v>1.3899999999999864</v>
      </c>
      <c r="L160" s="4">
        <f t="shared" si="35"/>
        <v>4.0000000000000036E-3</v>
      </c>
      <c r="M160" s="4">
        <f t="shared" si="45"/>
        <v>-3.0051026562425642</v>
      </c>
      <c r="N160" s="4">
        <f t="shared" si="40"/>
        <v>7.6639097130718536E-2</v>
      </c>
      <c r="O160" s="4">
        <f t="shared" si="41"/>
        <v>10.252754588185752</v>
      </c>
      <c r="P160" s="4">
        <f t="shared" si="42"/>
        <v>-11418.803426018974</v>
      </c>
      <c r="Q160">
        <f t="shared" si="36"/>
        <v>0.12037399999999882</v>
      </c>
      <c r="R160">
        <f t="shared" si="43"/>
        <v>1.3952572125894089</v>
      </c>
      <c r="S160">
        <f t="shared" si="44"/>
        <v>227.735783482508</v>
      </c>
      <c r="AF160" t="s">
        <v>194</v>
      </c>
      <c r="AG160" t="s">
        <v>49</v>
      </c>
      <c r="AH160">
        <v>180</v>
      </c>
      <c r="AI160">
        <v>180</v>
      </c>
      <c r="AJ160">
        <v>180</v>
      </c>
      <c r="AK160">
        <v>180</v>
      </c>
      <c r="AL160">
        <v>180</v>
      </c>
    </row>
    <row r="161" spans="1:38" x14ac:dyDescent="0.2">
      <c r="A161">
        <v>-212</v>
      </c>
      <c r="B161">
        <v>416.33</v>
      </c>
      <c r="C161">
        <v>0.87</v>
      </c>
      <c r="D161">
        <v>0.77100000000000002</v>
      </c>
      <c r="E161">
        <v>0.72399999999999998</v>
      </c>
      <c r="F161">
        <v>0.73699999999999999</v>
      </c>
      <c r="G161">
        <v>1.2470000000000001</v>
      </c>
      <c r="H161" s="4">
        <f t="shared" si="37"/>
        <v>2.6194377065029881</v>
      </c>
      <c r="I161" s="4">
        <f t="shared" si="38"/>
        <v>-6.0480747381381476E-2</v>
      </c>
      <c r="J161" s="4">
        <f t="shared" si="39"/>
        <v>5.0837461757194273E-2</v>
      </c>
      <c r="K161" s="4">
        <f t="shared" si="34"/>
        <v>1.3600000000000136</v>
      </c>
      <c r="L161" s="4">
        <f t="shared" si="35"/>
        <v>1.0000000000000009E-2</v>
      </c>
      <c r="M161" s="4">
        <f t="shared" si="45"/>
        <v>-1.3779642216319934</v>
      </c>
      <c r="N161" s="4">
        <f t="shared" si="40"/>
        <v>7.6923895869279252E-2</v>
      </c>
      <c r="O161" s="4">
        <f t="shared" si="41"/>
        <v>9.9355656041296694</v>
      </c>
      <c r="P161" s="4">
        <f t="shared" si="42"/>
        <v>-11419.870448157588</v>
      </c>
      <c r="Q161">
        <f t="shared" si="36"/>
        <v>0.11832000000000119</v>
      </c>
      <c r="R161">
        <f t="shared" si="43"/>
        <v>1.3999641898184141</v>
      </c>
      <c r="S161">
        <f t="shared" si="44"/>
        <v>229.55409257930813</v>
      </c>
      <c r="AF161" t="s">
        <v>195</v>
      </c>
      <c r="AG161" t="s">
        <v>49</v>
      </c>
      <c r="AH161">
        <v>180</v>
      </c>
      <c r="AI161">
        <v>180</v>
      </c>
      <c r="AJ161">
        <v>180</v>
      </c>
      <c r="AK161">
        <v>180</v>
      </c>
      <c r="AL161">
        <v>180</v>
      </c>
    </row>
    <row r="162" spans="1:38" x14ac:dyDescent="0.2">
      <c r="A162">
        <v>-211</v>
      </c>
      <c r="B162">
        <v>417.69</v>
      </c>
      <c r="C162">
        <v>0.88</v>
      </c>
      <c r="D162">
        <v>0.78600000000000003</v>
      </c>
      <c r="E162">
        <v>0.74299999999999999</v>
      </c>
      <c r="F162">
        <v>0.751</v>
      </c>
      <c r="G162">
        <v>1.2390000000000001</v>
      </c>
      <c r="H162" s="4">
        <f t="shared" si="37"/>
        <v>2.6208540778583549</v>
      </c>
      <c r="I162" s="4">
        <f t="shared" si="38"/>
        <v>-5.551732784983137E-2</v>
      </c>
      <c r="J162" s="4">
        <f t="shared" si="39"/>
        <v>5.0623372493375299E-2</v>
      </c>
      <c r="K162" s="4">
        <f t="shared" si="34"/>
        <v>1.3100000000000023</v>
      </c>
      <c r="L162" s="4">
        <f t="shared" si="35"/>
        <v>1.0000000000000009E-3</v>
      </c>
      <c r="M162" s="4">
        <f t="shared" si="45"/>
        <v>-3.504320750870098</v>
      </c>
      <c r="N162" s="4">
        <f t="shared" si="40"/>
        <v>7.7199883802727298E-2</v>
      </c>
      <c r="O162" s="4">
        <f t="shared" si="41"/>
        <v>9.6183469805697364</v>
      </c>
      <c r="P162" s="4">
        <f t="shared" si="42"/>
        <v>-11419.810936030393</v>
      </c>
      <c r="Q162">
        <f t="shared" si="36"/>
        <v>0.1152800000000002</v>
      </c>
      <c r="R162">
        <f t="shared" si="43"/>
        <v>1.3653321236460818</v>
      </c>
      <c r="S162">
        <f t="shared" si="44"/>
        <v>232.95113502169633</v>
      </c>
      <c r="AF162" t="s">
        <v>196</v>
      </c>
      <c r="AG162" t="s">
        <v>49</v>
      </c>
      <c r="AH162">
        <v>180</v>
      </c>
      <c r="AI162">
        <v>180</v>
      </c>
      <c r="AJ162">
        <v>180</v>
      </c>
      <c r="AK162">
        <v>180</v>
      </c>
      <c r="AL162">
        <v>180</v>
      </c>
    </row>
    <row r="163" spans="1:38" x14ac:dyDescent="0.2">
      <c r="A163">
        <v>-210</v>
      </c>
      <c r="B163">
        <v>419</v>
      </c>
      <c r="C163">
        <v>0.88100000000000001</v>
      </c>
      <c r="D163">
        <v>0.79300000000000004</v>
      </c>
      <c r="E163">
        <v>0.74099999999999999</v>
      </c>
      <c r="F163">
        <v>0.76300000000000001</v>
      </c>
      <c r="G163">
        <v>1.2270000000000001</v>
      </c>
      <c r="H163" s="4">
        <f t="shared" si="37"/>
        <v>2.6222140229662951</v>
      </c>
      <c r="I163" s="4">
        <f t="shared" si="38"/>
        <v>-5.5024091587952087E-2</v>
      </c>
      <c r="J163" s="4">
        <f t="shared" si="39"/>
        <v>5.0418660715082469E-2</v>
      </c>
      <c r="K163" s="4">
        <f t="shared" si="34"/>
        <v>1.2599999999999909</v>
      </c>
      <c r="L163" s="4">
        <f t="shared" si="35"/>
        <v>5.0000000000000044E-3</v>
      </c>
      <c r="M163" s="4">
        <f t="shared" si="45"/>
        <v>-0.36268836072821808</v>
      </c>
      <c r="N163" s="4">
        <f t="shared" si="40"/>
        <v>7.7467060107743124E-2</v>
      </c>
      <c r="O163" s="4">
        <f t="shared" si="41"/>
        <v>9.3011300101244476</v>
      </c>
      <c r="P163" s="4">
        <f t="shared" si="42"/>
        <v>-11418.730639502193</v>
      </c>
      <c r="Q163">
        <f t="shared" si="36"/>
        <v>0.1110059999999992</v>
      </c>
      <c r="R163">
        <f t="shared" si="43"/>
        <v>1.349685166293914</v>
      </c>
      <c r="S163">
        <f t="shared" si="44"/>
        <v>233.94728645748035</v>
      </c>
      <c r="AF163" t="s">
        <v>197</v>
      </c>
      <c r="AG163" t="s">
        <v>46</v>
      </c>
      <c r="AH163">
        <v>0</v>
      </c>
      <c r="AI163">
        <v>0</v>
      </c>
      <c r="AJ163">
        <v>0</v>
      </c>
      <c r="AK163">
        <v>0</v>
      </c>
      <c r="AL163">
        <v>0</v>
      </c>
    </row>
    <row r="164" spans="1:38" x14ac:dyDescent="0.2">
      <c r="A164">
        <v>-209</v>
      </c>
      <c r="B164">
        <v>420.26</v>
      </c>
      <c r="C164">
        <v>0.88600000000000001</v>
      </c>
      <c r="D164">
        <v>0.80700000000000005</v>
      </c>
      <c r="E164">
        <v>0.753</v>
      </c>
      <c r="F164">
        <v>0.77900000000000003</v>
      </c>
      <c r="G164">
        <v>1.206</v>
      </c>
      <c r="H164" s="4">
        <f t="shared" si="37"/>
        <v>2.6235180561820592</v>
      </c>
      <c r="I164" s="4">
        <f t="shared" si="38"/>
        <v>-5.2566278112949241E-2</v>
      </c>
      <c r="J164" s="4">
        <f t="shared" si="39"/>
        <v>5.022314283143902E-2</v>
      </c>
      <c r="K164" s="4">
        <f t="shared" si="34"/>
        <v>1.2300000000000182</v>
      </c>
      <c r="L164" s="4">
        <f t="shared" si="35"/>
        <v>2.0000000000000018E-3</v>
      </c>
      <c r="M164" s="4">
        <f t="shared" si="45"/>
        <v>-1.8847782750404982</v>
      </c>
      <c r="N164" s="4">
        <f t="shared" si="40"/>
        <v>7.7725424830246581E-2</v>
      </c>
      <c r="O164" s="4">
        <f t="shared" si="41"/>
        <v>8.9839430479160534</v>
      </c>
      <c r="P164" s="4">
        <f t="shared" si="42"/>
        <v>-11416.731973473481</v>
      </c>
      <c r="Q164">
        <f t="shared" si="36"/>
        <v>0.10897800000000162</v>
      </c>
      <c r="R164">
        <f t="shared" si="43"/>
        <v>1.3193257022813605</v>
      </c>
      <c r="S164">
        <f t="shared" si="44"/>
        <v>235.98253322858309</v>
      </c>
      <c r="AF164" t="s">
        <v>198</v>
      </c>
      <c r="AG164" t="s">
        <v>46</v>
      </c>
      <c r="AH164">
        <v>0</v>
      </c>
      <c r="AI164">
        <v>0</v>
      </c>
      <c r="AJ164">
        <v>0</v>
      </c>
      <c r="AK164">
        <v>0</v>
      </c>
      <c r="AL164">
        <v>0</v>
      </c>
    </row>
    <row r="165" spans="1:38" x14ac:dyDescent="0.2">
      <c r="A165">
        <v>-208</v>
      </c>
      <c r="B165">
        <v>421.49</v>
      </c>
      <c r="C165">
        <v>0.88800000000000001</v>
      </c>
      <c r="D165">
        <v>0.82</v>
      </c>
      <c r="E165">
        <v>0.75900000000000001</v>
      </c>
      <c r="F165">
        <v>0.78700000000000003</v>
      </c>
      <c r="G165">
        <v>1.1850000000000001</v>
      </c>
      <c r="H165" s="4">
        <f t="shared" si="37"/>
        <v>2.6247872752921073</v>
      </c>
      <c r="I165" s="4">
        <f t="shared" si="38"/>
        <v>-5.1587034221398972E-2</v>
      </c>
      <c r="J165" s="4">
        <f t="shared" si="39"/>
        <v>5.0033572867384642E-2</v>
      </c>
      <c r="K165" s="4">
        <f t="shared" si="34"/>
        <v>1.1800000000000068</v>
      </c>
      <c r="L165" s="4">
        <f t="shared" si="35"/>
        <v>4.0000000000000036E-3</v>
      </c>
      <c r="M165" s="4">
        <f t="shared" si="45"/>
        <v>-0.77153257762808813</v>
      </c>
      <c r="N165" s="4">
        <f t="shared" si="40"/>
        <v>7.7974978803799805E-2</v>
      </c>
      <c r="O165" s="4">
        <f t="shared" si="41"/>
        <v>8.6668116042084566</v>
      </c>
      <c r="P165" s="4">
        <f t="shared" si="42"/>
        <v>-11413.913975110823</v>
      </c>
      <c r="Q165">
        <f t="shared" si="36"/>
        <v>0.10478400000000061</v>
      </c>
      <c r="R165">
        <f t="shared" si="43"/>
        <v>1.292199623643641</v>
      </c>
      <c r="S165">
        <f t="shared" si="44"/>
        <v>237.20744838892529</v>
      </c>
      <c r="AF165" t="s">
        <v>199</v>
      </c>
      <c r="AG165" t="s">
        <v>49</v>
      </c>
      <c r="AH165">
        <v>34.877000000000002</v>
      </c>
      <c r="AI165">
        <v>33.020000000000003</v>
      </c>
      <c r="AJ165">
        <v>32.51</v>
      </c>
      <c r="AK165">
        <v>32.625</v>
      </c>
      <c r="AL165">
        <v>41.354999999999997</v>
      </c>
    </row>
    <row r="166" spans="1:38" x14ac:dyDescent="0.2">
      <c r="A166">
        <v>-207</v>
      </c>
      <c r="B166">
        <v>422.67</v>
      </c>
      <c r="C166">
        <v>0.89200000000000002</v>
      </c>
      <c r="D166">
        <v>0.83</v>
      </c>
      <c r="E166">
        <v>0.76800000000000002</v>
      </c>
      <c r="F166">
        <v>0.8</v>
      </c>
      <c r="G166">
        <v>1.1719999999999999</v>
      </c>
      <c r="H166" s="4">
        <f t="shared" si="37"/>
        <v>2.6260014238478919</v>
      </c>
      <c r="I166" s="4">
        <f t="shared" si="38"/>
        <v>-4.9635145623876928E-2</v>
      </c>
      <c r="J166" s="4">
        <f t="shared" si="39"/>
        <v>4.985289789706808E-2</v>
      </c>
      <c r="K166" s="4">
        <f t="shared" si="34"/>
        <v>1.1299999999999955</v>
      </c>
      <c r="L166" s="4">
        <f t="shared" si="35"/>
        <v>3.0000000000000027E-3</v>
      </c>
      <c r="M166" s="4">
        <f t="shared" si="45"/>
        <v>-1.6076192556688185</v>
      </c>
      <c r="N166" s="4">
        <f t="shared" si="40"/>
        <v>7.8215723570583373E-2</v>
      </c>
      <c r="O166" s="4">
        <f t="shared" si="41"/>
        <v>8.349758438233156</v>
      </c>
      <c r="P166" s="4">
        <f t="shared" si="42"/>
        <v>-11410.372265465263</v>
      </c>
      <c r="Q166">
        <f t="shared" si="36"/>
        <v>0.10079599999999961</v>
      </c>
      <c r="R166">
        <f t="shared" si="43"/>
        <v>1.2719970327829861</v>
      </c>
      <c r="S166">
        <f t="shared" si="44"/>
        <v>238.94302583511637</v>
      </c>
      <c r="AF166" t="s">
        <v>200</v>
      </c>
      <c r="AG166" t="s">
        <v>49</v>
      </c>
      <c r="AH166">
        <v>34.338000000000001</v>
      </c>
      <c r="AI166">
        <v>31.35</v>
      </c>
      <c r="AJ166">
        <v>31.324999999999999</v>
      </c>
      <c r="AK166">
        <v>31.001000000000001</v>
      </c>
      <c r="AL166">
        <v>43.674999999999997</v>
      </c>
    </row>
    <row r="167" spans="1:38" x14ac:dyDescent="0.2">
      <c r="A167">
        <v>-206</v>
      </c>
      <c r="B167">
        <v>423.8</v>
      </c>
      <c r="C167">
        <v>0.89500000000000002</v>
      </c>
      <c r="D167">
        <v>0.84499999999999997</v>
      </c>
      <c r="E167">
        <v>0.78100000000000003</v>
      </c>
      <c r="F167">
        <v>0.80900000000000005</v>
      </c>
      <c r="G167">
        <v>1.1479999999999999</v>
      </c>
      <c r="H167" s="4">
        <f t="shared" si="37"/>
        <v>2.6271609523747759</v>
      </c>
      <c r="I167" s="4">
        <f t="shared" si="38"/>
        <v>-4.8176964684088018E-2</v>
      </c>
      <c r="J167" s="4">
        <f t="shared" si="39"/>
        <v>4.9680959920213104E-2</v>
      </c>
      <c r="K167" s="4">
        <f t="shared" si="34"/>
        <v>1.0999999999999659</v>
      </c>
      <c r="L167" s="4">
        <f t="shared" si="35"/>
        <v>-5.0000000000000044E-3</v>
      </c>
      <c r="M167" s="4">
        <f t="shared" si="45"/>
        <v>-1.257563661420193</v>
      </c>
      <c r="N167" s="4">
        <f t="shared" si="40"/>
        <v>7.8447661304978739E-2</v>
      </c>
      <c r="O167" s="4">
        <f t="shared" si="41"/>
        <v>8.0328036530813431</v>
      </c>
      <c r="P167" s="4">
        <f t="shared" si="42"/>
        <v>-11406.199017781804</v>
      </c>
      <c r="Q167">
        <f t="shared" si="36"/>
        <v>9.8449999999996957E-2</v>
      </c>
      <c r="R167">
        <f t="shared" si="43"/>
        <v>1.2427217422595445</v>
      </c>
      <c r="S167">
        <f t="shared" si="44"/>
        <v>240.387603858191</v>
      </c>
      <c r="AF167" t="s">
        <v>201</v>
      </c>
      <c r="AG167" t="s">
        <v>49</v>
      </c>
      <c r="AH167">
        <v>8.3249999999999993</v>
      </c>
      <c r="AI167">
        <v>3.2530000000000001</v>
      </c>
      <c r="AJ167">
        <v>3.0390000000000001</v>
      </c>
      <c r="AK167">
        <v>3.0339999999999998</v>
      </c>
      <c r="AL167">
        <v>11.497</v>
      </c>
    </row>
    <row r="168" spans="1:38" x14ac:dyDescent="0.2">
      <c r="A168">
        <v>-205</v>
      </c>
      <c r="B168">
        <v>424.9</v>
      </c>
      <c r="C168">
        <v>0.89</v>
      </c>
      <c r="D168">
        <v>0.85299999999999998</v>
      </c>
      <c r="E168">
        <v>0.79</v>
      </c>
      <c r="F168">
        <v>0.81599999999999995</v>
      </c>
      <c r="G168">
        <v>1.1020000000000001</v>
      </c>
      <c r="H168" s="4">
        <f t="shared" si="37"/>
        <v>2.6282867310895144</v>
      </c>
      <c r="I168" s="4">
        <f t="shared" si="38"/>
        <v>-5.0609993355087209E-2</v>
      </c>
      <c r="J168" s="4">
        <f t="shared" si="39"/>
        <v>4.9514593833386487E-2</v>
      </c>
      <c r="K168" s="4">
        <f t="shared" si="34"/>
        <v>1.0500000000000114</v>
      </c>
      <c r="L168" s="4">
        <f t="shared" si="35"/>
        <v>-4.0000000000000036E-3</v>
      </c>
      <c r="M168" s="4">
        <f t="shared" si="45"/>
        <v>2.1611961917081768</v>
      </c>
      <c r="N168" s="4">
        <f t="shared" si="40"/>
        <v>7.8670794739786554E-2</v>
      </c>
      <c r="O168" s="4">
        <f t="shared" si="41"/>
        <v>7.715964791476293</v>
      </c>
      <c r="P168" s="4">
        <f t="shared" si="42"/>
        <v>-11401.482932679395</v>
      </c>
      <c r="Q168">
        <f t="shared" si="36"/>
        <v>9.3450000000001004E-2</v>
      </c>
      <c r="R168">
        <f t="shared" si="43"/>
        <v>1.2275915145176415</v>
      </c>
      <c r="S168">
        <f t="shared" si="44"/>
        <v>239.66511204193333</v>
      </c>
      <c r="AF168" t="s">
        <v>202</v>
      </c>
      <c r="AG168" t="s">
        <v>49</v>
      </c>
      <c r="AH168">
        <v>68.05</v>
      </c>
      <c r="AI168">
        <v>40.630000000000003</v>
      </c>
      <c r="AJ168">
        <v>41.06</v>
      </c>
      <c r="AK168">
        <v>39.94</v>
      </c>
      <c r="AL168">
        <v>68.05</v>
      </c>
    </row>
    <row r="169" spans="1:38" x14ac:dyDescent="0.2">
      <c r="A169">
        <v>-204</v>
      </c>
      <c r="B169">
        <v>425.95</v>
      </c>
      <c r="C169">
        <v>0.88600000000000001</v>
      </c>
      <c r="D169">
        <v>0.85299999999999998</v>
      </c>
      <c r="E169">
        <v>0.79800000000000004</v>
      </c>
      <c r="F169">
        <v>0.82899999999999996</v>
      </c>
      <c r="G169">
        <v>1.0660000000000001</v>
      </c>
      <c r="H169" s="4">
        <f t="shared" si="37"/>
        <v>2.6293586225803405</v>
      </c>
      <c r="I169" s="4">
        <f t="shared" si="38"/>
        <v>-5.2566278112949241E-2</v>
      </c>
      <c r="J169" s="4">
        <f t="shared" si="39"/>
        <v>4.9356708902980981E-2</v>
      </c>
      <c r="K169" s="4">
        <f t="shared" si="34"/>
        <v>1.0099999999999909</v>
      </c>
      <c r="L169" s="4">
        <f t="shared" si="35"/>
        <v>-1.0000000000000009E-3</v>
      </c>
      <c r="M169" s="4">
        <f t="shared" si="45"/>
        <v>1.8250772345940016</v>
      </c>
      <c r="N169" s="4">
        <f t="shared" si="40"/>
        <v>7.888512709510534E-2</v>
      </c>
      <c r="O169" s="4">
        <f t="shared" si="41"/>
        <v>7.3992569322351986</v>
      </c>
      <c r="P169" s="4">
        <f t="shared" si="42"/>
        <v>-11396.309216100242</v>
      </c>
      <c r="Q169">
        <f t="shared" si="36"/>
        <v>8.9485999999999205E-2</v>
      </c>
      <c r="R169">
        <f t="shared" si="43"/>
        <v>1.2275915145176415</v>
      </c>
      <c r="S169">
        <f t="shared" si="44"/>
        <v>239.17755681890961</v>
      </c>
      <c r="AF169" t="s">
        <v>203</v>
      </c>
      <c r="AG169" t="s">
        <v>49</v>
      </c>
      <c r="AH169">
        <v>21.324999999999999</v>
      </c>
      <c r="AI169">
        <v>21.324999999999999</v>
      </c>
      <c r="AJ169">
        <v>23.42</v>
      </c>
      <c r="AK169">
        <v>21.39</v>
      </c>
      <c r="AL169">
        <v>25.6</v>
      </c>
    </row>
    <row r="170" spans="1:38" x14ac:dyDescent="0.2">
      <c r="A170">
        <v>-203</v>
      </c>
      <c r="B170">
        <v>426.96</v>
      </c>
      <c r="C170">
        <v>0.88500000000000001</v>
      </c>
      <c r="D170">
        <v>0.86699999999999999</v>
      </c>
      <c r="E170">
        <v>0.81100000000000005</v>
      </c>
      <c r="F170">
        <v>0.83399999999999996</v>
      </c>
      <c r="G170">
        <v>1.0289999999999999</v>
      </c>
      <c r="H170" s="4">
        <f t="shared" si="37"/>
        <v>2.6303871897955311</v>
      </c>
      <c r="I170" s="4">
        <f t="shared" si="38"/>
        <v>-5.305672930217456E-2</v>
      </c>
      <c r="J170" s="4">
        <f t="shared" si="39"/>
        <v>4.9205678798546051E-2</v>
      </c>
      <c r="K170" s="4">
        <f t="shared" si="34"/>
        <v>0.96000000000003638</v>
      </c>
      <c r="L170" s="4">
        <f t="shared" si="35"/>
        <v>-1.0000000000000009E-3</v>
      </c>
      <c r="M170" s="4">
        <f t="shared" si="45"/>
        <v>0.47682949833721788</v>
      </c>
      <c r="N170" s="4">
        <f t="shared" si="40"/>
        <v>7.9090662009889651E-2</v>
      </c>
      <c r="O170" s="4">
        <f t="shared" si="41"/>
        <v>7.0826927873435253</v>
      </c>
      <c r="P170" s="4">
        <f t="shared" si="42"/>
        <v>-11390.759563986385</v>
      </c>
      <c r="Q170">
        <f t="shared" si="36"/>
        <v>8.4960000000003214E-2</v>
      </c>
      <c r="R170">
        <f t="shared" si="43"/>
        <v>1.2018846583659886</v>
      </c>
      <c r="S170">
        <f t="shared" si="44"/>
        <v>239.47409534595081</v>
      </c>
      <c r="AF170" t="s">
        <v>204</v>
      </c>
      <c r="AG170" t="s">
        <v>46</v>
      </c>
      <c r="AH170">
        <v>24.244</v>
      </c>
      <c r="AI170">
        <v>10.375</v>
      </c>
      <c r="AJ170">
        <v>9.7029999999999994</v>
      </c>
      <c r="AK170">
        <v>9.7870000000000008</v>
      </c>
      <c r="AL170">
        <v>26.324999999999999</v>
      </c>
    </row>
    <row r="171" spans="1:38" x14ac:dyDescent="0.2">
      <c r="A171">
        <v>-202</v>
      </c>
      <c r="B171">
        <v>427.92</v>
      </c>
      <c r="C171">
        <v>0.88400000000000001</v>
      </c>
      <c r="D171">
        <v>0.878</v>
      </c>
      <c r="E171">
        <v>0.82399999999999995</v>
      </c>
      <c r="F171">
        <v>0.84499999999999997</v>
      </c>
      <c r="G171">
        <v>0.99</v>
      </c>
      <c r="H171" s="4">
        <f t="shared" si="37"/>
        <v>2.6313625848869608</v>
      </c>
      <c r="I171" s="4">
        <f t="shared" si="38"/>
        <v>-5.3547734986926908E-2</v>
      </c>
      <c r="J171" s="4">
        <f t="shared" si="39"/>
        <v>4.9062883197004623E-2</v>
      </c>
      <c r="K171" s="4">
        <f t="shared" si="34"/>
        <v>0.91999999999995907</v>
      </c>
      <c r="L171" s="4">
        <f t="shared" si="35"/>
        <v>-2.0000000000000018E-3</v>
      </c>
      <c r="M171" s="4">
        <f t="shared" si="45"/>
        <v>0.50339158876909573</v>
      </c>
      <c r="N171" s="4">
        <f t="shared" si="40"/>
        <v>7.9287403476204749E-2</v>
      </c>
      <c r="O171" s="4">
        <f t="shared" si="41"/>
        <v>6.7662827994550145</v>
      </c>
      <c r="P171" s="4">
        <f t="shared" si="42"/>
        <v>-11384.9121505889</v>
      </c>
      <c r="Q171">
        <f t="shared" si="36"/>
        <v>8.1327999999996389E-2</v>
      </c>
      <c r="R171">
        <f t="shared" si="43"/>
        <v>1.1823464388334757</v>
      </c>
      <c r="S171">
        <f t="shared" si="44"/>
        <v>239.74134126619603</v>
      </c>
      <c r="AF171" t="s">
        <v>205</v>
      </c>
      <c r="AG171" t="s">
        <v>46</v>
      </c>
      <c r="AH171">
        <v>62.103000000000002</v>
      </c>
      <c r="AI171">
        <v>68.022000000000006</v>
      </c>
      <c r="AJ171">
        <v>74.763999999999996</v>
      </c>
      <c r="AK171">
        <v>68.997</v>
      </c>
      <c r="AL171">
        <v>58.615000000000002</v>
      </c>
    </row>
    <row r="172" spans="1:38" x14ac:dyDescent="0.2">
      <c r="A172">
        <v>-201</v>
      </c>
      <c r="B172">
        <v>428.84</v>
      </c>
      <c r="C172">
        <v>0.88200000000000001</v>
      </c>
      <c r="D172">
        <v>0.88700000000000001</v>
      </c>
      <c r="E172">
        <v>0.83799999999999997</v>
      </c>
      <c r="F172">
        <v>0.85599999999999998</v>
      </c>
      <c r="G172">
        <v>0.94699999999999995</v>
      </c>
      <c r="H172" s="4">
        <f t="shared" si="37"/>
        <v>2.6322952873402072</v>
      </c>
      <c r="I172" s="4">
        <f t="shared" si="38"/>
        <v>-5.4531414868180264E-2</v>
      </c>
      <c r="J172" s="4">
        <f t="shared" si="39"/>
        <v>4.8926725301111917E-2</v>
      </c>
      <c r="K172" s="4">
        <f t="shared" si="34"/>
        <v>0.8800000000000523</v>
      </c>
      <c r="L172" s="4">
        <f t="shared" si="35"/>
        <v>-5.0000000000000044E-3</v>
      </c>
      <c r="M172" s="4">
        <f t="shared" si="45"/>
        <v>1.054655616943496</v>
      </c>
      <c r="N172" s="4">
        <f t="shared" si="40"/>
        <v>7.947535577618961E-2</v>
      </c>
      <c r="O172" s="4">
        <f t="shared" si="41"/>
        <v>6.450035239716434</v>
      </c>
      <c r="P172" s="4">
        <f t="shared" si="42"/>
        <v>-11378.841619762879</v>
      </c>
      <c r="Q172">
        <f t="shared" si="36"/>
        <v>7.7616000000004612E-2</v>
      </c>
      <c r="R172">
        <f t="shared" si="43"/>
        <v>1.1667744557738629</v>
      </c>
      <c r="S172">
        <f t="shared" si="44"/>
        <v>239.71320211124703</v>
      </c>
      <c r="AF172" t="s">
        <v>206</v>
      </c>
      <c r="AG172" t="s">
        <v>49</v>
      </c>
      <c r="AH172">
        <v>30.542000000000002</v>
      </c>
      <c r="AI172">
        <v>29.765000000000001</v>
      </c>
      <c r="AJ172">
        <v>29.68</v>
      </c>
      <c r="AK172">
        <v>29.37</v>
      </c>
      <c r="AL172">
        <v>33.354999999999997</v>
      </c>
    </row>
    <row r="173" spans="1:38" x14ac:dyDescent="0.2">
      <c r="A173">
        <v>-200</v>
      </c>
      <c r="B173">
        <v>429.72</v>
      </c>
      <c r="C173">
        <v>0.877</v>
      </c>
      <c r="D173">
        <v>0.89300000000000002</v>
      </c>
      <c r="E173">
        <v>0.84199999999999997</v>
      </c>
      <c r="F173">
        <v>0.86</v>
      </c>
      <c r="G173">
        <v>0.91100000000000003</v>
      </c>
      <c r="H173" s="4">
        <f t="shared" si="37"/>
        <v>2.6331855670595279</v>
      </c>
      <c r="I173" s="4">
        <f t="shared" si="38"/>
        <v>-5.7000406633959479E-2</v>
      </c>
      <c r="J173" s="4">
        <f t="shared" si="39"/>
        <v>4.8797112853872712E-2</v>
      </c>
      <c r="K173" s="4">
        <f t="shared" si="34"/>
        <v>0.82999999999998408</v>
      </c>
      <c r="L173" s="4">
        <f t="shared" si="35"/>
        <v>2.0000000000000018E-3</v>
      </c>
      <c r="M173" s="4">
        <f t="shared" si="45"/>
        <v>2.7732764345830607</v>
      </c>
      <c r="N173" s="4">
        <f t="shared" si="40"/>
        <v>7.9654523421737289E-2</v>
      </c>
      <c r="O173" s="4">
        <f t="shared" si="41"/>
        <v>6.1339563058341318</v>
      </c>
      <c r="P173" s="4">
        <f t="shared" si="42"/>
        <v>-11372.619081010615</v>
      </c>
      <c r="Q173">
        <f t="shared" si="36"/>
        <v>7.2790999999998607E-2</v>
      </c>
      <c r="R173">
        <f t="shared" si="43"/>
        <v>1.1565934320849323</v>
      </c>
      <c r="S173">
        <f t="shared" si="44"/>
        <v>238.84339801624299</v>
      </c>
      <c r="AF173" t="s">
        <v>207</v>
      </c>
      <c r="AG173" t="s">
        <v>49</v>
      </c>
      <c r="AH173">
        <v>28.864000000000001</v>
      </c>
      <c r="AI173">
        <v>28.053000000000001</v>
      </c>
      <c r="AJ173">
        <v>28.440999999999999</v>
      </c>
      <c r="AK173">
        <v>27.664999999999999</v>
      </c>
      <c r="AL173">
        <v>31.295999999999999</v>
      </c>
    </row>
    <row r="174" spans="1:38" x14ac:dyDescent="0.2">
      <c r="A174">
        <v>-199</v>
      </c>
      <c r="B174">
        <v>430.55</v>
      </c>
      <c r="C174">
        <v>0.879</v>
      </c>
      <c r="D174">
        <v>0.90200000000000002</v>
      </c>
      <c r="E174">
        <v>0.84899999999999998</v>
      </c>
      <c r="F174">
        <v>0.86599999999999999</v>
      </c>
      <c r="G174">
        <v>0.89900000000000002</v>
      </c>
      <c r="H174" s="4">
        <f t="shared" si="37"/>
        <v>2.6340235935670839</v>
      </c>
      <c r="I174" s="4">
        <f t="shared" si="38"/>
        <v>-5.6011124926228104E-2</v>
      </c>
      <c r="J174" s="4">
        <f t="shared" si="39"/>
        <v>4.8675421490198149E-2</v>
      </c>
      <c r="K174" s="4">
        <f t="shared" si="34"/>
        <v>0.80000000000001137</v>
      </c>
      <c r="L174" s="4">
        <f t="shared" si="35"/>
        <v>1.100000000000001E-2</v>
      </c>
      <c r="M174" s="4">
        <f t="shared" si="45"/>
        <v>-1.1804897563639214</v>
      </c>
      <c r="N174" s="4">
        <f t="shared" si="40"/>
        <v>7.9824911096899348E-2</v>
      </c>
      <c r="O174" s="4">
        <f t="shared" si="41"/>
        <v>5.8180502202505036</v>
      </c>
      <c r="P174" s="4">
        <f t="shared" si="42"/>
        <v>-11366.312108006759</v>
      </c>
      <c r="Q174">
        <f t="shared" si="36"/>
        <v>7.0320000000001007E-2</v>
      </c>
      <c r="R174">
        <f t="shared" si="43"/>
        <v>1.14161356224674</v>
      </c>
      <c r="S174">
        <f t="shared" si="44"/>
        <v>239.85045654339342</v>
      </c>
      <c r="AF174" t="s">
        <v>208</v>
      </c>
      <c r="AG174" t="s">
        <v>49</v>
      </c>
      <c r="AH174">
        <v>3.198</v>
      </c>
      <c r="AI174">
        <v>3.0110000000000001</v>
      </c>
      <c r="AJ174">
        <v>2.8210000000000002</v>
      </c>
      <c r="AK174">
        <v>2.7879999999999998</v>
      </c>
      <c r="AL174">
        <v>2.8279999999999998</v>
      </c>
    </row>
    <row r="175" spans="1:38" x14ac:dyDescent="0.2">
      <c r="A175">
        <v>-198</v>
      </c>
      <c r="B175">
        <v>431.35</v>
      </c>
      <c r="C175">
        <v>0.89</v>
      </c>
      <c r="D175">
        <v>0.91300000000000003</v>
      </c>
      <c r="E175">
        <v>0.85899999999999999</v>
      </c>
      <c r="F175">
        <v>0.879</v>
      </c>
      <c r="G175">
        <v>0.91</v>
      </c>
      <c r="H175" s="4">
        <f t="shared" si="37"/>
        <v>2.6348298023738992</v>
      </c>
      <c r="I175" s="4">
        <f t="shared" si="38"/>
        <v>-5.0609993355087209E-2</v>
      </c>
      <c r="J175" s="4">
        <f t="shared" si="39"/>
        <v>4.8558636854274063E-2</v>
      </c>
      <c r="K175" s="4">
        <f t="shared" si="34"/>
        <v>0.75</v>
      </c>
      <c r="L175" s="4">
        <f t="shared" si="35"/>
        <v>1.3000000000000012E-2</v>
      </c>
      <c r="M175" s="4">
        <f t="shared" si="45"/>
        <v>-6.6994202066282789</v>
      </c>
      <c r="N175" s="4">
        <f t="shared" si="40"/>
        <v>7.9986523603017418E-2</v>
      </c>
      <c r="O175" s="4">
        <f t="shared" si="41"/>
        <v>5.5023193283614269</v>
      </c>
      <c r="P175" s="4">
        <f t="shared" si="42"/>
        <v>-11359.984738778194</v>
      </c>
      <c r="Q175">
        <f t="shared" si="36"/>
        <v>6.6750000000000004E-2</v>
      </c>
      <c r="R175">
        <f t="shared" si="43"/>
        <v>1.1237652737183679</v>
      </c>
      <c r="S175">
        <f t="shared" si="44"/>
        <v>243.3032385956412</v>
      </c>
      <c r="AF175" t="s">
        <v>209</v>
      </c>
      <c r="AG175" t="s">
        <v>49</v>
      </c>
      <c r="AH175">
        <v>38.844999999999999</v>
      </c>
      <c r="AI175">
        <v>36.619999999999997</v>
      </c>
      <c r="AJ175">
        <v>37.575000000000003</v>
      </c>
      <c r="AK175">
        <v>34.795000000000002</v>
      </c>
      <c r="AL175">
        <v>38.844999999999999</v>
      </c>
    </row>
    <row r="176" spans="1:38" x14ac:dyDescent="0.2">
      <c r="A176">
        <v>-197</v>
      </c>
      <c r="B176">
        <v>432.1</v>
      </c>
      <c r="C176">
        <v>0.90300000000000002</v>
      </c>
      <c r="D176">
        <v>0.92300000000000004</v>
      </c>
      <c r="E176">
        <v>0.872</v>
      </c>
      <c r="F176">
        <v>0.88900000000000001</v>
      </c>
      <c r="G176">
        <v>0.92700000000000005</v>
      </c>
      <c r="H176" s="4">
        <f t="shared" si="37"/>
        <v>2.6355842663112301</v>
      </c>
      <c r="I176" s="4">
        <f t="shared" si="38"/>
        <v>-4.4312249686494193E-2</v>
      </c>
      <c r="J176" s="4">
        <f t="shared" si="39"/>
        <v>4.8449601612553898E-2</v>
      </c>
      <c r="K176" s="4">
        <f t="shared" si="34"/>
        <v>0.69999999999998863</v>
      </c>
      <c r="L176" s="4">
        <f t="shared" si="35"/>
        <v>1.100000000000001E-2</v>
      </c>
      <c r="M176" s="4">
        <f t="shared" si="45"/>
        <v>-8.3473090720185734</v>
      </c>
      <c r="N176" s="4">
        <f t="shared" si="40"/>
        <v>8.0139365806583013E-2</v>
      </c>
      <c r="O176" s="4">
        <f t="shared" si="41"/>
        <v>5.1867641967286993</v>
      </c>
      <c r="P176" s="4">
        <f t="shared" si="42"/>
        <v>-11353.697480416258</v>
      </c>
      <c r="Q176">
        <f t="shared" si="36"/>
        <v>6.3209999999998975E-2</v>
      </c>
      <c r="R176">
        <f t="shared" si="43"/>
        <v>1.1079633812566143</v>
      </c>
      <c r="S176">
        <f t="shared" si="44"/>
        <v>247.28632330337453</v>
      </c>
      <c r="AF176" t="s">
        <v>210</v>
      </c>
      <c r="AG176" t="s">
        <v>49</v>
      </c>
      <c r="AH176">
        <v>18.38</v>
      </c>
      <c r="AI176">
        <v>18.38</v>
      </c>
      <c r="AJ176">
        <v>21.02</v>
      </c>
      <c r="AK176">
        <v>19.065000000000001</v>
      </c>
      <c r="AL176">
        <v>23.925000000000001</v>
      </c>
    </row>
    <row r="177" spans="1:38" x14ac:dyDescent="0.2">
      <c r="A177">
        <v>-196</v>
      </c>
      <c r="B177">
        <v>432.8</v>
      </c>
      <c r="C177">
        <v>0.91400000000000003</v>
      </c>
      <c r="D177">
        <v>0.93100000000000005</v>
      </c>
      <c r="E177">
        <v>0.878</v>
      </c>
      <c r="F177">
        <v>0.9</v>
      </c>
      <c r="G177">
        <v>0.94599999999999995</v>
      </c>
      <c r="H177" s="4">
        <f t="shared" si="37"/>
        <v>2.636287252098513</v>
      </c>
      <c r="I177" s="4">
        <f t="shared" si="38"/>
        <v>-3.9053804266168564E-2</v>
      </c>
      <c r="J177" s="4">
        <f t="shared" si="39"/>
        <v>4.8348226355689541E-2</v>
      </c>
      <c r="K177" s="4">
        <f t="shared" si="34"/>
        <v>0.67000000000001592</v>
      </c>
      <c r="L177" s="4">
        <f t="shared" si="35"/>
        <v>1.3000000000000012E-2</v>
      </c>
      <c r="M177" s="4">
        <f t="shared" si="45"/>
        <v>-7.4801589384191516</v>
      </c>
      <c r="N177" s="4">
        <f t="shared" si="40"/>
        <v>8.0283442589825477E-2</v>
      </c>
      <c r="O177" s="4">
        <f t="shared" si="41"/>
        <v>4.871383711161581</v>
      </c>
      <c r="P177" s="4">
        <f t="shared" si="42"/>
        <v>-11347.507312637894</v>
      </c>
      <c r="Q177">
        <f t="shared" si="36"/>
        <v>6.1238000000001458E-2</v>
      </c>
      <c r="R177">
        <f t="shared" si="43"/>
        <v>1.0956025465699077</v>
      </c>
      <c r="S177">
        <f t="shared" si="44"/>
        <v>250.70415322959894</v>
      </c>
      <c r="AF177" t="s">
        <v>211</v>
      </c>
      <c r="AG177" t="s">
        <v>46</v>
      </c>
      <c r="AH177">
        <v>11.08</v>
      </c>
      <c r="AI177">
        <v>10.731999999999999</v>
      </c>
      <c r="AJ177">
        <v>9.92</v>
      </c>
      <c r="AK177">
        <v>10.079000000000001</v>
      </c>
      <c r="AL177">
        <v>9.0380000000000003</v>
      </c>
    </row>
    <row r="178" spans="1:38" x14ac:dyDescent="0.2">
      <c r="A178">
        <v>-195</v>
      </c>
      <c r="B178">
        <v>433.47</v>
      </c>
      <c r="C178">
        <v>0.92700000000000005</v>
      </c>
      <c r="D178">
        <v>0.93899999999999995</v>
      </c>
      <c r="E178">
        <v>0.89300000000000002</v>
      </c>
      <c r="F178">
        <v>0.90800000000000003</v>
      </c>
      <c r="G178">
        <v>0.96899999999999997</v>
      </c>
      <c r="H178" s="4">
        <f t="shared" si="37"/>
        <v>2.6369590457907699</v>
      </c>
      <c r="I178" s="4">
        <f t="shared" si="38"/>
        <v>-3.2920265855502902E-2</v>
      </c>
      <c r="J178" s="4">
        <f t="shared" si="39"/>
        <v>4.8251547421170021E-2</v>
      </c>
      <c r="K178" s="4">
        <f t="shared" si="34"/>
        <v>0.6199999999999477</v>
      </c>
      <c r="L178" s="4">
        <f t="shared" si="35"/>
        <v>9.000000000000008E-3</v>
      </c>
      <c r="M178" s="4">
        <f t="shared" si="45"/>
        <v>-9.1300922907763162</v>
      </c>
      <c r="N178" s="4">
        <f t="shared" si="40"/>
        <v>8.0418758804024409E-2</v>
      </c>
      <c r="O178" s="4">
        <f t="shared" si="41"/>
        <v>4.5561751746994172</v>
      </c>
      <c r="P178" s="4">
        <f t="shared" si="42"/>
        <v>-11341.467696095009</v>
      </c>
      <c r="Q178">
        <f t="shared" si="36"/>
        <v>5.7473999999995154E-2</v>
      </c>
      <c r="R178">
        <f t="shared" si="43"/>
        <v>1.0834836157188608</v>
      </c>
      <c r="S178">
        <f t="shared" si="44"/>
        <v>254.66359217446856</v>
      </c>
      <c r="AF178" t="s">
        <v>212</v>
      </c>
      <c r="AG178" t="s">
        <v>46</v>
      </c>
      <c r="AH178">
        <v>63.679000000000002</v>
      </c>
      <c r="AI178">
        <v>65.518000000000001</v>
      </c>
      <c r="AJ178">
        <v>73.908000000000001</v>
      </c>
      <c r="AK178">
        <v>68.914000000000001</v>
      </c>
      <c r="AL178">
        <v>76.447999999999993</v>
      </c>
    </row>
    <row r="179" spans="1:38" x14ac:dyDescent="0.2">
      <c r="A179">
        <v>-194</v>
      </c>
      <c r="B179">
        <v>434.09</v>
      </c>
      <c r="C179">
        <v>0.93600000000000005</v>
      </c>
      <c r="D179">
        <v>0.94899999999999995</v>
      </c>
      <c r="E179">
        <v>0.89900000000000002</v>
      </c>
      <c r="F179">
        <v>0.92200000000000004</v>
      </c>
      <c r="G179">
        <v>0.97499999999999998</v>
      </c>
      <c r="H179" s="4">
        <f t="shared" si="37"/>
        <v>2.6375797812433479</v>
      </c>
      <c r="I179" s="4">
        <f t="shared" si="38"/>
        <v>-2.8724151261894745E-2</v>
      </c>
      <c r="J179" s="4">
        <f t="shared" si="39"/>
        <v>4.8162388212125443E-2</v>
      </c>
      <c r="K179" s="4">
        <f t="shared" si="34"/>
        <v>0.57000000000005002</v>
      </c>
      <c r="L179" s="4">
        <f t="shared" si="35"/>
        <v>1.2999999999999901E-2</v>
      </c>
      <c r="M179" s="4">
        <f t="shared" si="45"/>
        <v>-6.7599080674047665</v>
      </c>
      <c r="N179" s="4">
        <f t="shared" si="40"/>
        <v>8.0545319225543838E-2</v>
      </c>
      <c r="O179" s="4">
        <f t="shared" si="41"/>
        <v>4.2411344053634448</v>
      </c>
      <c r="P179" s="4">
        <f t="shared" si="42"/>
        <v>-11335.628579137057</v>
      </c>
      <c r="Q179">
        <f t="shared" si="36"/>
        <v>5.335200000000468E-2</v>
      </c>
      <c r="R179">
        <f t="shared" si="43"/>
        <v>1.0686648921611512</v>
      </c>
      <c r="S179">
        <f t="shared" si="44"/>
        <v>257.50384059477506</v>
      </c>
      <c r="AF179" t="s">
        <v>213</v>
      </c>
      <c r="AG179" t="s">
        <v>49</v>
      </c>
      <c r="AH179">
        <v>27.334</v>
      </c>
      <c r="AI179">
        <v>26.712</v>
      </c>
      <c r="AJ179">
        <v>26.812000000000001</v>
      </c>
      <c r="AK179">
        <v>26.324000000000002</v>
      </c>
      <c r="AL179">
        <v>29.488</v>
      </c>
    </row>
    <row r="180" spans="1:38" x14ac:dyDescent="0.2">
      <c r="A180">
        <v>-193</v>
      </c>
      <c r="B180">
        <v>434.66</v>
      </c>
      <c r="C180">
        <v>0.94899999999999995</v>
      </c>
      <c r="D180">
        <v>0.96499999999999997</v>
      </c>
      <c r="E180">
        <v>0.91600000000000004</v>
      </c>
      <c r="F180">
        <v>0.93100000000000005</v>
      </c>
      <c r="G180">
        <v>0.98299999999999998</v>
      </c>
      <c r="H180" s="4">
        <f t="shared" si="37"/>
        <v>2.6381496756668459</v>
      </c>
      <c r="I180" s="4">
        <f t="shared" si="38"/>
        <v>-2.2733787572707352E-2</v>
      </c>
      <c r="J180" s="4">
        <f t="shared" si="39"/>
        <v>4.8080676611684893E-2</v>
      </c>
      <c r="K180" s="4">
        <f t="shared" si="34"/>
        <v>0.53999999999996362</v>
      </c>
      <c r="L180" s="4">
        <f t="shared" si="35"/>
        <v>9.000000000000008E-3</v>
      </c>
      <c r="M180" s="4">
        <f t="shared" si="45"/>
        <v>-10.511356914881318</v>
      </c>
      <c r="N180" s="4">
        <f t="shared" si="40"/>
        <v>8.0663128514581711E-2</v>
      </c>
      <c r="O180" s="4">
        <f t="shared" si="41"/>
        <v>3.9262558337207487</v>
      </c>
      <c r="P180" s="4">
        <f t="shared" si="42"/>
        <v>-11330.036407487309</v>
      </c>
      <c r="Q180">
        <f t="shared" si="36"/>
        <v>5.1245999999996544E-2</v>
      </c>
      <c r="R180">
        <f t="shared" si="43"/>
        <v>1.0456879681009033</v>
      </c>
      <c r="S180">
        <f t="shared" si="44"/>
        <v>261.42310519207234</v>
      </c>
      <c r="AF180" t="s">
        <v>214</v>
      </c>
      <c r="AG180" t="s">
        <v>49</v>
      </c>
      <c r="AH180">
        <v>25.721</v>
      </c>
      <c r="AI180">
        <v>24.966999999999999</v>
      </c>
      <c r="AJ180">
        <v>25.576000000000001</v>
      </c>
      <c r="AK180">
        <v>24.613</v>
      </c>
      <c r="AL180">
        <v>27.728999999999999</v>
      </c>
    </row>
    <row r="181" spans="1:38" x14ac:dyDescent="0.2">
      <c r="A181">
        <v>-192</v>
      </c>
      <c r="B181">
        <v>435.2</v>
      </c>
      <c r="C181">
        <v>0.95799999999999996</v>
      </c>
      <c r="D181">
        <v>0.97699999999999998</v>
      </c>
      <c r="E181">
        <v>0.92800000000000005</v>
      </c>
      <c r="F181">
        <v>0.93899999999999995</v>
      </c>
      <c r="G181">
        <v>0.98799999999999999</v>
      </c>
      <c r="H181" s="4">
        <f t="shared" si="37"/>
        <v>2.6386888866901237</v>
      </c>
      <c r="I181" s="4">
        <f t="shared" si="38"/>
        <v>-1.8634490921455603E-2</v>
      </c>
      <c r="J181" s="4">
        <f t="shared" si="39"/>
        <v>4.8003492044199181E-2</v>
      </c>
      <c r="K181" s="4">
        <f t="shared" si="34"/>
        <v>0.49000000000000909</v>
      </c>
      <c r="L181" s="4">
        <f t="shared" si="35"/>
        <v>1.0000000000000009E-2</v>
      </c>
      <c r="M181" s="4">
        <f t="shared" si="45"/>
        <v>-7.6023977149724704</v>
      </c>
      <c r="N181" s="4">
        <f t="shared" si="40"/>
        <v>8.077219117662951E-2</v>
      </c>
      <c r="O181" s="4">
        <f t="shared" si="41"/>
        <v>3.6115326001794346</v>
      </c>
      <c r="P181" s="4">
        <f t="shared" si="42"/>
        <v>-11324.734133487445</v>
      </c>
      <c r="Q181">
        <f t="shared" si="36"/>
        <v>4.6942000000000872E-2</v>
      </c>
      <c r="R181">
        <f t="shared" si="43"/>
        <v>1.0290220606770286</v>
      </c>
      <c r="S181">
        <f t="shared" si="44"/>
        <v>264.23021405354359</v>
      </c>
      <c r="AF181" t="s">
        <v>215</v>
      </c>
      <c r="AG181" t="s">
        <v>49</v>
      </c>
      <c r="AH181">
        <v>2.87</v>
      </c>
      <c r="AI181">
        <v>2.762</v>
      </c>
      <c r="AJ181">
        <v>2.613</v>
      </c>
      <c r="AK181">
        <v>2.528</v>
      </c>
      <c r="AL181">
        <v>2.5110000000000001</v>
      </c>
    </row>
    <row r="182" spans="1:38" x14ac:dyDescent="0.2">
      <c r="A182">
        <v>-191</v>
      </c>
      <c r="B182">
        <v>435.69</v>
      </c>
      <c r="C182">
        <v>0.96799999999999997</v>
      </c>
      <c r="D182">
        <v>0.98899999999999999</v>
      </c>
      <c r="E182">
        <v>0.93899999999999995</v>
      </c>
      <c r="F182">
        <v>0.95299999999999996</v>
      </c>
      <c r="G182">
        <v>0.99299999999999999</v>
      </c>
      <c r="H182" s="4">
        <f t="shared" si="37"/>
        <v>2.6391775920802147</v>
      </c>
      <c r="I182" s="4">
        <f t="shared" si="38"/>
        <v>-1.4124642691606345E-2</v>
      </c>
      <c r="J182" s="4">
        <f t="shared" si="39"/>
        <v>4.7933644076947488E-2</v>
      </c>
      <c r="K182" s="4">
        <f t="shared" si="34"/>
        <v>0.44999999999998863</v>
      </c>
      <c r="L182" s="4">
        <f t="shared" si="35"/>
        <v>7.0000000000000062E-3</v>
      </c>
      <c r="M182" s="4">
        <f t="shared" si="45"/>
        <v>-9.2281532417898156</v>
      </c>
      <c r="N182" s="4">
        <f t="shared" si="40"/>
        <v>8.0872511526634494E-2</v>
      </c>
      <c r="O182" s="4">
        <f t="shared" si="41"/>
        <v>3.2969566520270055</v>
      </c>
      <c r="P182" s="4">
        <f t="shared" si="42"/>
        <v>-11319.761225953684</v>
      </c>
      <c r="Q182">
        <f t="shared" si="36"/>
        <v>4.3559999999998898E-2</v>
      </c>
      <c r="R182">
        <f t="shared" si="43"/>
        <v>1.0128203977016317</v>
      </c>
      <c r="S182">
        <f t="shared" si="44"/>
        <v>267.28896554708797</v>
      </c>
      <c r="AF182" t="s">
        <v>216</v>
      </c>
      <c r="AG182" t="s">
        <v>49</v>
      </c>
      <c r="AH182">
        <v>34.188000000000002</v>
      </c>
      <c r="AI182">
        <v>33.304000000000002</v>
      </c>
      <c r="AJ182">
        <v>33.887999999999998</v>
      </c>
      <c r="AK182">
        <v>31.231999999999999</v>
      </c>
      <c r="AL182">
        <v>34.188000000000002</v>
      </c>
    </row>
    <row r="183" spans="1:38" x14ac:dyDescent="0.2">
      <c r="A183">
        <v>-190</v>
      </c>
      <c r="B183">
        <v>436.14</v>
      </c>
      <c r="C183">
        <v>0.97499999999999998</v>
      </c>
      <c r="D183">
        <v>1.002</v>
      </c>
      <c r="E183">
        <v>0.94899999999999995</v>
      </c>
      <c r="F183">
        <v>0.96199999999999997</v>
      </c>
      <c r="G183">
        <v>0.98599999999999999</v>
      </c>
      <c r="H183" s="4">
        <f t="shared" si="37"/>
        <v>2.6396259192408125</v>
      </c>
      <c r="I183" s="4">
        <f t="shared" si="38"/>
        <v>-1.0995384301463193E-2</v>
      </c>
      <c r="J183" s="4">
        <f t="shared" si="39"/>
        <v>4.7869656535104291E-2</v>
      </c>
      <c r="K183" s="4">
        <f t="shared" si="34"/>
        <v>0.40000000000003411</v>
      </c>
      <c r="L183" s="4">
        <f t="shared" si="35"/>
        <v>4.0000000000000036E-3</v>
      </c>
      <c r="M183" s="4">
        <f t="shared" si="45"/>
        <v>-6.9798545909451359</v>
      </c>
      <c r="N183" s="4">
        <f t="shared" si="40"/>
        <v>8.0964093655857466E-2</v>
      </c>
      <c r="O183" s="4">
        <f t="shared" si="41"/>
        <v>2.9825188401949587</v>
      </c>
      <c r="P183" s="4">
        <f t="shared" si="42"/>
        <v>-11315.153680248712</v>
      </c>
      <c r="Q183">
        <f t="shared" si="36"/>
        <v>3.9000000000003331E-2</v>
      </c>
      <c r="R183">
        <f t="shared" si="43"/>
        <v>0.99577124356447211</v>
      </c>
      <c r="S183">
        <f t="shared" si="44"/>
        <v>269.49990458249152</v>
      </c>
      <c r="W183">
        <f t="shared" ref="W183" si="46">W182+1</f>
        <v>1</v>
      </c>
      <c r="AF183" t="s">
        <v>217</v>
      </c>
      <c r="AG183" t="s">
        <v>49</v>
      </c>
      <c r="AH183">
        <v>16.192</v>
      </c>
      <c r="AI183">
        <v>16.192</v>
      </c>
      <c r="AJ183">
        <v>18.86</v>
      </c>
      <c r="AK183">
        <v>16.88</v>
      </c>
      <c r="AL183">
        <v>21.071999999999999</v>
      </c>
    </row>
    <row r="184" spans="1:38" x14ac:dyDescent="0.2">
      <c r="A184">
        <v>-189</v>
      </c>
      <c r="B184">
        <v>436.54</v>
      </c>
      <c r="C184">
        <v>0.97899999999999998</v>
      </c>
      <c r="D184">
        <v>1.008</v>
      </c>
      <c r="E184">
        <v>0.96</v>
      </c>
      <c r="F184">
        <v>0.96899999999999997</v>
      </c>
      <c r="G184">
        <v>0.97799999999999998</v>
      </c>
      <c r="H184" s="4">
        <f t="shared" si="37"/>
        <v>2.6400240441088667</v>
      </c>
      <c r="I184" s="4">
        <f t="shared" si="38"/>
        <v>-9.2173081968621833E-3</v>
      </c>
      <c r="J184" s="4">
        <f t="shared" si="39"/>
        <v>4.7812905730812108E-2</v>
      </c>
      <c r="K184" s="4">
        <f t="shared" si="34"/>
        <v>0.37000000000000455</v>
      </c>
      <c r="L184" s="4">
        <f t="shared" si="35"/>
        <v>6.0000000000000053E-3</v>
      </c>
      <c r="M184" s="4">
        <f t="shared" si="45"/>
        <v>-4.4661267036390795</v>
      </c>
      <c r="N184" s="4">
        <f t="shared" si="40"/>
        <v>8.1046941401418438E-2</v>
      </c>
      <c r="O184" s="4">
        <f t="shared" si="41"/>
        <v>2.6682090157436056</v>
      </c>
      <c r="P184" s="4">
        <f t="shared" si="42"/>
        <v>-11310.94402860544</v>
      </c>
      <c r="Q184">
        <f t="shared" si="36"/>
        <v>3.6223000000000449E-2</v>
      </c>
      <c r="R184">
        <f t="shared" si="43"/>
        <v>0.98807276022300761</v>
      </c>
      <c r="S184">
        <f t="shared" si="44"/>
        <v>270.85372749320817</v>
      </c>
      <c r="AF184" t="s">
        <v>218</v>
      </c>
      <c r="AG184" t="s">
        <v>46</v>
      </c>
      <c r="AH184">
        <v>11.157</v>
      </c>
      <c r="AI184">
        <v>11.061</v>
      </c>
      <c r="AJ184">
        <v>10.218</v>
      </c>
      <c r="AK184">
        <v>10.271000000000001</v>
      </c>
      <c r="AL184">
        <v>9.0570000000000004</v>
      </c>
    </row>
    <row r="185" spans="1:38" x14ac:dyDescent="0.2">
      <c r="A185">
        <v>-188</v>
      </c>
      <c r="B185">
        <v>436.91</v>
      </c>
      <c r="C185">
        <v>0.98499999999999999</v>
      </c>
      <c r="D185">
        <v>1.0169999999999999</v>
      </c>
      <c r="E185">
        <v>0.96599999999999997</v>
      </c>
      <c r="F185">
        <v>0.97899999999999998</v>
      </c>
      <c r="G185">
        <v>0.97799999999999998</v>
      </c>
      <c r="H185" s="4">
        <f t="shared" si="37"/>
        <v>2.6403919849593236</v>
      </c>
      <c r="I185" s="4">
        <f t="shared" si="38"/>
        <v>-6.5637695023882739E-3</v>
      </c>
      <c r="J185" s="4">
        <f t="shared" si="39"/>
        <v>4.7760517338058125E-2</v>
      </c>
      <c r="K185" s="4">
        <f t="shared" si="34"/>
        <v>0.31999999999999318</v>
      </c>
      <c r="L185" s="4">
        <f t="shared" si="35"/>
        <v>8.0000000000000071E-3</v>
      </c>
      <c r="M185" s="4">
        <f t="shared" si="45"/>
        <v>-7.2118621544197223</v>
      </c>
      <c r="N185" s="4">
        <f t="shared" si="40"/>
        <v>8.1121058318522427E-2</v>
      </c>
      <c r="O185" s="4">
        <f t="shared" si="41"/>
        <v>2.3540161260601211</v>
      </c>
      <c r="P185" s="4">
        <f t="shared" si="42"/>
        <v>-11307.161349119799</v>
      </c>
      <c r="Q185">
        <f t="shared" si="36"/>
        <v>3.1519999999999326E-2</v>
      </c>
      <c r="R185">
        <f t="shared" si="43"/>
        <v>0.97672067196764922</v>
      </c>
      <c r="S185">
        <f t="shared" si="44"/>
        <v>272.74468504342718</v>
      </c>
      <c r="AF185" t="s">
        <v>219</v>
      </c>
      <c r="AG185" t="s">
        <v>46</v>
      </c>
      <c r="AH185">
        <v>62.951999999999998</v>
      </c>
      <c r="AI185">
        <v>64.855000000000004</v>
      </c>
      <c r="AJ185">
        <v>73.739999999999995</v>
      </c>
      <c r="AK185">
        <v>68.581000000000003</v>
      </c>
      <c r="AL185">
        <v>75.992999999999995</v>
      </c>
    </row>
    <row r="186" spans="1:38" x14ac:dyDescent="0.2">
      <c r="A186">
        <v>-187</v>
      </c>
      <c r="B186">
        <v>437.23</v>
      </c>
      <c r="C186">
        <v>0.99299999999999999</v>
      </c>
      <c r="D186">
        <v>1.028</v>
      </c>
      <c r="E186">
        <v>0.98499999999999999</v>
      </c>
      <c r="F186">
        <v>0.99299999999999999</v>
      </c>
      <c r="G186">
        <v>0.96799999999999997</v>
      </c>
      <c r="H186" s="4">
        <f t="shared" si="37"/>
        <v>2.6407099528830362</v>
      </c>
      <c r="I186" s="4">
        <f t="shared" si="38"/>
        <v>-3.0507515046188267E-3</v>
      </c>
      <c r="J186" s="4">
        <f t="shared" si="39"/>
        <v>4.7715290462153982E-2</v>
      </c>
      <c r="K186" s="4">
        <f t="shared" si="34"/>
        <v>0.27999999999997272</v>
      </c>
      <c r="L186" s="4">
        <f t="shared" si="35"/>
        <v>7.9999999999998961E-3</v>
      </c>
      <c r="M186" s="4">
        <f t="shared" si="45"/>
        <v>-11.048340841278142</v>
      </c>
      <c r="N186" s="4">
        <f t="shared" si="40"/>
        <v>8.118644765535743E-2</v>
      </c>
      <c r="O186" s="4">
        <f t="shared" si="41"/>
        <v>2.0399283108067934</v>
      </c>
      <c r="P186" s="4">
        <f t="shared" si="42"/>
        <v>-11303.831275319088</v>
      </c>
      <c r="Q186">
        <f t="shared" si="36"/>
        <v>2.7803999999997289E-2</v>
      </c>
      <c r="R186">
        <f t="shared" si="43"/>
        <v>0.9631558554685713</v>
      </c>
      <c r="S186">
        <f t="shared" si="44"/>
        <v>275.16125538997369</v>
      </c>
      <c r="AF186" t="s">
        <v>220</v>
      </c>
      <c r="AG186" t="s">
        <v>13</v>
      </c>
      <c r="AH186">
        <v>0</v>
      </c>
      <c r="AI186">
        <v>0</v>
      </c>
      <c r="AJ186">
        <v>0</v>
      </c>
      <c r="AK186">
        <v>0</v>
      </c>
      <c r="AL186">
        <v>0</v>
      </c>
    </row>
    <row r="187" spans="1:38" x14ac:dyDescent="0.2">
      <c r="A187">
        <v>-186</v>
      </c>
      <c r="B187">
        <v>437.51</v>
      </c>
      <c r="C187">
        <v>1.0009999999999999</v>
      </c>
      <c r="D187">
        <v>1.0449999999999999</v>
      </c>
      <c r="E187">
        <v>0.997</v>
      </c>
      <c r="F187">
        <v>1.002</v>
      </c>
      <c r="G187">
        <v>0.96</v>
      </c>
      <c r="H187" s="4">
        <f t="shared" si="37"/>
        <v>2.6409879839759003</v>
      </c>
      <c r="I187" s="4">
        <f t="shared" si="38"/>
        <v>4.340774793185929E-4</v>
      </c>
      <c r="J187" s="4">
        <f t="shared" si="39"/>
        <v>4.7675779188450153E-2</v>
      </c>
      <c r="K187" s="4">
        <f t="shared" si="34"/>
        <v>0.23000000000001819</v>
      </c>
      <c r="L187" s="4">
        <f t="shared" si="35"/>
        <v>6.0000000000000053E-3</v>
      </c>
      <c r="M187" s="4">
        <f t="shared" si="45"/>
        <v>-12.533954199280469</v>
      </c>
      <c r="N187" s="4">
        <f t="shared" si="40"/>
        <v>8.1243112330657619E-2</v>
      </c>
      <c r="O187" s="4">
        <f t="shared" si="41"/>
        <v>1.7259329976034854</v>
      </c>
      <c r="P187" s="4">
        <f t="shared" si="42"/>
        <v>-11300.97600421953</v>
      </c>
      <c r="Q187">
        <f t="shared" si="36"/>
        <v>2.3023000000001816E-2</v>
      </c>
      <c r="R187">
        <f t="shared" si="43"/>
        <v>0.94283661663707297</v>
      </c>
      <c r="S187">
        <f t="shared" si="44"/>
        <v>277.55569467141163</v>
      </c>
      <c r="AF187" t="s">
        <v>221</v>
      </c>
      <c r="AG187" t="s">
        <v>13</v>
      </c>
      <c r="AH187">
        <v>0</v>
      </c>
      <c r="AI187">
        <v>0</v>
      </c>
      <c r="AJ187">
        <v>0</v>
      </c>
      <c r="AK187">
        <v>0</v>
      </c>
      <c r="AL187">
        <v>0</v>
      </c>
    </row>
    <row r="188" spans="1:38" x14ac:dyDescent="0.2">
      <c r="A188">
        <v>-185</v>
      </c>
      <c r="B188">
        <v>437.74</v>
      </c>
      <c r="C188">
        <v>1.0069999999999999</v>
      </c>
      <c r="D188">
        <v>1.048</v>
      </c>
      <c r="E188">
        <v>1.0129999999999999</v>
      </c>
      <c r="F188">
        <v>1.008</v>
      </c>
      <c r="G188">
        <v>0.95699999999999996</v>
      </c>
      <c r="H188" s="4">
        <f t="shared" si="37"/>
        <v>2.6412162335803266</v>
      </c>
      <c r="I188" s="4">
        <f t="shared" si="38"/>
        <v>3.0294705536179621E-3</v>
      </c>
      <c r="J188" s="4">
        <f t="shared" si="39"/>
        <v>4.7643366867617477E-2</v>
      </c>
      <c r="K188" s="4">
        <f t="shared" si="34"/>
        <v>0.18999999999999773</v>
      </c>
      <c r="L188" s="4">
        <f t="shared" si="35"/>
        <v>1.0000000000000009E-2</v>
      </c>
      <c r="M188" s="4">
        <f t="shared" si="45"/>
        <v>-11.370854643206625</v>
      </c>
      <c r="N188" s="4">
        <f t="shared" si="40"/>
        <v>8.1291054913924382E-2</v>
      </c>
      <c r="O188" s="4">
        <f t="shared" si="41"/>
        <v>1.4120169974862762</v>
      </c>
      <c r="P188" s="4">
        <f t="shared" si="42"/>
        <v>-11298.614304743547</v>
      </c>
      <c r="Q188">
        <f t="shared" si="36"/>
        <v>1.9132999999999768E-2</v>
      </c>
      <c r="R188">
        <f t="shared" si="43"/>
        <v>0.93932947650584675</v>
      </c>
      <c r="S188">
        <f t="shared" si="44"/>
        <v>279.36615142294562</v>
      </c>
      <c r="AF188" t="s">
        <v>222</v>
      </c>
      <c r="AG188" t="s">
        <v>13</v>
      </c>
      <c r="AH188">
        <v>0</v>
      </c>
      <c r="AI188">
        <v>0</v>
      </c>
      <c r="AJ188">
        <v>0</v>
      </c>
      <c r="AK188">
        <v>0</v>
      </c>
      <c r="AL188">
        <v>0</v>
      </c>
    </row>
    <row r="189" spans="1:38" x14ac:dyDescent="0.2">
      <c r="A189">
        <v>-184</v>
      </c>
      <c r="B189">
        <v>437.93</v>
      </c>
      <c r="C189">
        <v>1.0169999999999999</v>
      </c>
      <c r="D189">
        <v>1.0589999999999999</v>
      </c>
      <c r="E189">
        <v>1.0229999999999999</v>
      </c>
      <c r="F189">
        <v>1.018</v>
      </c>
      <c r="G189">
        <v>0.96799999999999997</v>
      </c>
      <c r="H189" s="4">
        <f t="shared" si="37"/>
        <v>2.6414046971633121</v>
      </c>
      <c r="I189" s="4">
        <f t="shared" si="38"/>
        <v>7.3209529227445565E-3</v>
      </c>
      <c r="J189" s="4">
        <f t="shared" si="39"/>
        <v>4.7616620924110682E-2</v>
      </c>
      <c r="K189" s="4">
        <f t="shared" si="34"/>
        <v>0.14999999999997726</v>
      </c>
      <c r="L189" s="4">
        <f t="shared" si="35"/>
        <v>1.1000000000000121E-2</v>
      </c>
      <c r="M189" s="4">
        <f t="shared" si="45"/>
        <v>-22.770883908391763</v>
      </c>
      <c r="N189" s="4">
        <f t="shared" si="40"/>
        <v>8.1330277608299001E-2</v>
      </c>
      <c r="O189" s="4">
        <f t="shared" si="41"/>
        <v>1.0981666001322887</v>
      </c>
      <c r="P189" s="4">
        <f t="shared" si="42"/>
        <v>-11296.761523295283</v>
      </c>
      <c r="Q189">
        <f t="shared" si="36"/>
        <v>1.5254999999997685E-2</v>
      </c>
      <c r="R189">
        <f t="shared" si="43"/>
        <v>0.92666523488345021</v>
      </c>
      <c r="S189">
        <f t="shared" si="44"/>
        <v>282.26285560728036</v>
      </c>
      <c r="AF189" t="s">
        <v>223</v>
      </c>
      <c r="AG189" t="s">
        <v>13</v>
      </c>
      <c r="AH189">
        <v>0</v>
      </c>
      <c r="AI189">
        <v>0</v>
      </c>
      <c r="AJ189">
        <v>0</v>
      </c>
      <c r="AK189">
        <v>0</v>
      </c>
      <c r="AL189">
        <v>0</v>
      </c>
    </row>
    <row r="190" spans="1:38" x14ac:dyDescent="0.2">
      <c r="A190">
        <v>-183</v>
      </c>
      <c r="B190">
        <v>438.08</v>
      </c>
      <c r="C190">
        <v>1.028</v>
      </c>
      <c r="D190">
        <v>1.0680000000000001</v>
      </c>
      <c r="E190">
        <v>1.03</v>
      </c>
      <c r="F190">
        <v>1.028</v>
      </c>
      <c r="G190">
        <v>0.98499999999999999</v>
      </c>
      <c r="H190" s="4">
        <f t="shared" si="37"/>
        <v>2.6415534264538958</v>
      </c>
      <c r="I190" s="4">
        <f t="shared" si="38"/>
        <v>1.1993114659256938E-2</v>
      </c>
      <c r="J190" s="4">
        <f t="shared" si="39"/>
        <v>4.7595524501346943E-2</v>
      </c>
      <c r="K190" s="4">
        <f t="shared" si="34"/>
        <v>0.11000000000001364</v>
      </c>
      <c r="L190" s="4">
        <f t="shared" si="35"/>
        <v>1.8999999999999906E-2</v>
      </c>
      <c r="M190" s="4">
        <f t="shared" si="45"/>
        <v>-31.41386419698933</v>
      </c>
      <c r="N190" s="4">
        <f t="shared" si="40"/>
        <v>8.1360782236080453E-2</v>
      </c>
      <c r="O190" s="4">
        <f t="shared" si="41"/>
        <v>0.78436766892964194</v>
      </c>
      <c r="P190" s="4">
        <f t="shared" si="42"/>
        <v>-11295.429590343352</v>
      </c>
      <c r="Q190">
        <f t="shared" si="36"/>
        <v>1.1308000000001402E-2</v>
      </c>
      <c r="R190">
        <f t="shared" si="43"/>
        <v>0.91652642266479156</v>
      </c>
      <c r="S190">
        <f t="shared" si="44"/>
        <v>285.41357270385737</v>
      </c>
      <c r="AF190" t="s">
        <v>224</v>
      </c>
      <c r="AG190" t="s">
        <v>13</v>
      </c>
      <c r="AH190">
        <v>0</v>
      </c>
      <c r="AI190">
        <v>0</v>
      </c>
      <c r="AJ190">
        <v>0</v>
      </c>
      <c r="AK190">
        <v>0</v>
      </c>
      <c r="AL190">
        <v>0</v>
      </c>
    </row>
    <row r="191" spans="1:38" x14ac:dyDescent="0.2">
      <c r="A191">
        <v>-182</v>
      </c>
      <c r="B191">
        <v>438.19</v>
      </c>
      <c r="C191">
        <v>1.0469999999999999</v>
      </c>
      <c r="D191">
        <v>1.081</v>
      </c>
      <c r="E191">
        <v>1.0469999999999999</v>
      </c>
      <c r="F191">
        <v>1.0349999999999999</v>
      </c>
      <c r="G191">
        <v>1.0269999999999999</v>
      </c>
      <c r="H191" s="4">
        <f t="shared" si="37"/>
        <v>2.6416624622379814</v>
      </c>
      <c r="I191" s="4">
        <f t="shared" si="38"/>
        <v>1.9946681678842306E-2</v>
      </c>
      <c r="J191" s="4">
        <f t="shared" si="39"/>
        <v>4.7580064319822056E-2</v>
      </c>
      <c r="K191" s="4">
        <f t="shared" si="34"/>
        <v>6.0000000000002274E-2</v>
      </c>
      <c r="L191" s="4">
        <f t="shared" si="35"/>
        <v>2.100000000000013E-2</v>
      </c>
      <c r="M191" s="4">
        <f t="shared" si="45"/>
        <v>-72.944557479879947</v>
      </c>
      <c r="N191" s="4">
        <f t="shared" si="40"/>
        <v>8.1382570226884055E-2</v>
      </c>
      <c r="O191" s="4">
        <f t="shared" si="41"/>
        <v>0.47060573586454879</v>
      </c>
      <c r="P191" s="4">
        <f t="shared" si="42"/>
        <v>-11294.627023946014</v>
      </c>
      <c r="Q191">
        <f t="shared" si="36"/>
        <v>6.2820000000002379E-3</v>
      </c>
      <c r="R191">
        <f t="shared" si="43"/>
        <v>0.90222366889785743</v>
      </c>
      <c r="S191">
        <f t="shared" si="44"/>
        <v>290.7617169713443</v>
      </c>
      <c r="AF191" t="s">
        <v>225</v>
      </c>
      <c r="AG191" t="s">
        <v>46</v>
      </c>
      <c r="AH191">
        <v>0</v>
      </c>
      <c r="AI191">
        <v>0</v>
      </c>
      <c r="AJ191">
        <v>0</v>
      </c>
      <c r="AK191">
        <v>0</v>
      </c>
      <c r="AL191">
        <v>0</v>
      </c>
    </row>
    <row r="192" spans="1:38" x14ac:dyDescent="0.2">
      <c r="A192">
        <v>-181</v>
      </c>
      <c r="B192">
        <v>438.25</v>
      </c>
      <c r="C192">
        <v>1.0680000000000001</v>
      </c>
      <c r="D192">
        <v>1.0860000000000001</v>
      </c>
      <c r="E192">
        <v>1.0589999999999999</v>
      </c>
      <c r="F192">
        <v>1.0509999999999999</v>
      </c>
      <c r="G192">
        <v>1.077</v>
      </c>
      <c r="H192" s="4">
        <f t="shared" si="37"/>
        <v>2.6417219247658323</v>
      </c>
      <c r="I192" s="4">
        <f t="shared" si="38"/>
        <v>2.8571252692537637E-2</v>
      </c>
      <c r="J192" s="4">
        <f t="shared" si="39"/>
        <v>4.7571635245445644E-2</v>
      </c>
      <c r="K192" s="4">
        <f t="shared" si="34"/>
        <v>2.9999999999972715E-2</v>
      </c>
      <c r="L192" s="4">
        <f t="shared" si="35"/>
        <v>2.6999999999999913E-2</v>
      </c>
      <c r="M192" s="4">
        <f t="shared" si="45"/>
        <v>-145.04211854725565</v>
      </c>
      <c r="N192" s="4">
        <f t="shared" si="40"/>
        <v>8.1395642608435848E-2</v>
      </c>
      <c r="O192" s="4">
        <f t="shared" si="41"/>
        <v>0.15686609631049286</v>
      </c>
      <c r="P192" s="4">
        <f t="shared" si="42"/>
        <v>-11294.358934355485</v>
      </c>
      <c r="Q192">
        <f t="shared" si="36"/>
        <v>3.2039999999970859E-3</v>
      </c>
      <c r="R192">
        <f t="shared" si="43"/>
        <v>0.89682735264440883</v>
      </c>
      <c r="S192">
        <f t="shared" si="44"/>
        <v>296.63422551859907</v>
      </c>
      <c r="AF192" t="s">
        <v>226</v>
      </c>
      <c r="AG192" t="s">
        <v>46</v>
      </c>
      <c r="AH192">
        <v>0</v>
      </c>
      <c r="AI192">
        <v>0</v>
      </c>
      <c r="AJ192">
        <v>0</v>
      </c>
      <c r="AK192">
        <v>0</v>
      </c>
      <c r="AL192">
        <v>0</v>
      </c>
    </row>
    <row r="193" spans="1:38" x14ac:dyDescent="0.2">
      <c r="A193">
        <v>-180</v>
      </c>
      <c r="B193">
        <v>438.28</v>
      </c>
      <c r="C193">
        <v>1.095</v>
      </c>
      <c r="D193">
        <v>1.105</v>
      </c>
      <c r="E193">
        <v>1.069</v>
      </c>
      <c r="F193">
        <v>1.0629999999999999</v>
      </c>
      <c r="G193">
        <v>1.1419999999999999</v>
      </c>
      <c r="H193" s="4">
        <f t="shared" si="37"/>
        <v>2.6417516529769882</v>
      </c>
      <c r="I193" s="4">
        <f t="shared" si="38"/>
        <v>3.941411917613713E-2</v>
      </c>
      <c r="J193" s="4">
        <f t="shared" si="39"/>
        <v>4.7567421700912445E-2</v>
      </c>
      <c r="K193" s="4">
        <f t="shared" si="34"/>
        <v>-2.9999999999972715E-2</v>
      </c>
      <c r="L193" s="4">
        <f t="shared" si="35"/>
        <v>2.5000000000000133E-2</v>
      </c>
      <c r="M193" s="4">
        <f t="shared" si="45"/>
        <v>-364.73323022339139</v>
      </c>
      <c r="N193" s="4">
        <f t="shared" si="40"/>
        <v>8.1400000000000028E-2</v>
      </c>
      <c r="O193" s="4">
        <f t="shared" si="41"/>
        <v>-0.15686609631049286</v>
      </c>
      <c r="P193" s="4">
        <f t="shared" si="42"/>
        <v>-11294.627023946014</v>
      </c>
      <c r="Q193">
        <f t="shared" si="36"/>
        <v>-3.2849999999970121E-3</v>
      </c>
      <c r="R193">
        <f t="shared" si="43"/>
        <v>0.87683253678957385</v>
      </c>
      <c r="S193">
        <f t="shared" si="44"/>
        <v>304.15422454928898</v>
      </c>
      <c r="AF193" s="6" t="s">
        <v>227</v>
      </c>
      <c r="AG193" s="6" t="s">
        <v>228</v>
      </c>
      <c r="AH193" s="6">
        <v>1.294</v>
      </c>
      <c r="AI193" s="6">
        <v>1.3009999999999999</v>
      </c>
      <c r="AJ193" s="6">
        <v>1.3169999999999999</v>
      </c>
      <c r="AK193" s="6">
        <v>1.2989999999999999</v>
      </c>
      <c r="AL193" s="6">
        <v>1.2589999999999999</v>
      </c>
    </row>
    <row r="194" spans="1:38" x14ac:dyDescent="0.2">
      <c r="A194">
        <v>-179</v>
      </c>
      <c r="B194">
        <v>438.25</v>
      </c>
      <c r="C194">
        <v>1.1200000000000001</v>
      </c>
      <c r="D194">
        <v>1.1180000000000001</v>
      </c>
      <c r="E194">
        <v>1.087</v>
      </c>
      <c r="F194">
        <v>1.073</v>
      </c>
      <c r="G194">
        <v>1.2010000000000001</v>
      </c>
      <c r="H194" s="4">
        <f t="shared" si="37"/>
        <v>2.6417219247658323</v>
      </c>
      <c r="I194" s="4">
        <f t="shared" si="38"/>
        <v>4.9218022670181653E-2</v>
      </c>
      <c r="J194" s="4">
        <f t="shared" si="39"/>
        <v>4.7571635245445637E-2</v>
      </c>
      <c r="K194" s="4">
        <f t="shared" si="34"/>
        <v>-6.0000000000002274E-2</v>
      </c>
      <c r="L194" s="4">
        <f t="shared" si="35"/>
        <v>1.6999999999999904E-2</v>
      </c>
      <c r="M194" s="4">
        <f t="shared" si="45"/>
        <v>329.78450814529282</v>
      </c>
      <c r="N194" s="4">
        <f t="shared" si="40"/>
        <v>8.1395642608435848E-2</v>
      </c>
      <c r="O194" s="4">
        <f t="shared" si="41"/>
        <v>-0.47060573586454879</v>
      </c>
      <c r="P194" s="4">
        <f t="shared" si="42"/>
        <v>-11295.429590343352</v>
      </c>
      <c r="Q194">
        <f t="shared" si="36"/>
        <v>-6.7200000000002553E-3</v>
      </c>
      <c r="R194">
        <f t="shared" si="43"/>
        <v>0.86360127272037979</v>
      </c>
      <c r="S194">
        <f t="shared" si="44"/>
        <v>311.07709043148969</v>
      </c>
      <c r="AF194" s="6" t="s">
        <v>229</v>
      </c>
      <c r="AG194" s="6" t="s">
        <v>228</v>
      </c>
      <c r="AH194" s="6">
        <v>1.2949999999999999</v>
      </c>
      <c r="AI194" s="6">
        <v>1.3009999999999999</v>
      </c>
      <c r="AJ194" s="6">
        <v>1.3169999999999999</v>
      </c>
      <c r="AK194" s="6">
        <v>1.2989999999999999</v>
      </c>
      <c r="AL194" s="6">
        <v>1.2649999999999999</v>
      </c>
    </row>
    <row r="195" spans="1:38" x14ac:dyDescent="0.2">
      <c r="A195">
        <v>-178</v>
      </c>
      <c r="B195">
        <v>438.19</v>
      </c>
      <c r="C195">
        <v>1.137</v>
      </c>
      <c r="D195">
        <v>1.127</v>
      </c>
      <c r="E195">
        <v>1.0920000000000001</v>
      </c>
      <c r="F195">
        <v>1.073</v>
      </c>
      <c r="G195">
        <v>1.256</v>
      </c>
      <c r="H195" s="4">
        <f t="shared" si="37"/>
        <v>2.6416624622379814</v>
      </c>
      <c r="I195" s="4">
        <f t="shared" si="38"/>
        <v>5.5760464687734781E-2</v>
      </c>
      <c r="J195" s="4">
        <f t="shared" si="39"/>
        <v>4.7580064319822049E-2</v>
      </c>
      <c r="K195" s="4">
        <f t="shared" si="34"/>
        <v>-0.11000000000001364</v>
      </c>
      <c r="L195" s="4">
        <f t="shared" si="35"/>
        <v>1.6000000000000014E-2</v>
      </c>
      <c r="M195" s="4">
        <f t="shared" si="45"/>
        <v>110.02630150432969</v>
      </c>
      <c r="N195" s="4">
        <f t="shared" si="40"/>
        <v>8.1382570226884055E-2</v>
      </c>
      <c r="O195" s="4">
        <f t="shared" si="41"/>
        <v>-0.78436766892964194</v>
      </c>
      <c r="P195" s="4">
        <f t="shared" si="42"/>
        <v>-11296.761523295283</v>
      </c>
      <c r="Q195">
        <f t="shared" si="36"/>
        <v>-1.250700000000155E-2</v>
      </c>
      <c r="R195">
        <f t="shared" si="43"/>
        <v>0.85464651778132394</v>
      </c>
      <c r="S195">
        <f t="shared" si="44"/>
        <v>315.7555608370759</v>
      </c>
      <c r="AF195" s="6" t="s">
        <v>230</v>
      </c>
      <c r="AG195" s="6" t="s">
        <v>228</v>
      </c>
      <c r="AH195" s="6">
        <v>4.9000000000000002E-2</v>
      </c>
      <c r="AI195" s="6">
        <v>8.9999999999999993E-3</v>
      </c>
      <c r="AJ195" s="6">
        <v>0.01</v>
      </c>
      <c r="AK195" s="6">
        <v>8.0000000000000002E-3</v>
      </c>
      <c r="AL195" s="6">
        <v>8.8999999999999996E-2</v>
      </c>
    </row>
    <row r="196" spans="1:38" x14ac:dyDescent="0.2">
      <c r="A196">
        <v>-177</v>
      </c>
      <c r="B196">
        <v>438.08</v>
      </c>
      <c r="C196">
        <v>1.153</v>
      </c>
      <c r="D196">
        <v>1.133</v>
      </c>
      <c r="E196">
        <v>1.103</v>
      </c>
      <c r="F196">
        <v>1.081</v>
      </c>
      <c r="G196">
        <v>1.2969999999999999</v>
      </c>
      <c r="H196" s="4">
        <f t="shared" si="37"/>
        <v>2.6415534264538958</v>
      </c>
      <c r="I196" s="4">
        <f t="shared" si="38"/>
        <v>6.1829307294699029E-2</v>
      </c>
      <c r="J196" s="4">
        <f t="shared" si="39"/>
        <v>4.7595524501346936E-2</v>
      </c>
      <c r="K196" s="4">
        <f t="shared" si="34"/>
        <v>-0.14999999999997726</v>
      </c>
      <c r="L196" s="4">
        <f t="shared" si="35"/>
        <v>1.2000000000000011E-2</v>
      </c>
      <c r="M196" s="4">
        <f t="shared" si="45"/>
        <v>55.659182513927291</v>
      </c>
      <c r="N196" s="4">
        <f t="shared" si="40"/>
        <v>8.1360782236080453E-2</v>
      </c>
      <c r="O196" s="4">
        <f t="shared" si="41"/>
        <v>-1.0981666001322887</v>
      </c>
      <c r="P196" s="4">
        <f t="shared" si="42"/>
        <v>-11298.614304743547</v>
      </c>
      <c r="Q196">
        <f t="shared" si="36"/>
        <v>-1.7294999999997378E-2</v>
      </c>
      <c r="R196">
        <f t="shared" si="43"/>
        <v>0.84876748782353906</v>
      </c>
      <c r="S196">
        <f t="shared" si="44"/>
        <v>320.11853047426803</v>
      </c>
      <c r="AF196" s="6" t="s">
        <v>231</v>
      </c>
      <c r="AG196" s="6" t="s">
        <v>228</v>
      </c>
      <c r="AH196" s="6">
        <v>1.655</v>
      </c>
      <c r="AI196" s="6">
        <v>1.323</v>
      </c>
      <c r="AJ196" s="6">
        <v>1.3560000000000001</v>
      </c>
      <c r="AK196" s="6">
        <v>1.3180000000000001</v>
      </c>
      <c r="AL196" s="6">
        <v>1.655</v>
      </c>
    </row>
    <row r="197" spans="1:38" x14ac:dyDescent="0.2">
      <c r="A197">
        <v>-176</v>
      </c>
      <c r="B197">
        <v>437.93</v>
      </c>
      <c r="C197">
        <v>1.165</v>
      </c>
      <c r="D197">
        <v>1.137</v>
      </c>
      <c r="E197">
        <v>1.1020000000000001</v>
      </c>
      <c r="F197">
        <v>1.0920000000000001</v>
      </c>
      <c r="G197">
        <v>1.3260000000000001</v>
      </c>
      <c r="H197" s="4">
        <f t="shared" si="37"/>
        <v>2.6414046971633121</v>
      </c>
      <c r="I197" s="4">
        <f t="shared" si="38"/>
        <v>6.6325925362037796E-2</v>
      </c>
      <c r="J197" s="4">
        <f t="shared" si="39"/>
        <v>4.7616620924110675E-2</v>
      </c>
      <c r="K197" s="4">
        <f t="shared" si="34"/>
        <v>-0.18999999999999773</v>
      </c>
      <c r="L197" s="4">
        <f t="shared" si="35"/>
        <v>1.2999999999999901E-2</v>
      </c>
      <c r="M197" s="4">
        <f t="shared" si="45"/>
        <v>30.233574366478333</v>
      </c>
      <c r="N197" s="4">
        <f t="shared" si="40"/>
        <v>8.1330277608299001E-2</v>
      </c>
      <c r="O197" s="4">
        <f t="shared" si="41"/>
        <v>-1.4120169974862762</v>
      </c>
      <c r="P197" s="4">
        <f t="shared" si="42"/>
        <v>-11300.97600421953</v>
      </c>
      <c r="Q197">
        <f t="shared" si="36"/>
        <v>-2.2134999999999735E-2</v>
      </c>
      <c r="R197">
        <f t="shared" si="43"/>
        <v>0.84488775171957209</v>
      </c>
      <c r="S197">
        <f t="shared" si="44"/>
        <v>323.33945602997215</v>
      </c>
      <c r="AF197" s="6" t="s">
        <v>232</v>
      </c>
      <c r="AG197" s="6" t="s">
        <v>228</v>
      </c>
      <c r="AH197" s="6">
        <v>1.0569999999999999</v>
      </c>
      <c r="AI197" s="6">
        <v>1.2769999999999999</v>
      </c>
      <c r="AJ197" s="6">
        <v>1.2909999999999999</v>
      </c>
      <c r="AK197" s="6">
        <v>1.2689999999999999</v>
      </c>
      <c r="AL197" s="6">
        <v>1.0569999999999999</v>
      </c>
    </row>
    <row r="198" spans="1:38" x14ac:dyDescent="0.2">
      <c r="A198">
        <v>-175</v>
      </c>
      <c r="B198">
        <v>437.74</v>
      </c>
      <c r="C198">
        <v>1.1779999999999999</v>
      </c>
      <c r="D198">
        <v>1.149</v>
      </c>
      <c r="E198">
        <v>1.111</v>
      </c>
      <c r="F198">
        <v>1.1000000000000001</v>
      </c>
      <c r="G198">
        <v>1.353</v>
      </c>
      <c r="H198" s="4">
        <f t="shared" si="37"/>
        <v>2.6412162335803266</v>
      </c>
      <c r="I198" s="4">
        <f t="shared" si="38"/>
        <v>7.114529045108281E-2</v>
      </c>
      <c r="J198" s="4">
        <f t="shared" si="39"/>
        <v>4.7643366867617463E-2</v>
      </c>
      <c r="K198" s="4">
        <f t="shared" si="34"/>
        <v>-0.23000000000001819</v>
      </c>
      <c r="L198" s="4">
        <f t="shared" si="35"/>
        <v>1.2000000000000011E-2</v>
      </c>
      <c r="M198" s="4">
        <f t="shared" si="45"/>
        <v>25.571863872561426</v>
      </c>
      <c r="N198" s="4">
        <f t="shared" si="40"/>
        <v>8.1291054913924382E-2</v>
      </c>
      <c r="O198" s="4">
        <f t="shared" si="41"/>
        <v>-1.7259329976034854</v>
      </c>
      <c r="P198" s="4">
        <f t="shared" si="42"/>
        <v>-11303.831275319088</v>
      </c>
      <c r="Q198">
        <f t="shared" si="36"/>
        <v>-2.7094000000002141E-2</v>
      </c>
      <c r="R198">
        <f t="shared" si="43"/>
        <v>0.83343470517845109</v>
      </c>
      <c r="S198">
        <f t="shared" si="44"/>
        <v>326.80568657023832</v>
      </c>
      <c r="AF198" s="6" t="s">
        <v>233</v>
      </c>
      <c r="AG198" s="6" t="s">
        <v>46</v>
      </c>
      <c r="AH198" s="6">
        <v>3.766</v>
      </c>
      <c r="AI198" s="6">
        <v>0.66800000000000004</v>
      </c>
      <c r="AJ198" s="6">
        <v>0.77700000000000002</v>
      </c>
      <c r="AK198" s="6">
        <v>0.57899999999999996</v>
      </c>
      <c r="AL198" s="6">
        <v>7.0030000000000001</v>
      </c>
    </row>
    <row r="199" spans="1:38" x14ac:dyDescent="0.2">
      <c r="A199">
        <v>-174</v>
      </c>
      <c r="B199">
        <v>437.51</v>
      </c>
      <c r="C199">
        <v>1.19</v>
      </c>
      <c r="D199">
        <v>1.1719999999999999</v>
      </c>
      <c r="E199">
        <v>1.127</v>
      </c>
      <c r="F199">
        <v>1.103</v>
      </c>
      <c r="G199">
        <v>1.357</v>
      </c>
      <c r="H199" s="4">
        <f t="shared" si="37"/>
        <v>2.6409879839759003</v>
      </c>
      <c r="I199" s="4">
        <f t="shared" si="38"/>
        <v>7.554696139253074E-2</v>
      </c>
      <c r="J199" s="4">
        <f t="shared" si="39"/>
        <v>4.7675779188450146E-2</v>
      </c>
      <c r="K199" s="4">
        <f t="shared" si="34"/>
        <v>-0.27999999999997272</v>
      </c>
      <c r="L199" s="4">
        <f t="shared" si="35"/>
        <v>2.0000000000000018E-3</v>
      </c>
      <c r="M199" s="4">
        <f t="shared" si="45"/>
        <v>19.284462518631294</v>
      </c>
      <c r="N199" s="4">
        <f t="shared" si="40"/>
        <v>8.1243112330657619E-2</v>
      </c>
      <c r="O199" s="4">
        <f t="shared" si="41"/>
        <v>-2.0399283108067934</v>
      </c>
      <c r="P199" s="4">
        <f t="shared" si="42"/>
        <v>-11307.161349119799</v>
      </c>
      <c r="Q199">
        <f t="shared" si="36"/>
        <v>-3.3319999999996755E-2</v>
      </c>
      <c r="R199">
        <f t="shared" si="43"/>
        <v>0.81223504375620115</v>
      </c>
      <c r="S199">
        <f t="shared" si="44"/>
        <v>329.96131534363627</v>
      </c>
      <c r="AF199" s="6" t="s">
        <v>234</v>
      </c>
      <c r="AG199" s="6" t="s">
        <v>46</v>
      </c>
      <c r="AH199" s="6">
        <v>81.623999999999995</v>
      </c>
      <c r="AI199" s="6">
        <v>98.176000000000002</v>
      </c>
      <c r="AJ199" s="6">
        <v>97.99</v>
      </c>
      <c r="AK199" s="6">
        <v>97.68</v>
      </c>
      <c r="AL199" s="6">
        <v>83.611000000000004</v>
      </c>
    </row>
    <row r="200" spans="1:38" x14ac:dyDescent="0.2">
      <c r="A200">
        <v>-173</v>
      </c>
      <c r="B200">
        <v>437.23</v>
      </c>
      <c r="C200">
        <v>1.1919999999999999</v>
      </c>
      <c r="D200">
        <v>1.18</v>
      </c>
      <c r="E200">
        <v>1.135</v>
      </c>
      <c r="F200">
        <v>1.1140000000000001</v>
      </c>
      <c r="G200">
        <v>1.34</v>
      </c>
      <c r="H200" s="4">
        <f t="shared" si="37"/>
        <v>2.6407099528830362</v>
      </c>
      <c r="I200" s="4">
        <f t="shared" si="38"/>
        <v>7.6276255404217605E-2</v>
      </c>
      <c r="J200" s="4">
        <f t="shared" si="39"/>
        <v>4.7715290462153975E-2</v>
      </c>
      <c r="K200" s="4">
        <f t="shared" si="34"/>
        <v>-0.31999999999999318</v>
      </c>
      <c r="L200" s="4">
        <f t="shared" si="35"/>
        <v>2.0000000000000018E-3</v>
      </c>
      <c r="M200" s="4">
        <f t="shared" si="45"/>
        <v>2.623066377841242</v>
      </c>
      <c r="N200" s="4">
        <f t="shared" si="40"/>
        <v>8.118644765535743E-2</v>
      </c>
      <c r="O200" s="4">
        <f t="shared" si="41"/>
        <v>-2.3540161260601211</v>
      </c>
      <c r="P200" s="4">
        <f t="shared" si="42"/>
        <v>-11310.94402860544</v>
      </c>
      <c r="Q200">
        <f t="shared" si="36"/>
        <v>-3.8143999999999186E-2</v>
      </c>
      <c r="R200">
        <f t="shared" si="43"/>
        <v>0.80508365357966483</v>
      </c>
      <c r="S200">
        <f t="shared" si="44"/>
        <v>330.30434685281841</v>
      </c>
      <c r="AF200" t="s">
        <v>235</v>
      </c>
      <c r="AG200" t="s">
        <v>228</v>
      </c>
      <c r="AH200">
        <v>1.331</v>
      </c>
      <c r="AI200">
        <v>1.3280000000000001</v>
      </c>
      <c r="AJ200">
        <v>1.321</v>
      </c>
      <c r="AK200">
        <v>1.345</v>
      </c>
      <c r="AL200">
        <v>1.331</v>
      </c>
    </row>
    <row r="201" spans="1:38" x14ac:dyDescent="0.2">
      <c r="A201">
        <v>-172</v>
      </c>
      <c r="B201">
        <v>436.91</v>
      </c>
      <c r="C201">
        <v>1.194</v>
      </c>
      <c r="D201">
        <v>1.198</v>
      </c>
      <c r="E201">
        <v>1.1339999999999999</v>
      </c>
      <c r="F201">
        <v>1.1220000000000001</v>
      </c>
      <c r="G201">
        <v>1.321</v>
      </c>
      <c r="H201" s="4">
        <f t="shared" si="37"/>
        <v>2.6403919849593236</v>
      </c>
      <c r="I201" s="4">
        <f t="shared" si="38"/>
        <v>7.7004326793350258E-2</v>
      </c>
      <c r="J201" s="4">
        <f t="shared" si="39"/>
        <v>4.7760517338058112E-2</v>
      </c>
      <c r="K201" s="4">
        <f t="shared" si="34"/>
        <v>-0.37000000000000455</v>
      </c>
      <c r="L201" s="4">
        <f t="shared" si="35"/>
        <v>1.0000000000001119E-3</v>
      </c>
      <c r="M201" s="4">
        <f t="shared" si="45"/>
        <v>2.2897636360042219</v>
      </c>
      <c r="N201" s="4">
        <f t="shared" si="40"/>
        <v>8.1121058318522427E-2</v>
      </c>
      <c r="O201" s="4">
        <f t="shared" si="41"/>
        <v>-2.6682090157436056</v>
      </c>
      <c r="P201" s="4">
        <f t="shared" si="42"/>
        <v>-11315.153680248712</v>
      </c>
      <c r="Q201">
        <f t="shared" si="36"/>
        <v>-4.4178000000000543E-2</v>
      </c>
      <c r="R201">
        <f t="shared" si="43"/>
        <v>0.78939387956921636</v>
      </c>
      <c r="S201">
        <f t="shared" si="44"/>
        <v>330.61639994096657</v>
      </c>
      <c r="AF201" t="s">
        <v>236</v>
      </c>
      <c r="AG201" t="s">
        <v>228</v>
      </c>
      <c r="AH201">
        <v>1.33</v>
      </c>
      <c r="AI201">
        <v>1.3240000000000001</v>
      </c>
      <c r="AJ201">
        <v>1.32</v>
      </c>
      <c r="AK201">
        <v>1.343</v>
      </c>
      <c r="AL201">
        <v>1.333</v>
      </c>
    </row>
    <row r="202" spans="1:38" x14ac:dyDescent="0.2">
      <c r="A202">
        <v>-171</v>
      </c>
      <c r="B202">
        <v>436.54</v>
      </c>
      <c r="C202">
        <v>1.1950000000000001</v>
      </c>
      <c r="D202">
        <v>1.2</v>
      </c>
      <c r="E202">
        <v>1.139</v>
      </c>
      <c r="F202">
        <v>1.129</v>
      </c>
      <c r="G202">
        <v>1.3140000000000001</v>
      </c>
      <c r="H202" s="4">
        <f t="shared" si="37"/>
        <v>2.6400240441088667</v>
      </c>
      <c r="I202" s="4">
        <f t="shared" si="38"/>
        <v>7.7367905284156518E-2</v>
      </c>
      <c r="J202" s="4">
        <f t="shared" si="39"/>
        <v>4.7812905730812087E-2</v>
      </c>
      <c r="K202" s="4">
        <f t="shared" si="34"/>
        <v>-0.40000000000003411</v>
      </c>
      <c r="L202" s="4">
        <f t="shared" si="35"/>
        <v>1.2000000000000011E-2</v>
      </c>
      <c r="M202" s="4">
        <f t="shared" si="45"/>
        <v>0.98814385615221412</v>
      </c>
      <c r="N202" s="4">
        <f t="shared" si="40"/>
        <v>8.1046941401418438E-2</v>
      </c>
      <c r="O202" s="4">
        <f t="shared" si="41"/>
        <v>-2.9825188401949587</v>
      </c>
      <c r="P202" s="4">
        <f t="shared" si="42"/>
        <v>-11319.761225953684</v>
      </c>
      <c r="Q202">
        <f t="shared" si="36"/>
        <v>-4.7800000000004075E-2</v>
      </c>
      <c r="R202">
        <f t="shared" si="43"/>
        <v>0.78768395391823676</v>
      </c>
      <c r="S202">
        <f t="shared" si="44"/>
        <v>330.61307901367081</v>
      </c>
      <c r="AF202" t="s">
        <v>237</v>
      </c>
      <c r="AG202" t="s">
        <v>228</v>
      </c>
      <c r="AH202">
        <v>1.7000000000000001E-2</v>
      </c>
      <c r="AI202">
        <v>6.0000000000000001E-3</v>
      </c>
      <c r="AJ202">
        <v>6.0000000000000001E-3</v>
      </c>
      <c r="AK202">
        <v>8.9999999999999993E-3</v>
      </c>
      <c r="AL202">
        <v>2.7E-2</v>
      </c>
    </row>
    <row r="203" spans="1:38" x14ac:dyDescent="0.2">
      <c r="A203">
        <v>-170</v>
      </c>
      <c r="B203">
        <v>436.14</v>
      </c>
      <c r="C203">
        <v>1.2070000000000001</v>
      </c>
      <c r="D203">
        <v>1.214</v>
      </c>
      <c r="E203">
        <v>1.147</v>
      </c>
      <c r="F203">
        <v>1.1379999999999999</v>
      </c>
      <c r="G203">
        <v>1.3280000000000001</v>
      </c>
      <c r="H203" s="4">
        <f t="shared" si="37"/>
        <v>2.6396259192408125</v>
      </c>
      <c r="I203" s="4">
        <f t="shared" si="38"/>
        <v>8.1707270097349238E-2</v>
      </c>
      <c r="J203" s="4">
        <f t="shared" si="39"/>
        <v>4.786965653510427E-2</v>
      </c>
      <c r="K203" s="4">
        <f t="shared" si="34"/>
        <v>-0.44999999999998863</v>
      </c>
      <c r="L203" s="4">
        <f t="shared" si="35"/>
        <v>8.0000000000000071E-3</v>
      </c>
      <c r="M203" s="4">
        <f t="shared" si="45"/>
        <v>10.89950706771403</v>
      </c>
      <c r="N203" s="4">
        <f t="shared" si="40"/>
        <v>8.0964093655857466E-2</v>
      </c>
      <c r="O203" s="4">
        <f t="shared" si="41"/>
        <v>-3.2969566520270055</v>
      </c>
      <c r="P203" s="4">
        <f t="shared" si="42"/>
        <v>-11324.734133487445</v>
      </c>
      <c r="Q203">
        <f t="shared" si="36"/>
        <v>-5.4314999999998635E-2</v>
      </c>
      <c r="R203">
        <f t="shared" si="43"/>
        <v>0.77589566521571518</v>
      </c>
      <c r="S203">
        <f t="shared" si="44"/>
        <v>333.62706136519728</v>
      </c>
      <c r="AF203" t="s">
        <v>238</v>
      </c>
      <c r="AG203" t="s">
        <v>228</v>
      </c>
      <c r="AH203">
        <v>1.423</v>
      </c>
      <c r="AI203">
        <v>1.3420000000000001</v>
      </c>
      <c r="AJ203">
        <v>1.349</v>
      </c>
      <c r="AK203">
        <v>1.423</v>
      </c>
      <c r="AL203">
        <v>1.419</v>
      </c>
    </row>
    <row r="204" spans="1:38" x14ac:dyDescent="0.2">
      <c r="A204">
        <v>-169</v>
      </c>
      <c r="B204">
        <v>435.69</v>
      </c>
      <c r="C204">
        <v>1.2150000000000001</v>
      </c>
      <c r="D204">
        <v>1.23</v>
      </c>
      <c r="E204">
        <v>1.1519999999999999</v>
      </c>
      <c r="F204">
        <v>1.1479999999999999</v>
      </c>
      <c r="G204">
        <v>1.33</v>
      </c>
      <c r="H204" s="4">
        <f t="shared" si="37"/>
        <v>2.6391775920802147</v>
      </c>
      <c r="I204" s="4">
        <f t="shared" si="38"/>
        <v>8.4576277934331021E-2</v>
      </c>
      <c r="J204" s="4">
        <f t="shared" si="39"/>
        <v>4.793364407694746E-2</v>
      </c>
      <c r="K204" s="4">
        <f t="shared" si="34"/>
        <v>-0.49000000000000909</v>
      </c>
      <c r="L204" s="4">
        <f t="shared" si="35"/>
        <v>-1.0000000000001119E-3</v>
      </c>
      <c r="M204" s="4">
        <f t="shared" si="45"/>
        <v>6.3993620934250135</v>
      </c>
      <c r="N204" s="4">
        <f t="shared" si="40"/>
        <v>8.0872511526634494E-2</v>
      </c>
      <c r="O204" s="4">
        <f t="shared" si="41"/>
        <v>-3.6115326001794346</v>
      </c>
      <c r="P204" s="4">
        <f t="shared" si="42"/>
        <v>-11330.036407487309</v>
      </c>
      <c r="Q204">
        <f t="shared" si="36"/>
        <v>-5.9535000000001108E-2</v>
      </c>
      <c r="R204">
        <f t="shared" si="43"/>
        <v>0.76280050772346386</v>
      </c>
      <c r="S204">
        <f t="shared" si="44"/>
        <v>335.49183175590071</v>
      </c>
      <c r="AF204" t="s">
        <v>239</v>
      </c>
      <c r="AG204" t="s">
        <v>228</v>
      </c>
      <c r="AH204">
        <v>1.2709999999999999</v>
      </c>
      <c r="AI204">
        <v>1.3109999999999999</v>
      </c>
      <c r="AJ204">
        <v>1.3069999999999999</v>
      </c>
      <c r="AK204">
        <v>1.3280000000000001</v>
      </c>
      <c r="AL204">
        <v>1.2709999999999999</v>
      </c>
    </row>
    <row r="205" spans="1:38" x14ac:dyDescent="0.2">
      <c r="A205">
        <v>-168</v>
      </c>
      <c r="B205">
        <v>435.2</v>
      </c>
      <c r="C205">
        <v>1.214</v>
      </c>
      <c r="D205">
        <v>1.238</v>
      </c>
      <c r="E205">
        <v>1.1719999999999999</v>
      </c>
      <c r="F205">
        <v>1.1539999999999999</v>
      </c>
      <c r="G205">
        <v>1.292</v>
      </c>
      <c r="H205" s="4">
        <f t="shared" si="37"/>
        <v>2.6386888866901237</v>
      </c>
      <c r="I205" s="4">
        <f t="shared" si="38"/>
        <v>8.4218686739238768E-2</v>
      </c>
      <c r="J205" s="4">
        <f t="shared" si="39"/>
        <v>4.800349204419916E-2</v>
      </c>
      <c r="K205" s="4">
        <f t="shared" ref="K205:K268" si="47">B206-B205</f>
        <v>-0.53999999999996362</v>
      </c>
      <c r="L205" s="4">
        <f t="shared" ref="L205:L268" si="48">C206-C205</f>
        <v>0</v>
      </c>
      <c r="M205" s="4">
        <f t="shared" si="45"/>
        <v>-0.73171117475421277</v>
      </c>
      <c r="N205" s="4">
        <f t="shared" si="40"/>
        <v>8.077219117662951E-2</v>
      </c>
      <c r="O205" s="4">
        <f t="shared" si="41"/>
        <v>-3.9262558337207487</v>
      </c>
      <c r="P205" s="4">
        <f t="shared" si="42"/>
        <v>-11335.628579137057</v>
      </c>
      <c r="Q205">
        <f t="shared" ref="Q205:Q268" si="49">(C205*100000)*(K205/1000000)</f>
        <v>-6.5555999999995576E-2</v>
      </c>
      <c r="R205">
        <f t="shared" si="43"/>
        <v>0.75639871125071023</v>
      </c>
      <c r="S205">
        <f t="shared" si="44"/>
        <v>334.8387054916513</v>
      </c>
      <c r="AF205" t="s">
        <v>240</v>
      </c>
      <c r="AG205" t="s">
        <v>46</v>
      </c>
      <c r="AH205">
        <v>1.2889999999999999</v>
      </c>
      <c r="AI205">
        <v>0.44800000000000001</v>
      </c>
      <c r="AJ205">
        <v>0.44800000000000001</v>
      </c>
      <c r="AK205">
        <v>0.65400000000000003</v>
      </c>
      <c r="AL205">
        <v>2.0059999999999998</v>
      </c>
    </row>
    <row r="206" spans="1:38" x14ac:dyDescent="0.2">
      <c r="A206">
        <v>-167</v>
      </c>
      <c r="B206">
        <v>434.66</v>
      </c>
      <c r="C206">
        <v>1.214</v>
      </c>
      <c r="D206">
        <v>1.248</v>
      </c>
      <c r="E206">
        <v>1.1870000000000001</v>
      </c>
      <c r="F206">
        <v>1.165</v>
      </c>
      <c r="G206">
        <v>1.2569999999999999</v>
      </c>
      <c r="H206" s="4">
        <f t="shared" ref="H206:H269" si="50">LOG(B206)</f>
        <v>2.6381496756668459</v>
      </c>
      <c r="I206" s="4">
        <f t="shared" ref="I206:I269" si="51">LOG(C206)</f>
        <v>8.4218686739238768E-2</v>
      </c>
      <c r="J206" s="4">
        <f t="shared" ref="J206:J269" si="52">J205*(B205/B206)^$U$29</f>
        <v>4.8080676611684872E-2</v>
      </c>
      <c r="K206" s="4">
        <f t="shared" si="47"/>
        <v>-0.57000000000005002</v>
      </c>
      <c r="L206" s="4">
        <f t="shared" si="48"/>
        <v>-9.9999999999988987E-4</v>
      </c>
      <c r="M206" s="4">
        <f t="shared" si="45"/>
        <v>0</v>
      </c>
      <c r="N206" s="4">
        <f t="shared" ref="N206:N269" si="53">(((0.5*$B$7)+$C$7)-((0.5*$B$7)*COS(RADIANS(A206)))-($C$7*COS(ASIN(((0.5*$B$7)/$C$7)*SIN(RADIANS(A206))))))</f>
        <v>8.0663128514581711E-2</v>
      </c>
      <c r="O206" s="4">
        <f t="shared" ref="O206:O269" si="54">(N207-N206)/$I$10</f>
        <v>-4.2411344053634448</v>
      </c>
      <c r="P206" s="4">
        <f t="shared" ref="P206:P269" si="55">(O207-O206)/$I$10</f>
        <v>-11341.467696095009</v>
      </c>
      <c r="Q206">
        <f t="shared" si="49"/>
        <v>-6.9198000000006074E-2</v>
      </c>
      <c r="R206">
        <f t="shared" ref="R206:R214" si="56">R205*(D205/D206)^1.3</f>
        <v>0.74852904591109948</v>
      </c>
      <c r="S206">
        <f t="shared" ref="S206:S269" si="57">((C206*100000)*(B206*0.000001))/(($U$20+$U$19)*287)</f>
        <v>334.42323467141813</v>
      </c>
      <c r="AF206" t="s">
        <v>241</v>
      </c>
      <c r="AG206" t="s">
        <v>46</v>
      </c>
      <c r="AH206">
        <v>95.546999999999997</v>
      </c>
      <c r="AI206">
        <v>99.021000000000001</v>
      </c>
      <c r="AJ206">
        <v>98.992999999999995</v>
      </c>
      <c r="AK206">
        <v>98.888000000000005</v>
      </c>
      <c r="AL206">
        <v>95.367999999999995</v>
      </c>
    </row>
    <row r="207" spans="1:38" x14ac:dyDescent="0.2">
      <c r="A207">
        <v>-166</v>
      </c>
      <c r="B207">
        <v>434.09</v>
      </c>
      <c r="C207">
        <v>1.2130000000000001</v>
      </c>
      <c r="D207">
        <v>1.2589999999999999</v>
      </c>
      <c r="E207">
        <v>1.1970000000000001</v>
      </c>
      <c r="F207">
        <v>1.1739999999999999</v>
      </c>
      <c r="G207">
        <v>1.224</v>
      </c>
      <c r="H207" s="4">
        <f t="shared" si="50"/>
        <v>2.6375797812433479</v>
      </c>
      <c r="I207" s="4">
        <f t="shared" si="51"/>
        <v>8.3860800866573007E-2</v>
      </c>
      <c r="J207" s="4">
        <f t="shared" si="52"/>
        <v>4.8162388212125429E-2</v>
      </c>
      <c r="K207" s="4">
        <f t="shared" si="47"/>
        <v>-0.6199999999999477</v>
      </c>
      <c r="L207" s="4">
        <f t="shared" si="48"/>
        <v>-3.0000000000001137E-3</v>
      </c>
      <c r="M207" s="4">
        <f t="shared" ref="M207:M270" si="58">LOG(C206/C207)/LOG(B207/B206)</f>
        <v>-0.62798626887607689</v>
      </c>
      <c r="N207" s="4">
        <f t="shared" si="53"/>
        <v>8.0545319225543838E-2</v>
      </c>
      <c r="O207" s="4">
        <f t="shared" si="54"/>
        <v>-4.5561751746994172</v>
      </c>
      <c r="P207" s="4">
        <f t="shared" si="55"/>
        <v>-11347.507312637894</v>
      </c>
      <c r="Q207">
        <f t="shared" si="49"/>
        <v>-7.5205999999993667E-2</v>
      </c>
      <c r="R207">
        <f t="shared" si="56"/>
        <v>0.7400382528848094</v>
      </c>
      <c r="S207">
        <f t="shared" si="57"/>
        <v>333.70957119814335</v>
      </c>
      <c r="AF207" t="s">
        <v>242</v>
      </c>
      <c r="AG207" t="s">
        <v>37</v>
      </c>
      <c r="AH207">
        <v>1.29</v>
      </c>
      <c r="AI207">
        <v>1.4219999999999999</v>
      </c>
      <c r="AJ207">
        <v>1.351</v>
      </c>
      <c r="AK207">
        <v>1.34</v>
      </c>
      <c r="AL207">
        <v>1.0469999999999999</v>
      </c>
    </row>
    <row r="208" spans="1:38" x14ac:dyDescent="0.2">
      <c r="A208">
        <v>-165</v>
      </c>
      <c r="B208">
        <v>433.47</v>
      </c>
      <c r="C208">
        <v>1.21</v>
      </c>
      <c r="D208">
        <v>1.276</v>
      </c>
      <c r="E208">
        <v>1.204</v>
      </c>
      <c r="F208">
        <v>1.1890000000000001</v>
      </c>
      <c r="G208">
        <v>1.1719999999999999</v>
      </c>
      <c r="H208" s="4">
        <f t="shared" si="50"/>
        <v>2.6369590457907699</v>
      </c>
      <c r="I208" s="4">
        <f t="shared" si="51"/>
        <v>8.2785370316450071E-2</v>
      </c>
      <c r="J208" s="4">
        <f t="shared" si="52"/>
        <v>4.8251547421170007E-2</v>
      </c>
      <c r="K208" s="4">
        <f t="shared" si="47"/>
        <v>-0.67000000000001592</v>
      </c>
      <c r="L208" s="4">
        <f t="shared" si="48"/>
        <v>0</v>
      </c>
      <c r="M208" s="4">
        <f t="shared" si="58"/>
        <v>-1.7325102757639697</v>
      </c>
      <c r="N208" s="4">
        <f t="shared" si="53"/>
        <v>8.0418758804024409E-2</v>
      </c>
      <c r="O208" s="4">
        <f t="shared" si="54"/>
        <v>-4.871383711161581</v>
      </c>
      <c r="P208" s="4">
        <f t="shared" si="55"/>
        <v>-11353.697480380286</v>
      </c>
      <c r="Q208">
        <f t="shared" si="49"/>
        <v>-8.1070000000001932E-2</v>
      </c>
      <c r="R208">
        <f t="shared" si="56"/>
        <v>0.72724667047962788</v>
      </c>
      <c r="S208">
        <f t="shared" si="57"/>
        <v>332.40878805944658</v>
      </c>
      <c r="AF208" t="s">
        <v>243</v>
      </c>
      <c r="AG208" t="s">
        <v>37</v>
      </c>
      <c r="AH208">
        <v>1.29</v>
      </c>
      <c r="AI208">
        <v>1.4219999999999999</v>
      </c>
      <c r="AJ208">
        <v>1.351</v>
      </c>
      <c r="AK208">
        <v>1.34</v>
      </c>
      <c r="AL208">
        <v>1.0469999999999999</v>
      </c>
    </row>
    <row r="209" spans="1:38" x14ac:dyDescent="0.2">
      <c r="A209">
        <v>-164</v>
      </c>
      <c r="B209">
        <v>432.8</v>
      </c>
      <c r="C209">
        <v>1.21</v>
      </c>
      <c r="D209">
        <v>1.288</v>
      </c>
      <c r="E209">
        <v>1.218</v>
      </c>
      <c r="F209">
        <v>1.198</v>
      </c>
      <c r="G209">
        <v>1.1359999999999999</v>
      </c>
      <c r="H209" s="4">
        <f t="shared" si="50"/>
        <v>2.636287252098513</v>
      </c>
      <c r="I209" s="4">
        <f t="shared" si="51"/>
        <v>8.2785370316450071E-2</v>
      </c>
      <c r="J209" s="4">
        <f t="shared" si="52"/>
        <v>4.8348226355689534E-2</v>
      </c>
      <c r="K209" s="4">
        <f t="shared" si="47"/>
        <v>-0.69999999999998863</v>
      </c>
      <c r="L209" s="4">
        <f t="shared" si="48"/>
        <v>8.0000000000000071E-3</v>
      </c>
      <c r="M209" s="4">
        <f t="shared" si="58"/>
        <v>0</v>
      </c>
      <c r="N209" s="4">
        <f t="shared" si="53"/>
        <v>8.0283442589825477E-2</v>
      </c>
      <c r="O209" s="4">
        <f t="shared" si="54"/>
        <v>-5.1867641967277001</v>
      </c>
      <c r="P209" s="4">
        <f t="shared" si="55"/>
        <v>-11359.984738850137</v>
      </c>
      <c r="Q209">
        <f t="shared" si="49"/>
        <v>-8.4699999999998624E-2</v>
      </c>
      <c r="R209">
        <f t="shared" si="56"/>
        <v>0.71845073990947739</v>
      </c>
      <c r="S209">
        <f t="shared" si="57"/>
        <v>331.89499497572723</v>
      </c>
      <c r="AF209" t="s">
        <v>244</v>
      </c>
      <c r="AG209" t="s">
        <v>37</v>
      </c>
      <c r="AH209">
        <v>0.27500000000000002</v>
      </c>
      <c r="AI209">
        <v>2.4E-2</v>
      </c>
      <c r="AJ209">
        <v>0.03</v>
      </c>
      <c r="AK209">
        <v>2.1999999999999999E-2</v>
      </c>
      <c r="AL209">
        <v>0.46800000000000003</v>
      </c>
    </row>
    <row r="210" spans="1:38" x14ac:dyDescent="0.2">
      <c r="A210">
        <v>-163</v>
      </c>
      <c r="B210">
        <v>432.1</v>
      </c>
      <c r="C210">
        <v>1.218</v>
      </c>
      <c r="D210">
        <v>1.3049999999999999</v>
      </c>
      <c r="E210">
        <v>1.228</v>
      </c>
      <c r="F210">
        <v>1.216</v>
      </c>
      <c r="G210">
        <v>1.1240000000000001</v>
      </c>
      <c r="H210" s="4">
        <f t="shared" si="50"/>
        <v>2.6355842663112301</v>
      </c>
      <c r="I210" s="4">
        <f t="shared" si="51"/>
        <v>8.5647288296856541E-2</v>
      </c>
      <c r="J210" s="4">
        <f t="shared" si="52"/>
        <v>4.8449601612553891E-2</v>
      </c>
      <c r="K210" s="4">
        <f t="shared" si="47"/>
        <v>-0.75</v>
      </c>
      <c r="L210" s="4">
        <f t="shared" si="48"/>
        <v>5.0000000000001155E-3</v>
      </c>
      <c r="M210" s="4">
        <f t="shared" si="58"/>
        <v>4.0710893906804948</v>
      </c>
      <c r="N210" s="4">
        <f t="shared" si="53"/>
        <v>8.0139365806583041E-2</v>
      </c>
      <c r="O210" s="4">
        <f t="shared" si="54"/>
        <v>-5.5023193283624261</v>
      </c>
      <c r="P210" s="4">
        <f t="shared" si="55"/>
        <v>-11366.312107970787</v>
      </c>
      <c r="Q210">
        <f t="shared" si="49"/>
        <v>-9.1350000000000001E-2</v>
      </c>
      <c r="R210">
        <f t="shared" si="56"/>
        <v>0.7063077199779626</v>
      </c>
      <c r="S210">
        <f t="shared" si="57"/>
        <v>333.54899422315634</v>
      </c>
      <c r="AF210" t="s">
        <v>245</v>
      </c>
      <c r="AG210" t="s">
        <v>37</v>
      </c>
      <c r="AH210">
        <v>2.4159999999999999</v>
      </c>
      <c r="AI210">
        <v>1.49</v>
      </c>
      <c r="AJ210">
        <v>1.42</v>
      </c>
      <c r="AK210">
        <v>1.399</v>
      </c>
      <c r="AL210">
        <v>2.4159999999999999</v>
      </c>
    </row>
    <row r="211" spans="1:38" x14ac:dyDescent="0.2">
      <c r="A211">
        <v>-162</v>
      </c>
      <c r="B211">
        <v>431.35</v>
      </c>
      <c r="C211">
        <v>1.2230000000000001</v>
      </c>
      <c r="D211">
        <v>1.3169999999999999</v>
      </c>
      <c r="E211">
        <v>1.2330000000000001</v>
      </c>
      <c r="F211">
        <v>1.2270000000000001</v>
      </c>
      <c r="G211">
        <v>1.1160000000000001</v>
      </c>
      <c r="H211" s="4">
        <f t="shared" si="50"/>
        <v>2.6348298023738992</v>
      </c>
      <c r="I211" s="4">
        <f t="shared" si="51"/>
        <v>8.7426457036285488E-2</v>
      </c>
      <c r="J211" s="4">
        <f t="shared" si="52"/>
        <v>4.855863685427405E-2</v>
      </c>
      <c r="K211" s="4">
        <f t="shared" si="47"/>
        <v>-0.80000000000001137</v>
      </c>
      <c r="L211" s="4">
        <f t="shared" si="48"/>
        <v>-5.0000000000001155E-3</v>
      </c>
      <c r="M211" s="4">
        <f t="shared" si="58"/>
        <v>2.358189240592786</v>
      </c>
      <c r="N211" s="4">
        <f t="shared" si="53"/>
        <v>7.9986523603017418E-2</v>
      </c>
      <c r="O211" s="4">
        <f t="shared" si="54"/>
        <v>-5.8180502202505036</v>
      </c>
      <c r="P211" s="4">
        <f t="shared" si="55"/>
        <v>-11372.619081046587</v>
      </c>
      <c r="Q211">
        <f t="shared" si="49"/>
        <v>-9.7840000000001412E-2</v>
      </c>
      <c r="R211">
        <f t="shared" si="56"/>
        <v>0.69795289160053708</v>
      </c>
      <c r="S211">
        <f t="shared" si="57"/>
        <v>334.33692224996543</v>
      </c>
      <c r="AF211" t="s">
        <v>246</v>
      </c>
      <c r="AG211" t="s">
        <v>37</v>
      </c>
      <c r="AH211">
        <v>0.26</v>
      </c>
      <c r="AI211">
        <v>1.367</v>
      </c>
      <c r="AJ211">
        <v>1.266</v>
      </c>
      <c r="AK211">
        <v>1.29</v>
      </c>
      <c r="AL211">
        <v>0.26</v>
      </c>
    </row>
    <row r="212" spans="1:38" x14ac:dyDescent="0.2">
      <c r="A212">
        <v>-161</v>
      </c>
      <c r="B212">
        <v>430.55</v>
      </c>
      <c r="C212">
        <v>1.218</v>
      </c>
      <c r="D212">
        <v>1.3280000000000001</v>
      </c>
      <c r="E212">
        <v>1.228</v>
      </c>
      <c r="F212">
        <v>1.232</v>
      </c>
      <c r="G212">
        <v>1.085</v>
      </c>
      <c r="H212" s="4">
        <f t="shared" si="50"/>
        <v>2.6340235935670839</v>
      </c>
      <c r="I212" s="4">
        <f t="shared" si="51"/>
        <v>8.5647288296856541E-2</v>
      </c>
      <c r="J212" s="4">
        <f t="shared" si="52"/>
        <v>4.8675421490198142E-2</v>
      </c>
      <c r="K212" s="4">
        <f t="shared" si="47"/>
        <v>-0.82999999999998408</v>
      </c>
      <c r="L212" s="4">
        <f t="shared" si="48"/>
        <v>-1.0000000000000009E-2</v>
      </c>
      <c r="M212" s="4">
        <f t="shared" si="58"/>
        <v>-2.206833669377696</v>
      </c>
      <c r="N212" s="4">
        <f t="shared" si="53"/>
        <v>7.9824911096899348E-2</v>
      </c>
      <c r="O212" s="4">
        <f t="shared" si="54"/>
        <v>-6.133956305835131</v>
      </c>
      <c r="P212" s="4">
        <f t="shared" si="55"/>
        <v>-11378.841619690938</v>
      </c>
      <c r="Q212">
        <f t="shared" si="49"/>
        <v>-0.10109399999999806</v>
      </c>
      <c r="R212">
        <f t="shared" si="56"/>
        <v>0.69044664043641546</v>
      </c>
      <c r="S212">
        <f t="shared" si="57"/>
        <v>332.35250974954863</v>
      </c>
      <c r="AF212" t="s">
        <v>247</v>
      </c>
      <c r="AG212" t="s">
        <v>46</v>
      </c>
      <c r="AH212">
        <v>21.337</v>
      </c>
      <c r="AI212">
        <v>1.71</v>
      </c>
      <c r="AJ212">
        <v>2.2469999999999999</v>
      </c>
      <c r="AK212">
        <v>1.64</v>
      </c>
      <c r="AL212">
        <v>44.683</v>
      </c>
    </row>
    <row r="213" spans="1:38" x14ac:dyDescent="0.2">
      <c r="A213">
        <v>-160</v>
      </c>
      <c r="B213">
        <v>429.72</v>
      </c>
      <c r="C213">
        <v>1.208</v>
      </c>
      <c r="D213">
        <v>1.3380000000000001</v>
      </c>
      <c r="E213">
        <v>1.234</v>
      </c>
      <c r="F213">
        <v>1.2330000000000001</v>
      </c>
      <c r="G213">
        <v>1.0269999999999999</v>
      </c>
      <c r="H213" s="4">
        <f t="shared" si="50"/>
        <v>2.6331855670595279</v>
      </c>
      <c r="I213" s="4">
        <f t="shared" si="51"/>
        <v>8.2066934285113011E-2</v>
      </c>
      <c r="J213" s="4">
        <f t="shared" si="52"/>
        <v>4.8797112853872705E-2</v>
      </c>
      <c r="K213" s="4">
        <f t="shared" si="47"/>
        <v>-0.8800000000000523</v>
      </c>
      <c r="L213" s="4">
        <f t="shared" si="48"/>
        <v>-2.0000000000000018E-3</v>
      </c>
      <c r="M213" s="4">
        <f t="shared" si="58"/>
        <v>-4.2723636775939555</v>
      </c>
      <c r="N213" s="4">
        <f t="shared" si="53"/>
        <v>7.9654523421737261E-2</v>
      </c>
      <c r="O213" s="4">
        <f t="shared" si="54"/>
        <v>-6.4500352397154348</v>
      </c>
      <c r="P213" s="4">
        <f t="shared" si="55"/>
        <v>-11384.9121505889</v>
      </c>
      <c r="Q213">
        <f t="shared" si="49"/>
        <v>-0.10630400000000631</v>
      </c>
      <c r="R213">
        <f t="shared" si="56"/>
        <v>0.68374579876339936</v>
      </c>
      <c r="S213">
        <f t="shared" si="57"/>
        <v>328.98839772362771</v>
      </c>
      <c r="AF213" t="s">
        <v>248</v>
      </c>
      <c r="AG213" t="s">
        <v>46</v>
      </c>
      <c r="AH213">
        <v>20.155000000000001</v>
      </c>
      <c r="AI213">
        <v>96.155000000000001</v>
      </c>
      <c r="AJ213">
        <v>93.691999999999993</v>
      </c>
      <c r="AK213">
        <v>96.248999999999995</v>
      </c>
      <c r="AL213">
        <v>24.835000000000001</v>
      </c>
    </row>
    <row r="214" spans="1:38" x14ac:dyDescent="0.2">
      <c r="A214">
        <v>-159</v>
      </c>
      <c r="B214">
        <v>428.84</v>
      </c>
      <c r="C214">
        <v>1.206</v>
      </c>
      <c r="D214">
        <v>1.353</v>
      </c>
      <c r="E214">
        <v>1.2509999999999999</v>
      </c>
      <c r="F214">
        <v>1.2430000000000001</v>
      </c>
      <c r="G214">
        <v>0.97699999999999998</v>
      </c>
      <c r="H214" s="4">
        <f t="shared" si="50"/>
        <v>2.6322952873402072</v>
      </c>
      <c r="I214" s="4">
        <f t="shared" si="51"/>
        <v>8.134730780413249E-2</v>
      </c>
      <c r="J214" s="4">
        <f t="shared" si="52"/>
        <v>4.892672530111191E-2</v>
      </c>
      <c r="K214" s="4">
        <f t="shared" si="47"/>
        <v>-0.91999999999995907</v>
      </c>
      <c r="L214" s="4">
        <f t="shared" si="48"/>
        <v>-2.0000000000000018E-3</v>
      </c>
      <c r="M214" s="4">
        <f t="shared" si="58"/>
        <v>-0.80831503331297028</v>
      </c>
      <c r="N214" s="4">
        <f t="shared" si="53"/>
        <v>7.947535577618961E-2</v>
      </c>
      <c r="O214" s="4">
        <f t="shared" si="54"/>
        <v>-6.7662827994540153</v>
      </c>
      <c r="P214" s="4">
        <f t="shared" si="55"/>
        <v>-11390.759564058328</v>
      </c>
      <c r="Q214">
        <f t="shared" si="49"/>
        <v>-0.11095199999999507</v>
      </c>
      <c r="R214">
        <f t="shared" si="56"/>
        <v>0.67390779951655422</v>
      </c>
      <c r="S214">
        <f t="shared" si="57"/>
        <v>327.77111309088878</v>
      </c>
      <c r="AF214" t="s">
        <v>249</v>
      </c>
      <c r="AG214" t="s">
        <v>37</v>
      </c>
      <c r="AH214">
        <v>0.61099999999999999</v>
      </c>
      <c r="AI214">
        <v>0.57799999999999996</v>
      </c>
      <c r="AJ214">
        <v>0.625</v>
      </c>
      <c r="AK214">
        <v>0.624</v>
      </c>
      <c r="AL214">
        <v>0.61599999999999999</v>
      </c>
    </row>
    <row r="215" spans="1:38" x14ac:dyDescent="0.2">
      <c r="A215">
        <v>-158</v>
      </c>
      <c r="B215">
        <v>427.92</v>
      </c>
      <c r="C215">
        <v>1.204</v>
      </c>
      <c r="D215">
        <v>1.359</v>
      </c>
      <c r="E215">
        <v>1.2729999999999999</v>
      </c>
      <c r="F215">
        <v>1.246</v>
      </c>
      <c r="G215">
        <v>0.93899999999999995</v>
      </c>
      <c r="H215" s="4">
        <f t="shared" si="50"/>
        <v>2.6313625848869608</v>
      </c>
      <c r="I215" s="4">
        <f t="shared" si="51"/>
        <v>8.0626486921805726E-2</v>
      </c>
      <c r="J215" s="4">
        <f t="shared" si="52"/>
        <v>4.9062883197004623E-2</v>
      </c>
      <c r="K215" s="4">
        <f t="shared" si="47"/>
        <v>-0.96000000000003638</v>
      </c>
      <c r="L215" s="4">
        <f t="shared" si="48"/>
        <v>2.0000000000000018E-3</v>
      </c>
      <c r="M215" s="4">
        <f t="shared" si="58"/>
        <v>-0.77283047752029055</v>
      </c>
      <c r="N215" s="4">
        <f t="shared" si="53"/>
        <v>7.9287403476204776E-2</v>
      </c>
      <c r="O215" s="4">
        <f t="shared" si="54"/>
        <v>-7.0826927873445245</v>
      </c>
      <c r="P215" s="4">
        <f t="shared" si="55"/>
        <v>-11396.30921606427</v>
      </c>
      <c r="Q215">
        <f t="shared" si="49"/>
        <v>-0.11558400000000438</v>
      </c>
      <c r="R215">
        <v>1.204</v>
      </c>
      <c r="S215">
        <f t="shared" si="57"/>
        <v>326.52553719966062</v>
      </c>
      <c r="AF215" t="s">
        <v>250</v>
      </c>
      <c r="AG215" t="s">
        <v>37</v>
      </c>
      <c r="AH215">
        <v>0.629</v>
      </c>
      <c r="AI215">
        <v>0.57199999999999995</v>
      </c>
      <c r="AJ215">
        <v>0.63</v>
      </c>
      <c r="AK215">
        <v>0.59299999999999997</v>
      </c>
      <c r="AL215">
        <v>0.72299999999999998</v>
      </c>
    </row>
    <row r="216" spans="1:38" x14ac:dyDescent="0.2">
      <c r="A216">
        <v>-157</v>
      </c>
      <c r="B216">
        <v>426.96</v>
      </c>
      <c r="C216">
        <v>1.206</v>
      </c>
      <c r="D216">
        <v>1.3740000000000001</v>
      </c>
      <c r="E216">
        <v>1.284</v>
      </c>
      <c r="F216">
        <v>1.2629999999999999</v>
      </c>
      <c r="G216">
        <v>0.90100000000000002</v>
      </c>
      <c r="H216" s="4">
        <f t="shared" si="50"/>
        <v>2.6303871897955311</v>
      </c>
      <c r="I216" s="4">
        <f t="shared" si="51"/>
        <v>8.134730780413249E-2</v>
      </c>
      <c r="J216" s="4">
        <f t="shared" si="52"/>
        <v>4.9205678798546058E-2</v>
      </c>
      <c r="K216" s="4">
        <f t="shared" si="47"/>
        <v>-1.0099999999999909</v>
      </c>
      <c r="L216" s="4">
        <f t="shared" si="48"/>
        <v>-2.9999999999998916E-3</v>
      </c>
      <c r="M216" s="4">
        <f t="shared" si="58"/>
        <v>0.73900400838625813</v>
      </c>
      <c r="N216" s="4">
        <f t="shared" si="53"/>
        <v>7.9090662009889651E-2</v>
      </c>
      <c r="O216" s="4">
        <f t="shared" si="54"/>
        <v>-7.3992569322351986</v>
      </c>
      <c r="P216" s="4">
        <f t="shared" si="55"/>
        <v>-11401.482932679395</v>
      </c>
      <c r="Q216">
        <f t="shared" si="49"/>
        <v>-0.12180599999999892</v>
      </c>
      <c r="R216">
        <f t="shared" ref="R216:R279" si="59">R215*(D215/D216)^1.3</f>
        <v>1.1869407168112811</v>
      </c>
      <c r="S216">
        <f t="shared" si="57"/>
        <v>326.33419094600754</v>
      </c>
      <c r="AF216" t="s">
        <v>251</v>
      </c>
      <c r="AG216" t="s">
        <v>37</v>
      </c>
      <c r="AH216">
        <v>0.111</v>
      </c>
      <c r="AI216">
        <v>2.8000000000000001E-2</v>
      </c>
      <c r="AJ216">
        <v>2.5999999999999999E-2</v>
      </c>
      <c r="AK216">
        <v>3.4000000000000002E-2</v>
      </c>
      <c r="AL216">
        <v>0.18099999999999999</v>
      </c>
    </row>
    <row r="217" spans="1:38" x14ac:dyDescent="0.2">
      <c r="A217">
        <v>-156</v>
      </c>
      <c r="B217">
        <v>425.95</v>
      </c>
      <c r="C217">
        <v>1.2030000000000001</v>
      </c>
      <c r="D217">
        <v>1.3759999999999999</v>
      </c>
      <c r="E217">
        <v>1.296</v>
      </c>
      <c r="F217">
        <v>1.2789999999999999</v>
      </c>
      <c r="G217">
        <v>0.86</v>
      </c>
      <c r="H217" s="4">
        <f t="shared" si="50"/>
        <v>2.6293586225803405</v>
      </c>
      <c r="I217" s="4">
        <f t="shared" si="51"/>
        <v>8.0265627339844769E-2</v>
      </c>
      <c r="J217" s="4">
        <f t="shared" si="52"/>
        <v>4.9356708902980988E-2</v>
      </c>
      <c r="K217" s="4">
        <f t="shared" si="47"/>
        <v>-1.0500000000000114</v>
      </c>
      <c r="L217" s="4">
        <f t="shared" si="48"/>
        <v>-1.0000000000001119E-3</v>
      </c>
      <c r="M217" s="4">
        <f t="shared" si="58"/>
        <v>-1.0516380925941686</v>
      </c>
      <c r="N217" s="4">
        <f t="shared" si="53"/>
        <v>7.888512709510534E-2</v>
      </c>
      <c r="O217" s="4">
        <f t="shared" si="54"/>
        <v>-7.715964791476293</v>
      </c>
      <c r="P217" s="4">
        <f t="shared" si="55"/>
        <v>-11406.199017817808</v>
      </c>
      <c r="Q217">
        <f t="shared" si="49"/>
        <v>-0.12631500000000137</v>
      </c>
      <c r="R217">
        <f t="shared" si="59"/>
        <v>1.1846984400630161</v>
      </c>
      <c r="S217">
        <f t="shared" si="57"/>
        <v>324.75237116608162</v>
      </c>
      <c r="AF217" t="s">
        <v>252</v>
      </c>
      <c r="AG217" t="s">
        <v>37</v>
      </c>
      <c r="AH217">
        <v>1.208</v>
      </c>
      <c r="AI217">
        <v>0.63800000000000001</v>
      </c>
      <c r="AJ217">
        <v>0.70499999999999996</v>
      </c>
      <c r="AK217">
        <v>0.66</v>
      </c>
      <c r="AL217">
        <v>1.208</v>
      </c>
    </row>
    <row r="218" spans="1:38" x14ac:dyDescent="0.2">
      <c r="A218">
        <v>-155</v>
      </c>
      <c r="B218">
        <v>424.9</v>
      </c>
      <c r="C218">
        <v>1.202</v>
      </c>
      <c r="D218">
        <v>1.3859999999999999</v>
      </c>
      <c r="E218">
        <v>1.3009999999999999</v>
      </c>
      <c r="F218">
        <v>1.2829999999999999</v>
      </c>
      <c r="G218">
        <v>0.83799999999999997</v>
      </c>
      <c r="H218" s="4">
        <f t="shared" si="50"/>
        <v>2.6282867310895144</v>
      </c>
      <c r="I218" s="4">
        <f t="shared" si="51"/>
        <v>7.9904467666720699E-2</v>
      </c>
      <c r="J218" s="4">
        <f t="shared" si="52"/>
        <v>4.9514593833386501E-2</v>
      </c>
      <c r="K218" s="4">
        <f t="shared" si="47"/>
        <v>-1.0999999999999659</v>
      </c>
      <c r="L218" s="4">
        <f t="shared" si="48"/>
        <v>7.0000000000001172E-3</v>
      </c>
      <c r="M218" s="4">
        <f t="shared" si="58"/>
        <v>-0.33693678531363075</v>
      </c>
      <c r="N218" s="4">
        <f t="shared" si="53"/>
        <v>7.8670794739786554E-2</v>
      </c>
      <c r="O218" s="4">
        <f t="shared" si="54"/>
        <v>-8.0328036530823432</v>
      </c>
      <c r="P218" s="4">
        <f t="shared" si="55"/>
        <v>-11410.37226539332</v>
      </c>
      <c r="Q218">
        <f t="shared" si="49"/>
        <v>-0.1322199999999959</v>
      </c>
      <c r="R218">
        <f t="shared" si="59"/>
        <v>1.1735985960955451</v>
      </c>
      <c r="S218">
        <f t="shared" si="57"/>
        <v>323.68254457798184</v>
      </c>
      <c r="AF218" t="s">
        <v>253</v>
      </c>
      <c r="AG218" t="s">
        <v>37</v>
      </c>
      <c r="AH218">
        <v>0.26900000000000002</v>
      </c>
      <c r="AI218">
        <v>0.47499999999999998</v>
      </c>
      <c r="AJ218">
        <v>0.52600000000000002</v>
      </c>
      <c r="AK218">
        <v>0.41499999999999998</v>
      </c>
      <c r="AL218">
        <v>0.26900000000000002</v>
      </c>
    </row>
    <row r="219" spans="1:38" x14ac:dyDescent="0.2">
      <c r="A219">
        <v>-154</v>
      </c>
      <c r="B219">
        <v>423.8</v>
      </c>
      <c r="C219">
        <v>1.2090000000000001</v>
      </c>
      <c r="D219">
        <v>1.3939999999999999</v>
      </c>
      <c r="E219">
        <v>1.3069999999999999</v>
      </c>
      <c r="F219">
        <v>1.298</v>
      </c>
      <c r="G219">
        <v>0.83499999999999996</v>
      </c>
      <c r="H219" s="4">
        <f t="shared" si="50"/>
        <v>2.6271609523747759</v>
      </c>
      <c r="I219" s="4">
        <f t="shared" si="51"/>
        <v>8.2426300860771906E-2</v>
      </c>
      <c r="J219" s="4">
        <f t="shared" si="52"/>
        <v>4.9680959920213118E-2</v>
      </c>
      <c r="K219" s="4">
        <f t="shared" si="47"/>
        <v>-1.1299999999999955</v>
      </c>
      <c r="L219" s="4">
        <f t="shared" si="48"/>
        <v>1.0000000000000009E-2</v>
      </c>
      <c r="M219" s="4">
        <f t="shared" si="58"/>
        <v>2.2400789436107695</v>
      </c>
      <c r="N219" s="4">
        <f t="shared" si="53"/>
        <v>7.8447661304978711E-2</v>
      </c>
      <c r="O219" s="4">
        <f t="shared" si="54"/>
        <v>-8.3497584382321577</v>
      </c>
      <c r="P219" s="4">
        <f t="shared" si="55"/>
        <v>-11413.913975110823</v>
      </c>
      <c r="Q219">
        <f t="shared" si="49"/>
        <v>-0.13661699999999949</v>
      </c>
      <c r="R219">
        <f t="shared" si="59"/>
        <v>1.1648504580229921</v>
      </c>
      <c r="S219">
        <f t="shared" si="57"/>
        <v>324.72470733469601</v>
      </c>
      <c r="AF219" t="s">
        <v>254</v>
      </c>
      <c r="AG219" t="s">
        <v>46</v>
      </c>
      <c r="AH219">
        <v>17.576000000000001</v>
      </c>
      <c r="AI219">
        <v>4.8239999999999998</v>
      </c>
      <c r="AJ219">
        <v>4.1769999999999996</v>
      </c>
      <c r="AK219">
        <v>5.8010000000000002</v>
      </c>
      <c r="AL219">
        <v>25.084</v>
      </c>
    </row>
    <row r="220" spans="1:38" x14ac:dyDescent="0.2">
      <c r="A220">
        <v>-153</v>
      </c>
      <c r="B220">
        <v>422.67</v>
      </c>
      <c r="C220">
        <v>1.2190000000000001</v>
      </c>
      <c r="D220">
        <v>1.4059999999999999</v>
      </c>
      <c r="E220">
        <v>1.321</v>
      </c>
      <c r="F220">
        <v>1.302</v>
      </c>
      <c r="G220">
        <v>0.84799999999999998</v>
      </c>
      <c r="H220" s="4">
        <f t="shared" si="50"/>
        <v>2.6260014238478919</v>
      </c>
      <c r="I220" s="4">
        <f t="shared" si="51"/>
        <v>8.6003705618381956E-2</v>
      </c>
      <c r="J220" s="4">
        <f t="shared" si="52"/>
        <v>4.9852897897068087E-2</v>
      </c>
      <c r="K220" s="4">
        <f t="shared" si="47"/>
        <v>-1.1800000000000068</v>
      </c>
      <c r="L220" s="4">
        <f t="shared" si="48"/>
        <v>1.8999999999999906E-2</v>
      </c>
      <c r="M220" s="4">
        <f t="shared" si="58"/>
        <v>3.085223584127375</v>
      </c>
      <c r="N220" s="4">
        <f t="shared" si="53"/>
        <v>7.8215723570583373E-2</v>
      </c>
      <c r="O220" s="4">
        <f t="shared" si="54"/>
        <v>-8.6668116042074583</v>
      </c>
      <c r="P220" s="4">
        <f t="shared" si="55"/>
        <v>-11416.731973545424</v>
      </c>
      <c r="Q220">
        <f t="shared" si="49"/>
        <v>-0.14384200000000086</v>
      </c>
      <c r="R220">
        <f t="shared" si="59"/>
        <v>1.1519426651514422</v>
      </c>
      <c r="S220">
        <f t="shared" si="57"/>
        <v>326.53761041816921</v>
      </c>
      <c r="AF220" t="s">
        <v>255</v>
      </c>
      <c r="AG220" t="s">
        <v>46</v>
      </c>
      <c r="AH220">
        <v>42.74</v>
      </c>
      <c r="AI220">
        <v>83.099000000000004</v>
      </c>
      <c r="AJ220">
        <v>83.478999999999999</v>
      </c>
      <c r="AK220">
        <v>70.024000000000001</v>
      </c>
      <c r="AL220">
        <v>37.197000000000003</v>
      </c>
    </row>
    <row r="221" spans="1:38" x14ac:dyDescent="0.2">
      <c r="A221">
        <v>-152</v>
      </c>
      <c r="B221">
        <v>421.49</v>
      </c>
      <c r="C221">
        <v>1.238</v>
      </c>
      <c r="D221">
        <v>1.4139999999999999</v>
      </c>
      <c r="E221">
        <v>1.335</v>
      </c>
      <c r="F221">
        <v>1.3180000000000001</v>
      </c>
      <c r="G221">
        <v>0.88300000000000001</v>
      </c>
      <c r="H221" s="4">
        <f t="shared" si="50"/>
        <v>2.6247872752921073</v>
      </c>
      <c r="I221" s="4">
        <f t="shared" si="51"/>
        <v>9.2720644684099171E-2</v>
      </c>
      <c r="J221" s="4">
        <f t="shared" si="52"/>
        <v>5.0033572867384642E-2</v>
      </c>
      <c r="K221" s="4">
        <f t="shared" si="47"/>
        <v>-1.2300000000000182</v>
      </c>
      <c r="L221" s="4">
        <f t="shared" si="48"/>
        <v>2.0999999999999908E-2</v>
      </c>
      <c r="M221" s="4">
        <f t="shared" si="58"/>
        <v>5.5322217645563363</v>
      </c>
      <c r="N221" s="4">
        <f t="shared" si="53"/>
        <v>7.7974978803799833E-2</v>
      </c>
      <c r="O221" s="4">
        <f t="shared" si="54"/>
        <v>-8.9839430479170534</v>
      </c>
      <c r="P221" s="4">
        <f t="shared" si="55"/>
        <v>-11418.73063946619</v>
      </c>
      <c r="Q221">
        <f t="shared" si="49"/>
        <v>-0.15227400000000227</v>
      </c>
      <c r="R221">
        <f t="shared" si="59"/>
        <v>1.1434773022178988</v>
      </c>
      <c r="S221">
        <f t="shared" si="57"/>
        <v>330.70137511879449</v>
      </c>
      <c r="AF221" t="s">
        <v>256</v>
      </c>
      <c r="AG221" t="s">
        <v>49</v>
      </c>
      <c r="AH221">
        <v>180</v>
      </c>
      <c r="AI221">
        <v>180</v>
      </c>
      <c r="AJ221">
        <v>180</v>
      </c>
      <c r="AK221">
        <v>180</v>
      </c>
      <c r="AL221">
        <v>180</v>
      </c>
    </row>
    <row r="222" spans="1:38" x14ac:dyDescent="0.2">
      <c r="A222">
        <v>-151</v>
      </c>
      <c r="B222">
        <v>420.26</v>
      </c>
      <c r="C222">
        <v>1.2589999999999999</v>
      </c>
      <c r="D222">
        <v>1.419</v>
      </c>
      <c r="E222">
        <v>1.343</v>
      </c>
      <c r="F222">
        <v>1.3340000000000001</v>
      </c>
      <c r="G222">
        <v>0.94199999999999995</v>
      </c>
      <c r="H222" s="4">
        <f t="shared" si="50"/>
        <v>2.6235180561820592</v>
      </c>
      <c r="I222" s="4">
        <f t="shared" si="51"/>
        <v>0.10002573010786256</v>
      </c>
      <c r="J222" s="4">
        <f t="shared" si="52"/>
        <v>5.0223142831439013E-2</v>
      </c>
      <c r="K222" s="4">
        <f t="shared" si="47"/>
        <v>-1.2599999999999909</v>
      </c>
      <c r="L222" s="4">
        <f t="shared" si="48"/>
        <v>2.7000000000000135E-2</v>
      </c>
      <c r="M222" s="4">
        <f t="shared" si="58"/>
        <v>5.7555747198655904</v>
      </c>
      <c r="N222" s="4">
        <f t="shared" si="53"/>
        <v>7.7725424830246581E-2</v>
      </c>
      <c r="O222" s="4">
        <f t="shared" si="54"/>
        <v>-9.3011300101244476</v>
      </c>
      <c r="P222" s="4">
        <f t="shared" si="55"/>
        <v>-11419.810936030393</v>
      </c>
      <c r="Q222">
        <f t="shared" si="49"/>
        <v>-0.15863399999999883</v>
      </c>
      <c r="R222">
        <f t="shared" si="59"/>
        <v>1.1382421571911994</v>
      </c>
      <c r="S222">
        <f t="shared" si="57"/>
        <v>335.32958164197072</v>
      </c>
      <c r="AF222" t="s">
        <v>257</v>
      </c>
      <c r="AG222" t="s">
        <v>49</v>
      </c>
      <c r="AH222">
        <v>180</v>
      </c>
      <c r="AI222">
        <v>180</v>
      </c>
      <c r="AJ222">
        <v>180</v>
      </c>
      <c r="AK222">
        <v>180</v>
      </c>
      <c r="AL222">
        <v>180</v>
      </c>
    </row>
    <row r="223" spans="1:38" x14ac:dyDescent="0.2">
      <c r="A223">
        <v>-150</v>
      </c>
      <c r="B223">
        <v>419</v>
      </c>
      <c r="C223">
        <v>1.286</v>
      </c>
      <c r="D223">
        <v>1.419</v>
      </c>
      <c r="E223">
        <v>1.355</v>
      </c>
      <c r="F223">
        <v>1.351</v>
      </c>
      <c r="G223">
        <v>1.018</v>
      </c>
      <c r="H223" s="4">
        <f t="shared" si="50"/>
        <v>2.6222140229662951</v>
      </c>
      <c r="I223" s="4">
        <f t="shared" si="51"/>
        <v>0.10924096858820327</v>
      </c>
      <c r="J223" s="4">
        <f t="shared" si="52"/>
        <v>5.0418660715082456E-2</v>
      </c>
      <c r="K223" s="4">
        <f t="shared" si="47"/>
        <v>-1.3100000000000023</v>
      </c>
      <c r="L223" s="4">
        <f t="shared" si="48"/>
        <v>2.4999999999999911E-2</v>
      </c>
      <c r="M223" s="4">
        <f t="shared" si="58"/>
        <v>7.0667206701040293</v>
      </c>
      <c r="N223" s="4">
        <f t="shared" si="53"/>
        <v>7.7467060107743124E-2</v>
      </c>
      <c r="O223" s="4">
        <f t="shared" si="54"/>
        <v>-9.6183469805697364</v>
      </c>
      <c r="P223" s="4">
        <f t="shared" si="55"/>
        <v>-11419.870448157588</v>
      </c>
      <c r="Q223">
        <f t="shared" si="49"/>
        <v>-0.16846600000000028</v>
      </c>
      <c r="R223">
        <f t="shared" si="59"/>
        <v>1.1382421571911994</v>
      </c>
      <c r="S223">
        <f t="shared" si="57"/>
        <v>341.49399589593617</v>
      </c>
      <c r="AF223" t="s">
        <v>258</v>
      </c>
      <c r="AG223" t="s">
        <v>49</v>
      </c>
      <c r="AH223">
        <v>180</v>
      </c>
      <c r="AI223">
        <v>180</v>
      </c>
      <c r="AJ223">
        <v>180</v>
      </c>
      <c r="AK223">
        <v>180</v>
      </c>
      <c r="AL223">
        <v>180</v>
      </c>
    </row>
    <row r="224" spans="1:38" x14ac:dyDescent="0.2">
      <c r="A224">
        <v>-149</v>
      </c>
      <c r="B224">
        <v>417.69</v>
      </c>
      <c r="C224">
        <v>1.3109999999999999</v>
      </c>
      <c r="D224">
        <v>1.4259999999999999</v>
      </c>
      <c r="E224">
        <v>1.3640000000000001</v>
      </c>
      <c r="F224">
        <v>1.357</v>
      </c>
      <c r="G224">
        <v>1.0980000000000001</v>
      </c>
      <c r="H224" s="4">
        <f t="shared" si="50"/>
        <v>2.6208540778583549</v>
      </c>
      <c r="I224" s="4">
        <f t="shared" si="51"/>
        <v>0.11760269169008426</v>
      </c>
      <c r="J224" s="4">
        <f t="shared" si="52"/>
        <v>5.0623372493375292E-2</v>
      </c>
      <c r="K224" s="4">
        <f t="shared" si="47"/>
        <v>-1.3600000000000136</v>
      </c>
      <c r="L224" s="4">
        <f t="shared" si="48"/>
        <v>2.9000000000000137E-2</v>
      </c>
      <c r="M224" s="4">
        <f t="shared" si="58"/>
        <v>6.1485739777719379</v>
      </c>
      <c r="N224" s="4">
        <f t="shared" si="53"/>
        <v>7.7199883802727298E-2</v>
      </c>
      <c r="O224" s="4">
        <f t="shared" si="54"/>
        <v>-9.9355656041296694</v>
      </c>
      <c r="P224" s="4">
        <f t="shared" si="55"/>
        <v>-11418.803426018974</v>
      </c>
      <c r="Q224">
        <f t="shared" si="49"/>
        <v>-0.17829600000000179</v>
      </c>
      <c r="R224">
        <f t="shared" si="59"/>
        <v>1.1309838345997694</v>
      </c>
      <c r="S224">
        <f t="shared" si="57"/>
        <v>347.04424774254989</v>
      </c>
      <c r="AF224" t="s">
        <v>259</v>
      </c>
      <c r="AG224" t="s">
        <v>49</v>
      </c>
      <c r="AH224">
        <v>180</v>
      </c>
      <c r="AI224">
        <v>180</v>
      </c>
      <c r="AJ224">
        <v>180</v>
      </c>
      <c r="AK224">
        <v>180</v>
      </c>
      <c r="AL224">
        <v>180</v>
      </c>
    </row>
    <row r="225" spans="1:38" x14ac:dyDescent="0.2">
      <c r="A225">
        <v>-148</v>
      </c>
      <c r="B225">
        <v>416.33</v>
      </c>
      <c r="C225">
        <v>1.34</v>
      </c>
      <c r="D225">
        <v>1.4339999999999999</v>
      </c>
      <c r="E225">
        <v>1.3779999999999999</v>
      </c>
      <c r="F225">
        <v>1.371</v>
      </c>
      <c r="G225">
        <v>1.1759999999999999</v>
      </c>
      <c r="H225" s="4">
        <f t="shared" si="50"/>
        <v>2.6194377065029881</v>
      </c>
      <c r="I225" s="4">
        <f t="shared" si="51"/>
        <v>0.12710479836480765</v>
      </c>
      <c r="J225" s="4">
        <f t="shared" si="52"/>
        <v>5.0837461757194266E-2</v>
      </c>
      <c r="K225" s="4">
        <f t="shared" si="47"/>
        <v>-1.3899999999999864</v>
      </c>
      <c r="L225" s="4">
        <f t="shared" si="48"/>
        <v>2.8000000000000025E-2</v>
      </c>
      <c r="M225" s="4">
        <f t="shared" si="58"/>
        <v>6.7087678938992212</v>
      </c>
      <c r="N225" s="4">
        <f t="shared" si="53"/>
        <v>7.6923895869279252E-2</v>
      </c>
      <c r="O225" s="4">
        <f t="shared" si="54"/>
        <v>-10.252754588185752</v>
      </c>
      <c r="P225" s="4">
        <f t="shared" si="55"/>
        <v>-11416.500837087482</v>
      </c>
      <c r="Q225">
        <f t="shared" si="49"/>
        <v>-0.18625999999999815</v>
      </c>
      <c r="R225">
        <f t="shared" si="59"/>
        <v>1.1227883142616686</v>
      </c>
      <c r="S225">
        <f t="shared" si="57"/>
        <v>353.56607362789993</v>
      </c>
      <c r="AF225" t="s">
        <v>260</v>
      </c>
      <c r="AG225" t="s">
        <v>49</v>
      </c>
      <c r="AH225">
        <v>180</v>
      </c>
      <c r="AI225">
        <v>180</v>
      </c>
      <c r="AJ225">
        <v>180</v>
      </c>
      <c r="AK225">
        <v>180</v>
      </c>
      <c r="AL225">
        <v>180</v>
      </c>
    </row>
    <row r="226" spans="1:38" x14ac:dyDescent="0.2">
      <c r="A226">
        <v>-147</v>
      </c>
      <c r="B226">
        <v>414.94</v>
      </c>
      <c r="C226">
        <v>1.3680000000000001</v>
      </c>
      <c r="D226">
        <v>1.444</v>
      </c>
      <c r="E226">
        <v>1.39</v>
      </c>
      <c r="F226">
        <v>1.377</v>
      </c>
      <c r="G226">
        <v>1.2589999999999999</v>
      </c>
      <c r="H226" s="4">
        <f t="shared" si="50"/>
        <v>2.6179853026090019</v>
      </c>
      <c r="I226" s="4">
        <f t="shared" si="51"/>
        <v>0.13608609738409747</v>
      </c>
      <c r="J226" s="4">
        <f t="shared" si="52"/>
        <v>5.105793773255967E-2</v>
      </c>
      <c r="K226" s="4">
        <f t="shared" si="47"/>
        <v>-1.4399999999999977</v>
      </c>
      <c r="L226" s="4">
        <f t="shared" si="48"/>
        <v>2.4999999999999911E-2</v>
      </c>
      <c r="M226" s="4">
        <f t="shared" si="58"/>
        <v>6.1837475487901372</v>
      </c>
      <c r="N226" s="4">
        <f t="shared" si="53"/>
        <v>7.6639097130718536E-2</v>
      </c>
      <c r="O226" s="4">
        <f t="shared" si="54"/>
        <v>-10.569879611438182</v>
      </c>
      <c r="P226" s="4">
        <f t="shared" si="55"/>
        <v>-11412.850423619915</v>
      </c>
      <c r="Q226">
        <f t="shared" si="49"/>
        <v>-0.19699199999999967</v>
      </c>
      <c r="R226">
        <f t="shared" si="59"/>
        <v>1.1126906264466023</v>
      </c>
      <c r="S226">
        <f t="shared" si="57"/>
        <v>359.74890508553233</v>
      </c>
      <c r="AF226" t="s">
        <v>261</v>
      </c>
      <c r="AG226" t="s">
        <v>46</v>
      </c>
      <c r="AH226">
        <v>0</v>
      </c>
      <c r="AI226">
        <v>0</v>
      </c>
      <c r="AJ226">
        <v>0</v>
      </c>
      <c r="AK226">
        <v>0</v>
      </c>
      <c r="AL226">
        <v>0</v>
      </c>
    </row>
    <row r="227" spans="1:38" x14ac:dyDescent="0.2">
      <c r="A227">
        <v>-146</v>
      </c>
      <c r="B227">
        <v>413.5</v>
      </c>
      <c r="C227">
        <v>1.393</v>
      </c>
      <c r="D227">
        <v>1.4590000000000001</v>
      </c>
      <c r="E227">
        <v>1.393</v>
      </c>
      <c r="F227">
        <v>1.385</v>
      </c>
      <c r="G227">
        <v>1.3360000000000001</v>
      </c>
      <c r="H227" s="4">
        <f t="shared" si="50"/>
        <v>2.6164755138885654</v>
      </c>
      <c r="I227" s="4">
        <f t="shared" si="51"/>
        <v>0.14395111642396349</v>
      </c>
      <c r="J227" s="4">
        <f t="shared" si="52"/>
        <v>5.1288138416879465E-2</v>
      </c>
      <c r="K227" s="4">
        <f t="shared" si="47"/>
        <v>-1.4800000000000182</v>
      </c>
      <c r="L227" s="4">
        <f t="shared" si="48"/>
        <v>2.0999999999999908E-2</v>
      </c>
      <c r="M227" s="4">
        <f t="shared" si="58"/>
        <v>5.2093507743207015</v>
      </c>
      <c r="N227" s="4">
        <f t="shared" si="53"/>
        <v>7.6345489363734143E-2</v>
      </c>
      <c r="O227" s="4">
        <f t="shared" si="54"/>
        <v>-10.886903234316513</v>
      </c>
      <c r="P227" s="4">
        <f t="shared" si="55"/>
        <v>-11407.736770355114</v>
      </c>
      <c r="Q227">
        <f t="shared" si="49"/>
        <v>-0.20616400000000254</v>
      </c>
      <c r="R227">
        <f t="shared" si="59"/>
        <v>1.0978421509168621</v>
      </c>
      <c r="S227">
        <f t="shared" si="57"/>
        <v>365.05198234156836</v>
      </c>
      <c r="AF227" t="s">
        <v>262</v>
      </c>
      <c r="AG227" t="s">
        <v>46</v>
      </c>
      <c r="AH227">
        <v>0</v>
      </c>
      <c r="AI227">
        <v>0</v>
      </c>
      <c r="AJ227">
        <v>0</v>
      </c>
      <c r="AK227">
        <v>0</v>
      </c>
      <c r="AL227">
        <v>0</v>
      </c>
    </row>
    <row r="228" spans="1:38" x14ac:dyDescent="0.2">
      <c r="A228">
        <v>-145</v>
      </c>
      <c r="B228">
        <v>412.02</v>
      </c>
      <c r="C228">
        <v>1.4139999999999999</v>
      </c>
      <c r="D228">
        <v>1.4590000000000001</v>
      </c>
      <c r="E228">
        <v>1.403</v>
      </c>
      <c r="F228">
        <v>1.395</v>
      </c>
      <c r="G228">
        <v>1.3979999999999999</v>
      </c>
      <c r="H228" s="4">
        <f t="shared" si="50"/>
        <v>2.6149182977778489</v>
      </c>
      <c r="I228" s="4">
        <f t="shared" si="51"/>
        <v>0.15044940946088059</v>
      </c>
      <c r="J228" s="4">
        <f t="shared" si="52"/>
        <v>5.1526657811047441E-2</v>
      </c>
      <c r="K228" s="4">
        <f t="shared" si="47"/>
        <v>-1.5299999999999727</v>
      </c>
      <c r="L228" s="4">
        <f t="shared" si="48"/>
        <v>1.6000000000000014E-2</v>
      </c>
      <c r="M228" s="4">
        <f t="shared" si="58"/>
        <v>4.1730193980120847</v>
      </c>
      <c r="N228" s="4">
        <f t="shared" si="53"/>
        <v>7.6043075385003128E-2</v>
      </c>
      <c r="O228" s="4">
        <f t="shared" si="54"/>
        <v>-11.203784811270822</v>
      </c>
      <c r="P228" s="4">
        <f t="shared" si="55"/>
        <v>-11401.04137782275</v>
      </c>
      <c r="Q228">
        <f t="shared" si="49"/>
        <v>-0.21634199999999612</v>
      </c>
      <c r="R228">
        <f t="shared" si="59"/>
        <v>1.0978421509168621</v>
      </c>
      <c r="S228">
        <f t="shared" si="57"/>
        <v>369.22898638784426</v>
      </c>
      <c r="AF228" t="s">
        <v>263</v>
      </c>
      <c r="AG228" t="s">
        <v>37</v>
      </c>
      <c r="AH228">
        <v>0</v>
      </c>
      <c r="AI228">
        <v>0</v>
      </c>
      <c r="AJ228">
        <v>0</v>
      </c>
      <c r="AK228">
        <v>0</v>
      </c>
      <c r="AL228">
        <v>0</v>
      </c>
    </row>
    <row r="229" spans="1:38" x14ac:dyDescent="0.2">
      <c r="A229">
        <v>-144</v>
      </c>
      <c r="B229">
        <v>410.49</v>
      </c>
      <c r="C229">
        <v>1.43</v>
      </c>
      <c r="D229">
        <v>1.46</v>
      </c>
      <c r="E229">
        <v>1.4139999999999999</v>
      </c>
      <c r="F229">
        <v>1.4059999999999999</v>
      </c>
      <c r="G229">
        <v>1.4390000000000001</v>
      </c>
      <c r="H229" s="4">
        <f t="shared" si="50"/>
        <v>2.6133025816802631</v>
      </c>
      <c r="I229" s="4">
        <f t="shared" si="51"/>
        <v>0.1553360374650618</v>
      </c>
      <c r="J229" s="4">
        <f t="shared" si="52"/>
        <v>5.1775310281381673E-2</v>
      </c>
      <c r="K229" s="4">
        <f t="shared" si="47"/>
        <v>-1.5699999999999932</v>
      </c>
      <c r="L229" s="4">
        <f t="shared" si="48"/>
        <v>1.1000000000000121E-2</v>
      </c>
      <c r="M229" s="4">
        <f t="shared" si="58"/>
        <v>3.0244348072553828</v>
      </c>
      <c r="N229" s="4">
        <f t="shared" si="53"/>
        <v>7.5731859140245605E-2</v>
      </c>
      <c r="O229" s="4">
        <f t="shared" si="54"/>
        <v>-11.520480405099232</v>
      </c>
      <c r="P229" s="4">
        <f t="shared" si="55"/>
        <v>-11392.64274737961</v>
      </c>
      <c r="Q229">
        <f t="shared" si="49"/>
        <v>-0.22450999999999904</v>
      </c>
      <c r="R229">
        <f t="shared" si="59"/>
        <v>1.0968647206818289</v>
      </c>
      <c r="S229">
        <f t="shared" si="57"/>
        <v>372.02035253289819</v>
      </c>
      <c r="AF229" t="s">
        <v>264</v>
      </c>
      <c r="AG229" t="s">
        <v>37</v>
      </c>
      <c r="AH229">
        <v>4.3999999999999997E-2</v>
      </c>
      <c r="AI229">
        <v>3.5000000000000003E-2</v>
      </c>
      <c r="AJ229">
        <v>0.04</v>
      </c>
      <c r="AK229">
        <v>7.6999999999999999E-2</v>
      </c>
      <c r="AL229">
        <v>2.3E-2</v>
      </c>
    </row>
    <row r="230" spans="1:38" x14ac:dyDescent="0.2">
      <c r="A230">
        <v>-143</v>
      </c>
      <c r="B230">
        <v>408.92</v>
      </c>
      <c r="C230">
        <v>1.4410000000000001</v>
      </c>
      <c r="D230">
        <v>1.462</v>
      </c>
      <c r="E230">
        <v>1.415</v>
      </c>
      <c r="F230">
        <v>1.4119999999999999</v>
      </c>
      <c r="G230">
        <v>1.474</v>
      </c>
      <c r="H230" s="4">
        <f t="shared" si="50"/>
        <v>2.6116383521225046</v>
      </c>
      <c r="I230" s="4">
        <f t="shared" si="51"/>
        <v>0.15866398081398933</v>
      </c>
      <c r="J230" s="4">
        <f t="shared" si="52"/>
        <v>5.2032683354272614E-2</v>
      </c>
      <c r="K230" s="4">
        <f t="shared" si="47"/>
        <v>-1.6100000000000136</v>
      </c>
      <c r="L230" s="4">
        <f t="shared" si="48"/>
        <v>1.8000000000000016E-2</v>
      </c>
      <c r="M230" s="4">
        <f t="shared" si="58"/>
        <v>1.9996900868709278</v>
      </c>
      <c r="N230" s="4">
        <f t="shared" si="53"/>
        <v>7.5411845795659516E-2</v>
      </c>
      <c r="O230" s="4">
        <f t="shared" si="54"/>
        <v>-11.836942703637554</v>
      </c>
      <c r="P230" s="4">
        <f t="shared" si="55"/>
        <v>-11382.416473260071</v>
      </c>
      <c r="Q230">
        <f t="shared" si="49"/>
        <v>-0.23200100000000196</v>
      </c>
      <c r="R230">
        <f t="shared" si="59"/>
        <v>1.0949144724654902</v>
      </c>
      <c r="S230">
        <f t="shared" si="57"/>
        <v>373.44823719242868</v>
      </c>
      <c r="AF230" t="s">
        <v>265</v>
      </c>
      <c r="AG230" t="s">
        <v>37</v>
      </c>
      <c r="AH230">
        <v>0.42299999999999999</v>
      </c>
      <c r="AI230">
        <v>0.25</v>
      </c>
      <c r="AJ230">
        <v>0.36599999999999999</v>
      </c>
      <c r="AK230">
        <v>0.68100000000000005</v>
      </c>
      <c r="AL230">
        <v>0.23499999999999999</v>
      </c>
    </row>
    <row r="231" spans="1:38" x14ac:dyDescent="0.2">
      <c r="A231">
        <v>-142</v>
      </c>
      <c r="B231">
        <v>407.31</v>
      </c>
      <c r="C231">
        <v>1.4590000000000001</v>
      </c>
      <c r="D231">
        <v>1.47</v>
      </c>
      <c r="E231">
        <v>1.4259999999999999</v>
      </c>
      <c r="F231">
        <v>1.4219999999999999</v>
      </c>
      <c r="G231">
        <v>1.5189999999999999</v>
      </c>
      <c r="H231" s="4">
        <f t="shared" si="50"/>
        <v>2.6099250727216621</v>
      </c>
      <c r="I231" s="4">
        <f t="shared" si="51"/>
        <v>0.16405529189345164</v>
      </c>
      <c r="J231" s="4">
        <f t="shared" si="52"/>
        <v>5.2298978558334486E-2</v>
      </c>
      <c r="K231" s="4">
        <f t="shared" si="47"/>
        <v>-1.6499999999999773</v>
      </c>
      <c r="L231" s="4">
        <f t="shared" si="48"/>
        <v>2.6000000000000023E-2</v>
      </c>
      <c r="M231" s="4">
        <f t="shared" si="58"/>
        <v>3.1467786730005236</v>
      </c>
      <c r="N231" s="4">
        <f t="shared" si="53"/>
        <v>7.5083041831669584E-2</v>
      </c>
      <c r="O231" s="4">
        <f t="shared" si="54"/>
        <v>-12.153120939005889</v>
      </c>
      <c r="P231" s="4">
        <f t="shared" si="55"/>
        <v>-11370.235345165902</v>
      </c>
      <c r="Q231">
        <f t="shared" si="49"/>
        <v>-0.24073499999999667</v>
      </c>
      <c r="R231">
        <f t="shared" si="59"/>
        <v>1.0871744703689579</v>
      </c>
      <c r="S231">
        <f t="shared" si="57"/>
        <v>376.62439360611484</v>
      </c>
      <c r="AF231" t="s">
        <v>266</v>
      </c>
      <c r="AG231" t="s">
        <v>37</v>
      </c>
      <c r="AH231">
        <v>10.492000000000001</v>
      </c>
      <c r="AI231">
        <v>2.8839999999999999</v>
      </c>
      <c r="AJ231">
        <v>4.524</v>
      </c>
      <c r="AK231">
        <v>10.492000000000001</v>
      </c>
      <c r="AL231">
        <v>2.92</v>
      </c>
    </row>
    <row r="232" spans="1:38" x14ac:dyDescent="0.2">
      <c r="A232">
        <v>-141</v>
      </c>
      <c r="B232">
        <v>405.66</v>
      </c>
      <c r="C232">
        <v>1.4850000000000001</v>
      </c>
      <c r="D232">
        <v>1.4730000000000001</v>
      </c>
      <c r="E232">
        <v>1.4390000000000001</v>
      </c>
      <c r="F232">
        <v>1.4350000000000001</v>
      </c>
      <c r="G232">
        <v>1.5940000000000001</v>
      </c>
      <c r="H232" s="4">
        <f t="shared" si="50"/>
        <v>2.6081621863197615</v>
      </c>
      <c r="I232" s="4">
        <f t="shared" si="51"/>
        <v>0.17172645365323119</v>
      </c>
      <c r="J232" s="4">
        <f t="shared" si="52"/>
        <v>5.2574406874112897E-2</v>
      </c>
      <c r="K232" s="4">
        <f t="shared" si="47"/>
        <v>-1.7000000000000455</v>
      </c>
      <c r="L232" s="4">
        <f t="shared" si="48"/>
        <v>2.6999999999999913E-2</v>
      </c>
      <c r="M232" s="4">
        <f t="shared" si="58"/>
        <v>4.3514782072796336</v>
      </c>
      <c r="N232" s="4">
        <f t="shared" si="53"/>
        <v>7.474545513891942E-2</v>
      </c>
      <c r="O232" s="4">
        <f t="shared" si="54"/>
        <v>-12.468960809704942</v>
      </c>
      <c r="P232" s="4">
        <f t="shared" si="55"/>
        <v>-11355.969461539495</v>
      </c>
      <c r="Q232">
        <f t="shared" si="49"/>
        <v>-0.25245000000000678</v>
      </c>
      <c r="R232">
        <f t="shared" si="59"/>
        <v>1.0842968841444889</v>
      </c>
      <c r="S232">
        <f t="shared" si="57"/>
        <v>381.78311826479211</v>
      </c>
      <c r="AF232" t="s">
        <v>267</v>
      </c>
      <c r="AG232" t="s">
        <v>37</v>
      </c>
      <c r="AH232">
        <v>0</v>
      </c>
      <c r="AI232">
        <v>0</v>
      </c>
      <c r="AJ232">
        <v>0</v>
      </c>
      <c r="AK232">
        <v>0</v>
      </c>
      <c r="AL232">
        <v>0</v>
      </c>
    </row>
    <row r="233" spans="1:38" x14ac:dyDescent="0.2">
      <c r="A233">
        <v>-140</v>
      </c>
      <c r="B233">
        <v>403.96</v>
      </c>
      <c r="C233">
        <v>1.512</v>
      </c>
      <c r="D233">
        <v>1.484</v>
      </c>
      <c r="E233">
        <v>1.4470000000000001</v>
      </c>
      <c r="F233">
        <v>1.446</v>
      </c>
      <c r="G233">
        <v>1.67</v>
      </c>
      <c r="H233" s="4">
        <f t="shared" si="50"/>
        <v>2.606338363528125</v>
      </c>
      <c r="I233" s="4">
        <f t="shared" si="51"/>
        <v>0.17955179116518774</v>
      </c>
      <c r="J233" s="4">
        <f t="shared" si="52"/>
        <v>5.2860882405182476E-2</v>
      </c>
      <c r="K233" s="4">
        <f t="shared" si="47"/>
        <v>-1.7399999999999523</v>
      </c>
      <c r="L233" s="4">
        <f t="shared" si="48"/>
        <v>2.4999999999999911E-2</v>
      </c>
      <c r="M233" s="4">
        <f t="shared" si="58"/>
        <v>4.2906238192878083</v>
      </c>
      <c r="N233" s="4">
        <f t="shared" si="53"/>
        <v>7.4399095116427616E-2</v>
      </c>
      <c r="O233" s="4">
        <f t="shared" si="54"/>
        <v>-12.784404405858817</v>
      </c>
      <c r="P233" s="4">
        <f t="shared" si="55"/>
        <v>-11339.486352010241</v>
      </c>
      <c r="Q233">
        <f t="shared" si="49"/>
        <v>-0.26308799999999277</v>
      </c>
      <c r="R233">
        <f t="shared" si="59"/>
        <v>1.0738601081003607</v>
      </c>
      <c r="S233">
        <f t="shared" si="57"/>
        <v>387.09560058973449</v>
      </c>
      <c r="AF233" t="s">
        <v>268</v>
      </c>
      <c r="AG233" t="s">
        <v>46</v>
      </c>
      <c r="AH233">
        <v>99.99</v>
      </c>
      <c r="AI233">
        <v>99.99</v>
      </c>
      <c r="AJ233">
        <v>99.99</v>
      </c>
      <c r="AK233">
        <v>99.99</v>
      </c>
      <c r="AL233">
        <v>99.99</v>
      </c>
    </row>
    <row r="234" spans="1:38" x14ac:dyDescent="0.2">
      <c r="A234">
        <v>-139</v>
      </c>
      <c r="B234">
        <v>402.22</v>
      </c>
      <c r="C234">
        <v>1.5369999999999999</v>
      </c>
      <c r="D234">
        <v>1.4910000000000001</v>
      </c>
      <c r="E234">
        <v>1.4570000000000001</v>
      </c>
      <c r="F234">
        <v>1.4610000000000001</v>
      </c>
      <c r="G234">
        <v>1.736</v>
      </c>
      <c r="H234" s="4">
        <f t="shared" si="50"/>
        <v>2.6044636616701857</v>
      </c>
      <c r="I234" s="4">
        <f t="shared" si="51"/>
        <v>0.1866738674997451</v>
      </c>
      <c r="J234" s="4">
        <f t="shared" si="52"/>
        <v>5.3156976727694608E-2</v>
      </c>
      <c r="K234" s="4">
        <f t="shared" si="47"/>
        <v>-1.7900000000000205</v>
      </c>
      <c r="L234" s="4">
        <f t="shared" si="48"/>
        <v>2.100000000000013E-2</v>
      </c>
      <c r="M234" s="4">
        <f t="shared" si="58"/>
        <v>3.7990447944539749</v>
      </c>
      <c r="N234" s="4">
        <f t="shared" si="53"/>
        <v>7.4043972771820427E-2</v>
      </c>
      <c r="O234" s="4">
        <f t="shared" si="54"/>
        <v>-13.099390137859102</v>
      </c>
      <c r="P234" s="4">
        <f t="shared" si="55"/>
        <v>-11320.651111207169</v>
      </c>
      <c r="Q234">
        <f t="shared" si="49"/>
        <v>-0.27512300000000317</v>
      </c>
      <c r="R234">
        <f t="shared" si="59"/>
        <v>1.0673106529358125</v>
      </c>
      <c r="S234">
        <f t="shared" si="57"/>
        <v>391.80106303607033</v>
      </c>
      <c r="AF234" t="s">
        <v>269</v>
      </c>
      <c r="AG234" t="s">
        <v>46</v>
      </c>
      <c r="AH234">
        <v>0</v>
      </c>
      <c r="AI234">
        <v>0</v>
      </c>
      <c r="AJ234">
        <v>0</v>
      </c>
      <c r="AK234">
        <v>0</v>
      </c>
      <c r="AL234">
        <v>0</v>
      </c>
    </row>
    <row r="235" spans="1:38" x14ac:dyDescent="0.2">
      <c r="A235">
        <v>-138</v>
      </c>
      <c r="B235">
        <v>400.43</v>
      </c>
      <c r="C235">
        <v>1.5580000000000001</v>
      </c>
      <c r="D235">
        <v>1.5009999999999999</v>
      </c>
      <c r="E235">
        <v>1.472</v>
      </c>
      <c r="F235">
        <v>1.4710000000000001</v>
      </c>
      <c r="G235">
        <v>1.7889999999999999</v>
      </c>
      <c r="H235" s="4">
        <f t="shared" si="50"/>
        <v>2.6025266071349242</v>
      </c>
      <c r="I235" s="4">
        <f t="shared" si="51"/>
        <v>0.19256745333654565</v>
      </c>
      <c r="J235" s="4">
        <f t="shared" si="52"/>
        <v>5.3464661471443693E-2</v>
      </c>
      <c r="K235" s="4">
        <f t="shared" si="47"/>
        <v>-1.8199999999999932</v>
      </c>
      <c r="L235" s="4">
        <f t="shared" si="48"/>
        <v>1.2000000000000011E-2</v>
      </c>
      <c r="M235" s="4">
        <f t="shared" si="58"/>
        <v>3.0425502893779908</v>
      </c>
      <c r="N235" s="4">
        <f t="shared" si="53"/>
        <v>7.3680100823546563E-2</v>
      </c>
      <c r="O235" s="4">
        <f t="shared" si="54"/>
        <v>-13.413852668725967</v>
      </c>
      <c r="P235" s="4">
        <f t="shared" si="55"/>
        <v>-11299.326544658561</v>
      </c>
      <c r="Q235">
        <f t="shared" si="49"/>
        <v>-0.28355599999999892</v>
      </c>
      <c r="R235">
        <f t="shared" si="59"/>
        <v>1.0580760419580346</v>
      </c>
      <c r="S235">
        <f t="shared" si="57"/>
        <v>395.38677724486195</v>
      </c>
      <c r="AF235" t="s">
        <v>270</v>
      </c>
      <c r="AG235" t="s">
        <v>49</v>
      </c>
      <c r="AH235">
        <v>0</v>
      </c>
      <c r="AI235">
        <v>0</v>
      </c>
      <c r="AJ235">
        <v>0</v>
      </c>
      <c r="AK235">
        <v>0</v>
      </c>
      <c r="AL235">
        <v>0</v>
      </c>
    </row>
    <row r="236" spans="1:38" x14ac:dyDescent="0.2">
      <c r="A236">
        <v>-137</v>
      </c>
      <c r="B236">
        <v>398.61</v>
      </c>
      <c r="C236">
        <v>1.57</v>
      </c>
      <c r="D236">
        <v>1.506</v>
      </c>
      <c r="E236">
        <v>1.4750000000000001</v>
      </c>
      <c r="F236">
        <v>1.4770000000000001</v>
      </c>
      <c r="G236">
        <v>1.821</v>
      </c>
      <c r="H236" s="4">
        <f t="shared" si="50"/>
        <v>2.6005481897240834</v>
      </c>
      <c r="I236" s="4">
        <f t="shared" si="51"/>
        <v>0.19589965240923377</v>
      </c>
      <c r="J236" s="4">
        <f t="shared" si="52"/>
        <v>5.3780754834039428E-2</v>
      </c>
      <c r="K236" s="4">
        <f t="shared" si="47"/>
        <v>-1.8700000000000045</v>
      </c>
      <c r="L236" s="4">
        <f t="shared" si="48"/>
        <v>1.2999999999999901E-2</v>
      </c>
      <c r="M236" s="4">
        <f t="shared" si="58"/>
        <v>1.6842750445026033</v>
      </c>
      <c r="N236" s="4">
        <f t="shared" si="53"/>
        <v>7.3307493804970841E-2</v>
      </c>
      <c r="O236" s="4">
        <f t="shared" si="54"/>
        <v>-13.727722850522039</v>
      </c>
      <c r="P236" s="4">
        <f t="shared" si="55"/>
        <v>-11275.37332418752</v>
      </c>
      <c r="Q236">
        <f t="shared" si="49"/>
        <v>-0.29359000000000074</v>
      </c>
      <c r="R236">
        <f t="shared" si="59"/>
        <v>1.0535115887251554</v>
      </c>
      <c r="S236">
        <f t="shared" si="57"/>
        <v>396.62119887647066</v>
      </c>
      <c r="AF236" t="s">
        <v>271</v>
      </c>
      <c r="AG236" t="s">
        <v>49</v>
      </c>
      <c r="AH236">
        <v>19.428000000000001</v>
      </c>
      <c r="AI236">
        <v>18.158000000000001</v>
      </c>
      <c r="AJ236">
        <v>19.327999999999999</v>
      </c>
      <c r="AK236">
        <v>20.277000000000001</v>
      </c>
      <c r="AL236">
        <v>19.95</v>
      </c>
    </row>
    <row r="237" spans="1:38" x14ac:dyDescent="0.2">
      <c r="A237">
        <v>-136</v>
      </c>
      <c r="B237">
        <v>396.74</v>
      </c>
      <c r="C237">
        <v>1.583</v>
      </c>
      <c r="D237">
        <v>1.512</v>
      </c>
      <c r="E237">
        <v>1.4870000000000001</v>
      </c>
      <c r="F237">
        <v>1.486</v>
      </c>
      <c r="G237">
        <v>1.8480000000000001</v>
      </c>
      <c r="H237" s="4">
        <f t="shared" si="50"/>
        <v>2.598505988988193</v>
      </c>
      <c r="I237" s="4">
        <f t="shared" si="51"/>
        <v>0.19948091486235589</v>
      </c>
      <c r="J237" s="4">
        <f t="shared" si="52"/>
        <v>5.4108999184997453E-2</v>
      </c>
      <c r="K237" s="4">
        <f t="shared" si="47"/>
        <v>-1.910000000000025</v>
      </c>
      <c r="L237" s="4">
        <f t="shared" si="48"/>
        <v>7.0000000000001172E-3</v>
      </c>
      <c r="M237" s="4">
        <f t="shared" si="58"/>
        <v>1.7536290092266342</v>
      </c>
      <c r="N237" s="4">
        <f t="shared" si="53"/>
        <v>7.2926168170234118E-2</v>
      </c>
      <c r="O237" s="4">
        <f t="shared" si="54"/>
        <v>-14.040927665082803</v>
      </c>
      <c r="P237" s="4">
        <f t="shared" si="55"/>
        <v>-11248.650156580687</v>
      </c>
      <c r="Q237">
        <f t="shared" si="49"/>
        <v>-0.30235300000000392</v>
      </c>
      <c r="R237">
        <f t="shared" si="59"/>
        <v>1.0480800447095391</v>
      </c>
      <c r="S237">
        <f t="shared" si="57"/>
        <v>398.0292466992916</v>
      </c>
      <c r="AF237" t="s">
        <v>272</v>
      </c>
      <c r="AG237" t="s">
        <v>49</v>
      </c>
      <c r="AH237">
        <v>5.6639999999999997</v>
      </c>
      <c r="AI237">
        <v>6.2770000000000001</v>
      </c>
      <c r="AJ237">
        <v>6.5549999999999997</v>
      </c>
      <c r="AK237">
        <v>4.3760000000000003</v>
      </c>
      <c r="AL237">
        <v>4.9480000000000004</v>
      </c>
    </row>
    <row r="238" spans="1:38" x14ac:dyDescent="0.2">
      <c r="A238">
        <v>-135</v>
      </c>
      <c r="B238">
        <v>394.83</v>
      </c>
      <c r="C238">
        <v>1.59</v>
      </c>
      <c r="D238">
        <v>1.5189999999999999</v>
      </c>
      <c r="E238">
        <v>1.502</v>
      </c>
      <c r="F238">
        <v>1.4890000000000001</v>
      </c>
      <c r="G238">
        <v>1.849</v>
      </c>
      <c r="H238" s="4">
        <f t="shared" si="50"/>
        <v>2.5964101438442699</v>
      </c>
      <c r="I238" s="4">
        <f t="shared" si="51"/>
        <v>0.20139712432045151</v>
      </c>
      <c r="J238" s="4">
        <f t="shared" si="52"/>
        <v>5.4447948979056159E-2</v>
      </c>
      <c r="K238" s="4">
        <f t="shared" si="47"/>
        <v>-1.9599999999999795</v>
      </c>
      <c r="L238" s="4">
        <f t="shared" si="48"/>
        <v>4.0000000000000036E-3</v>
      </c>
      <c r="M238" s="4">
        <f t="shared" si="58"/>
        <v>0.91428961898828554</v>
      </c>
      <c r="N238" s="4">
        <f t="shared" si="53"/>
        <v>7.2536142401759596E-2</v>
      </c>
      <c r="O238" s="4">
        <f t="shared" si="54"/>
        <v>-14.353390169432267</v>
      </c>
      <c r="P238" s="4">
        <f t="shared" si="55"/>
        <v>-11219.013963804869</v>
      </c>
      <c r="Q238">
        <f t="shared" si="49"/>
        <v>-0.31163999999999675</v>
      </c>
      <c r="R238">
        <f t="shared" si="59"/>
        <v>1.0418055690397723</v>
      </c>
      <c r="S238">
        <f t="shared" si="57"/>
        <v>397.8646453181351</v>
      </c>
      <c r="AF238" t="s">
        <v>273</v>
      </c>
      <c r="AG238" t="s">
        <v>49</v>
      </c>
      <c r="AH238">
        <v>34</v>
      </c>
      <c r="AI238">
        <v>34</v>
      </c>
      <c r="AJ238">
        <v>32.799999999999997</v>
      </c>
      <c r="AK238">
        <v>31</v>
      </c>
      <c r="AL238">
        <v>33.396999999999998</v>
      </c>
    </row>
    <row r="239" spans="1:38" x14ac:dyDescent="0.2">
      <c r="A239">
        <v>-134</v>
      </c>
      <c r="B239">
        <v>392.87</v>
      </c>
      <c r="C239">
        <v>1.5940000000000001</v>
      </c>
      <c r="D239">
        <v>1.526</v>
      </c>
      <c r="E239">
        <v>1.5069999999999999</v>
      </c>
      <c r="F239">
        <v>1.506</v>
      </c>
      <c r="G239">
        <v>1.8360000000000001</v>
      </c>
      <c r="H239" s="4">
        <f t="shared" si="50"/>
        <v>2.5942488668573831</v>
      </c>
      <c r="I239" s="4">
        <f t="shared" si="51"/>
        <v>0.20248831706009357</v>
      </c>
      <c r="J239" s="4">
        <f t="shared" si="52"/>
        <v>5.4799704575328852E-2</v>
      </c>
      <c r="K239" s="4">
        <f t="shared" si="47"/>
        <v>-1.9900000000000091</v>
      </c>
      <c r="L239" s="4">
        <f t="shared" si="48"/>
        <v>-2.0000000000000018E-3</v>
      </c>
      <c r="M239" s="4">
        <f t="shared" si="58"/>
        <v>0.50488333807408137</v>
      </c>
      <c r="N239" s="4">
        <f t="shared" si="53"/>
        <v>7.2137437119275366E-2</v>
      </c>
      <c r="O239" s="4">
        <f t="shared" si="54"/>
        <v>-14.665029446204624</v>
      </c>
      <c r="P239" s="4">
        <f t="shared" si="55"/>
        <v>-11186.320074013465</v>
      </c>
      <c r="Q239">
        <f t="shared" si="49"/>
        <v>-0.31720600000000143</v>
      </c>
      <c r="R239">
        <f t="shared" si="59"/>
        <v>1.0355972463330581</v>
      </c>
      <c r="S239">
        <f t="shared" si="57"/>
        <v>396.8855294788608</v>
      </c>
      <c r="AF239" t="s">
        <v>274</v>
      </c>
      <c r="AG239" t="s">
        <v>49</v>
      </c>
      <c r="AH239">
        <v>0</v>
      </c>
      <c r="AI239">
        <v>0.2</v>
      </c>
      <c r="AJ239">
        <v>0</v>
      </c>
      <c r="AK239">
        <v>0.2</v>
      </c>
      <c r="AL239">
        <v>0.2</v>
      </c>
    </row>
    <row r="240" spans="1:38" x14ac:dyDescent="0.2">
      <c r="A240">
        <v>-133</v>
      </c>
      <c r="B240">
        <v>390.88</v>
      </c>
      <c r="C240">
        <v>1.5920000000000001</v>
      </c>
      <c r="D240">
        <v>1.5349999999999999</v>
      </c>
      <c r="E240">
        <v>1.514</v>
      </c>
      <c r="F240">
        <v>1.52</v>
      </c>
      <c r="G240">
        <v>1.8</v>
      </c>
      <c r="H240" s="4">
        <f t="shared" si="50"/>
        <v>2.5920434496293616</v>
      </c>
      <c r="I240" s="4">
        <f t="shared" si="51"/>
        <v>0.20194306340165025</v>
      </c>
      <c r="J240" s="4">
        <f t="shared" si="52"/>
        <v>5.5160986830669778E-2</v>
      </c>
      <c r="K240" s="4">
        <f t="shared" si="47"/>
        <v>-2.0400000000000205</v>
      </c>
      <c r="L240" s="4">
        <f t="shared" si="48"/>
        <v>-4.0000000000000036E-3</v>
      </c>
      <c r="M240" s="4">
        <f t="shared" si="58"/>
        <v>-0.24723378937798118</v>
      </c>
      <c r="N240" s="4">
        <f t="shared" si="53"/>
        <v>7.1730075190214126E-2</v>
      </c>
      <c r="O240" s="4">
        <f t="shared" si="54"/>
        <v>-14.975760559371665</v>
      </c>
      <c r="P240" s="4">
        <f t="shared" si="55"/>
        <v>-11150.422427410156</v>
      </c>
      <c r="Q240">
        <f t="shared" si="49"/>
        <v>-0.32476800000000322</v>
      </c>
      <c r="R240">
        <f t="shared" si="59"/>
        <v>1.0277107206179568</v>
      </c>
      <c r="S240">
        <f t="shared" si="57"/>
        <v>394.37973773065391</v>
      </c>
      <c r="AF240" t="s">
        <v>275</v>
      </c>
      <c r="AG240" t="s">
        <v>46</v>
      </c>
      <c r="AH240">
        <v>29.152000000000001</v>
      </c>
      <c r="AI240">
        <v>34.570999999999998</v>
      </c>
      <c r="AJ240">
        <v>33.915999999999997</v>
      </c>
      <c r="AK240">
        <v>21.581</v>
      </c>
      <c r="AL240">
        <v>24.803000000000001</v>
      </c>
    </row>
    <row r="241" spans="1:38" x14ac:dyDescent="0.2">
      <c r="A241">
        <v>-132</v>
      </c>
      <c r="B241">
        <v>388.84</v>
      </c>
      <c r="C241">
        <v>1.5880000000000001</v>
      </c>
      <c r="D241">
        <v>1.5489999999999999</v>
      </c>
      <c r="E241">
        <v>1.5269999999999999</v>
      </c>
      <c r="F241">
        <v>1.518</v>
      </c>
      <c r="G241">
        <v>1.7589999999999999</v>
      </c>
      <c r="H241" s="4">
        <f t="shared" si="50"/>
        <v>2.5897709344582682</v>
      </c>
      <c r="I241" s="4">
        <f t="shared" si="51"/>
        <v>0.20085049809107747</v>
      </c>
      <c r="J241" s="4">
        <f t="shared" si="52"/>
        <v>5.5535752612276015E-2</v>
      </c>
      <c r="K241" s="4">
        <f t="shared" si="47"/>
        <v>-2.0799999999999841</v>
      </c>
      <c r="L241" s="4">
        <f t="shared" si="48"/>
        <v>0</v>
      </c>
      <c r="M241" s="4">
        <f t="shared" si="58"/>
        <v>-0.48077360471358432</v>
      </c>
      <c r="N241" s="4">
        <f t="shared" si="53"/>
        <v>7.1314081841342691E-2</v>
      </c>
      <c r="O241" s="4">
        <f t="shared" si="54"/>
        <v>-15.285494515688614</v>
      </c>
      <c r="P241" s="4">
        <f t="shared" si="55"/>
        <v>-11111.173790817353</v>
      </c>
      <c r="Q241">
        <f t="shared" si="49"/>
        <v>-0.33030399999999743</v>
      </c>
      <c r="R241">
        <f t="shared" si="59"/>
        <v>1.015652022286657</v>
      </c>
      <c r="S241">
        <f t="shared" si="57"/>
        <v>391.33574028051527</v>
      </c>
      <c r="AF241" t="s">
        <v>276</v>
      </c>
      <c r="AG241" t="s">
        <v>46</v>
      </c>
      <c r="AH241">
        <v>0</v>
      </c>
      <c r="AI241">
        <v>1.101</v>
      </c>
      <c r="AJ241">
        <v>0</v>
      </c>
      <c r="AK241">
        <v>0.98599999999999999</v>
      </c>
      <c r="AL241">
        <v>1.0029999999999999</v>
      </c>
    </row>
    <row r="242" spans="1:38" x14ac:dyDescent="0.2">
      <c r="A242">
        <v>-131</v>
      </c>
      <c r="B242">
        <v>386.76</v>
      </c>
      <c r="C242">
        <v>1.5880000000000001</v>
      </c>
      <c r="D242">
        <v>1.5569999999999999</v>
      </c>
      <c r="E242">
        <v>1.546</v>
      </c>
      <c r="F242">
        <v>1.538</v>
      </c>
      <c r="G242">
        <v>1.71</v>
      </c>
      <c r="H242" s="4">
        <f t="shared" si="50"/>
        <v>2.5874415515599591</v>
      </c>
      <c r="I242" s="4">
        <f t="shared" si="51"/>
        <v>0.20085049809107747</v>
      </c>
      <c r="J242" s="4">
        <f t="shared" si="52"/>
        <v>5.5922539276460209E-2</v>
      </c>
      <c r="K242" s="4">
        <f t="shared" si="47"/>
        <v>-2.1299999999999955</v>
      </c>
      <c r="L242" s="4">
        <f t="shared" si="48"/>
        <v>-2.0000000000000018E-3</v>
      </c>
      <c r="M242" s="4">
        <f t="shared" si="58"/>
        <v>0</v>
      </c>
      <c r="N242" s="4">
        <f t="shared" si="53"/>
        <v>7.0889484771462452E-2</v>
      </c>
      <c r="O242" s="4">
        <f t="shared" si="54"/>
        <v>-15.594138232100207</v>
      </c>
      <c r="P242" s="4">
        <f t="shared" si="55"/>
        <v>-11068.425988035811</v>
      </c>
      <c r="Q242">
        <f t="shared" si="49"/>
        <v>-0.33824399999999927</v>
      </c>
      <c r="R242">
        <f t="shared" si="59"/>
        <v>1.0088731973806035</v>
      </c>
      <c r="S242">
        <f t="shared" si="57"/>
        <v>389.24238995703143</v>
      </c>
      <c r="AF242" t="s">
        <v>277</v>
      </c>
      <c r="AG242" t="s">
        <v>37</v>
      </c>
      <c r="AH242">
        <v>0</v>
      </c>
      <c r="AI242">
        <v>13.651999999999999</v>
      </c>
      <c r="AJ242">
        <v>13.641999999999999</v>
      </c>
      <c r="AK242">
        <v>13.523999999999999</v>
      </c>
      <c r="AL242">
        <v>13.548999999999999</v>
      </c>
    </row>
    <row r="243" spans="1:38" x14ac:dyDescent="0.2">
      <c r="A243">
        <v>-130</v>
      </c>
      <c r="B243">
        <v>384.63</v>
      </c>
      <c r="C243">
        <v>1.5860000000000001</v>
      </c>
      <c r="D243">
        <v>1.5669999999999999</v>
      </c>
      <c r="E243">
        <v>1.56</v>
      </c>
      <c r="F243">
        <v>1.552</v>
      </c>
      <c r="G243">
        <v>1.665</v>
      </c>
      <c r="H243" s="4">
        <f t="shared" si="50"/>
        <v>2.5850431549059416</v>
      </c>
      <c r="I243" s="4">
        <f t="shared" si="51"/>
        <v>0.20030318298158503</v>
      </c>
      <c r="J243" s="4">
        <f t="shared" si="52"/>
        <v>5.6323600380119104E-2</v>
      </c>
      <c r="K243" s="4">
        <f t="shared" si="47"/>
        <v>-2.1599999999999682</v>
      </c>
      <c r="L243" s="4">
        <f t="shared" si="48"/>
        <v>-6.0000000000000053E-3</v>
      </c>
      <c r="M243" s="4">
        <f t="shared" si="58"/>
        <v>-0.22820041404562713</v>
      </c>
      <c r="N243" s="4">
        <f t="shared" si="53"/>
        <v>7.0456314265015224E-2</v>
      </c>
      <c r="O243" s="4">
        <f t="shared" si="54"/>
        <v>-15.901594509545646</v>
      </c>
      <c r="P243" s="4">
        <f t="shared" si="55"/>
        <v>-11022.030139233038</v>
      </c>
      <c r="Q243">
        <f t="shared" si="49"/>
        <v>-0.342575999999995</v>
      </c>
      <c r="R243">
        <f t="shared" si="59"/>
        <v>1.0005115009923302</v>
      </c>
      <c r="S243">
        <f t="shared" si="57"/>
        <v>386.61118883987632</v>
      </c>
      <c r="AF243" t="s">
        <v>278</v>
      </c>
      <c r="AG243" t="s">
        <v>37</v>
      </c>
      <c r="AH243">
        <v>0</v>
      </c>
      <c r="AI243">
        <v>-1.1339999999999999</v>
      </c>
      <c r="AJ243">
        <v>-1.256</v>
      </c>
      <c r="AK243">
        <v>-1.127</v>
      </c>
      <c r="AL243">
        <v>-1.1870000000000001</v>
      </c>
    </row>
    <row r="244" spans="1:38" x14ac:dyDescent="0.2">
      <c r="A244">
        <v>-129</v>
      </c>
      <c r="B244">
        <v>382.47</v>
      </c>
      <c r="C244">
        <v>1.58</v>
      </c>
      <c r="D244">
        <v>1.579</v>
      </c>
      <c r="E244">
        <v>1.5680000000000001</v>
      </c>
      <c r="F244">
        <v>1.5569999999999999</v>
      </c>
      <c r="G244">
        <v>1.6160000000000001</v>
      </c>
      <c r="H244" s="4">
        <f t="shared" si="50"/>
        <v>2.5825973758414835</v>
      </c>
      <c r="I244" s="4">
        <f t="shared" si="51"/>
        <v>0.19865708695442263</v>
      </c>
      <c r="J244" s="4">
        <f t="shared" si="52"/>
        <v>5.6735547031287026E-2</v>
      </c>
      <c r="K244" s="4">
        <f t="shared" si="47"/>
        <v>-2.2100000000000364</v>
      </c>
      <c r="L244" s="4">
        <f t="shared" si="48"/>
        <v>2.9999999999998916E-3</v>
      </c>
      <c r="M244" s="4">
        <f t="shared" si="58"/>
        <v>-0.6730354556890682</v>
      </c>
      <c r="N244" s="4">
        <f t="shared" si="53"/>
        <v>7.0014603306416734E-2</v>
      </c>
      <c r="O244" s="4">
        <f t="shared" si="54"/>
        <v>-16.20776201341323</v>
      </c>
      <c r="P244" s="4">
        <f t="shared" si="55"/>
        <v>-10971.836915187851</v>
      </c>
      <c r="Q244">
        <f t="shared" si="49"/>
        <v>-0.34918000000000576</v>
      </c>
      <c r="R244">
        <f t="shared" si="59"/>
        <v>0.99063806510967289</v>
      </c>
      <c r="S244">
        <f t="shared" si="57"/>
        <v>382.98568688001041</v>
      </c>
      <c r="AF244" t="s">
        <v>279</v>
      </c>
      <c r="AG244" t="s">
        <v>37</v>
      </c>
      <c r="AH244">
        <v>0</v>
      </c>
      <c r="AI244">
        <v>2.4E-2</v>
      </c>
      <c r="AJ244">
        <v>2.4E-2</v>
      </c>
      <c r="AK244">
        <v>2.3E-2</v>
      </c>
      <c r="AL244">
        <v>4.3999999999999997E-2</v>
      </c>
    </row>
    <row r="245" spans="1:38" x14ac:dyDescent="0.2">
      <c r="A245">
        <v>-128</v>
      </c>
      <c r="B245">
        <v>380.26</v>
      </c>
      <c r="C245">
        <v>1.583</v>
      </c>
      <c r="D245">
        <v>1.59</v>
      </c>
      <c r="E245">
        <v>1.58</v>
      </c>
      <c r="F245">
        <v>1.589</v>
      </c>
      <c r="G245">
        <v>1.575</v>
      </c>
      <c r="H245" s="4">
        <f t="shared" si="50"/>
        <v>2.5800806438630075</v>
      </c>
      <c r="I245" s="4">
        <f t="shared" si="51"/>
        <v>0.19948091486235589</v>
      </c>
      <c r="J245" s="4">
        <f t="shared" si="52"/>
        <v>5.7162589947501369E-2</v>
      </c>
      <c r="K245" s="4">
        <f t="shared" si="47"/>
        <v>-2.25</v>
      </c>
      <c r="L245" s="4">
        <f t="shared" si="48"/>
        <v>-2.9999999999998916E-3</v>
      </c>
      <c r="M245" s="4">
        <f t="shared" si="58"/>
        <v>0.32734034254694871</v>
      </c>
      <c r="N245" s="4">
        <f t="shared" si="53"/>
        <v>6.9564387694933033E-2</v>
      </c>
      <c r="O245" s="4">
        <f t="shared" si="54"/>
        <v>-16.512535261057337</v>
      </c>
      <c r="P245" s="4">
        <f t="shared" si="55"/>
        <v>-10917.69680106799</v>
      </c>
      <c r="Q245">
        <f t="shared" si="49"/>
        <v>-0.35617500000000002</v>
      </c>
      <c r="R245">
        <f t="shared" si="59"/>
        <v>0.98173781364093682</v>
      </c>
      <c r="S245">
        <f t="shared" si="57"/>
        <v>381.49569327487183</v>
      </c>
      <c r="AF245" t="s">
        <v>280</v>
      </c>
      <c r="AG245" t="s">
        <v>37</v>
      </c>
      <c r="AH245">
        <v>0</v>
      </c>
      <c r="AI245">
        <v>3.7999999999999999E-2</v>
      </c>
      <c r="AJ245">
        <v>4.4999999999999998E-2</v>
      </c>
      <c r="AK245">
        <v>4.2000000000000003E-2</v>
      </c>
      <c r="AL245">
        <v>1.4E-2</v>
      </c>
    </row>
    <row r="246" spans="1:38" x14ac:dyDescent="0.2">
      <c r="A246">
        <v>-127</v>
      </c>
      <c r="B246">
        <v>378.01</v>
      </c>
      <c r="C246">
        <v>1.58</v>
      </c>
      <c r="D246">
        <v>1.595</v>
      </c>
      <c r="E246">
        <v>1.595</v>
      </c>
      <c r="F246">
        <v>1.5980000000000001</v>
      </c>
      <c r="G246">
        <v>1.5289999999999999</v>
      </c>
      <c r="H246" s="4">
        <f t="shared" si="50"/>
        <v>2.5775032889572613</v>
      </c>
      <c r="I246" s="4">
        <f t="shared" si="51"/>
        <v>0.19865708695442263</v>
      </c>
      <c r="J246" s="4">
        <f t="shared" si="52"/>
        <v>5.7603251037383348E-2</v>
      </c>
      <c r="K246" s="4">
        <f t="shared" si="47"/>
        <v>-2.2899999999999636</v>
      </c>
      <c r="L246" s="4">
        <f t="shared" si="48"/>
        <v>-2.0000000000000018E-3</v>
      </c>
      <c r="M246" s="4">
        <f t="shared" si="58"/>
        <v>-0.31964084810233218</v>
      </c>
      <c r="N246" s="4">
        <f t="shared" si="53"/>
        <v>6.9105706159903663E-2</v>
      </c>
      <c r="O246" s="4">
        <f t="shared" si="54"/>
        <v>-16.815804616642559</v>
      </c>
      <c r="P246" s="4">
        <f t="shared" si="55"/>
        <v>-10859.460373515672</v>
      </c>
      <c r="Q246">
        <f t="shared" si="49"/>
        <v>-0.36181999999999426</v>
      </c>
      <c r="R246">
        <f t="shared" si="59"/>
        <v>0.97773888387189056</v>
      </c>
      <c r="S246">
        <f t="shared" si="57"/>
        <v>378.51967343193644</v>
      </c>
      <c r="AF246" t="s">
        <v>281</v>
      </c>
      <c r="AG246" t="s">
        <v>37</v>
      </c>
      <c r="AH246">
        <v>76.251000000000005</v>
      </c>
      <c r="AI246">
        <v>78.483999999999995</v>
      </c>
      <c r="AJ246">
        <v>74.039000000000001</v>
      </c>
      <c r="AK246">
        <v>79.018000000000001</v>
      </c>
      <c r="AL246">
        <v>73.462000000000003</v>
      </c>
    </row>
    <row r="247" spans="1:38" x14ac:dyDescent="0.2">
      <c r="A247">
        <v>-126</v>
      </c>
      <c r="B247">
        <v>375.72</v>
      </c>
      <c r="C247">
        <v>1.5780000000000001</v>
      </c>
      <c r="D247">
        <v>1.6120000000000001</v>
      </c>
      <c r="E247">
        <v>1.605</v>
      </c>
      <c r="F247">
        <v>1.6060000000000001</v>
      </c>
      <c r="G247">
        <v>1.49</v>
      </c>
      <c r="H247" s="4">
        <f t="shared" si="50"/>
        <v>2.5748643136645399</v>
      </c>
      <c r="I247" s="4">
        <f t="shared" si="51"/>
        <v>0.19810699887340152</v>
      </c>
      <c r="J247" s="4">
        <f t="shared" si="52"/>
        <v>5.8057967648961262E-2</v>
      </c>
      <c r="K247" s="4">
        <f t="shared" si="47"/>
        <v>-2.3300000000000409</v>
      </c>
      <c r="L247" s="4">
        <f t="shared" si="48"/>
        <v>-2.0000000000000018E-3</v>
      </c>
      <c r="M247" s="4">
        <f t="shared" si="58"/>
        <v>-0.20844760560598774</v>
      </c>
      <c r="N247" s="4">
        <f t="shared" si="53"/>
        <v>6.8638600476108036E-2</v>
      </c>
      <c r="O247" s="4">
        <f t="shared" si="54"/>
        <v>-17.117456293684661</v>
      </c>
      <c r="P247" s="4">
        <f t="shared" si="55"/>
        <v>-10796.97858795032</v>
      </c>
      <c r="Q247">
        <f t="shared" si="49"/>
        <v>-0.36767400000000644</v>
      </c>
      <c r="R247">
        <f t="shared" si="59"/>
        <v>0.96435565595142159</v>
      </c>
      <c r="S247">
        <f t="shared" si="57"/>
        <v>375.75034962492595</v>
      </c>
      <c r="AF247" t="s">
        <v>282</v>
      </c>
      <c r="AG247" t="s">
        <v>57</v>
      </c>
      <c r="AH247">
        <v>3.3260000000000001</v>
      </c>
      <c r="AI247">
        <v>3.621</v>
      </c>
      <c r="AJ247">
        <v>3.0539999999999998</v>
      </c>
      <c r="AK247">
        <v>3.4980000000000002</v>
      </c>
      <c r="AL247">
        <v>3.129</v>
      </c>
    </row>
    <row r="248" spans="1:38" x14ac:dyDescent="0.2">
      <c r="A248">
        <v>-125</v>
      </c>
      <c r="B248">
        <v>373.39</v>
      </c>
      <c r="C248">
        <v>1.5760000000000001</v>
      </c>
      <c r="D248">
        <v>1.623</v>
      </c>
      <c r="E248">
        <v>1.6080000000000001</v>
      </c>
      <c r="F248">
        <v>1.6259999999999999</v>
      </c>
      <c r="G248">
        <v>1.446</v>
      </c>
      <c r="H248" s="4">
        <f t="shared" si="50"/>
        <v>2.5721626826463373</v>
      </c>
      <c r="I248" s="4">
        <f t="shared" si="51"/>
        <v>0.19755621315353653</v>
      </c>
      <c r="J248" s="4">
        <f t="shared" si="52"/>
        <v>5.8527198929339587E-2</v>
      </c>
      <c r="K248" s="4">
        <f t="shared" si="47"/>
        <v>-2.3700000000000045</v>
      </c>
      <c r="L248" s="4">
        <f t="shared" si="48"/>
        <v>9.9999999999988987E-4</v>
      </c>
      <c r="M248" s="4">
        <f t="shared" si="58"/>
        <v>-0.20387155616512007</v>
      </c>
      <c r="N248" s="4">
        <f t="shared" si="53"/>
        <v>6.816311557906124E-2</v>
      </c>
      <c r="O248" s="4">
        <f t="shared" si="54"/>
        <v>-17.41737236557217</v>
      </c>
      <c r="P248" s="4">
        <f t="shared" si="55"/>
        <v>-10730.103077704754</v>
      </c>
      <c r="Q248">
        <f t="shared" si="49"/>
        <v>-0.37351200000000068</v>
      </c>
      <c r="R248">
        <f t="shared" si="59"/>
        <v>0.95586752043346379</v>
      </c>
      <c r="S248">
        <f t="shared" si="57"/>
        <v>372.94687857312596</v>
      </c>
      <c r="AF248" t="s">
        <v>283</v>
      </c>
      <c r="AG248" t="s">
        <v>46</v>
      </c>
      <c r="AH248">
        <v>0</v>
      </c>
      <c r="AI248">
        <v>0</v>
      </c>
      <c r="AJ248">
        <v>0</v>
      </c>
      <c r="AK248">
        <v>0</v>
      </c>
      <c r="AL248">
        <v>0</v>
      </c>
    </row>
    <row r="249" spans="1:38" x14ac:dyDescent="0.2">
      <c r="A249">
        <v>-124</v>
      </c>
      <c r="B249">
        <v>371.02</v>
      </c>
      <c r="C249">
        <v>1.577</v>
      </c>
      <c r="D249">
        <v>1.639</v>
      </c>
      <c r="E249">
        <v>1.6180000000000001</v>
      </c>
      <c r="F249">
        <v>1.641</v>
      </c>
      <c r="G249">
        <v>1.409</v>
      </c>
      <c r="H249" s="4">
        <f t="shared" si="50"/>
        <v>2.5693973210854648</v>
      </c>
      <c r="I249" s="4">
        <f t="shared" si="51"/>
        <v>0.19783169332890285</v>
      </c>
      <c r="J249" s="4">
        <f t="shared" si="52"/>
        <v>5.9011427091384447E-2</v>
      </c>
      <c r="K249" s="4">
        <f t="shared" si="47"/>
        <v>-2.4099999999999682</v>
      </c>
      <c r="L249" s="4">
        <f t="shared" si="48"/>
        <v>5.0000000000001155E-3</v>
      </c>
      <c r="M249" s="4">
        <f t="shared" si="58"/>
        <v>9.9618140088499896E-2</v>
      </c>
      <c r="N249" s="4">
        <f t="shared" si="53"/>
        <v>6.7679299680017568E-2</v>
      </c>
      <c r="O249" s="4">
        <f t="shared" si="54"/>
        <v>-17.715430784397302</v>
      </c>
      <c r="P249" s="4">
        <f t="shared" si="55"/>
        <v>-10658.686462623024</v>
      </c>
      <c r="Q249">
        <f t="shared" si="49"/>
        <v>-0.38005699999999498</v>
      </c>
      <c r="R249">
        <f t="shared" si="59"/>
        <v>0.94375472945929439</v>
      </c>
      <c r="S249">
        <f t="shared" si="57"/>
        <v>370.81483057393967</v>
      </c>
      <c r="AF249" t="s">
        <v>284</v>
      </c>
      <c r="AG249" t="s">
        <v>46</v>
      </c>
      <c r="AH249">
        <v>43.832999999999998</v>
      </c>
      <c r="AI249">
        <v>43</v>
      </c>
      <c r="AJ249">
        <v>43.667000000000002</v>
      </c>
      <c r="AK249">
        <v>41.667000000000002</v>
      </c>
      <c r="AL249">
        <v>47</v>
      </c>
    </row>
    <row r="250" spans="1:38" x14ac:dyDescent="0.2">
      <c r="A250">
        <v>-123</v>
      </c>
      <c r="B250">
        <v>368.61</v>
      </c>
      <c r="C250">
        <v>1.5820000000000001</v>
      </c>
      <c r="D250">
        <v>1.641</v>
      </c>
      <c r="E250">
        <v>1.6359999999999999</v>
      </c>
      <c r="F250">
        <v>1.6439999999999999</v>
      </c>
      <c r="G250">
        <v>1.407</v>
      </c>
      <c r="H250" s="4">
        <f t="shared" si="50"/>
        <v>2.5665671129934964</v>
      </c>
      <c r="I250" s="4">
        <f t="shared" si="51"/>
        <v>0.19920647916165776</v>
      </c>
      <c r="J250" s="4">
        <f t="shared" si="52"/>
        <v>5.9511158771681213E-2</v>
      </c>
      <c r="K250" s="4">
        <f t="shared" si="47"/>
        <v>-2.4499999999999886</v>
      </c>
      <c r="L250" s="4">
        <f t="shared" si="48"/>
        <v>2.4999999999999911E-2</v>
      </c>
      <c r="M250" s="4">
        <f t="shared" si="58"/>
        <v>0.48575432903903287</v>
      </c>
      <c r="N250" s="4">
        <f t="shared" si="53"/>
        <v>6.7187204380450977E-2</v>
      </c>
      <c r="O250" s="4">
        <f t="shared" si="54"/>
        <v>-18.011505408359053</v>
      </c>
      <c r="P250" s="4">
        <f t="shared" si="55"/>
        <v>-10582.582668628262</v>
      </c>
      <c r="Q250">
        <f t="shared" si="49"/>
        <v>-0.38758999999999821</v>
      </c>
      <c r="R250">
        <f t="shared" si="59"/>
        <v>0.94225971813477849</v>
      </c>
      <c r="S250">
        <f t="shared" si="57"/>
        <v>369.57422339836017</v>
      </c>
      <c r="AF250" t="s">
        <v>285</v>
      </c>
      <c r="AG250" t="s">
        <v>46</v>
      </c>
      <c r="AH250">
        <v>0</v>
      </c>
      <c r="AI250">
        <v>0</v>
      </c>
      <c r="AJ250">
        <v>0</v>
      </c>
      <c r="AK250">
        <v>0</v>
      </c>
      <c r="AL250">
        <v>0</v>
      </c>
    </row>
    <row r="251" spans="1:38" x14ac:dyDescent="0.2">
      <c r="A251">
        <v>-122</v>
      </c>
      <c r="B251">
        <v>366.16</v>
      </c>
      <c r="C251">
        <v>1.607</v>
      </c>
      <c r="D251">
        <v>1.645</v>
      </c>
      <c r="E251">
        <v>1.649</v>
      </c>
      <c r="F251">
        <v>1.669</v>
      </c>
      <c r="G251">
        <v>1.4630000000000001</v>
      </c>
      <c r="H251" s="4">
        <f t="shared" si="50"/>
        <v>2.5636708994192432</v>
      </c>
      <c r="I251" s="4">
        <f t="shared" si="51"/>
        <v>0.20601587676334454</v>
      </c>
      <c r="J251" s="4">
        <f t="shared" si="52"/>
        <v>6.0026926487384717E-2</v>
      </c>
      <c r="K251" s="4">
        <f t="shared" si="47"/>
        <v>-2.5</v>
      </c>
      <c r="L251" s="4">
        <f t="shared" si="48"/>
        <v>3.499999999999992E-2</v>
      </c>
      <c r="M251" s="4">
        <f t="shared" si="58"/>
        <v>2.3511379347920198</v>
      </c>
      <c r="N251" s="4">
        <f t="shared" si="53"/>
        <v>6.6686884785774336E-2</v>
      </c>
      <c r="O251" s="4">
        <f t="shared" si="54"/>
        <v>-18.305466038043171</v>
      </c>
      <c r="P251" s="4">
        <f t="shared" si="55"/>
        <v>-10501.647255636768</v>
      </c>
      <c r="Q251">
        <f t="shared" si="49"/>
        <v>-0.40175000000000005</v>
      </c>
      <c r="R251">
        <f t="shared" si="59"/>
        <v>0.93928223340759454</v>
      </c>
      <c r="S251">
        <f t="shared" si="57"/>
        <v>372.91929713115798</v>
      </c>
      <c r="AF251" t="s">
        <v>286</v>
      </c>
      <c r="AG251" t="s">
        <v>46</v>
      </c>
      <c r="AH251">
        <v>0</v>
      </c>
      <c r="AI251">
        <v>0</v>
      </c>
      <c r="AJ251">
        <v>0</v>
      </c>
      <c r="AK251">
        <v>0</v>
      </c>
      <c r="AL251">
        <v>0</v>
      </c>
    </row>
    <row r="252" spans="1:38" x14ac:dyDescent="0.2">
      <c r="A252">
        <v>-121</v>
      </c>
      <c r="B252">
        <v>363.66</v>
      </c>
      <c r="C252">
        <v>1.6419999999999999</v>
      </c>
      <c r="D252">
        <v>1.6779999999999999</v>
      </c>
      <c r="E252">
        <v>1.659</v>
      </c>
      <c r="F252">
        <v>1.67</v>
      </c>
      <c r="G252">
        <v>1.5620000000000001</v>
      </c>
      <c r="H252" s="4">
        <f t="shared" si="50"/>
        <v>2.5606955343936537</v>
      </c>
      <c r="I252" s="4">
        <f t="shared" si="51"/>
        <v>0.21537315278342195</v>
      </c>
      <c r="J252" s="4">
        <f t="shared" si="52"/>
        <v>6.0561445071304884E-2</v>
      </c>
      <c r="K252" s="4">
        <f t="shared" si="47"/>
        <v>-2.5300000000000296</v>
      </c>
      <c r="L252" s="4">
        <f t="shared" si="48"/>
        <v>1.4000000000000012E-2</v>
      </c>
      <c r="M252" s="4">
        <f t="shared" si="58"/>
        <v>3.1449169898822333</v>
      </c>
      <c r="N252" s="4">
        <f t="shared" si="53"/>
        <v>6.6178399618050915E-2</v>
      </c>
      <c r="O252" s="4">
        <f t="shared" si="54"/>
        <v>-18.597178461810859</v>
      </c>
      <c r="P252" s="4">
        <f t="shared" si="55"/>
        <v>-10415.737753708314</v>
      </c>
      <c r="Q252">
        <f t="shared" si="49"/>
        <v>-0.41542600000000485</v>
      </c>
      <c r="R252">
        <f t="shared" si="59"/>
        <v>0.91533956995092336</v>
      </c>
      <c r="S252">
        <f t="shared" si="57"/>
        <v>378.43976837211738</v>
      </c>
      <c r="AF252" t="s">
        <v>287</v>
      </c>
      <c r="AG252" t="s">
        <v>228</v>
      </c>
      <c r="AH252">
        <v>123.45</v>
      </c>
      <c r="AI252">
        <v>123.45</v>
      </c>
      <c r="AJ252">
        <v>123.45</v>
      </c>
      <c r="AK252">
        <v>123.45</v>
      </c>
      <c r="AL252">
        <v>123.45</v>
      </c>
    </row>
    <row r="253" spans="1:38" x14ac:dyDescent="0.2">
      <c r="A253">
        <v>-120</v>
      </c>
      <c r="B253">
        <v>361.13</v>
      </c>
      <c r="C253">
        <v>1.6559999999999999</v>
      </c>
      <c r="D253">
        <v>1.6970000000000001</v>
      </c>
      <c r="E253">
        <v>1.673</v>
      </c>
      <c r="F253">
        <v>1.6759999999999999</v>
      </c>
      <c r="G253">
        <v>1.5760000000000001</v>
      </c>
      <c r="H253" s="4">
        <f t="shared" si="50"/>
        <v>2.5576635678875652</v>
      </c>
      <c r="I253" s="4">
        <f t="shared" si="51"/>
        <v>0.21906033244886131</v>
      </c>
      <c r="J253" s="4">
        <f t="shared" si="52"/>
        <v>6.1111028656610715E-2</v>
      </c>
      <c r="K253" s="4">
        <f t="shared" si="47"/>
        <v>-2.5699999999999932</v>
      </c>
      <c r="L253" s="4">
        <f t="shared" si="48"/>
        <v>2.3000000000000131E-2</v>
      </c>
      <c r="M253" s="4">
        <f t="shared" si="58"/>
        <v>1.2161017141960442</v>
      </c>
      <c r="N253" s="4">
        <f t="shared" si="53"/>
        <v>6.5661811327445058E-2</v>
      </c>
      <c r="O253" s="4">
        <f t="shared" si="54"/>
        <v>-18.886504510524979</v>
      </c>
      <c r="P253" s="4">
        <f t="shared" si="55"/>
        <v>-10324.714009774225</v>
      </c>
      <c r="Q253">
        <f t="shared" si="49"/>
        <v>-0.42559199999999886</v>
      </c>
      <c r="R253">
        <f t="shared" si="59"/>
        <v>0.90203914710659228</v>
      </c>
      <c r="S253">
        <f t="shared" si="57"/>
        <v>379.01114532112194</v>
      </c>
    </row>
    <row r="254" spans="1:38" x14ac:dyDescent="0.2">
      <c r="A254">
        <v>-119</v>
      </c>
      <c r="B254">
        <v>358.56</v>
      </c>
      <c r="C254">
        <v>1.679</v>
      </c>
      <c r="D254">
        <v>1.694</v>
      </c>
      <c r="E254">
        <v>1.69</v>
      </c>
      <c r="F254">
        <v>1.706</v>
      </c>
      <c r="G254">
        <v>1.625</v>
      </c>
      <c r="H254" s="4">
        <f t="shared" si="50"/>
        <v>2.5545618391909861</v>
      </c>
      <c r="I254" s="4">
        <f t="shared" si="51"/>
        <v>0.22505069613804879</v>
      </c>
      <c r="J254" s="4">
        <f t="shared" si="52"/>
        <v>6.1678418727045888E-2</v>
      </c>
      <c r="K254" s="4">
        <f t="shared" si="47"/>
        <v>-2.6100000000000136</v>
      </c>
      <c r="L254" s="4">
        <f t="shared" si="48"/>
        <v>-1.6000000000000014E-2</v>
      </c>
      <c r="M254" s="4">
        <f t="shared" si="58"/>
        <v>1.9312984065286469</v>
      </c>
      <c r="N254" s="4">
        <f t="shared" si="53"/>
        <v>6.5137186202152697E-2</v>
      </c>
      <c r="O254" s="4">
        <f t="shared" si="54"/>
        <v>-19.173302121907597</v>
      </c>
      <c r="P254" s="4">
        <f t="shared" si="55"/>
        <v>-10228.438536052961</v>
      </c>
      <c r="Q254">
        <f t="shared" si="49"/>
        <v>-0.4382190000000023</v>
      </c>
      <c r="R254">
        <f t="shared" si="59"/>
        <v>0.90411641204692106</v>
      </c>
      <c r="S254">
        <f t="shared" si="57"/>
        <v>381.54047509218475</v>
      </c>
    </row>
    <row r="255" spans="1:38" x14ac:dyDescent="0.2">
      <c r="A255">
        <v>-118</v>
      </c>
      <c r="B255">
        <v>355.95</v>
      </c>
      <c r="C255">
        <v>1.663</v>
      </c>
      <c r="D255">
        <v>1.716</v>
      </c>
      <c r="E255">
        <v>1.714</v>
      </c>
      <c r="F255">
        <v>1.6850000000000001</v>
      </c>
      <c r="G255">
        <v>1.536</v>
      </c>
      <c r="H255" s="4">
        <f t="shared" si="50"/>
        <v>2.5513889972730204</v>
      </c>
      <c r="I255" s="4">
        <f t="shared" si="51"/>
        <v>0.22089224921951925</v>
      </c>
      <c r="J255" s="4">
        <f t="shared" si="52"/>
        <v>6.2264268244527819E-2</v>
      </c>
      <c r="K255" s="4">
        <f t="shared" si="47"/>
        <v>-2.6499999999999773</v>
      </c>
      <c r="L255" s="4">
        <f t="shared" si="48"/>
        <v>2.0000000000000018E-2</v>
      </c>
      <c r="M255" s="4">
        <f t="shared" si="58"/>
        <v>-1.3106379158012649</v>
      </c>
      <c r="N255" s="4">
        <f t="shared" si="53"/>
        <v>6.4604594476544153E-2</v>
      </c>
      <c r="O255" s="4">
        <f t="shared" si="54"/>
        <v>-19.457425414575734</v>
      </c>
      <c r="P255" s="4">
        <f t="shared" si="55"/>
        <v>-10126.776870411191</v>
      </c>
      <c r="Q255">
        <f t="shared" si="49"/>
        <v>-0.44069499999999623</v>
      </c>
      <c r="R255">
        <f t="shared" si="59"/>
        <v>0.88907687043182326</v>
      </c>
      <c r="S255">
        <f t="shared" si="57"/>
        <v>375.15378052706495</v>
      </c>
    </row>
    <row r="256" spans="1:38" x14ac:dyDescent="0.2">
      <c r="A256">
        <v>-117</v>
      </c>
      <c r="B256">
        <v>353.3</v>
      </c>
      <c r="C256">
        <v>1.6830000000000001</v>
      </c>
      <c r="D256">
        <v>1.7529999999999999</v>
      </c>
      <c r="E256">
        <v>1.7390000000000001</v>
      </c>
      <c r="F256">
        <v>1.73</v>
      </c>
      <c r="G256">
        <v>1.5109999999999999</v>
      </c>
      <c r="H256" s="4">
        <f t="shared" si="50"/>
        <v>2.5481436374348454</v>
      </c>
      <c r="I256" s="4">
        <f t="shared" si="51"/>
        <v>0.22608411597582387</v>
      </c>
      <c r="J256" s="4">
        <f t="shared" si="52"/>
        <v>6.2869265146418551E-2</v>
      </c>
      <c r="K256" s="4">
        <f t="shared" si="47"/>
        <v>-2.6899999999999977</v>
      </c>
      <c r="L256" s="4">
        <f t="shared" si="48"/>
        <v>3.2999999999999918E-2</v>
      </c>
      <c r="M256" s="4">
        <f t="shared" si="58"/>
        <v>1.5997815389324066</v>
      </c>
      <c r="N256" s="4">
        <f t="shared" si="53"/>
        <v>6.4064110437250382E-2</v>
      </c>
      <c r="O256" s="4">
        <f t="shared" si="54"/>
        <v>-19.738724772087156</v>
      </c>
      <c r="P256" s="4">
        <f t="shared" si="55"/>
        <v>-10019.59793668702</v>
      </c>
      <c r="Q256">
        <f t="shared" si="49"/>
        <v>-0.4527269999999996</v>
      </c>
      <c r="R256">
        <f t="shared" si="59"/>
        <v>0.86475939646810895</v>
      </c>
      <c r="S256">
        <f t="shared" si="57"/>
        <v>376.83899268848597</v>
      </c>
    </row>
    <row r="257" spans="1:20" x14ac:dyDescent="0.2">
      <c r="A257">
        <v>-116</v>
      </c>
      <c r="B257">
        <v>350.61</v>
      </c>
      <c r="C257">
        <v>1.716</v>
      </c>
      <c r="D257">
        <v>1.74</v>
      </c>
      <c r="E257">
        <v>1.75</v>
      </c>
      <c r="F257">
        <v>1.819</v>
      </c>
      <c r="G257">
        <v>1.554</v>
      </c>
      <c r="H257" s="4">
        <f t="shared" si="50"/>
        <v>2.5448242987597278</v>
      </c>
      <c r="I257" s="4">
        <f t="shared" si="51"/>
        <v>0.23451728351268664</v>
      </c>
      <c r="J257" s="4">
        <f t="shared" si="52"/>
        <v>6.3494134603527902E-2</v>
      </c>
      <c r="K257" s="4">
        <f t="shared" si="47"/>
        <v>-2.7200000000000273</v>
      </c>
      <c r="L257" s="4">
        <f t="shared" si="48"/>
        <v>2.100000000000013E-2</v>
      </c>
      <c r="M257" s="4">
        <f t="shared" si="58"/>
        <v>2.5406167801073258</v>
      </c>
      <c r="N257" s="4">
        <f t="shared" si="53"/>
        <v>6.3515812526914628E-2</v>
      </c>
      <c r="O257" s="4">
        <f t="shared" si="54"/>
        <v>-20.017046936995129</v>
      </c>
      <c r="P257" s="4">
        <f t="shared" si="55"/>
        <v>-9906.7744123879311</v>
      </c>
      <c r="Q257">
        <f t="shared" si="49"/>
        <v>-0.46675200000000466</v>
      </c>
      <c r="R257">
        <f t="shared" si="59"/>
        <v>0.87316789278033413</v>
      </c>
      <c r="S257">
        <f t="shared" si="57"/>
        <v>381.30250910344051</v>
      </c>
    </row>
    <row r="258" spans="1:20" x14ac:dyDescent="0.2">
      <c r="A258">
        <v>-115</v>
      </c>
      <c r="B258">
        <v>347.89</v>
      </c>
      <c r="C258">
        <v>1.7370000000000001</v>
      </c>
      <c r="D258">
        <v>1.7649999999999999</v>
      </c>
      <c r="E258">
        <v>1.764</v>
      </c>
      <c r="F258">
        <v>1.79</v>
      </c>
      <c r="G258">
        <v>1.627</v>
      </c>
      <c r="H258" s="4">
        <f t="shared" si="50"/>
        <v>2.5414419452545256</v>
      </c>
      <c r="I258" s="4">
        <f t="shared" si="51"/>
        <v>0.23979981844709866</v>
      </c>
      <c r="J258" s="4">
        <f t="shared" si="52"/>
        <v>6.4137255749716043E-2</v>
      </c>
      <c r="K258" s="4">
        <f t="shared" si="47"/>
        <v>-2.7699999999999818</v>
      </c>
      <c r="L258" s="4">
        <f t="shared" si="48"/>
        <v>3.9999999999999813E-2</v>
      </c>
      <c r="M258" s="4">
        <f t="shared" si="58"/>
        <v>1.561792676692924</v>
      </c>
      <c r="N258" s="4">
        <f t="shared" si="53"/>
        <v>6.295978344533143E-2</v>
      </c>
      <c r="O258" s="4">
        <f t="shared" si="54"/>
        <v>-20.292235115117016</v>
      </c>
      <c r="P258" s="4">
        <f t="shared" si="55"/>
        <v>-9788.1830967483693</v>
      </c>
      <c r="Q258">
        <f t="shared" si="49"/>
        <v>-0.48114899999999688</v>
      </c>
      <c r="R258">
        <f t="shared" si="59"/>
        <v>0.8571240044354127</v>
      </c>
      <c r="S258">
        <f t="shared" si="57"/>
        <v>382.97448825685836</v>
      </c>
    </row>
    <row r="259" spans="1:20" x14ac:dyDescent="0.2">
      <c r="A259">
        <v>-114</v>
      </c>
      <c r="B259">
        <v>345.12</v>
      </c>
      <c r="C259">
        <v>1.7769999999999999</v>
      </c>
      <c r="D259">
        <v>1.8</v>
      </c>
      <c r="E259">
        <v>1.784</v>
      </c>
      <c r="F259">
        <v>1.796</v>
      </c>
      <c r="G259">
        <v>1.728</v>
      </c>
      <c r="H259" s="4">
        <f t="shared" si="50"/>
        <v>2.5379701277584696</v>
      </c>
      <c r="I259" s="4">
        <f t="shared" si="51"/>
        <v>0.24968742780530151</v>
      </c>
      <c r="J259" s="4">
        <f t="shared" si="52"/>
        <v>6.4804162984083397E-2</v>
      </c>
      <c r="K259" s="4">
        <f t="shared" si="47"/>
        <v>-2.8000000000000114</v>
      </c>
      <c r="L259" s="4">
        <f t="shared" si="48"/>
        <v>2.4000000000000021E-2</v>
      </c>
      <c r="M259" s="4">
        <f t="shared" si="58"/>
        <v>2.8479634570182242</v>
      </c>
      <c r="N259" s="4">
        <f t="shared" si="53"/>
        <v>6.239611024768929E-2</v>
      </c>
      <c r="O259" s="4">
        <f t="shared" si="54"/>
        <v>-20.564129090026693</v>
      </c>
      <c r="P259" s="4">
        <f t="shared" si="55"/>
        <v>-9663.7052818087741</v>
      </c>
      <c r="Q259">
        <f t="shared" si="49"/>
        <v>-0.497560000000002</v>
      </c>
      <c r="R259">
        <f t="shared" si="59"/>
        <v>0.83552129648153117</v>
      </c>
      <c r="S259">
        <f t="shared" si="57"/>
        <v>388.67413113060223</v>
      </c>
    </row>
    <row r="260" spans="1:20" x14ac:dyDescent="0.2">
      <c r="A260">
        <v>-113</v>
      </c>
      <c r="B260">
        <v>342.32</v>
      </c>
      <c r="C260">
        <v>1.8009999999999999</v>
      </c>
      <c r="D260">
        <v>1.8080000000000001</v>
      </c>
      <c r="E260">
        <v>1.7969999999999999</v>
      </c>
      <c r="F260">
        <v>1.84</v>
      </c>
      <c r="G260">
        <v>1.7589999999999999</v>
      </c>
      <c r="H260" s="4">
        <f t="shared" si="50"/>
        <v>2.5344322734758764</v>
      </c>
      <c r="I260" s="4">
        <f t="shared" si="51"/>
        <v>0.25551371281953333</v>
      </c>
      <c r="J260" s="4">
        <f t="shared" si="52"/>
        <v>6.5490889496135407E-2</v>
      </c>
      <c r="K260" s="4">
        <f t="shared" si="47"/>
        <v>-2.8299999999999841</v>
      </c>
      <c r="L260" s="4">
        <f t="shared" si="48"/>
        <v>1.4000000000000012E-2</v>
      </c>
      <c r="M260" s="4">
        <f t="shared" si="58"/>
        <v>1.6468414323613079</v>
      </c>
      <c r="N260" s="4">
        <f t="shared" si="53"/>
        <v>6.1824884439632993E-2</v>
      </c>
      <c r="O260" s="4">
        <f t="shared" si="54"/>
        <v>-20.832565347854715</v>
      </c>
      <c r="P260" s="4">
        <f t="shared" si="55"/>
        <v>-9533.2271236028264</v>
      </c>
      <c r="Q260">
        <f t="shared" si="49"/>
        <v>-0.50968299999999711</v>
      </c>
      <c r="R260">
        <f t="shared" si="59"/>
        <v>0.83071839371461498</v>
      </c>
      <c r="S260">
        <f t="shared" si="57"/>
        <v>390.72757962535667</v>
      </c>
    </row>
    <row r="261" spans="1:20" x14ac:dyDescent="0.2">
      <c r="A261">
        <v>-112</v>
      </c>
      <c r="B261">
        <v>339.49</v>
      </c>
      <c r="C261">
        <v>1.8149999999999999</v>
      </c>
      <c r="D261">
        <v>1.827</v>
      </c>
      <c r="E261">
        <v>1.8149999999999999</v>
      </c>
      <c r="F261">
        <v>1.849</v>
      </c>
      <c r="G261">
        <v>1.768</v>
      </c>
      <c r="H261" s="4">
        <f t="shared" si="50"/>
        <v>2.5308269862489765</v>
      </c>
      <c r="I261" s="4">
        <f t="shared" si="51"/>
        <v>0.25887662937213129</v>
      </c>
      <c r="J261" s="4">
        <f t="shared" si="52"/>
        <v>6.6198192386697496E-2</v>
      </c>
      <c r="K261" s="4">
        <f t="shared" si="47"/>
        <v>-2.8799999999999955</v>
      </c>
      <c r="L261" s="4">
        <f t="shared" si="48"/>
        <v>2.0000000000000018E-3</v>
      </c>
      <c r="M261" s="4">
        <f t="shared" si="58"/>
        <v>0.93277354644770782</v>
      </c>
      <c r="N261" s="4">
        <f t="shared" si="53"/>
        <v>6.1246202068859251E-2</v>
      </c>
      <c r="O261" s="4">
        <f t="shared" si="54"/>
        <v>-21.097377212399238</v>
      </c>
      <c r="P261" s="4">
        <f t="shared" si="55"/>
        <v>-9396.6400107188256</v>
      </c>
      <c r="Q261">
        <f t="shared" si="49"/>
        <v>-0.52271999999999919</v>
      </c>
      <c r="R261">
        <f t="shared" si="59"/>
        <v>0.81950511598234155</v>
      </c>
      <c r="S261">
        <f t="shared" si="57"/>
        <v>390.5095835639197</v>
      </c>
    </row>
    <row r="262" spans="1:20" x14ac:dyDescent="0.2">
      <c r="A262">
        <v>-111</v>
      </c>
      <c r="B262">
        <v>336.61</v>
      </c>
      <c r="C262">
        <v>1.8169999999999999</v>
      </c>
      <c r="D262">
        <v>1.859</v>
      </c>
      <c r="E262">
        <v>1.8280000000000001</v>
      </c>
      <c r="F262">
        <v>1.865</v>
      </c>
      <c r="G262">
        <v>1.7170000000000001</v>
      </c>
      <c r="H262" s="4">
        <f t="shared" si="50"/>
        <v>2.5271270138391762</v>
      </c>
      <c r="I262" s="4">
        <f t="shared" si="51"/>
        <v>0.25935492730803428</v>
      </c>
      <c r="J262" s="4">
        <f t="shared" si="52"/>
        <v>6.6932014276793517E-2</v>
      </c>
      <c r="K262" s="4">
        <f t="shared" si="47"/>
        <v>-2.9000000000000341</v>
      </c>
      <c r="L262" s="4">
        <f t="shared" si="48"/>
        <v>2.3000000000000131E-2</v>
      </c>
      <c r="M262" s="4">
        <f t="shared" si="58"/>
        <v>0.12927067635318307</v>
      </c>
      <c r="N262" s="4">
        <f t="shared" si="53"/>
        <v>6.0660163812959272E-2</v>
      </c>
      <c r="O262" s="4">
        <f t="shared" si="54"/>
        <v>-21.358394990474761</v>
      </c>
      <c r="P262" s="4">
        <f t="shared" si="55"/>
        <v>-9253.8409331481835</v>
      </c>
      <c r="Q262">
        <f t="shared" si="49"/>
        <v>-0.52693000000000623</v>
      </c>
      <c r="R262">
        <f t="shared" si="59"/>
        <v>0.80121408236405178</v>
      </c>
      <c r="S262">
        <f t="shared" si="57"/>
        <v>387.62343156269083</v>
      </c>
    </row>
    <row r="263" spans="1:20" x14ac:dyDescent="0.2">
      <c r="A263">
        <v>-110</v>
      </c>
      <c r="B263">
        <v>333.71</v>
      </c>
      <c r="C263">
        <v>1.84</v>
      </c>
      <c r="D263">
        <v>1.8660000000000001</v>
      </c>
      <c r="E263">
        <v>1.843</v>
      </c>
      <c r="F263">
        <v>1.8939999999999999</v>
      </c>
      <c r="G263">
        <v>1.7569999999999999</v>
      </c>
      <c r="H263" s="4">
        <f t="shared" si="50"/>
        <v>2.5233692209782803</v>
      </c>
      <c r="I263" s="4">
        <f t="shared" si="51"/>
        <v>0.26481782300953649</v>
      </c>
      <c r="J263" s="4">
        <f t="shared" si="52"/>
        <v>6.7685630532155136E-2</v>
      </c>
      <c r="K263" s="4">
        <f t="shared" si="47"/>
        <v>-2.9499999999999886</v>
      </c>
      <c r="L263" s="4">
        <f t="shared" si="48"/>
        <v>3.2999999999999918E-2</v>
      </c>
      <c r="M263" s="4">
        <f t="shared" si="58"/>
        <v>1.4537511522653099</v>
      </c>
      <c r="N263" s="4">
        <f t="shared" si="53"/>
        <v>6.0066875063223862E-2</v>
      </c>
      <c r="O263" s="4">
        <f t="shared" si="54"/>
        <v>-21.615446127506655</v>
      </c>
      <c r="P263" s="4">
        <f t="shared" si="55"/>
        <v>-9104.7328446958163</v>
      </c>
      <c r="Q263">
        <f t="shared" si="49"/>
        <v>-0.54279999999999795</v>
      </c>
      <c r="R263">
        <f t="shared" si="59"/>
        <v>0.79730896882020308</v>
      </c>
      <c r="S263">
        <f t="shared" si="57"/>
        <v>389.14828856678764</v>
      </c>
    </row>
    <row r="264" spans="1:20" x14ac:dyDescent="0.2">
      <c r="A264">
        <v>-109</v>
      </c>
      <c r="B264">
        <v>330.76</v>
      </c>
      <c r="C264">
        <v>1.873</v>
      </c>
      <c r="D264">
        <v>1.8759999999999999</v>
      </c>
      <c r="E264">
        <v>1.8680000000000001</v>
      </c>
      <c r="F264">
        <v>1.9390000000000001</v>
      </c>
      <c r="G264">
        <v>1.81</v>
      </c>
      <c r="H264" s="4">
        <f t="shared" si="50"/>
        <v>2.5195129832576257</v>
      </c>
      <c r="I264" s="4">
        <f t="shared" si="51"/>
        <v>0.27253777737523738</v>
      </c>
      <c r="J264" s="4">
        <f t="shared" si="52"/>
        <v>6.8467812171379636E-2</v>
      </c>
      <c r="K264" s="4">
        <f t="shared" si="47"/>
        <v>-2.9699999999999704</v>
      </c>
      <c r="L264" s="4">
        <f t="shared" si="48"/>
        <v>2.6999999999999913E-2</v>
      </c>
      <c r="M264" s="4">
        <f t="shared" si="58"/>
        <v>2.0019394355156956</v>
      </c>
      <c r="N264" s="4">
        <f t="shared" si="53"/>
        <v>5.9466446004126455E-2</v>
      </c>
      <c r="O264" s="4">
        <f t="shared" si="54"/>
        <v>-21.868355373192649</v>
      </c>
      <c r="P264" s="4">
        <f t="shared" si="55"/>
        <v>-8949.225022296574</v>
      </c>
      <c r="Q264">
        <f t="shared" si="49"/>
        <v>-0.55628099999999447</v>
      </c>
      <c r="R264">
        <f t="shared" si="59"/>
        <v>0.79178832987027514</v>
      </c>
      <c r="S264">
        <f t="shared" si="57"/>
        <v>392.62580645727087</v>
      </c>
    </row>
    <row r="265" spans="1:20" x14ac:dyDescent="0.2">
      <c r="A265">
        <v>-108</v>
      </c>
      <c r="B265">
        <v>327.79</v>
      </c>
      <c r="C265">
        <v>1.9</v>
      </c>
      <c r="D265">
        <v>1.909</v>
      </c>
      <c r="E265">
        <v>1.9</v>
      </c>
      <c r="F265">
        <v>1.9350000000000001</v>
      </c>
      <c r="G265">
        <v>1.857</v>
      </c>
      <c r="H265" s="4">
        <f t="shared" si="50"/>
        <v>2.5155957002684515</v>
      </c>
      <c r="I265" s="4">
        <f t="shared" si="51"/>
        <v>0.27875360095282892</v>
      </c>
      <c r="J265" s="4">
        <f t="shared" si="52"/>
        <v>6.9271631249163926E-2</v>
      </c>
      <c r="K265" s="4">
        <f t="shared" si="47"/>
        <v>-3.0200000000000387</v>
      </c>
      <c r="L265" s="4">
        <f t="shared" si="48"/>
        <v>3.6000000000000032E-2</v>
      </c>
      <c r="M265" s="4">
        <f t="shared" si="58"/>
        <v>1.5867690934684902</v>
      </c>
      <c r="N265" s="4">
        <f t="shared" si="53"/>
        <v>5.8858991688204437E-2</v>
      </c>
      <c r="O265" s="4">
        <f t="shared" si="54"/>
        <v>-22.116944957145332</v>
      </c>
      <c r="P265" s="4">
        <f t="shared" si="55"/>
        <v>-8787.2334167352474</v>
      </c>
      <c r="Q265">
        <f t="shared" si="49"/>
        <v>-0.57380000000000742</v>
      </c>
      <c r="R265">
        <f t="shared" si="59"/>
        <v>0.77404119324614928</v>
      </c>
      <c r="S265">
        <f t="shared" si="57"/>
        <v>394.70932075181764</v>
      </c>
    </row>
    <row r="266" spans="1:20" x14ac:dyDescent="0.2">
      <c r="A266">
        <v>-107</v>
      </c>
      <c r="B266">
        <v>324.77</v>
      </c>
      <c r="C266">
        <v>1.9359999999999999</v>
      </c>
      <c r="D266">
        <v>1.921</v>
      </c>
      <c r="E266">
        <v>1.9470000000000001</v>
      </c>
      <c r="F266">
        <v>1.972</v>
      </c>
      <c r="G266">
        <v>1.903</v>
      </c>
      <c r="H266" s="4">
        <f t="shared" si="50"/>
        <v>2.511575905309916</v>
      </c>
      <c r="I266" s="4">
        <f t="shared" si="51"/>
        <v>0.28690535297237485</v>
      </c>
      <c r="J266" s="4">
        <f t="shared" si="52"/>
        <v>7.0106297174686832E-2</v>
      </c>
      <c r="K266" s="4">
        <f t="shared" si="47"/>
        <v>-3.0399999999999636</v>
      </c>
      <c r="L266" s="4">
        <f t="shared" si="48"/>
        <v>3.2000000000000028E-2</v>
      </c>
      <c r="M266" s="4">
        <f t="shared" si="58"/>
        <v>2.0279024436896087</v>
      </c>
      <c r="N266" s="4">
        <f t="shared" si="53"/>
        <v>5.8244632106061511E-2</v>
      </c>
      <c r="O266" s="4">
        <f t="shared" si="54"/>
        <v>-22.361034774276867</v>
      </c>
      <c r="P266" s="4">
        <f t="shared" si="55"/>
        <v>-8618.6809964221557</v>
      </c>
      <c r="Q266">
        <f t="shared" si="49"/>
        <v>-0.58854399999999296</v>
      </c>
      <c r="R266">
        <f t="shared" si="59"/>
        <v>0.7677612808986527</v>
      </c>
      <c r="S266">
        <f t="shared" si="57"/>
        <v>398.48257862575571</v>
      </c>
    </row>
    <row r="267" spans="1:20" x14ac:dyDescent="0.2">
      <c r="A267">
        <v>-106</v>
      </c>
      <c r="B267">
        <v>321.73</v>
      </c>
      <c r="C267">
        <v>1.968</v>
      </c>
      <c r="D267">
        <v>1.9330000000000001</v>
      </c>
      <c r="E267">
        <v>1.9870000000000001</v>
      </c>
      <c r="F267">
        <v>2.024</v>
      </c>
      <c r="G267">
        <v>1.9259999999999999</v>
      </c>
      <c r="H267" s="4">
        <f t="shared" si="50"/>
        <v>2.507491558965369</v>
      </c>
      <c r="I267" s="4">
        <f t="shared" si="51"/>
        <v>0.29402509409532268</v>
      </c>
      <c r="J267" s="4">
        <f t="shared" si="52"/>
        <v>7.096466772437314E-2</v>
      </c>
      <c r="K267" s="4">
        <f t="shared" si="47"/>
        <v>-3.0800000000000409</v>
      </c>
      <c r="L267" s="4">
        <f t="shared" si="48"/>
        <v>2.5000000000000133E-2</v>
      </c>
      <c r="M267" s="4">
        <f t="shared" si="58"/>
        <v>1.7431776157901269</v>
      </c>
      <c r="N267" s="4">
        <f t="shared" si="53"/>
        <v>5.7623492251220487E-2</v>
      </c>
      <c r="O267" s="4">
        <f t="shared" si="54"/>
        <v>-22.600442579733038</v>
      </c>
      <c r="P267" s="4">
        <f t="shared" si="55"/>
        <v>-8443.4980822871057</v>
      </c>
      <c r="Q267">
        <f t="shared" si="49"/>
        <v>-0.60614400000000801</v>
      </c>
      <c r="R267">
        <f t="shared" si="59"/>
        <v>0.76157095146762188</v>
      </c>
      <c r="S267">
        <f t="shared" si="57"/>
        <v>401.27743047694071</v>
      </c>
    </row>
    <row r="268" spans="1:20" x14ac:dyDescent="0.2">
      <c r="A268">
        <v>-105</v>
      </c>
      <c r="B268">
        <v>318.64999999999998</v>
      </c>
      <c r="C268">
        <v>1.9930000000000001</v>
      </c>
      <c r="D268">
        <v>1.9910000000000001</v>
      </c>
      <c r="E268">
        <v>2.0550000000000002</v>
      </c>
      <c r="F268">
        <v>2.0230000000000001</v>
      </c>
      <c r="G268">
        <v>1.9019999999999999</v>
      </c>
      <c r="H268" s="4">
        <f t="shared" si="50"/>
        <v>2.5033139228158845</v>
      </c>
      <c r="I268" s="4">
        <f t="shared" si="51"/>
        <v>0.29950729870048765</v>
      </c>
      <c r="J268" s="4">
        <f t="shared" si="52"/>
        <v>7.1853517742165876E-2</v>
      </c>
      <c r="K268" s="4">
        <f t="shared" si="47"/>
        <v>-3.1099999999999568</v>
      </c>
      <c r="L268" s="4">
        <f t="shared" si="48"/>
        <v>-2.100000000000013E-2</v>
      </c>
      <c r="M268" s="4">
        <f t="shared" si="58"/>
        <v>1.3122743123144689</v>
      </c>
      <c r="N268" s="4">
        <f t="shared" si="53"/>
        <v>5.6995702179561236E-2</v>
      </c>
      <c r="O268" s="4">
        <f t="shared" si="54"/>
        <v>-22.834984193129902</v>
      </c>
      <c r="P268" s="4">
        <f t="shared" si="55"/>
        <v>-8261.6226684617541</v>
      </c>
      <c r="Q268">
        <f t="shared" si="49"/>
        <v>-0.61982299999999135</v>
      </c>
      <c r="R268">
        <f t="shared" si="59"/>
        <v>0.73285683496361909</v>
      </c>
      <c r="S268">
        <f t="shared" si="57"/>
        <v>402.48463191248959</v>
      </c>
    </row>
    <row r="269" spans="1:20" x14ac:dyDescent="0.2">
      <c r="A269">
        <v>-104</v>
      </c>
      <c r="B269">
        <v>315.54000000000002</v>
      </c>
      <c r="C269">
        <v>1.972</v>
      </c>
      <c r="D269">
        <v>2.016</v>
      </c>
      <c r="E269">
        <v>2.024</v>
      </c>
      <c r="F269">
        <v>2.0529999999999999</v>
      </c>
      <c r="G269">
        <v>1.7969999999999999</v>
      </c>
      <c r="H269" s="4">
        <f t="shared" si="50"/>
        <v>2.4990544211971009</v>
      </c>
      <c r="I269" s="4">
        <f t="shared" si="51"/>
        <v>0.29490691060519242</v>
      </c>
      <c r="J269" s="4">
        <f t="shared" si="52"/>
        <v>7.2771249159974252E-2</v>
      </c>
      <c r="K269" s="4">
        <f t="shared" ref="K269:K332" si="60">B270-B269</f>
        <v>-3.1400000000000432</v>
      </c>
      <c r="L269" s="4">
        <f t="shared" ref="L269:L332" si="61">C270-C269</f>
        <v>1.4000000000000012E-2</v>
      </c>
      <c r="M269" s="4">
        <f t="shared" si="58"/>
        <v>-1.0800296623925012</v>
      </c>
      <c r="N269" s="4">
        <f t="shared" si="53"/>
        <v>5.6361397063085406E-2</v>
      </c>
      <c r="O269" s="4">
        <f t="shared" si="54"/>
        <v>-23.064473711698284</v>
      </c>
      <c r="P269" s="4">
        <f t="shared" si="55"/>
        <v>-8073.0007350133801</v>
      </c>
      <c r="Q269">
        <f t="shared" ref="Q269:Q332" si="62">(C269*100000)*(K269/1000000)</f>
        <v>-0.61920800000000853</v>
      </c>
      <c r="R269">
        <f t="shared" si="59"/>
        <v>0.72106446679374614</v>
      </c>
      <c r="S269">
        <f t="shared" si="57"/>
        <v>394.3568714984342</v>
      </c>
    </row>
    <row r="270" spans="1:20" x14ac:dyDescent="0.2">
      <c r="A270">
        <v>-103</v>
      </c>
      <c r="B270">
        <v>312.39999999999998</v>
      </c>
      <c r="C270">
        <v>1.986</v>
      </c>
      <c r="D270">
        <v>2.0230000000000001</v>
      </c>
      <c r="E270">
        <v>2.008</v>
      </c>
      <c r="F270">
        <v>2.1</v>
      </c>
      <c r="G270">
        <v>1.8149999999999999</v>
      </c>
      <c r="H270" s="4">
        <f t="shared" ref="H270:H333" si="63">LOG(B270)</f>
        <v>2.4947110252052629</v>
      </c>
      <c r="I270" s="4">
        <f t="shared" ref="I270:I333" si="64">LOG(C270)</f>
        <v>0.29797924415936239</v>
      </c>
      <c r="J270" s="4">
        <f t="shared" ref="J270:J333" si="65">J269*(B269/B270)^$U$29</f>
        <v>7.3719127128260231E-2</v>
      </c>
      <c r="K270" s="4">
        <f t="shared" si="60"/>
        <v>-3.1699999999999591</v>
      </c>
      <c r="L270" s="4">
        <f t="shared" si="61"/>
        <v>6.5000000000000169E-2</v>
      </c>
      <c r="M270" s="4">
        <f t="shared" si="58"/>
        <v>0.7073574594495059</v>
      </c>
      <c r="N270" s="4">
        <f t="shared" ref="N270:N333" si="66">(((0.5*$B$7)+$C$7)-((0.5*$B$7)*COS(RADIANS(A270)))-($C$7*COS(ASIN(((0.5*$B$7)/$C$7)*SIN(RADIANS(A270))))))</f>
        <v>5.5720717237760453E-2</v>
      </c>
      <c r="O270" s="4">
        <f t="shared" ref="O270:O333" si="67">(N271-N270)/$I$10</f>
        <v>-23.288723732115322</v>
      </c>
      <c r="P270" s="4">
        <f t="shared" ref="P270:P333" si="68">(O271-O270)/$I$10</f>
        <v>-7877.586542046145</v>
      </c>
      <c r="Q270">
        <f t="shared" si="62"/>
        <v>-0.62956199999999185</v>
      </c>
      <c r="R270">
        <f t="shared" si="59"/>
        <v>0.71782260907039341</v>
      </c>
      <c r="S270">
        <f t="shared" ref="S270:S333" si="69">((C270*100000)*(B270*0.000001))/(($U$20+$U$19)*287)</f>
        <v>393.204382973848</v>
      </c>
    </row>
    <row r="271" spans="1:20" x14ac:dyDescent="0.2">
      <c r="A271">
        <v>-102</v>
      </c>
      <c r="B271">
        <v>309.23</v>
      </c>
      <c r="C271">
        <v>2.0510000000000002</v>
      </c>
      <c r="D271">
        <v>2.085</v>
      </c>
      <c r="E271">
        <v>2.0870000000000002</v>
      </c>
      <c r="F271">
        <v>2.1179999999999999</v>
      </c>
      <c r="G271">
        <v>1.915</v>
      </c>
      <c r="H271" s="4">
        <f t="shared" si="63"/>
        <v>2.4902816204417575</v>
      </c>
      <c r="I271" s="4">
        <f t="shared" si="64"/>
        <v>0.31196566036836632</v>
      </c>
      <c r="J271" s="4">
        <f t="shared" si="65"/>
        <v>7.4698491936671621E-2</v>
      </c>
      <c r="K271" s="4">
        <f t="shared" si="60"/>
        <v>-3.2000000000000455</v>
      </c>
      <c r="L271" s="4">
        <f t="shared" si="61"/>
        <v>6.2999999999999723E-2</v>
      </c>
      <c r="M271" s="4">
        <f t="shared" ref="M271:M334" si="70">LOG(C270/C271)/LOG(B271/B270)</f>
        <v>3.1576288363260621</v>
      </c>
      <c r="N271" s="4">
        <f t="shared" si="66"/>
        <v>5.5073808245201694E-2</v>
      </c>
      <c r="O271" s="4">
        <f t="shared" si="67"/>
        <v>-23.507545580505493</v>
      </c>
      <c r="P271" s="4">
        <f t="shared" si="68"/>
        <v>-7675.3429121470299</v>
      </c>
      <c r="Q271">
        <f t="shared" si="62"/>
        <v>-0.65632000000000945</v>
      </c>
      <c r="R271">
        <f t="shared" si="59"/>
        <v>0.69019832909586121</v>
      </c>
      <c r="S271">
        <f t="shared" si="69"/>
        <v>401.95308074044442</v>
      </c>
    </row>
    <row r="272" spans="1:20" x14ac:dyDescent="0.2">
      <c r="A272">
        <v>-101</v>
      </c>
      <c r="B272">
        <v>306.02999999999997</v>
      </c>
      <c r="C272">
        <v>2.1139999999999999</v>
      </c>
      <c r="D272">
        <v>2.109</v>
      </c>
      <c r="E272">
        <v>2.1520000000000001</v>
      </c>
      <c r="F272">
        <v>2.1379999999999999</v>
      </c>
      <c r="G272">
        <v>2.0579999999999998</v>
      </c>
      <c r="H272" s="4">
        <f t="shared" si="63"/>
        <v>2.4857640022849474</v>
      </c>
      <c r="I272" s="4">
        <f t="shared" si="64"/>
        <v>0.32510498297140744</v>
      </c>
      <c r="J272" s="4">
        <f t="shared" si="65"/>
        <v>7.5710764572284858E-2</v>
      </c>
      <c r="K272" s="4">
        <f t="shared" si="60"/>
        <v>-3.2299999999999613</v>
      </c>
      <c r="L272" s="4">
        <f t="shared" si="61"/>
        <v>5.1000000000000156E-2</v>
      </c>
      <c r="M272" s="4">
        <f t="shared" si="70"/>
        <v>2.9084624124848943</v>
      </c>
      <c r="N272" s="4">
        <f t="shared" si="66"/>
        <v>5.442082086796543E-2</v>
      </c>
      <c r="O272" s="4">
        <f t="shared" si="67"/>
        <v>-23.720749550287355</v>
      </c>
      <c r="P272" s="4">
        <f t="shared" si="68"/>
        <v>-7466.241494234424</v>
      </c>
      <c r="Q272">
        <f t="shared" si="62"/>
        <v>-0.68282199999999182</v>
      </c>
      <c r="R272">
        <f t="shared" si="59"/>
        <v>0.68000518942123356</v>
      </c>
      <c r="S272">
        <f t="shared" si="69"/>
        <v>410.0124706131507</v>
      </c>
      <c r="T272" t="s">
        <v>944</v>
      </c>
    </row>
    <row r="273" spans="1:23" x14ac:dyDescent="0.2">
      <c r="A273">
        <v>-100</v>
      </c>
      <c r="B273">
        <v>302.8</v>
      </c>
      <c r="C273">
        <v>2.165</v>
      </c>
      <c r="D273">
        <v>2.1110000000000002</v>
      </c>
      <c r="E273">
        <v>2.1349999999999998</v>
      </c>
      <c r="F273">
        <v>2.1949999999999998</v>
      </c>
      <c r="G273">
        <v>2.218</v>
      </c>
      <c r="H273" s="4">
        <f t="shared" si="63"/>
        <v>2.4811558708280352</v>
      </c>
      <c r="I273" s="4">
        <f t="shared" si="64"/>
        <v>0.33545790068938425</v>
      </c>
      <c r="J273" s="4">
        <f t="shared" si="65"/>
        <v>7.675745277479748E-2</v>
      </c>
      <c r="K273" s="4">
        <f t="shared" si="60"/>
        <v>-3.2599999999999909</v>
      </c>
      <c r="L273" s="4">
        <f t="shared" si="61"/>
        <v>4.8999999999999932E-2</v>
      </c>
      <c r="M273" s="4">
        <f t="shared" si="70"/>
        <v>2.2466628425816761</v>
      </c>
      <c r="N273" s="4">
        <f t="shared" si="66"/>
        <v>5.3761911158235226E-2</v>
      </c>
      <c r="O273" s="4">
        <f t="shared" si="67"/>
        <v>-23.928145147349422</v>
      </c>
      <c r="P273" s="4">
        <f t="shared" si="68"/>
        <v>-7250.2630094217429</v>
      </c>
      <c r="Q273">
        <f t="shared" si="62"/>
        <v>-0.70578999999999803</v>
      </c>
      <c r="R273">
        <f t="shared" si="59"/>
        <v>0.67916778431479952</v>
      </c>
      <c r="S273">
        <f t="shared" si="69"/>
        <v>415.47208776270929</v>
      </c>
      <c r="T273">
        <f>C273</f>
        <v>2.165</v>
      </c>
    </row>
    <row r="274" spans="1:23" x14ac:dyDescent="0.2">
      <c r="A274">
        <v>-99</v>
      </c>
      <c r="B274">
        <v>299.54000000000002</v>
      </c>
      <c r="C274">
        <v>2.214</v>
      </c>
      <c r="D274">
        <v>2.1520000000000001</v>
      </c>
      <c r="E274">
        <v>2.173</v>
      </c>
      <c r="F274">
        <v>2.2069999999999999</v>
      </c>
      <c r="G274">
        <v>2.3220000000000001</v>
      </c>
      <c r="H274" s="4">
        <f t="shared" si="63"/>
        <v>2.4764548254543031</v>
      </c>
      <c r="I274" s="4">
        <f t="shared" si="64"/>
        <v>0.34517761654270401</v>
      </c>
      <c r="J274" s="4">
        <f t="shared" si="65"/>
        <v>7.7840157640918048E-2</v>
      </c>
      <c r="K274" s="4">
        <f t="shared" si="60"/>
        <v>-3.2800000000000296</v>
      </c>
      <c r="L274" s="4">
        <f t="shared" si="61"/>
        <v>4.3000000000000149E-2</v>
      </c>
      <c r="M274" s="4">
        <f t="shared" si="70"/>
        <v>2.0675647820015324</v>
      </c>
      <c r="N274" s="4">
        <f t="shared" si="66"/>
        <v>5.3097240459697742E-2</v>
      </c>
      <c r="O274" s="4">
        <f t="shared" si="67"/>
        <v>-24.129541342055582</v>
      </c>
      <c r="P274" s="4">
        <f t="shared" si="68"/>
        <v>-7027.3974787515526</v>
      </c>
      <c r="Q274">
        <f t="shared" si="62"/>
        <v>-0.7261920000000065</v>
      </c>
      <c r="R274">
        <f t="shared" si="59"/>
        <v>0.66239467666235496</v>
      </c>
      <c r="S274">
        <f t="shared" si="69"/>
        <v>420.30109630962511</v>
      </c>
      <c r="T274">
        <f>T273*(B273/B274)^$U$29</f>
        <v>2.1955384812863499</v>
      </c>
      <c r="W274" s="13"/>
    </row>
    <row r="275" spans="1:23" x14ac:dyDescent="0.2">
      <c r="A275">
        <v>-98</v>
      </c>
      <c r="B275">
        <v>296.26</v>
      </c>
      <c r="C275">
        <v>2.2570000000000001</v>
      </c>
      <c r="D275">
        <v>2.1850000000000001</v>
      </c>
      <c r="E275">
        <v>2.2170000000000001</v>
      </c>
      <c r="F275">
        <v>2.2240000000000002</v>
      </c>
      <c r="G275">
        <v>2.4020000000000001</v>
      </c>
      <c r="H275" s="4">
        <f t="shared" si="63"/>
        <v>2.4716730185000912</v>
      </c>
      <c r="I275" s="4">
        <f t="shared" si="64"/>
        <v>0.35353155907776207</v>
      </c>
      <c r="J275" s="4">
        <f t="shared" si="65"/>
        <v>7.895713202520499E-2</v>
      </c>
      <c r="K275" s="4">
        <f t="shared" si="60"/>
        <v>-3.3100000000000023</v>
      </c>
      <c r="L275" s="4">
        <f t="shared" si="61"/>
        <v>3.4999999999999698E-2</v>
      </c>
      <c r="M275" s="4">
        <f t="shared" si="70"/>
        <v>1.7470263051292412</v>
      </c>
      <c r="N275" s="4">
        <f t="shared" si="66"/>
        <v>5.242697542241842E-2</v>
      </c>
      <c r="O275" s="4">
        <f t="shared" si="67"/>
        <v>-24.324746827576458</v>
      </c>
      <c r="P275" s="4">
        <f t="shared" si="68"/>
        <v>-6797.6444292021652</v>
      </c>
      <c r="Q275">
        <f t="shared" si="62"/>
        <v>-0.74706700000000048</v>
      </c>
      <c r="R275">
        <f t="shared" si="59"/>
        <v>0.64941887496055428</v>
      </c>
      <c r="S275">
        <f t="shared" si="69"/>
        <v>423.77239063025246</v>
      </c>
      <c r="T275">
        <f t="shared" ref="T275:T305" si="71">T274*(B274/B275)^$U$29</f>
        <v>2.2270435593544855</v>
      </c>
      <c r="W275" s="13"/>
    </row>
    <row r="276" spans="1:23" x14ac:dyDescent="0.2">
      <c r="A276">
        <v>-97</v>
      </c>
      <c r="B276">
        <v>292.95</v>
      </c>
      <c r="C276">
        <v>2.2919999999999998</v>
      </c>
      <c r="D276">
        <v>2.2290000000000001</v>
      </c>
      <c r="E276">
        <v>2.266</v>
      </c>
      <c r="F276">
        <v>2.2589999999999999</v>
      </c>
      <c r="G276">
        <v>2.4140000000000001</v>
      </c>
      <c r="H276" s="4">
        <f t="shared" si="63"/>
        <v>2.4667935023435357</v>
      </c>
      <c r="I276" s="4">
        <f t="shared" si="64"/>
        <v>0.36021461329535231</v>
      </c>
      <c r="J276" s="4">
        <f t="shared" si="65"/>
        <v>8.0113454487725527E-2</v>
      </c>
      <c r="K276" s="4">
        <f t="shared" si="60"/>
        <v>-3.339999999999975</v>
      </c>
      <c r="L276" s="4">
        <f t="shared" si="61"/>
        <v>2.7000000000000135E-2</v>
      </c>
      <c r="M276" s="4">
        <f t="shared" si="70"/>
        <v>1.3696141181153145</v>
      </c>
      <c r="N276" s="4">
        <f t="shared" si="66"/>
        <v>5.1751288010541296E-2</v>
      </c>
      <c r="O276" s="4">
        <f t="shared" si="67"/>
        <v>-24.513570283943185</v>
      </c>
      <c r="P276" s="4">
        <f t="shared" si="68"/>
        <v>-6561.0130799110348</v>
      </c>
      <c r="Q276">
        <f t="shared" si="62"/>
        <v>-0.7655279999999941</v>
      </c>
      <c r="R276">
        <f t="shared" si="59"/>
        <v>0.63280323640703817</v>
      </c>
      <c r="S276">
        <f t="shared" si="69"/>
        <v>425.53589175137722</v>
      </c>
      <c r="T276">
        <f t="shared" si="71"/>
        <v>2.2596584786992158</v>
      </c>
      <c r="W276" s="13"/>
    </row>
    <row r="277" spans="1:23" x14ac:dyDescent="0.2">
      <c r="A277">
        <v>-96</v>
      </c>
      <c r="B277">
        <v>289.61</v>
      </c>
      <c r="C277">
        <v>2.319</v>
      </c>
      <c r="D277">
        <v>2.2679999999999998</v>
      </c>
      <c r="E277">
        <v>2.2799999999999998</v>
      </c>
      <c r="F277">
        <v>2.3079999999999998</v>
      </c>
      <c r="G277">
        <v>2.4180000000000001</v>
      </c>
      <c r="H277" s="4">
        <f t="shared" si="63"/>
        <v>2.4618135536226196</v>
      </c>
      <c r="I277" s="4">
        <f t="shared" si="64"/>
        <v>0.36530074863798734</v>
      </c>
      <c r="J277" s="4">
        <f t="shared" si="65"/>
        <v>8.1311039371457658E-2</v>
      </c>
      <c r="K277" s="4">
        <f t="shared" si="60"/>
        <v>-3.3700000000000045</v>
      </c>
      <c r="L277" s="4">
        <f t="shared" si="61"/>
        <v>3.6999999999999922E-2</v>
      </c>
      <c r="M277" s="4">
        <f t="shared" si="70"/>
        <v>1.0213228343643403</v>
      </c>
      <c r="N277" s="4">
        <f t="shared" si="66"/>
        <v>5.1070355502653986E-2</v>
      </c>
      <c r="O277" s="4">
        <f t="shared" si="67"/>
        <v>-24.695820647274047</v>
      </c>
      <c r="P277" s="4">
        <f t="shared" si="68"/>
        <v>-6317.5225036493002</v>
      </c>
      <c r="Q277">
        <f t="shared" si="62"/>
        <v>-0.78150300000000106</v>
      </c>
      <c r="R277">
        <f t="shared" si="59"/>
        <v>0.61869387330803349</v>
      </c>
      <c r="S277">
        <f t="shared" si="69"/>
        <v>425.63994958586085</v>
      </c>
      <c r="T277">
        <f t="shared" si="71"/>
        <v>2.2934372347619933</v>
      </c>
      <c r="W277" s="13"/>
    </row>
    <row r="278" spans="1:23" x14ac:dyDescent="0.2">
      <c r="A278">
        <v>-95</v>
      </c>
      <c r="B278">
        <v>286.24</v>
      </c>
      <c r="C278">
        <v>2.3559999999999999</v>
      </c>
      <c r="D278">
        <v>2.302</v>
      </c>
      <c r="E278">
        <v>2.3149999999999999</v>
      </c>
      <c r="F278">
        <v>2.3359999999999999</v>
      </c>
      <c r="G278">
        <v>2.4700000000000002</v>
      </c>
      <c r="H278" s="4">
        <f t="shared" si="63"/>
        <v>2.4567303232232978</v>
      </c>
      <c r="I278" s="4">
        <f t="shared" si="64"/>
        <v>0.37217528611506401</v>
      </c>
      <c r="J278" s="4">
        <f t="shared" si="65"/>
        <v>8.2551926481706783E-2</v>
      </c>
      <c r="K278" s="4">
        <f t="shared" si="60"/>
        <v>-3.3799999999999955</v>
      </c>
      <c r="L278" s="4">
        <f t="shared" si="61"/>
        <v>4.8999999999999932E-2</v>
      </c>
      <c r="M278" s="4">
        <f t="shared" si="70"/>
        <v>1.3523954133564076</v>
      </c>
      <c r="N278" s="4">
        <f t="shared" si="66"/>
        <v>5.0384360484674151E-2</v>
      </c>
      <c r="O278" s="4">
        <f t="shared" si="67"/>
        <v>-24.871307383486528</v>
      </c>
      <c r="P278" s="4">
        <f t="shared" si="68"/>
        <v>-6067.2017676499336</v>
      </c>
      <c r="Q278">
        <f t="shared" si="62"/>
        <v>-0.79632799999999893</v>
      </c>
      <c r="R278">
        <f t="shared" si="59"/>
        <v>0.60684093048000642</v>
      </c>
      <c r="S278">
        <f t="shared" si="69"/>
        <v>427.39918547021068</v>
      </c>
      <c r="T278">
        <f t="shared" si="71"/>
        <v>2.3284373617408218</v>
      </c>
      <c r="W278" s="13"/>
    </row>
    <row r="279" spans="1:23" x14ac:dyDescent="0.2">
      <c r="A279">
        <v>-94</v>
      </c>
      <c r="B279">
        <v>282.86</v>
      </c>
      <c r="C279">
        <v>2.4049999999999998</v>
      </c>
      <c r="D279">
        <v>2.343</v>
      </c>
      <c r="E279">
        <v>2.3530000000000002</v>
      </c>
      <c r="F279">
        <v>2.387</v>
      </c>
      <c r="G279">
        <v>2.5350000000000001</v>
      </c>
      <c r="H279" s="4">
        <f t="shared" si="63"/>
        <v>2.4515715370380673</v>
      </c>
      <c r="I279" s="4">
        <f t="shared" si="64"/>
        <v>0.38111508070985056</v>
      </c>
      <c r="J279" s="4">
        <f t="shared" si="65"/>
        <v>8.383062074225732E-2</v>
      </c>
      <c r="K279" s="4">
        <f t="shared" si="60"/>
        <v>-3.410000000000025</v>
      </c>
      <c r="L279" s="4">
        <f t="shared" si="61"/>
        <v>4.5000000000000373E-2</v>
      </c>
      <c r="M279" s="4">
        <f t="shared" si="70"/>
        <v>1.7329259778940016</v>
      </c>
      <c r="N279" s="4">
        <f t="shared" si="66"/>
        <v>4.9693490835132859E-2</v>
      </c>
      <c r="O279" s="4">
        <f t="shared" si="67"/>
        <v>-25.039840765921248</v>
      </c>
      <c r="P279" s="4">
        <f t="shared" si="68"/>
        <v>-5810.0900481750414</v>
      </c>
      <c r="Q279">
        <f t="shared" si="62"/>
        <v>-0.82010500000000586</v>
      </c>
      <c r="R279">
        <f t="shared" si="59"/>
        <v>0.59307252549265421</v>
      </c>
      <c r="S279">
        <f t="shared" si="69"/>
        <v>431.13640748040103</v>
      </c>
      <c r="T279">
        <f t="shared" si="71"/>
        <v>2.3645038669988088</v>
      </c>
      <c r="W279" s="13"/>
    </row>
    <row r="280" spans="1:23" x14ac:dyDescent="0.2">
      <c r="A280">
        <v>-93</v>
      </c>
      <c r="B280">
        <v>279.45</v>
      </c>
      <c r="C280">
        <v>2.4500000000000002</v>
      </c>
      <c r="D280">
        <v>2.38</v>
      </c>
      <c r="E280">
        <v>2.3769999999999998</v>
      </c>
      <c r="F280">
        <v>2.4220000000000002</v>
      </c>
      <c r="G280">
        <v>2.6219999999999999</v>
      </c>
      <c r="H280" s="4">
        <f t="shared" si="63"/>
        <v>2.4463041139519239</v>
      </c>
      <c r="I280" s="4">
        <f t="shared" si="64"/>
        <v>0.38916608436453248</v>
      </c>
      <c r="J280" s="4">
        <f t="shared" si="65"/>
        <v>8.5156681215288799E-2</v>
      </c>
      <c r="K280" s="4">
        <f t="shared" si="60"/>
        <v>-3.4300000000000068</v>
      </c>
      <c r="L280" s="4">
        <f t="shared" si="61"/>
        <v>4.8000000000000043E-2</v>
      </c>
      <c r="M280" s="4">
        <f t="shared" si="70"/>
        <v>1.5284520576790035</v>
      </c>
      <c r="N280" s="4">
        <f t="shared" si="66"/>
        <v>4.8997939702746157E-2</v>
      </c>
      <c r="O280" s="4">
        <f t="shared" si="67"/>
        <v>-25.201232156148333</v>
      </c>
      <c r="P280" s="4">
        <f t="shared" si="68"/>
        <v>-5546.2367213436892</v>
      </c>
      <c r="Q280">
        <f t="shared" si="62"/>
        <v>-0.84035000000000182</v>
      </c>
      <c r="R280">
        <f t="shared" ref="R280:R343" si="72">R279*(D279/D280)^1.3</f>
        <v>0.58111453263211998</v>
      </c>
      <c r="S280">
        <f t="shared" si="69"/>
        <v>433.90862125467669</v>
      </c>
      <c r="T280">
        <f t="shared" si="71"/>
        <v>2.4019063708642809</v>
      </c>
      <c r="W280" s="13"/>
    </row>
    <row r="281" spans="1:23" x14ac:dyDescent="0.2">
      <c r="A281">
        <v>-92</v>
      </c>
      <c r="B281">
        <v>276.02</v>
      </c>
      <c r="C281">
        <v>2.4980000000000002</v>
      </c>
      <c r="D281">
        <v>2.415</v>
      </c>
      <c r="E281">
        <v>2.423</v>
      </c>
      <c r="F281">
        <v>2.4689999999999999</v>
      </c>
      <c r="G281">
        <v>2.6840000000000002</v>
      </c>
      <c r="H281" s="4">
        <f t="shared" si="63"/>
        <v>2.4409405515396636</v>
      </c>
      <c r="I281" s="4">
        <f t="shared" si="64"/>
        <v>0.39759243403811673</v>
      </c>
      <c r="J281" s="4">
        <f t="shared" si="65"/>
        <v>8.6528500416782228E-2</v>
      </c>
      <c r="K281" s="4">
        <f t="shared" si="60"/>
        <v>-3.4499999999999886</v>
      </c>
      <c r="L281" s="4">
        <f t="shared" si="61"/>
        <v>3.9999999999999591E-2</v>
      </c>
      <c r="M281" s="4">
        <f t="shared" si="70"/>
        <v>1.5710360066517022</v>
      </c>
      <c r="N281" s="4">
        <f t="shared" si="66"/>
        <v>4.8297905476186481E-2</v>
      </c>
      <c r="O281" s="4">
        <f t="shared" si="67"/>
        <v>-25.355294287296768</v>
      </c>
      <c r="P281" s="4">
        <f t="shared" si="68"/>
        <v>-5275.7014283479575</v>
      </c>
      <c r="Q281">
        <f t="shared" si="62"/>
        <v>-0.86180999999999719</v>
      </c>
      <c r="R281">
        <f t="shared" si="72"/>
        <v>0.57018988010836358</v>
      </c>
      <c r="S281">
        <f t="shared" si="69"/>
        <v>436.97950300555715</v>
      </c>
      <c r="T281">
        <f t="shared" si="71"/>
        <v>2.4405995330767776</v>
      </c>
      <c r="W281" s="13"/>
    </row>
    <row r="282" spans="1:23" x14ac:dyDescent="0.2">
      <c r="A282">
        <v>-91</v>
      </c>
      <c r="B282">
        <v>272.57</v>
      </c>
      <c r="C282">
        <v>2.5379999999999998</v>
      </c>
      <c r="D282">
        <v>2.4580000000000002</v>
      </c>
      <c r="E282">
        <v>2.4710000000000001</v>
      </c>
      <c r="F282">
        <v>2.4990000000000001</v>
      </c>
      <c r="G282">
        <v>2.7229999999999999</v>
      </c>
      <c r="H282" s="4">
        <f t="shared" si="63"/>
        <v>2.4354780541713246</v>
      </c>
      <c r="I282" s="4">
        <f t="shared" si="64"/>
        <v>0.40449161775868592</v>
      </c>
      <c r="J282" s="4">
        <f t="shared" si="65"/>
        <v>8.79483404340973E-2</v>
      </c>
      <c r="K282" s="4">
        <f t="shared" si="60"/>
        <v>-3.4800000000000182</v>
      </c>
      <c r="L282" s="4">
        <f t="shared" si="61"/>
        <v>3.3000000000000362E-2</v>
      </c>
      <c r="M282" s="4">
        <f t="shared" si="70"/>
        <v>1.2630090699095351</v>
      </c>
      <c r="N282" s="4">
        <f t="shared" si="66"/>
        <v>4.7593591745983793E-2</v>
      </c>
      <c r="O282" s="4">
        <f t="shared" si="67"/>
        <v>-25.501841549195323</v>
      </c>
      <c r="P282" s="4">
        <f t="shared" si="68"/>
        <v>-4998.5541153088061</v>
      </c>
      <c r="Q282">
        <f t="shared" si="62"/>
        <v>-0.88322400000000456</v>
      </c>
      <c r="R282">
        <f t="shared" si="72"/>
        <v>0.55725675103297667</v>
      </c>
      <c r="S282">
        <f t="shared" si="69"/>
        <v>438.42746533240239</v>
      </c>
      <c r="T282">
        <f t="shared" si="71"/>
        <v>2.4806471574619424</v>
      </c>
      <c r="W282" s="13"/>
    </row>
    <row r="283" spans="1:23" x14ac:dyDescent="0.2">
      <c r="A283">
        <v>-90</v>
      </c>
      <c r="B283">
        <v>269.08999999999997</v>
      </c>
      <c r="C283">
        <v>2.5710000000000002</v>
      </c>
      <c r="D283">
        <v>2.4950000000000001</v>
      </c>
      <c r="E283">
        <v>2.5270000000000001</v>
      </c>
      <c r="F283">
        <v>2.54</v>
      </c>
      <c r="G283">
        <v>2.7210000000000001</v>
      </c>
      <c r="H283" s="4">
        <f t="shared" si="63"/>
        <v>2.4298975586871476</v>
      </c>
      <c r="I283" s="4">
        <f t="shared" si="64"/>
        <v>0.41010207664286064</v>
      </c>
      <c r="J283" s="4">
        <f t="shared" si="65"/>
        <v>8.9422912350247852E-2</v>
      </c>
      <c r="K283" s="4">
        <f t="shared" si="60"/>
        <v>-3.4899999999999523</v>
      </c>
      <c r="L283" s="4">
        <f t="shared" si="61"/>
        <v>2.4000000000000021E-2</v>
      </c>
      <c r="M283" s="4">
        <f t="shared" si="70"/>
        <v>1.005369308170307</v>
      </c>
      <c r="N283" s="4">
        <f t="shared" si="66"/>
        <v>4.6885207258506145E-2</v>
      </c>
      <c r="O283" s="4">
        <f t="shared" si="67"/>
        <v>-25.640690274620567</v>
      </c>
      <c r="P283" s="4">
        <f t="shared" si="68"/>
        <v>-4714.8750459018765</v>
      </c>
      <c r="Q283">
        <f t="shared" si="62"/>
        <v>-0.89727899999998784</v>
      </c>
      <c r="R283">
        <f t="shared" si="72"/>
        <v>0.54653762563819241</v>
      </c>
      <c r="S283">
        <f t="shared" si="69"/>
        <v>438.45771492397273</v>
      </c>
      <c r="T283">
        <f t="shared" si="71"/>
        <v>2.5222385350162813</v>
      </c>
      <c r="W283" s="13"/>
    </row>
    <row r="284" spans="1:23" x14ac:dyDescent="0.2">
      <c r="A284">
        <v>-89</v>
      </c>
      <c r="B284">
        <v>265.60000000000002</v>
      </c>
      <c r="C284">
        <v>2.5950000000000002</v>
      </c>
      <c r="D284">
        <v>2.54</v>
      </c>
      <c r="E284">
        <v>2.569</v>
      </c>
      <c r="F284">
        <v>2.577</v>
      </c>
      <c r="G284">
        <v>2.6930000000000001</v>
      </c>
      <c r="H284" s="4">
        <f t="shared" si="63"/>
        <v>2.42422807069598</v>
      </c>
      <c r="I284" s="4">
        <f t="shared" si="64"/>
        <v>0.41413736218447667</v>
      </c>
      <c r="J284" s="4">
        <f t="shared" si="65"/>
        <v>9.0946319316338453E-2</v>
      </c>
      <c r="K284" s="4">
        <f t="shared" si="60"/>
        <v>-3.5100000000000477</v>
      </c>
      <c r="L284" s="4">
        <f t="shared" si="61"/>
        <v>2.8000000000000025E-2</v>
      </c>
      <c r="M284" s="4">
        <f t="shared" si="70"/>
        <v>0.7117548441592062</v>
      </c>
      <c r="N284" s="4">
        <f t="shared" si="66"/>
        <v>4.6172965861988907E-2</v>
      </c>
      <c r="O284" s="4">
        <f t="shared" si="67"/>
        <v>-25.77165902589562</v>
      </c>
      <c r="P284" s="4">
        <f t="shared" si="68"/>
        <v>-4424.754789738884</v>
      </c>
      <c r="Q284">
        <f t="shared" si="62"/>
        <v>-0.91084500000001245</v>
      </c>
      <c r="R284">
        <f t="shared" si="72"/>
        <v>0.53398363704287077</v>
      </c>
      <c r="S284">
        <f t="shared" si="69"/>
        <v>436.81094693235372</v>
      </c>
      <c r="T284">
        <f t="shared" si="71"/>
        <v>2.5652073408111118</v>
      </c>
      <c r="W284" s="13"/>
    </row>
    <row r="285" spans="1:23" x14ac:dyDescent="0.2">
      <c r="A285">
        <v>-88</v>
      </c>
      <c r="B285">
        <v>262.08999999999997</v>
      </c>
      <c r="C285">
        <v>2.6230000000000002</v>
      </c>
      <c r="D285">
        <v>2.5819999999999999</v>
      </c>
      <c r="E285">
        <v>2.6</v>
      </c>
      <c r="F285">
        <v>2.633</v>
      </c>
      <c r="G285">
        <v>2.6789999999999998</v>
      </c>
      <c r="H285" s="4">
        <f t="shared" si="63"/>
        <v>2.4184504508295834</v>
      </c>
      <c r="I285" s="4">
        <f t="shared" si="64"/>
        <v>0.41879829059035362</v>
      </c>
      <c r="J285" s="4">
        <f t="shared" si="65"/>
        <v>9.2525484423882282E-2</v>
      </c>
      <c r="K285" s="4">
        <f t="shared" si="60"/>
        <v>-3.5199999999999818</v>
      </c>
      <c r="L285" s="4">
        <f t="shared" si="61"/>
        <v>3.3999999999999808E-2</v>
      </c>
      <c r="M285" s="4">
        <f t="shared" si="70"/>
        <v>0.80672119551956123</v>
      </c>
      <c r="N285" s="4">
        <f t="shared" si="66"/>
        <v>4.5457086444602918E-2</v>
      </c>
      <c r="O285" s="4">
        <f t="shared" si="67"/>
        <v>-25.894568881166144</v>
      </c>
      <c r="P285" s="4">
        <f t="shared" si="68"/>
        <v>-4128.2941814687456</v>
      </c>
      <c r="Q285">
        <f t="shared" si="62"/>
        <v>-0.92329599999999523</v>
      </c>
      <c r="R285">
        <f t="shared" si="72"/>
        <v>0.52271946347206699</v>
      </c>
      <c r="S285">
        <f t="shared" si="69"/>
        <v>435.68922768643358</v>
      </c>
      <c r="T285">
        <f t="shared" si="71"/>
        <v>2.6097488456974611</v>
      </c>
      <c r="W285" s="13"/>
    </row>
    <row r="286" spans="1:23" x14ac:dyDescent="0.2">
      <c r="A286">
        <v>-87</v>
      </c>
      <c r="B286">
        <v>258.57</v>
      </c>
      <c r="C286">
        <v>2.657</v>
      </c>
      <c r="D286">
        <v>2.6360000000000001</v>
      </c>
      <c r="E286">
        <v>2.6360000000000001</v>
      </c>
      <c r="F286">
        <v>2.681</v>
      </c>
      <c r="G286">
        <v>2.677</v>
      </c>
      <c r="H286" s="4">
        <f t="shared" si="63"/>
        <v>2.4125781354312723</v>
      </c>
      <c r="I286" s="4">
        <f t="shared" si="64"/>
        <v>0.42439155441027754</v>
      </c>
      <c r="J286" s="4">
        <f t="shared" si="65"/>
        <v>9.4158632763204603E-2</v>
      </c>
      <c r="K286" s="4">
        <f t="shared" si="60"/>
        <v>-3.539999999999992</v>
      </c>
      <c r="L286" s="4">
        <f t="shared" si="61"/>
        <v>4.0999999999999925E-2</v>
      </c>
      <c r="M286" s="4">
        <f t="shared" si="70"/>
        <v>0.95248014463469421</v>
      </c>
      <c r="N286" s="4">
        <f t="shared" si="66"/>
        <v>4.4737792864570525E-2</v>
      </c>
      <c r="O286" s="4">
        <f t="shared" si="67"/>
        <v>-26.009243719540276</v>
      </c>
      <c r="P286" s="4">
        <f t="shared" si="68"/>
        <v>-3825.6042573231921</v>
      </c>
      <c r="Q286">
        <f t="shared" si="62"/>
        <v>-0.9405779999999978</v>
      </c>
      <c r="R286">
        <f t="shared" si="72"/>
        <v>0.50884176805320103</v>
      </c>
      <c r="S286">
        <f t="shared" si="69"/>
        <v>435.40936984764141</v>
      </c>
      <c r="T286">
        <f t="shared" si="71"/>
        <v>2.6558129870520029</v>
      </c>
      <c r="W286" s="13"/>
    </row>
    <row r="287" spans="1:23" x14ac:dyDescent="0.2">
      <c r="A287">
        <v>-86</v>
      </c>
      <c r="B287">
        <v>255.03</v>
      </c>
      <c r="C287">
        <v>2.698</v>
      </c>
      <c r="D287">
        <v>2.6840000000000002</v>
      </c>
      <c r="E287">
        <v>2.6760000000000002</v>
      </c>
      <c r="F287">
        <v>2.7330000000000001</v>
      </c>
      <c r="G287">
        <v>2.6989999999999998</v>
      </c>
      <c r="H287" s="4">
        <f t="shared" si="63"/>
        <v>2.406591270897152</v>
      </c>
      <c r="I287" s="4">
        <f t="shared" si="64"/>
        <v>0.43104194533588541</v>
      </c>
      <c r="J287" s="4">
        <f t="shared" si="65"/>
        <v>9.5853317037416938E-2</v>
      </c>
      <c r="K287" s="4">
        <f t="shared" si="60"/>
        <v>-3.5600000000000023</v>
      </c>
      <c r="L287" s="4">
        <f t="shared" si="61"/>
        <v>5.3999999999999826E-2</v>
      </c>
      <c r="M287" s="4">
        <f t="shared" si="70"/>
        <v>1.1108303666645452</v>
      </c>
      <c r="N287" s="4">
        <f t="shared" si="66"/>
        <v>4.4015313872361073E-2</v>
      </c>
      <c r="O287" s="4">
        <f t="shared" si="67"/>
        <v>-26.11551050446592</v>
      </c>
      <c r="P287" s="4">
        <f t="shared" si="68"/>
        <v>-3516.8061619890805</v>
      </c>
      <c r="Q287">
        <f t="shared" si="62"/>
        <v>-0.96048800000000067</v>
      </c>
      <c r="R287">
        <f t="shared" si="72"/>
        <v>0.49704363386813638</v>
      </c>
      <c r="S287">
        <f t="shared" si="69"/>
        <v>436.07510803043783</v>
      </c>
      <c r="T287">
        <f t="shared" si="71"/>
        <v>2.7036127943806063</v>
      </c>
      <c r="W287" s="13"/>
    </row>
    <row r="288" spans="1:23" x14ac:dyDescent="0.2">
      <c r="A288">
        <v>-85</v>
      </c>
      <c r="B288">
        <v>251.47</v>
      </c>
      <c r="C288">
        <v>2.7519999999999998</v>
      </c>
      <c r="D288">
        <v>2.7370000000000001</v>
      </c>
      <c r="E288">
        <v>2.7290000000000001</v>
      </c>
      <c r="F288">
        <v>2.79</v>
      </c>
      <c r="G288">
        <v>2.7519999999999998</v>
      </c>
      <c r="H288" s="4">
        <f t="shared" si="63"/>
        <v>2.4004861817912042</v>
      </c>
      <c r="I288" s="4">
        <f t="shared" si="64"/>
        <v>0.43964842956347366</v>
      </c>
      <c r="J288" s="4">
        <f t="shared" si="65"/>
        <v>9.7612881162296869E-2</v>
      </c>
      <c r="K288" s="4">
        <f t="shared" si="60"/>
        <v>-3.5699999999999932</v>
      </c>
      <c r="L288" s="4">
        <f t="shared" si="61"/>
        <v>5.1000000000000156E-2</v>
      </c>
      <c r="M288" s="4">
        <f t="shared" si="70"/>
        <v>1.4097229505141693</v>
      </c>
      <c r="N288" s="4">
        <f t="shared" si="66"/>
        <v>4.3289883025014797E-2</v>
      </c>
      <c r="O288" s="4">
        <f t="shared" si="67"/>
        <v>-26.213199564521172</v>
      </c>
      <c r="P288" s="4">
        <f t="shared" si="68"/>
        <v>-3202.0310321314582</v>
      </c>
      <c r="Q288">
        <f t="shared" si="62"/>
        <v>-0.98246399999999812</v>
      </c>
      <c r="R288">
        <f t="shared" si="72"/>
        <v>0.48456779170975939</v>
      </c>
      <c r="S288">
        <f t="shared" si="69"/>
        <v>438.59400603369744</v>
      </c>
      <c r="T288">
        <f t="shared" si="71"/>
        <v>2.7532425852693403</v>
      </c>
      <c r="W288" s="13"/>
    </row>
    <row r="289" spans="1:23" x14ac:dyDescent="0.2">
      <c r="A289">
        <v>-84</v>
      </c>
      <c r="B289">
        <v>247.9</v>
      </c>
      <c r="C289">
        <v>2.8029999999999999</v>
      </c>
      <c r="D289">
        <v>2.7930000000000001</v>
      </c>
      <c r="E289">
        <v>2.794</v>
      </c>
      <c r="F289">
        <v>2.843</v>
      </c>
      <c r="G289">
        <v>2.7839999999999998</v>
      </c>
      <c r="H289" s="4">
        <f t="shared" si="63"/>
        <v>2.3942765267678214</v>
      </c>
      <c r="I289" s="4">
        <f t="shared" si="64"/>
        <v>0.44762309776028614</v>
      </c>
      <c r="J289" s="4">
        <f t="shared" si="65"/>
        <v>9.9435720581485101E-2</v>
      </c>
      <c r="K289" s="4">
        <f t="shared" si="60"/>
        <v>-3.5800000000000125</v>
      </c>
      <c r="L289" s="4">
        <f t="shared" si="61"/>
        <v>4.8999999999999932E-2</v>
      </c>
      <c r="M289" s="4">
        <f t="shared" si="70"/>
        <v>1.2842369128048436</v>
      </c>
      <c r="N289" s="4">
        <f t="shared" si="66"/>
        <v>4.2561738592666987E-2</v>
      </c>
      <c r="O289" s="4">
        <f t="shared" si="67"/>
        <v>-26.302144870969268</v>
      </c>
      <c r="P289" s="4">
        <f t="shared" si="68"/>
        <v>-2881.4198538772898</v>
      </c>
      <c r="Q289">
        <f t="shared" si="62"/>
        <v>-1.0034740000000035</v>
      </c>
      <c r="R289">
        <f t="shared" si="72"/>
        <v>0.47197561850260056</v>
      </c>
      <c r="S289">
        <f t="shared" si="69"/>
        <v>440.38011988114158</v>
      </c>
      <c r="T289">
        <f t="shared" si="71"/>
        <v>2.8046571020345228</v>
      </c>
      <c r="W289" s="13"/>
    </row>
    <row r="290" spans="1:23" x14ac:dyDescent="0.2">
      <c r="A290">
        <v>-83</v>
      </c>
      <c r="B290">
        <v>244.32</v>
      </c>
      <c r="C290">
        <v>2.8519999999999999</v>
      </c>
      <c r="D290">
        <v>2.8359999999999999</v>
      </c>
      <c r="E290">
        <v>2.8490000000000002</v>
      </c>
      <c r="F290">
        <v>2.9049999999999998</v>
      </c>
      <c r="G290">
        <v>2.819</v>
      </c>
      <c r="H290" s="4">
        <f t="shared" si="63"/>
        <v>2.3879590197123459</v>
      </c>
      <c r="I290" s="4">
        <f t="shared" si="64"/>
        <v>0.45514952117982793</v>
      </c>
      <c r="J290" s="4">
        <f t="shared" si="65"/>
        <v>0.10132515561875477</v>
      </c>
      <c r="K290" s="4">
        <f t="shared" si="60"/>
        <v>-3.5900000000000034</v>
      </c>
      <c r="L290" s="4">
        <f t="shared" si="61"/>
        <v>5.2999999999999936E-2</v>
      </c>
      <c r="M290" s="4">
        <f t="shared" si="70"/>
        <v>1.1913597172825527</v>
      </c>
      <c r="N290" s="4">
        <f t="shared" si="66"/>
        <v>4.1831123457362285E-2</v>
      </c>
      <c r="O290" s="4">
        <f t="shared" si="67"/>
        <v>-26.382184311354749</v>
      </c>
      <c r="P290" s="4">
        <f t="shared" si="68"/>
        <v>-2555.1232958363244</v>
      </c>
      <c r="Q290">
        <f t="shared" si="62"/>
        <v>-1.0238680000000009</v>
      </c>
      <c r="R290">
        <f t="shared" si="72"/>
        <v>0.46269380652649539</v>
      </c>
      <c r="S290">
        <f t="shared" si="69"/>
        <v>441.60768417814324</v>
      </c>
      <c r="T290">
        <f t="shared" si="71"/>
        <v>2.8579499968325108</v>
      </c>
      <c r="W290" s="13"/>
    </row>
    <row r="291" spans="1:23" x14ac:dyDescent="0.2">
      <c r="A291">
        <v>-82</v>
      </c>
      <c r="B291">
        <v>240.73</v>
      </c>
      <c r="C291">
        <v>2.9049999999999998</v>
      </c>
      <c r="D291">
        <v>2.8889999999999998</v>
      </c>
      <c r="E291">
        <v>2.9119999999999999</v>
      </c>
      <c r="F291">
        <v>2.9470000000000001</v>
      </c>
      <c r="G291">
        <v>2.871</v>
      </c>
      <c r="H291" s="4">
        <f t="shared" si="63"/>
        <v>2.3815302158362703</v>
      </c>
      <c r="I291" s="4">
        <f t="shared" si="64"/>
        <v>0.46314613672634952</v>
      </c>
      <c r="J291" s="4">
        <f t="shared" si="65"/>
        <v>0.10328473786867655</v>
      </c>
      <c r="K291" s="4">
        <f t="shared" si="60"/>
        <v>-3.6099999999999852</v>
      </c>
      <c r="L291" s="4">
        <f t="shared" si="61"/>
        <v>5.600000000000005E-2</v>
      </c>
      <c r="M291" s="4">
        <f t="shared" si="70"/>
        <v>1.2438729973207594</v>
      </c>
      <c r="N291" s="4">
        <f t="shared" si="66"/>
        <v>4.1098285004269097E-2</v>
      </c>
      <c r="O291" s="4">
        <f t="shared" si="67"/>
        <v>-26.453159958461313</v>
      </c>
      <c r="P291" s="4">
        <f t="shared" si="68"/>
        <v>-2223.3015169064174</v>
      </c>
      <c r="Q291">
        <f t="shared" si="62"/>
        <v>-1.0487049999999958</v>
      </c>
      <c r="R291">
        <f t="shared" si="72"/>
        <v>0.45168948048055785</v>
      </c>
      <c r="S291">
        <f t="shared" si="69"/>
        <v>443.20477768857086</v>
      </c>
      <c r="T291">
        <f t="shared" si="71"/>
        <v>2.9132214449813687</v>
      </c>
      <c r="W291" s="13"/>
    </row>
    <row r="292" spans="1:23" x14ac:dyDescent="0.2">
      <c r="A292">
        <v>-81</v>
      </c>
      <c r="B292">
        <v>237.12</v>
      </c>
      <c r="C292">
        <v>2.9609999999999999</v>
      </c>
      <c r="D292">
        <v>2.9470000000000001</v>
      </c>
      <c r="E292">
        <v>2.9620000000000002</v>
      </c>
      <c r="F292">
        <v>2.996</v>
      </c>
      <c r="G292">
        <v>2.9409999999999998</v>
      </c>
      <c r="H292" s="4">
        <f t="shared" si="63"/>
        <v>2.3749681862992342</v>
      </c>
      <c r="I292" s="4">
        <f t="shared" si="64"/>
        <v>0.47143840738929915</v>
      </c>
      <c r="J292" s="4">
        <f t="shared" si="65"/>
        <v>0.10532401781325108</v>
      </c>
      <c r="K292" s="4">
        <f t="shared" si="60"/>
        <v>-3.6100000000000136</v>
      </c>
      <c r="L292" s="4">
        <f t="shared" si="61"/>
        <v>7.2999999999999954E-2</v>
      </c>
      <c r="M292" s="4">
        <f t="shared" si="70"/>
        <v>1.26367469334724</v>
      </c>
      <c r="N292" s="4">
        <f t="shared" si="66"/>
        <v>4.036347500542295E-2</v>
      </c>
      <c r="O292" s="4">
        <f t="shared" si="67"/>
        <v>-26.514918333930936</v>
      </c>
      <c r="P292" s="4">
        <f t="shared" si="68"/>
        <v>-1886.1239532888305</v>
      </c>
      <c r="Q292">
        <f t="shared" si="62"/>
        <v>-1.068921000000004</v>
      </c>
      <c r="R292">
        <f t="shared" si="72"/>
        <v>0.44016712604120212</v>
      </c>
      <c r="S292">
        <f t="shared" si="69"/>
        <v>444.97403973128309</v>
      </c>
      <c r="T292">
        <f t="shared" si="71"/>
        <v>2.9707408247992135</v>
      </c>
      <c r="W292" s="13"/>
    </row>
    <row r="293" spans="1:23" x14ac:dyDescent="0.2">
      <c r="A293">
        <v>-80</v>
      </c>
      <c r="B293">
        <v>233.51</v>
      </c>
      <c r="C293">
        <v>3.0339999999999998</v>
      </c>
      <c r="D293">
        <v>3.0089999999999999</v>
      </c>
      <c r="E293">
        <v>3.016</v>
      </c>
      <c r="F293">
        <v>3.07</v>
      </c>
      <c r="G293">
        <v>3.044</v>
      </c>
      <c r="H293" s="4">
        <f t="shared" si="63"/>
        <v>2.3683054838392832</v>
      </c>
      <c r="I293" s="4">
        <f t="shared" si="64"/>
        <v>0.48201557645071164</v>
      </c>
      <c r="J293" s="4">
        <f t="shared" si="65"/>
        <v>0.10743578336865697</v>
      </c>
      <c r="K293" s="4">
        <f t="shared" si="60"/>
        <v>-3.6099999999999852</v>
      </c>
      <c r="L293" s="4">
        <f t="shared" si="61"/>
        <v>6.9000000000000394E-2</v>
      </c>
      <c r="M293" s="4">
        <f t="shared" si="70"/>
        <v>1.5875193474406049</v>
      </c>
      <c r="N293" s="4">
        <f t="shared" si="66"/>
        <v>3.962694949614709E-2</v>
      </c>
      <c r="O293" s="4">
        <f t="shared" si="67"/>
        <v>-26.567310665966737</v>
      </c>
      <c r="P293" s="4">
        <f t="shared" si="68"/>
        <v>-1543.7690807175954</v>
      </c>
      <c r="Q293">
        <f t="shared" si="62"/>
        <v>-1.0952739999999956</v>
      </c>
      <c r="R293">
        <f t="shared" si="72"/>
        <v>0.42841329177569709</v>
      </c>
      <c r="S293">
        <f t="shared" si="69"/>
        <v>449.00289492934104</v>
      </c>
      <c r="T293">
        <f t="shared" si="71"/>
        <v>3.0303047141959563</v>
      </c>
      <c r="W293" s="13"/>
    </row>
    <row r="294" spans="1:23" x14ac:dyDescent="0.2">
      <c r="A294">
        <v>-79</v>
      </c>
      <c r="B294">
        <v>229.9</v>
      </c>
      <c r="C294">
        <v>3.1030000000000002</v>
      </c>
      <c r="D294">
        <v>3.07</v>
      </c>
      <c r="E294">
        <v>3.0840000000000001</v>
      </c>
      <c r="F294">
        <v>3.1259999999999999</v>
      </c>
      <c r="G294">
        <v>3.1309999999999998</v>
      </c>
      <c r="H294" s="4">
        <f t="shared" si="63"/>
        <v>2.3615389712692791</v>
      </c>
      <c r="I294" s="4">
        <f t="shared" si="64"/>
        <v>0.49178177558416575</v>
      </c>
      <c r="J294" s="4">
        <f t="shared" si="65"/>
        <v>0.10962379235702908</v>
      </c>
      <c r="K294" s="4">
        <f t="shared" si="60"/>
        <v>-3.6299999999999955</v>
      </c>
      <c r="L294" s="4">
        <f t="shared" si="61"/>
        <v>6.899999999999995E-2</v>
      </c>
      <c r="M294" s="4">
        <f t="shared" si="70"/>
        <v>1.4433135285594152</v>
      </c>
      <c r="N294" s="4">
        <f t="shared" si="66"/>
        <v>3.8888968644314681E-2</v>
      </c>
      <c r="O294" s="4">
        <f t="shared" si="67"/>
        <v>-26.610193140431115</v>
      </c>
      <c r="P294" s="4">
        <f t="shared" si="68"/>
        <v>-1196.424156690412</v>
      </c>
      <c r="Q294">
        <f t="shared" si="62"/>
        <v>-1.1263889999999985</v>
      </c>
      <c r="R294">
        <f t="shared" si="72"/>
        <v>0.41738024779146465</v>
      </c>
      <c r="S294">
        <f t="shared" si="69"/>
        <v>452.11490801256815</v>
      </c>
      <c r="T294">
        <f t="shared" si="71"/>
        <v>3.0920191052886863</v>
      </c>
      <c r="W294" s="13"/>
    </row>
    <row r="295" spans="1:23" x14ac:dyDescent="0.2">
      <c r="A295">
        <v>-78</v>
      </c>
      <c r="B295">
        <v>226.27</v>
      </c>
      <c r="C295">
        <v>3.1720000000000002</v>
      </c>
      <c r="D295">
        <v>3.1389999999999998</v>
      </c>
      <c r="E295">
        <v>3.1480000000000001</v>
      </c>
      <c r="F295">
        <v>3.1970000000000001</v>
      </c>
      <c r="G295">
        <v>3.2050000000000001</v>
      </c>
      <c r="H295" s="4">
        <f t="shared" si="63"/>
        <v>2.3546269768529489</v>
      </c>
      <c r="I295" s="4">
        <f t="shared" si="64"/>
        <v>0.50133317864556626</v>
      </c>
      <c r="J295" s="4">
        <f t="shared" si="65"/>
        <v>0.1119048586190849</v>
      </c>
      <c r="K295" s="4">
        <f t="shared" si="60"/>
        <v>-3.6200000000000045</v>
      </c>
      <c r="L295" s="4">
        <f t="shared" si="61"/>
        <v>6.5999999999999837E-2</v>
      </c>
      <c r="M295" s="4">
        <f t="shared" si="70"/>
        <v>1.381859198096971</v>
      </c>
      <c r="N295" s="4">
        <f t="shared" si="66"/>
        <v>3.8149796612636039E-2</v>
      </c>
      <c r="O295" s="4">
        <f t="shared" si="67"/>
        <v>-26.643427144783626</v>
      </c>
      <c r="P295" s="4">
        <f t="shared" si="68"/>
        <v>-844.28494277014465</v>
      </c>
      <c r="Q295">
        <f t="shared" si="62"/>
        <v>-1.1482640000000015</v>
      </c>
      <c r="R295">
        <f t="shared" si="72"/>
        <v>0.40549272815878623</v>
      </c>
      <c r="S295">
        <f t="shared" si="69"/>
        <v>454.87098613628064</v>
      </c>
      <c r="T295">
        <f t="shared" si="71"/>
        <v>3.1563582447314733</v>
      </c>
      <c r="W295" s="13"/>
    </row>
    <row r="296" spans="1:23" x14ac:dyDescent="0.2">
      <c r="A296">
        <v>-77</v>
      </c>
      <c r="B296">
        <v>222.65</v>
      </c>
      <c r="C296">
        <v>3.238</v>
      </c>
      <c r="D296">
        <v>3.2</v>
      </c>
      <c r="E296">
        <v>3.2149999999999999</v>
      </c>
      <c r="F296">
        <v>3.2690000000000001</v>
      </c>
      <c r="G296">
        <v>3.2679999999999998</v>
      </c>
      <c r="H296" s="4">
        <f t="shared" si="63"/>
        <v>2.3476226994672418</v>
      </c>
      <c r="I296" s="4">
        <f t="shared" si="64"/>
        <v>0.51027684441735488</v>
      </c>
      <c r="J296" s="4">
        <f t="shared" si="65"/>
        <v>0.11426480368389709</v>
      </c>
      <c r="K296" s="4">
        <f t="shared" si="60"/>
        <v>-3.6299999999999955</v>
      </c>
      <c r="L296" s="4">
        <f t="shared" si="61"/>
        <v>6.899999999999995E-2</v>
      </c>
      <c r="M296" s="4">
        <f t="shared" si="70"/>
        <v>1.2768862909454206</v>
      </c>
      <c r="N296" s="4">
        <f t="shared" si="66"/>
        <v>3.7409701414169827E-2</v>
      </c>
      <c r="O296" s="4">
        <f t="shared" si="67"/>
        <v>-26.666879504305019</v>
      </c>
      <c r="P296" s="4">
        <f t="shared" si="68"/>
        <v>-487.55540616778603</v>
      </c>
      <c r="Q296">
        <f t="shared" si="62"/>
        <v>-1.1753939999999985</v>
      </c>
      <c r="R296">
        <f t="shared" si="72"/>
        <v>0.39547297309950008</v>
      </c>
      <c r="S296">
        <f t="shared" si="69"/>
        <v>456.90680329565942</v>
      </c>
      <c r="T296">
        <f t="shared" si="71"/>
        <v>3.2229222183993951</v>
      </c>
      <c r="W296" s="13"/>
    </row>
    <row r="297" spans="1:23" x14ac:dyDescent="0.2">
      <c r="A297">
        <v>-76</v>
      </c>
      <c r="B297">
        <v>219.02</v>
      </c>
      <c r="C297">
        <v>3.3069999999999999</v>
      </c>
      <c r="D297">
        <v>3.278</v>
      </c>
      <c r="E297">
        <v>3.29</v>
      </c>
      <c r="F297">
        <v>3.33</v>
      </c>
      <c r="G297">
        <v>3.3290000000000002</v>
      </c>
      <c r="H297" s="4">
        <f t="shared" si="63"/>
        <v>2.3404837746257177</v>
      </c>
      <c r="I297" s="4">
        <f t="shared" si="64"/>
        <v>0.5194341949137028</v>
      </c>
      <c r="J297" s="4">
        <f t="shared" si="65"/>
        <v>0.11672133510890605</v>
      </c>
      <c r="K297" s="4">
        <f t="shared" si="60"/>
        <v>-3.6400000000000148</v>
      </c>
      <c r="L297" s="4">
        <f t="shared" si="61"/>
        <v>7.6000000000000068E-2</v>
      </c>
      <c r="M297" s="4">
        <f t="shared" si="70"/>
        <v>1.2827352436999346</v>
      </c>
      <c r="N297" s="4">
        <f t="shared" si="66"/>
        <v>3.6668954761272465E-2</v>
      </c>
      <c r="O297" s="4">
        <f t="shared" si="67"/>
        <v>-26.680422710031902</v>
      </c>
      <c r="P297" s="4">
        <f t="shared" si="68"/>
        <v>-126.44740589392711</v>
      </c>
      <c r="Q297">
        <f t="shared" si="62"/>
        <v>-1.2037480000000049</v>
      </c>
      <c r="R297">
        <f t="shared" si="72"/>
        <v>0.38328352028792156</v>
      </c>
      <c r="S297">
        <f t="shared" si="69"/>
        <v>459.03526418635437</v>
      </c>
      <c r="T297">
        <f t="shared" si="71"/>
        <v>3.292210480879239</v>
      </c>
      <c r="W297" s="13"/>
    </row>
    <row r="298" spans="1:23" x14ac:dyDescent="0.2">
      <c r="A298">
        <v>-75</v>
      </c>
      <c r="B298">
        <v>215.38</v>
      </c>
      <c r="C298">
        <v>3.383</v>
      </c>
      <c r="D298">
        <v>3.3479999999999999</v>
      </c>
      <c r="E298">
        <v>3.3639999999999999</v>
      </c>
      <c r="F298">
        <v>3.4119999999999999</v>
      </c>
      <c r="G298">
        <v>3.41</v>
      </c>
      <c r="H298" s="4">
        <f t="shared" si="63"/>
        <v>2.3332053726253439</v>
      </c>
      <c r="I298" s="4">
        <f t="shared" si="64"/>
        <v>0.52930199778798059</v>
      </c>
      <c r="J298" s="4">
        <f t="shared" si="65"/>
        <v>0.11928023848216422</v>
      </c>
      <c r="K298" s="4">
        <f t="shared" si="60"/>
        <v>-3.6299999999999955</v>
      </c>
      <c r="L298" s="4">
        <f t="shared" si="61"/>
        <v>8.7000000000000188E-2</v>
      </c>
      <c r="M298" s="4">
        <f t="shared" si="70"/>
        <v>1.3557650255882028</v>
      </c>
      <c r="N298" s="4">
        <f t="shared" si="66"/>
        <v>3.5927831908216024E-2</v>
      </c>
      <c r="O298" s="4">
        <f t="shared" si="67"/>
        <v>-26.6839351379734</v>
      </c>
      <c r="P298" s="4">
        <f t="shared" si="68"/>
        <v>238.81963954413266</v>
      </c>
      <c r="Q298">
        <f t="shared" si="62"/>
        <v>-1.2280289999999985</v>
      </c>
      <c r="R298">
        <f t="shared" si="72"/>
        <v>0.37289855165485086</v>
      </c>
      <c r="S298">
        <f t="shared" si="69"/>
        <v>461.78035282928266</v>
      </c>
      <c r="T298">
        <f t="shared" si="71"/>
        <v>3.3643862189063736</v>
      </c>
      <c r="W298" s="13"/>
    </row>
    <row r="299" spans="1:23" x14ac:dyDescent="0.2">
      <c r="A299">
        <v>-74</v>
      </c>
      <c r="B299">
        <v>211.75</v>
      </c>
      <c r="C299">
        <v>3.47</v>
      </c>
      <c r="D299">
        <v>3.419</v>
      </c>
      <c r="E299">
        <v>3.4380000000000002</v>
      </c>
      <c r="F299">
        <v>3.49</v>
      </c>
      <c r="G299">
        <v>3.5350000000000001</v>
      </c>
      <c r="H299" s="4">
        <f t="shared" si="63"/>
        <v>2.3258234190027447</v>
      </c>
      <c r="I299" s="4">
        <f t="shared" si="64"/>
        <v>0.54032947479087379</v>
      </c>
      <c r="J299" s="4">
        <f t="shared" si="65"/>
        <v>0.12193285612795217</v>
      </c>
      <c r="K299" s="4">
        <f t="shared" si="60"/>
        <v>-3.6299999999999955</v>
      </c>
      <c r="L299" s="4">
        <f t="shared" si="61"/>
        <v>8.8999999999999968E-2</v>
      </c>
      <c r="M299" s="4">
        <f t="shared" si="70"/>
        <v>1.4938426284788731</v>
      </c>
      <c r="N299" s="4">
        <f t="shared" si="66"/>
        <v>3.5186611487716762E-2</v>
      </c>
      <c r="O299" s="4">
        <f t="shared" si="67"/>
        <v>-26.677301259097174</v>
      </c>
      <c r="P299" s="4">
        <f t="shared" si="68"/>
        <v>608.01909858116687</v>
      </c>
      <c r="Q299">
        <f t="shared" si="62"/>
        <v>-1.2596099999999983</v>
      </c>
      <c r="R299">
        <f t="shared" si="72"/>
        <v>0.36286321959564105</v>
      </c>
      <c r="S299">
        <f t="shared" si="69"/>
        <v>465.67291057996846</v>
      </c>
      <c r="T299">
        <f t="shared" si="71"/>
        <v>3.4392052364157264</v>
      </c>
      <c r="W299" s="13"/>
    </row>
    <row r="300" spans="1:23" x14ac:dyDescent="0.2">
      <c r="A300">
        <v>-73</v>
      </c>
      <c r="B300">
        <v>208.12</v>
      </c>
      <c r="C300">
        <v>3.5590000000000002</v>
      </c>
      <c r="D300">
        <v>3.4910000000000001</v>
      </c>
      <c r="E300">
        <v>3.5049999999999999</v>
      </c>
      <c r="F300">
        <v>3.5659999999999998</v>
      </c>
      <c r="G300">
        <v>3.6720000000000002</v>
      </c>
      <c r="H300" s="4">
        <f t="shared" si="63"/>
        <v>2.318313817223999</v>
      </c>
      <c r="I300" s="4">
        <f t="shared" si="64"/>
        <v>0.55132798800384597</v>
      </c>
      <c r="J300" s="4">
        <f t="shared" si="65"/>
        <v>0.12469187957561412</v>
      </c>
      <c r="K300" s="4">
        <f t="shared" si="60"/>
        <v>-3.6299999999999955</v>
      </c>
      <c r="L300" s="4">
        <f t="shared" si="61"/>
        <v>9.0999999999999748E-2</v>
      </c>
      <c r="M300" s="4">
        <f t="shared" si="70"/>
        <v>1.4645934014905251</v>
      </c>
      <c r="N300" s="4">
        <f t="shared" si="66"/>
        <v>3.444557534163073E-2</v>
      </c>
      <c r="O300" s="4">
        <f t="shared" si="67"/>
        <v>-26.660411839692141</v>
      </c>
      <c r="P300" s="4">
        <f t="shared" si="68"/>
        <v>980.91748724057481</v>
      </c>
      <c r="Q300">
        <f t="shared" si="62"/>
        <v>-1.2919169999999984</v>
      </c>
      <c r="R300">
        <f t="shared" si="72"/>
        <v>0.35316444737023178</v>
      </c>
      <c r="S300">
        <f t="shared" si="69"/>
        <v>469.42896807856164</v>
      </c>
      <c r="T300">
        <f t="shared" si="71"/>
        <v>3.5170255072591772</v>
      </c>
      <c r="W300" s="13"/>
    </row>
    <row r="301" spans="1:23" x14ac:dyDescent="0.2">
      <c r="A301">
        <v>-72</v>
      </c>
      <c r="B301">
        <v>204.49</v>
      </c>
      <c r="C301">
        <v>3.65</v>
      </c>
      <c r="D301">
        <v>3.5739999999999998</v>
      </c>
      <c r="E301">
        <v>3.5819999999999999</v>
      </c>
      <c r="F301">
        <v>3.6520000000000001</v>
      </c>
      <c r="G301">
        <v>3.7930000000000001</v>
      </c>
      <c r="H301" s="4">
        <f t="shared" si="63"/>
        <v>2.3106720749301237</v>
      </c>
      <c r="I301" s="4">
        <f t="shared" si="64"/>
        <v>0.56229286445647475</v>
      </c>
      <c r="J301" s="4">
        <f t="shared" si="65"/>
        <v>0.12756354680760293</v>
      </c>
      <c r="K301" s="4">
        <f t="shared" si="60"/>
        <v>-3.6299999999999955</v>
      </c>
      <c r="L301" s="4">
        <f t="shared" si="61"/>
        <v>7.8000000000000291E-2</v>
      </c>
      <c r="M301" s="4">
        <f t="shared" si="70"/>
        <v>1.4348660332888696</v>
      </c>
      <c r="N301" s="4">
        <f t="shared" si="66"/>
        <v>3.3705008346083726E-2</v>
      </c>
      <c r="O301" s="4">
        <f t="shared" si="67"/>
        <v>-26.633164131713237</v>
      </c>
      <c r="P301" s="4">
        <f t="shared" si="68"/>
        <v>1357.2748415100477</v>
      </c>
      <c r="Q301">
        <f t="shared" si="62"/>
        <v>-1.3249499999999983</v>
      </c>
      <c r="R301">
        <f t="shared" si="72"/>
        <v>0.3425396645253414</v>
      </c>
      <c r="S301">
        <f t="shared" si="69"/>
        <v>473.03472192878309</v>
      </c>
      <c r="T301">
        <f t="shared" si="71"/>
        <v>3.5980229782864739</v>
      </c>
      <c r="W301" s="13"/>
    </row>
    <row r="302" spans="1:23" x14ac:dyDescent="0.2">
      <c r="A302">
        <v>-71</v>
      </c>
      <c r="B302">
        <v>200.86</v>
      </c>
      <c r="C302">
        <v>3.7280000000000002</v>
      </c>
      <c r="D302">
        <v>3.6549999999999998</v>
      </c>
      <c r="E302">
        <v>3.6659999999999999</v>
      </c>
      <c r="F302">
        <v>3.734</v>
      </c>
      <c r="G302">
        <v>3.8559999999999999</v>
      </c>
      <c r="H302" s="4">
        <f t="shared" si="63"/>
        <v>2.3028934583565053</v>
      </c>
      <c r="I302" s="4">
        <f t="shared" si="64"/>
        <v>0.57147590368194379</v>
      </c>
      <c r="J302" s="4">
        <f t="shared" si="65"/>
        <v>0.13055458115838892</v>
      </c>
      <c r="K302" s="4">
        <f t="shared" si="60"/>
        <v>-3.6200000000000045</v>
      </c>
      <c r="L302" s="4">
        <f t="shared" si="61"/>
        <v>8.0999999999999961E-2</v>
      </c>
      <c r="M302" s="4">
        <f t="shared" si="70"/>
        <v>1.1805491553104461</v>
      </c>
      <c r="N302" s="4">
        <f t="shared" si="66"/>
        <v>3.2965198231313914E-2</v>
      </c>
      <c r="O302" s="4">
        <f t="shared" si="67"/>
        <v>-26.595462052782402</v>
      </c>
      <c r="P302" s="4">
        <f t="shared" si="68"/>
        <v>1736.8451009733831</v>
      </c>
      <c r="Q302">
        <f t="shared" si="62"/>
        <v>-1.3495360000000018</v>
      </c>
      <c r="R302">
        <f t="shared" si="72"/>
        <v>0.33270412464113958</v>
      </c>
      <c r="S302">
        <f t="shared" si="69"/>
        <v>474.56689891575519</v>
      </c>
      <c r="T302">
        <f t="shared" si="71"/>
        <v>3.6823872860553979</v>
      </c>
      <c r="W302" s="13"/>
    </row>
    <row r="303" spans="1:23" x14ac:dyDescent="0.2">
      <c r="A303">
        <v>-70</v>
      </c>
      <c r="B303">
        <v>197.24</v>
      </c>
      <c r="C303">
        <v>3.8090000000000002</v>
      </c>
      <c r="D303">
        <v>3.734</v>
      </c>
      <c r="E303">
        <v>3.7730000000000001</v>
      </c>
      <c r="F303">
        <v>3.8340000000000001</v>
      </c>
      <c r="G303">
        <v>3.8940000000000001</v>
      </c>
      <c r="H303" s="4">
        <f t="shared" si="63"/>
        <v>2.2949949938591003</v>
      </c>
      <c r="I303" s="4">
        <f t="shared" si="64"/>
        <v>0.58081097266094628</v>
      </c>
      <c r="J303" s="4">
        <f t="shared" si="65"/>
        <v>0.13366346918176636</v>
      </c>
      <c r="K303" s="4">
        <f t="shared" si="60"/>
        <v>-3.6200000000000045</v>
      </c>
      <c r="L303" s="4">
        <f t="shared" si="61"/>
        <v>8.6999999999999744E-2</v>
      </c>
      <c r="M303" s="4">
        <f t="shared" si="70"/>
        <v>1.1818840208839796</v>
      </c>
      <c r="N303" s="4">
        <f t="shared" si="66"/>
        <v>3.2226435396514402E-2</v>
      </c>
      <c r="O303" s="4">
        <f t="shared" si="67"/>
        <v>-26.547216355533141</v>
      </c>
      <c r="P303" s="4">
        <f t="shared" si="68"/>
        <v>2119.3765017248579</v>
      </c>
      <c r="Q303">
        <f t="shared" si="62"/>
        <v>-1.3788580000000017</v>
      </c>
      <c r="R303">
        <f t="shared" si="72"/>
        <v>0.32358260947480222</v>
      </c>
      <c r="S303">
        <f t="shared" si="69"/>
        <v>476.13931996442227</v>
      </c>
      <c r="T303">
        <f t="shared" si="71"/>
        <v>3.7700757427106733</v>
      </c>
      <c r="W303" s="13"/>
    </row>
    <row r="304" spans="1:23" x14ac:dyDescent="0.2">
      <c r="A304">
        <v>-69</v>
      </c>
      <c r="B304">
        <v>193.62</v>
      </c>
      <c r="C304">
        <v>3.8959999999999999</v>
      </c>
      <c r="D304">
        <v>3.8319999999999999</v>
      </c>
      <c r="E304">
        <v>3.8719999999999999</v>
      </c>
      <c r="F304">
        <v>3.9319999999999999</v>
      </c>
      <c r="G304">
        <v>3.9470000000000001</v>
      </c>
      <c r="H304" s="4">
        <f t="shared" si="63"/>
        <v>2.2869502157875488</v>
      </c>
      <c r="I304" s="4">
        <f t="shared" si="64"/>
        <v>0.5906189482065779</v>
      </c>
      <c r="J304" s="4">
        <f t="shared" si="65"/>
        <v>0.13690605986083912</v>
      </c>
      <c r="K304" s="4">
        <f t="shared" si="60"/>
        <v>-3.5999999999999943</v>
      </c>
      <c r="L304" s="4">
        <f t="shared" si="61"/>
        <v>0.10000000000000009</v>
      </c>
      <c r="M304" s="4">
        <f t="shared" si="70"/>
        <v>1.2191729166917946</v>
      </c>
      <c r="N304" s="4">
        <f t="shared" si="66"/>
        <v>3.1489012719971815E-2</v>
      </c>
      <c r="O304" s="4">
        <f t="shared" si="67"/>
        <v>-26.488344786040784</v>
      </c>
      <c r="P304" s="4">
        <f t="shared" si="68"/>
        <v>2504.6119770166797</v>
      </c>
      <c r="Q304">
        <f t="shared" si="62"/>
        <v>-1.4025599999999978</v>
      </c>
      <c r="R304">
        <f t="shared" si="72"/>
        <v>0.31286618759153617</v>
      </c>
      <c r="S304">
        <f t="shared" si="69"/>
        <v>478.07633319910406</v>
      </c>
      <c r="T304">
        <f t="shared" si="71"/>
        <v>3.861535380392886</v>
      </c>
      <c r="W304" s="13"/>
    </row>
    <row r="305" spans="1:23" x14ac:dyDescent="0.2">
      <c r="A305">
        <v>-68</v>
      </c>
      <c r="B305">
        <v>190.02</v>
      </c>
      <c r="C305">
        <v>3.996</v>
      </c>
      <c r="D305">
        <v>3.9510000000000001</v>
      </c>
      <c r="E305">
        <v>3.9750000000000001</v>
      </c>
      <c r="F305">
        <v>4.0289999999999999</v>
      </c>
      <c r="G305">
        <v>4.03</v>
      </c>
      <c r="H305" s="4">
        <f t="shared" si="63"/>
        <v>2.2787993137555556</v>
      </c>
      <c r="I305" s="4">
        <f t="shared" si="64"/>
        <v>0.60162547955394474</v>
      </c>
      <c r="J305" s="4">
        <f t="shared" si="65"/>
        <v>0.14027166077133899</v>
      </c>
      <c r="K305" s="4">
        <f t="shared" si="60"/>
        <v>-3.6000000000000227</v>
      </c>
      <c r="L305" s="4">
        <f t="shared" si="61"/>
        <v>0.10399999999999965</v>
      </c>
      <c r="M305" s="4">
        <f t="shared" si="70"/>
        <v>1.3503451893011535</v>
      </c>
      <c r="N305" s="4">
        <f t="shared" si="66"/>
        <v>3.0753225364804015E-2</v>
      </c>
      <c r="O305" s="4">
        <f t="shared" si="67"/>
        <v>-26.418772231123654</v>
      </c>
      <c r="P305" s="4">
        <f t="shared" si="68"/>
        <v>2892.2895645248868</v>
      </c>
      <c r="Q305">
        <f t="shared" si="62"/>
        <v>-1.4385600000000092</v>
      </c>
      <c r="R305">
        <f t="shared" si="72"/>
        <v>0.30067176160750436</v>
      </c>
      <c r="S305">
        <f t="shared" si="69"/>
        <v>481.2302001064939</v>
      </c>
      <c r="T305">
        <f t="shared" si="71"/>
        <v>3.9564646114684732</v>
      </c>
      <c r="W305" s="13"/>
    </row>
    <row r="306" spans="1:23" x14ac:dyDescent="0.2">
      <c r="A306">
        <v>-67</v>
      </c>
      <c r="B306">
        <v>186.42</v>
      </c>
      <c r="C306">
        <v>4.0999999999999996</v>
      </c>
      <c r="D306">
        <v>4.0529999999999999</v>
      </c>
      <c r="E306">
        <v>4.0670000000000002</v>
      </c>
      <c r="F306">
        <v>4.1340000000000003</v>
      </c>
      <c r="G306">
        <v>4.1449999999999996</v>
      </c>
      <c r="H306" s="4">
        <f t="shared" si="63"/>
        <v>2.2704925036386179</v>
      </c>
      <c r="I306" s="4">
        <f t="shared" si="64"/>
        <v>0.61278385671973545</v>
      </c>
      <c r="J306" s="4">
        <f t="shared" si="65"/>
        <v>0.1437867777175513</v>
      </c>
      <c r="K306" s="4">
        <f t="shared" si="60"/>
        <v>-3.589999999999975</v>
      </c>
      <c r="L306" s="4">
        <f t="shared" si="61"/>
        <v>0.10800000000000054</v>
      </c>
      <c r="M306" s="4">
        <f t="shared" si="70"/>
        <v>1.3432806346492634</v>
      </c>
      <c r="N306" s="4">
        <f t="shared" si="66"/>
        <v>3.0019370580606136E-2</v>
      </c>
      <c r="O306" s="4">
        <f t="shared" si="67"/>
        <v>-26.338430854331296</v>
      </c>
      <c r="P306" s="4">
        <f t="shared" si="68"/>
        <v>3282.1428177888092</v>
      </c>
      <c r="Q306">
        <f t="shared" si="62"/>
        <v>-1.4718999999999896</v>
      </c>
      <c r="R306">
        <f t="shared" si="72"/>
        <v>0.29087218667816694</v>
      </c>
      <c r="S306">
        <f t="shared" si="69"/>
        <v>484.40034209269209</v>
      </c>
      <c r="T306">
        <f t="shared" ref="T306:T337" si="73">T305*(B305/B306)^$U$29</f>
        <v>4.0556110515005273</v>
      </c>
      <c r="W306" s="13"/>
    </row>
    <row r="307" spans="1:23" x14ac:dyDescent="0.2">
      <c r="A307">
        <v>-66</v>
      </c>
      <c r="B307">
        <v>182.83</v>
      </c>
      <c r="C307">
        <v>4.2080000000000002</v>
      </c>
      <c r="D307">
        <v>4.1609999999999996</v>
      </c>
      <c r="E307">
        <v>4.17</v>
      </c>
      <c r="F307">
        <v>4.2389999999999999</v>
      </c>
      <c r="G307">
        <v>4.2610000000000001</v>
      </c>
      <c r="H307" s="4">
        <f t="shared" si="63"/>
        <v>2.2620474592614253</v>
      </c>
      <c r="I307" s="4">
        <f t="shared" si="64"/>
        <v>0.62407573114568271</v>
      </c>
      <c r="J307" s="4">
        <f t="shared" si="65"/>
        <v>0.14745070000073524</v>
      </c>
      <c r="K307" s="4">
        <f t="shared" si="60"/>
        <v>-3.5700000000000216</v>
      </c>
      <c r="L307" s="4">
        <f t="shared" si="61"/>
        <v>0.10499999999999954</v>
      </c>
      <c r="M307" s="4">
        <f t="shared" si="70"/>
        <v>1.3371006618322439</v>
      </c>
      <c r="N307" s="4">
        <f t="shared" si="66"/>
        <v>2.9287747501319156E-2</v>
      </c>
      <c r="O307" s="4">
        <f t="shared" si="67"/>
        <v>-26.247260220503829</v>
      </c>
      <c r="P307" s="4">
        <f t="shared" si="68"/>
        <v>3673.9012223611239</v>
      </c>
      <c r="Q307">
        <f t="shared" si="62"/>
        <v>-1.5022560000000091</v>
      </c>
      <c r="R307">
        <f t="shared" si="72"/>
        <v>0.28109605469781357</v>
      </c>
      <c r="S307">
        <f t="shared" si="69"/>
        <v>487.58604934117756</v>
      </c>
      <c r="T307">
        <f t="shared" si="73"/>
        <v>4.1589546547121454</v>
      </c>
      <c r="W307" s="13"/>
    </row>
    <row r="308" spans="1:23" x14ac:dyDescent="0.2">
      <c r="A308">
        <v>-65</v>
      </c>
      <c r="B308">
        <v>179.26</v>
      </c>
      <c r="C308">
        <v>4.3129999999999997</v>
      </c>
      <c r="D308">
        <v>4.2569999999999997</v>
      </c>
      <c r="E308">
        <v>4.274</v>
      </c>
      <c r="F308">
        <v>4.343</v>
      </c>
      <c r="G308">
        <v>4.3769999999999998</v>
      </c>
      <c r="H308" s="4">
        <f t="shared" si="63"/>
        <v>2.2534833920870145</v>
      </c>
      <c r="I308" s="4">
        <f t="shared" si="64"/>
        <v>0.6347794581459516</v>
      </c>
      <c r="J308" s="4">
        <f t="shared" si="65"/>
        <v>0.15126161798744178</v>
      </c>
      <c r="K308" s="4">
        <f t="shared" si="60"/>
        <v>-3.5600000000000023</v>
      </c>
      <c r="L308" s="4">
        <f t="shared" si="61"/>
        <v>0.11600000000000055</v>
      </c>
      <c r="M308" s="4">
        <f t="shared" si="70"/>
        <v>1.249841551015785</v>
      </c>
      <c r="N308" s="4">
        <f t="shared" si="66"/>
        <v>2.8558656939638494E-2</v>
      </c>
      <c r="O308" s="4">
        <f t="shared" si="67"/>
        <v>-26.145207408771576</v>
      </c>
      <c r="P308" s="4">
        <f t="shared" si="68"/>
        <v>4067.2906128960449</v>
      </c>
      <c r="Q308">
        <f t="shared" si="62"/>
        <v>-1.5354280000000009</v>
      </c>
      <c r="R308">
        <f t="shared" si="72"/>
        <v>0.27288334841594047</v>
      </c>
      <c r="S308">
        <f t="shared" si="69"/>
        <v>489.99419061653435</v>
      </c>
      <c r="T308">
        <f t="shared" si="73"/>
        <v>4.2664443790705944</v>
      </c>
      <c r="W308" s="13"/>
    </row>
    <row r="309" spans="1:23" x14ac:dyDescent="0.2">
      <c r="A309">
        <v>-64</v>
      </c>
      <c r="B309">
        <v>175.7</v>
      </c>
      <c r="C309">
        <v>4.4290000000000003</v>
      </c>
      <c r="D309">
        <v>4.3600000000000003</v>
      </c>
      <c r="E309">
        <v>4.3959999999999999</v>
      </c>
      <c r="F309">
        <v>4.4530000000000003</v>
      </c>
      <c r="G309">
        <v>4.5060000000000002</v>
      </c>
      <c r="H309" s="4">
        <f t="shared" si="63"/>
        <v>2.2447717614952949</v>
      </c>
      <c r="I309" s="4">
        <f t="shared" si="64"/>
        <v>0.64630568028475877</v>
      </c>
      <c r="J309" s="4">
        <f t="shared" si="65"/>
        <v>0.15523926989759179</v>
      </c>
      <c r="K309" s="4">
        <f t="shared" si="60"/>
        <v>-3.539999999999992</v>
      </c>
      <c r="L309" s="4">
        <f t="shared" si="61"/>
        <v>0.12399999999999967</v>
      </c>
      <c r="M309" s="4">
        <f t="shared" si="70"/>
        <v>1.3230843545825897</v>
      </c>
      <c r="N309" s="4">
        <f t="shared" si="66"/>
        <v>2.7832401178283728E-2</v>
      </c>
      <c r="O309" s="4">
        <f t="shared" si="67"/>
        <v>-26.032227113968908</v>
      </c>
      <c r="P309" s="4">
        <f t="shared" si="68"/>
        <v>4462.0335914205634</v>
      </c>
      <c r="Q309">
        <f t="shared" si="62"/>
        <v>-1.5678659999999964</v>
      </c>
      <c r="R309">
        <f t="shared" si="72"/>
        <v>0.26453268779784428</v>
      </c>
      <c r="S309">
        <f t="shared" si="69"/>
        <v>493.18007531914998</v>
      </c>
      <c r="T309">
        <f t="shared" si="73"/>
        <v>4.3786369554806122</v>
      </c>
      <c r="W309" s="13"/>
    </row>
    <row r="310" spans="1:23" x14ac:dyDescent="0.2">
      <c r="A310">
        <v>-63</v>
      </c>
      <c r="B310">
        <v>172.16</v>
      </c>
      <c r="C310">
        <v>4.5529999999999999</v>
      </c>
      <c r="D310">
        <v>4.4790000000000001</v>
      </c>
      <c r="E310">
        <v>4.5179999999999998</v>
      </c>
      <c r="F310">
        <v>4.5780000000000003</v>
      </c>
      <c r="G310">
        <v>4.6349999999999998</v>
      </c>
      <c r="H310" s="4">
        <f t="shared" si="63"/>
        <v>2.2359322539862951</v>
      </c>
      <c r="I310" s="4">
        <f t="shared" si="64"/>
        <v>0.65829765030818976</v>
      </c>
      <c r="J310" s="4">
        <f t="shared" si="65"/>
        <v>0.15938223561348333</v>
      </c>
      <c r="K310" s="4">
        <f t="shared" si="60"/>
        <v>-3.5300000000000011</v>
      </c>
      <c r="L310" s="4">
        <f t="shared" si="61"/>
        <v>0.125</v>
      </c>
      <c r="M310" s="4">
        <f t="shared" si="70"/>
        <v>1.3566332752386547</v>
      </c>
      <c r="N310" s="4">
        <f t="shared" si="66"/>
        <v>2.7109283758451258E-2</v>
      </c>
      <c r="O310" s="4">
        <f t="shared" si="67"/>
        <v>-25.908281736429448</v>
      </c>
      <c r="P310" s="4">
        <f t="shared" si="68"/>
        <v>4857.849944781904</v>
      </c>
      <c r="Q310">
        <f t="shared" si="62"/>
        <v>-1.6072090000000003</v>
      </c>
      <c r="R310">
        <f t="shared" si="72"/>
        <v>0.25543264440182983</v>
      </c>
      <c r="S310">
        <f t="shared" si="69"/>
        <v>496.77300177080917</v>
      </c>
      <c r="T310">
        <f t="shared" si="73"/>
        <v>4.4954923284855148</v>
      </c>
      <c r="W310" s="13"/>
    </row>
    <row r="311" spans="1:23" x14ac:dyDescent="0.2">
      <c r="A311">
        <v>-62</v>
      </c>
      <c r="B311">
        <v>168.63</v>
      </c>
      <c r="C311">
        <v>4.6779999999999999</v>
      </c>
      <c r="D311">
        <v>4.6079999999999997</v>
      </c>
      <c r="E311">
        <v>4.6550000000000002</v>
      </c>
      <c r="F311">
        <v>4.7110000000000003</v>
      </c>
      <c r="G311">
        <v>4.7389999999999999</v>
      </c>
      <c r="H311" s="4">
        <f t="shared" si="63"/>
        <v>2.2269348400126003</v>
      </c>
      <c r="I311" s="4">
        <f t="shared" si="64"/>
        <v>0.67006021747313427</v>
      </c>
      <c r="J311" s="4">
        <f t="shared" si="65"/>
        <v>0.16371277421299266</v>
      </c>
      <c r="K311" s="4">
        <f t="shared" si="60"/>
        <v>-3.5099999999999909</v>
      </c>
      <c r="L311" s="4">
        <f t="shared" si="61"/>
        <v>0.11800000000000033</v>
      </c>
      <c r="M311" s="4">
        <f t="shared" si="70"/>
        <v>1.3073275498197323</v>
      </c>
      <c r="N311" s="4">
        <f t="shared" si="66"/>
        <v>2.6389609265772662E-2</v>
      </c>
      <c r="O311" s="4">
        <f t="shared" si="67"/>
        <v>-25.773341460185506</v>
      </c>
      <c r="P311" s="4">
        <f t="shared" si="68"/>
        <v>5254.4570607988562</v>
      </c>
      <c r="Q311">
        <f t="shared" si="62"/>
        <v>-1.6419779999999957</v>
      </c>
      <c r="R311">
        <f t="shared" si="72"/>
        <v>0.24617591972208946</v>
      </c>
      <c r="S311">
        <f t="shared" si="69"/>
        <v>499.94604639956748</v>
      </c>
      <c r="T311">
        <f t="shared" si="73"/>
        <v>4.6176383316292791</v>
      </c>
      <c r="W311" s="13"/>
    </row>
    <row r="312" spans="1:23" x14ac:dyDescent="0.2">
      <c r="A312">
        <v>-61</v>
      </c>
      <c r="B312">
        <v>165.12</v>
      </c>
      <c r="C312">
        <v>4.7960000000000003</v>
      </c>
      <c r="D312">
        <v>4.7359999999999998</v>
      </c>
      <c r="E312">
        <v>4.7830000000000004</v>
      </c>
      <c r="F312">
        <v>4.8490000000000002</v>
      </c>
      <c r="G312">
        <v>4.8170000000000002</v>
      </c>
      <c r="H312" s="4">
        <f t="shared" si="63"/>
        <v>2.2177996799471171</v>
      </c>
      <c r="I312" s="4">
        <f t="shared" si="64"/>
        <v>0.68087917442681112</v>
      </c>
      <c r="J312" s="4">
        <f t="shared" si="65"/>
        <v>0.16823000780503469</v>
      </c>
      <c r="K312" s="4">
        <f t="shared" si="60"/>
        <v>-3.4900000000000091</v>
      </c>
      <c r="L312" s="4">
        <f t="shared" si="61"/>
        <v>0.10999999999999943</v>
      </c>
      <c r="M312" s="4">
        <f t="shared" si="70"/>
        <v>1.1843204581117552</v>
      </c>
      <c r="N312" s="4">
        <f t="shared" si="66"/>
        <v>2.5673683114100843E-2</v>
      </c>
      <c r="O312" s="4">
        <f t="shared" si="67"/>
        <v>-25.62738431960776</v>
      </c>
      <c r="P312" s="4">
        <f t="shared" si="68"/>
        <v>5651.5703398072646</v>
      </c>
      <c r="Q312">
        <f t="shared" si="62"/>
        <v>-1.6738040000000043</v>
      </c>
      <c r="R312">
        <f t="shared" si="72"/>
        <v>0.23756178445873966</v>
      </c>
      <c r="S312">
        <f t="shared" si="69"/>
        <v>501.88814242755308</v>
      </c>
      <c r="T312">
        <f t="shared" si="73"/>
        <v>4.7450502033528554</v>
      </c>
      <c r="W312" s="13"/>
    </row>
    <row r="313" spans="1:23" x14ac:dyDescent="0.2">
      <c r="A313">
        <v>-60</v>
      </c>
      <c r="B313">
        <v>161.63</v>
      </c>
      <c r="C313">
        <v>4.9059999999999997</v>
      </c>
      <c r="D313">
        <v>4.8710000000000004</v>
      </c>
      <c r="E313">
        <v>4.9039999999999999</v>
      </c>
      <c r="F313">
        <v>4.9809999999999999</v>
      </c>
      <c r="G313">
        <v>4.8680000000000003</v>
      </c>
      <c r="H313" s="4">
        <f t="shared" si="63"/>
        <v>2.2085219729314334</v>
      </c>
      <c r="I313" s="4">
        <f t="shared" si="64"/>
        <v>0.69072754387036683</v>
      </c>
      <c r="J313" s="4">
        <f t="shared" si="65"/>
        <v>0.17294532147463881</v>
      </c>
      <c r="K313" s="4">
        <f t="shared" si="60"/>
        <v>-3.4699999999999989</v>
      </c>
      <c r="L313" s="4">
        <f t="shared" si="61"/>
        <v>0.11300000000000043</v>
      </c>
      <c r="M313" s="4">
        <f t="shared" si="70"/>
        <v>1.0615089942921092</v>
      </c>
      <c r="N313" s="4">
        <f t="shared" si="66"/>
        <v>2.4961811327445071E-2</v>
      </c>
      <c r="O313" s="4">
        <f t="shared" si="67"/>
        <v>-25.470396254613114</v>
      </c>
      <c r="P313" s="4">
        <f t="shared" si="68"/>
        <v>6048.9036034741303</v>
      </c>
      <c r="Q313">
        <f t="shared" si="62"/>
        <v>-1.7023819999999994</v>
      </c>
      <c r="R313">
        <f t="shared" si="72"/>
        <v>0.22903835309995954</v>
      </c>
      <c r="S313">
        <f t="shared" si="69"/>
        <v>502.54805631228669</v>
      </c>
      <c r="T313">
        <f t="shared" si="73"/>
        <v>4.8780490682923237</v>
      </c>
      <c r="W313" s="13"/>
    </row>
    <row r="314" spans="1:23" x14ac:dyDescent="0.2">
      <c r="A314">
        <v>-59</v>
      </c>
      <c r="B314">
        <v>158.16</v>
      </c>
      <c r="C314">
        <v>5.0190000000000001</v>
      </c>
      <c r="D314">
        <v>5.0039999999999996</v>
      </c>
      <c r="E314">
        <v>5.0289999999999999</v>
      </c>
      <c r="F314">
        <v>5.101</v>
      </c>
      <c r="G314">
        <v>4.9420000000000002</v>
      </c>
      <c r="H314" s="4">
        <f t="shared" si="63"/>
        <v>2.199096656305616</v>
      </c>
      <c r="I314" s="4">
        <f t="shared" si="64"/>
        <v>0.70061719568205694</v>
      </c>
      <c r="J314" s="4">
        <f t="shared" si="65"/>
        <v>0.17787101268406452</v>
      </c>
      <c r="K314" s="4">
        <f t="shared" si="60"/>
        <v>-3.4399999999999977</v>
      </c>
      <c r="L314" s="4">
        <f t="shared" si="61"/>
        <v>0.13600000000000012</v>
      </c>
      <c r="M314" s="4">
        <f t="shared" si="70"/>
        <v>1.0492646777086454</v>
      </c>
      <c r="N314" s="4">
        <f t="shared" si="66"/>
        <v>2.4254300320372485E-2</v>
      </c>
      <c r="O314" s="4">
        <f t="shared" si="67"/>
        <v>-25.30237115451661</v>
      </c>
      <c r="P314" s="4">
        <f t="shared" si="68"/>
        <v>6446.1694976749577</v>
      </c>
      <c r="Q314">
        <f t="shared" si="62"/>
        <v>-1.7265359999999987</v>
      </c>
      <c r="R314">
        <f t="shared" si="72"/>
        <v>0.22115628669565313</v>
      </c>
      <c r="S314">
        <f t="shared" si="69"/>
        <v>503.08565360005758</v>
      </c>
      <c r="T314">
        <f t="shared" si="73"/>
        <v>5.0169817853497101</v>
      </c>
      <c r="W314" s="13"/>
    </row>
    <row r="315" spans="1:23" x14ac:dyDescent="0.2">
      <c r="A315">
        <v>-58</v>
      </c>
      <c r="B315">
        <v>154.72</v>
      </c>
      <c r="C315">
        <v>5.1550000000000002</v>
      </c>
      <c r="D315">
        <v>5.1369999999999996</v>
      </c>
      <c r="E315">
        <v>5.1740000000000004</v>
      </c>
      <c r="F315">
        <v>5.2450000000000001</v>
      </c>
      <c r="G315">
        <v>5.0650000000000004</v>
      </c>
      <c r="H315" s="4">
        <f t="shared" si="63"/>
        <v>2.1895464567389267</v>
      </c>
      <c r="I315" s="4">
        <f t="shared" si="64"/>
        <v>0.71222866961953535</v>
      </c>
      <c r="J315" s="4">
        <f t="shared" si="65"/>
        <v>0.18300507600468191</v>
      </c>
      <c r="K315" s="4">
        <f t="shared" si="60"/>
        <v>-3.4199999999999875</v>
      </c>
      <c r="L315" s="4">
        <f t="shared" si="61"/>
        <v>0.15700000000000003</v>
      </c>
      <c r="M315" s="4">
        <f t="shared" si="70"/>
        <v>1.2158357379230698</v>
      </c>
      <c r="N315" s="4">
        <f t="shared" si="66"/>
        <v>2.3551456677191468E-2</v>
      </c>
      <c r="O315" s="4">
        <f t="shared" si="67"/>
        <v>-25.123310890692306</v>
      </c>
      <c r="P315" s="4">
        <f t="shared" si="68"/>
        <v>6843.0798881053643</v>
      </c>
      <c r="Q315">
        <f t="shared" si="62"/>
        <v>-1.7630099999999935</v>
      </c>
      <c r="R315">
        <f t="shared" si="72"/>
        <v>0.21374174232176121</v>
      </c>
      <c r="S315">
        <f t="shared" si="69"/>
        <v>505.47910420848376</v>
      </c>
      <c r="T315">
        <f t="shared" si="73"/>
        <v>5.1617917899462435</v>
      </c>
      <c r="W315" s="13"/>
    </row>
    <row r="316" spans="1:23" x14ac:dyDescent="0.2">
      <c r="A316">
        <v>-57</v>
      </c>
      <c r="B316">
        <v>151.30000000000001</v>
      </c>
      <c r="C316">
        <v>5.3120000000000003</v>
      </c>
      <c r="D316">
        <v>5.2770000000000001</v>
      </c>
      <c r="E316">
        <v>5.343</v>
      </c>
      <c r="F316">
        <v>5.407</v>
      </c>
      <c r="G316">
        <v>5.2210000000000001</v>
      </c>
      <c r="H316" s="4">
        <f t="shared" si="63"/>
        <v>2.1798389280231869</v>
      </c>
      <c r="I316" s="4">
        <f t="shared" si="64"/>
        <v>0.72525806635996115</v>
      </c>
      <c r="J316" s="4">
        <f t="shared" si="65"/>
        <v>0.18837561277714679</v>
      </c>
      <c r="K316" s="4">
        <f t="shared" si="60"/>
        <v>-3.4000000000000057</v>
      </c>
      <c r="L316" s="4">
        <f t="shared" si="61"/>
        <v>0.17199999999999971</v>
      </c>
      <c r="M316" s="4">
        <f t="shared" si="70"/>
        <v>1.3421950242907796</v>
      </c>
      <c r="N316" s="4">
        <f t="shared" si="66"/>
        <v>2.2853586930227793E-2</v>
      </c>
      <c r="O316" s="4">
        <f t="shared" si="67"/>
        <v>-24.933225338244934</v>
      </c>
      <c r="P316" s="4">
        <f t="shared" si="68"/>
        <v>7239.3462499573352</v>
      </c>
      <c r="Q316">
        <f t="shared" si="62"/>
        <v>-1.806080000000003</v>
      </c>
      <c r="R316">
        <f t="shared" si="72"/>
        <v>0.20639946072507512</v>
      </c>
      <c r="S316">
        <f t="shared" si="69"/>
        <v>509.36027954423975</v>
      </c>
      <c r="T316">
        <f t="shared" si="73"/>
        <v>5.3132717009133277</v>
      </c>
      <c r="W316" s="13"/>
    </row>
    <row r="317" spans="1:23" x14ac:dyDescent="0.2">
      <c r="A317">
        <v>-56</v>
      </c>
      <c r="B317">
        <v>147.9</v>
      </c>
      <c r="C317">
        <v>5.484</v>
      </c>
      <c r="D317">
        <v>5.4489999999999998</v>
      </c>
      <c r="E317">
        <v>5.5279999999999996</v>
      </c>
      <c r="F317">
        <v>5.5789999999999997</v>
      </c>
      <c r="G317">
        <v>5.383</v>
      </c>
      <c r="H317" s="4">
        <f t="shared" si="63"/>
        <v>2.1699681739968923</v>
      </c>
      <c r="I317" s="4">
        <f t="shared" si="64"/>
        <v>0.73909744611747508</v>
      </c>
      <c r="J317" s="4">
        <f t="shared" si="65"/>
        <v>0.19399808091040821</v>
      </c>
      <c r="K317" s="4">
        <f t="shared" si="60"/>
        <v>-3.3700000000000045</v>
      </c>
      <c r="L317" s="4">
        <f t="shared" si="61"/>
        <v>0.16099999999999959</v>
      </c>
      <c r="M317" s="4">
        <f t="shared" si="70"/>
        <v>1.4020590241280255</v>
      </c>
      <c r="N317" s="4">
        <f t="shared" si="66"/>
        <v>2.2160997337498767E-2</v>
      </c>
      <c r="O317" s="4">
        <f t="shared" si="67"/>
        <v>-24.732132386857231</v>
      </c>
      <c r="P317" s="4">
        <f t="shared" si="68"/>
        <v>7634.6800482429699</v>
      </c>
      <c r="Q317">
        <f t="shared" si="62"/>
        <v>-1.8481080000000025</v>
      </c>
      <c r="R317">
        <f t="shared" si="72"/>
        <v>0.1979702494906195</v>
      </c>
      <c r="S317">
        <f t="shared" si="69"/>
        <v>514.03619587787909</v>
      </c>
      <c r="T317">
        <f t="shared" si="73"/>
        <v>5.4718575198594683</v>
      </c>
      <c r="W317" s="13"/>
    </row>
    <row r="318" spans="1:23" x14ac:dyDescent="0.2">
      <c r="A318">
        <v>-55</v>
      </c>
      <c r="B318">
        <v>144.53</v>
      </c>
      <c r="C318">
        <v>5.6449999999999996</v>
      </c>
      <c r="D318">
        <v>5.62</v>
      </c>
      <c r="E318">
        <v>5.6970000000000001</v>
      </c>
      <c r="F318">
        <v>5.7389999999999999</v>
      </c>
      <c r="G318">
        <v>5.5220000000000002</v>
      </c>
      <c r="H318" s="4">
        <f t="shared" si="63"/>
        <v>2.1599580026785188</v>
      </c>
      <c r="I318" s="4">
        <f t="shared" si="64"/>
        <v>0.75166394626098665</v>
      </c>
      <c r="J318" s="4">
        <f t="shared" si="65"/>
        <v>0.19987137283156237</v>
      </c>
      <c r="K318" s="4">
        <f t="shared" si="60"/>
        <v>-3.3400000000000034</v>
      </c>
      <c r="L318" s="4">
        <f t="shared" si="61"/>
        <v>0.1670000000000007</v>
      </c>
      <c r="M318" s="4">
        <f t="shared" si="70"/>
        <v>1.2553731343684282</v>
      </c>
      <c r="N318" s="4">
        <f t="shared" si="66"/>
        <v>2.1473993660086066E-2</v>
      </c>
      <c r="O318" s="4">
        <f t="shared" si="67"/>
        <v>-24.520057941072704</v>
      </c>
      <c r="P318" s="4">
        <f t="shared" si="68"/>
        <v>8028.7931093773032</v>
      </c>
      <c r="Q318">
        <f t="shared" si="62"/>
        <v>-1.8854300000000019</v>
      </c>
      <c r="R318">
        <f t="shared" si="72"/>
        <v>0.19017550161153429</v>
      </c>
      <c r="S318">
        <f t="shared" si="69"/>
        <v>517.07081994734904</v>
      </c>
      <c r="T318">
        <f t="shared" si="73"/>
        <v>5.6375180068822193</v>
      </c>
      <c r="W318" s="13"/>
    </row>
    <row r="319" spans="1:23" x14ac:dyDescent="0.2">
      <c r="A319">
        <v>-54</v>
      </c>
      <c r="B319">
        <v>141.19</v>
      </c>
      <c r="C319">
        <v>5.8120000000000003</v>
      </c>
      <c r="D319">
        <v>5.7859999999999996</v>
      </c>
      <c r="E319">
        <v>5.8680000000000003</v>
      </c>
      <c r="F319">
        <v>5.9210000000000003</v>
      </c>
      <c r="G319">
        <v>5.6719999999999997</v>
      </c>
      <c r="H319" s="4">
        <f t="shared" si="63"/>
        <v>2.1498039382270222</v>
      </c>
      <c r="I319" s="4">
        <f t="shared" si="64"/>
        <v>0.76432560562598395</v>
      </c>
      <c r="J319" s="4">
        <f t="shared" si="65"/>
        <v>0.20601078399130587</v>
      </c>
      <c r="K319" s="4">
        <f t="shared" si="60"/>
        <v>-3.3000000000000114</v>
      </c>
      <c r="L319" s="4">
        <f t="shared" si="61"/>
        <v>0.16999999999999993</v>
      </c>
      <c r="M319" s="4">
        <f t="shared" si="70"/>
        <v>1.2469547958336118</v>
      </c>
      <c r="N319" s="4">
        <f t="shared" si="66"/>
        <v>2.0792880939500713E-2</v>
      </c>
      <c r="O319" s="4">
        <f t="shared" si="67"/>
        <v>-24.297035910256668</v>
      </c>
      <c r="P319" s="4">
        <f t="shared" si="68"/>
        <v>8421.3979836599428</v>
      </c>
      <c r="Q319">
        <f t="shared" si="62"/>
        <v>-1.9179600000000065</v>
      </c>
      <c r="R319">
        <f t="shared" si="72"/>
        <v>0.18311327182309584</v>
      </c>
      <c r="S319">
        <f t="shared" si="69"/>
        <v>520.06499715040343</v>
      </c>
      <c r="T319">
        <f t="shared" si="73"/>
        <v>5.8106845813364583</v>
      </c>
      <c r="W319" s="13"/>
    </row>
    <row r="320" spans="1:23" x14ac:dyDescent="0.2">
      <c r="A320">
        <v>-53</v>
      </c>
      <c r="B320">
        <v>137.88999999999999</v>
      </c>
      <c r="C320">
        <v>5.9820000000000002</v>
      </c>
      <c r="D320">
        <v>5.9619999999999997</v>
      </c>
      <c r="E320">
        <v>6.0469999999999997</v>
      </c>
      <c r="F320">
        <v>6.093</v>
      </c>
      <c r="G320">
        <v>5.8259999999999996</v>
      </c>
      <c r="H320" s="4">
        <f t="shared" si="63"/>
        <v>2.1395327715979393</v>
      </c>
      <c r="I320" s="4">
        <f t="shared" si="64"/>
        <v>0.77684640869529942</v>
      </c>
      <c r="J320" s="4">
        <f t="shared" si="65"/>
        <v>0.21241287859134433</v>
      </c>
      <c r="K320" s="4">
        <f t="shared" si="60"/>
        <v>-3.2799999999999727</v>
      </c>
      <c r="L320" s="4">
        <f t="shared" si="61"/>
        <v>0.18400000000000016</v>
      </c>
      <c r="M320" s="4">
        <f t="shared" si="70"/>
        <v>1.2190244323232731</v>
      </c>
      <c r="N320" s="4">
        <f t="shared" si="66"/>
        <v>2.0117963275326917E-2</v>
      </c>
      <c r="O320" s="4">
        <f t="shared" si="67"/>
        <v>-24.063108188488336</v>
      </c>
      <c r="P320" s="4">
        <f t="shared" si="68"/>
        <v>8812.2082956001432</v>
      </c>
      <c r="Q320">
        <f t="shared" si="62"/>
        <v>-1.9620959999999839</v>
      </c>
      <c r="R320">
        <f t="shared" si="72"/>
        <v>0.17611738056352089</v>
      </c>
      <c r="S320">
        <f t="shared" si="69"/>
        <v>522.76591239017978</v>
      </c>
      <c r="T320">
        <f t="shared" si="73"/>
        <v>5.991260334022642</v>
      </c>
      <c r="W320" s="13"/>
    </row>
    <row r="321" spans="1:23" x14ac:dyDescent="0.2">
      <c r="A321">
        <v>-52</v>
      </c>
      <c r="B321">
        <v>134.61000000000001</v>
      </c>
      <c r="C321">
        <v>6.1660000000000004</v>
      </c>
      <c r="D321">
        <v>6.1449999999999996</v>
      </c>
      <c r="E321">
        <v>6.2359999999999998</v>
      </c>
      <c r="F321">
        <v>6.2859999999999996</v>
      </c>
      <c r="G321">
        <v>5.9969999999999999</v>
      </c>
      <c r="H321" s="4">
        <f t="shared" si="63"/>
        <v>2.1290773242527368</v>
      </c>
      <c r="I321" s="4">
        <f t="shared" si="64"/>
        <v>0.79000352039048949</v>
      </c>
      <c r="J321" s="4">
        <f t="shared" si="65"/>
        <v>0.21913421548934681</v>
      </c>
      <c r="K321" s="4">
        <f t="shared" si="60"/>
        <v>-3.2400000000000091</v>
      </c>
      <c r="L321" s="4">
        <f t="shared" si="61"/>
        <v>0.20500000000000007</v>
      </c>
      <c r="M321" s="4">
        <f t="shared" si="70"/>
        <v>1.2583977768514136</v>
      </c>
      <c r="N321" s="4">
        <f t="shared" si="66"/>
        <v>1.9449543603424463E-2</v>
      </c>
      <c r="O321" s="4">
        <f t="shared" si="67"/>
        <v>-23.818324624721665</v>
      </c>
      <c r="P321" s="4">
        <f t="shared" si="68"/>
        <v>9200.9390858933675</v>
      </c>
      <c r="Q321">
        <f t="shared" si="62"/>
        <v>-1.9977840000000058</v>
      </c>
      <c r="R321">
        <f t="shared" si="72"/>
        <v>0.16932977343455055</v>
      </c>
      <c r="S321">
        <f t="shared" si="69"/>
        <v>526.02807701823838</v>
      </c>
      <c r="T321">
        <f t="shared" si="73"/>
        <v>6.1808405488178009</v>
      </c>
      <c r="W321" s="13"/>
    </row>
    <row r="322" spans="1:23" x14ac:dyDescent="0.2">
      <c r="A322">
        <v>-51</v>
      </c>
      <c r="B322">
        <v>131.37</v>
      </c>
      <c r="C322">
        <v>6.3710000000000004</v>
      </c>
      <c r="D322">
        <v>6.3540000000000001</v>
      </c>
      <c r="E322">
        <v>6.4539999999999997</v>
      </c>
      <c r="F322">
        <v>6.4749999999999996</v>
      </c>
      <c r="G322">
        <v>6.202</v>
      </c>
      <c r="H322" s="4">
        <f t="shared" si="63"/>
        <v>2.1184961999117879</v>
      </c>
      <c r="I322" s="4">
        <f t="shared" si="64"/>
        <v>0.80420760508204148</v>
      </c>
      <c r="J322" s="4">
        <f t="shared" si="65"/>
        <v>0.22615290368981275</v>
      </c>
      <c r="K322" s="4">
        <f t="shared" si="60"/>
        <v>-3.210000000000008</v>
      </c>
      <c r="L322" s="4">
        <f t="shared" si="61"/>
        <v>0.21799999999999997</v>
      </c>
      <c r="M322" s="4">
        <f t="shared" si="70"/>
        <v>1.342398428925218</v>
      </c>
      <c r="N322" s="4">
        <f t="shared" si="66"/>
        <v>1.8787923474959972E-2</v>
      </c>
      <c r="O322" s="4">
        <f t="shared" si="67"/>
        <v>-23.562742983446849</v>
      </c>
      <c r="P322" s="4">
        <f t="shared" si="68"/>
        <v>9587.3071391926314</v>
      </c>
      <c r="Q322">
        <f t="shared" si="62"/>
        <v>-2.0450910000000051</v>
      </c>
      <c r="R322">
        <f t="shared" si="72"/>
        <v>0.16212515602112482</v>
      </c>
      <c r="S322">
        <f t="shared" si="69"/>
        <v>530.43464967030638</v>
      </c>
      <c r="T322">
        <f t="shared" si="73"/>
        <v>6.3788077742101219</v>
      </c>
      <c r="W322" s="13"/>
    </row>
    <row r="323" spans="1:23" x14ac:dyDescent="0.2">
      <c r="A323">
        <v>-50</v>
      </c>
      <c r="B323">
        <v>128.16</v>
      </c>
      <c r="C323">
        <v>6.5890000000000004</v>
      </c>
      <c r="D323">
        <v>6.5659999999999998</v>
      </c>
      <c r="E323">
        <v>6.6740000000000004</v>
      </c>
      <c r="F323">
        <v>6.6970000000000001</v>
      </c>
      <c r="G323">
        <v>6.4210000000000003</v>
      </c>
      <c r="H323" s="4">
        <f t="shared" si="63"/>
        <v>2.1077524987401626</v>
      </c>
      <c r="I323" s="4">
        <f t="shared" si="64"/>
        <v>0.81881950754753641</v>
      </c>
      <c r="J323" s="4">
        <f t="shared" si="65"/>
        <v>0.23350948045319517</v>
      </c>
      <c r="K323" s="4">
        <f t="shared" si="60"/>
        <v>-3.1700000000000017</v>
      </c>
      <c r="L323" s="4">
        <f t="shared" si="61"/>
        <v>0.22699999999999942</v>
      </c>
      <c r="M323" s="4">
        <f t="shared" si="70"/>
        <v>1.3600436415790749</v>
      </c>
      <c r="N323" s="4">
        <f t="shared" si="66"/>
        <v>1.8133402836530893E-2</v>
      </c>
      <c r="O323" s="4">
        <f t="shared" si="67"/>
        <v>-23.296428896247054</v>
      </c>
      <c r="P323" s="4">
        <f t="shared" si="68"/>
        <v>9971.0313019491114</v>
      </c>
      <c r="Q323">
        <f t="shared" si="62"/>
        <v>-2.0887130000000012</v>
      </c>
      <c r="R323">
        <f t="shared" si="72"/>
        <v>0.15535335574323528</v>
      </c>
      <c r="S323">
        <f t="shared" si="69"/>
        <v>535.1802611136244</v>
      </c>
      <c r="T323">
        <f t="shared" si="73"/>
        <v>6.5863053932289803</v>
      </c>
      <c r="W323" s="13"/>
    </row>
    <row r="324" spans="1:23" x14ac:dyDescent="0.2">
      <c r="A324">
        <v>-49</v>
      </c>
      <c r="B324">
        <v>124.99</v>
      </c>
      <c r="C324">
        <v>6.8159999999999998</v>
      </c>
      <c r="D324">
        <v>6.7729999999999997</v>
      </c>
      <c r="E324">
        <v>6.891</v>
      </c>
      <c r="F324">
        <v>6.9260000000000002</v>
      </c>
      <c r="G324">
        <v>6.6740000000000004</v>
      </c>
      <c r="H324" s="4">
        <f t="shared" si="63"/>
        <v>2.0968752680596876</v>
      </c>
      <c r="I324" s="4">
        <f t="shared" si="64"/>
        <v>0.83352958175864367</v>
      </c>
      <c r="J324" s="4">
        <f t="shared" si="65"/>
        <v>0.24120130548220431</v>
      </c>
      <c r="K324" s="4">
        <f t="shared" si="60"/>
        <v>-3.1400000000000006</v>
      </c>
      <c r="L324" s="4">
        <f t="shared" si="61"/>
        <v>0.2370000000000001</v>
      </c>
      <c r="M324" s="4">
        <f t="shared" si="70"/>
        <v>1.3523731033407858</v>
      </c>
      <c r="N324" s="4">
        <f t="shared" si="66"/>
        <v>1.7486279811635141E-2</v>
      </c>
      <c r="O324" s="4">
        <f t="shared" si="67"/>
        <v>-23.019455804526245</v>
      </c>
      <c r="P324" s="4">
        <f t="shared" si="68"/>
        <v>10351.832787018011</v>
      </c>
      <c r="Q324">
        <f t="shared" si="62"/>
        <v>-2.1402240000000003</v>
      </c>
      <c r="R324">
        <f t="shared" si="72"/>
        <v>0.14920946816182962</v>
      </c>
      <c r="S324">
        <f t="shared" si="69"/>
        <v>539.92437053448236</v>
      </c>
      <c r="T324">
        <f t="shared" si="73"/>
        <v>6.8032589343615042</v>
      </c>
      <c r="W324" s="13"/>
    </row>
    <row r="325" spans="1:23" x14ac:dyDescent="0.2">
      <c r="A325">
        <v>-48</v>
      </c>
      <c r="B325">
        <v>121.85</v>
      </c>
      <c r="C325">
        <v>7.0529999999999999</v>
      </c>
      <c r="D325">
        <v>7.0149999999999997</v>
      </c>
      <c r="E325">
        <v>7.0979999999999999</v>
      </c>
      <c r="F325">
        <v>7.141</v>
      </c>
      <c r="G325">
        <v>6.9569999999999999</v>
      </c>
      <c r="H325" s="4">
        <f t="shared" si="63"/>
        <v>2.085825533520743</v>
      </c>
      <c r="I325" s="4">
        <f t="shared" si="64"/>
        <v>0.84837388384460177</v>
      </c>
      <c r="J325" s="4">
        <f t="shared" si="65"/>
        <v>0.24927458996451973</v>
      </c>
      <c r="K325" s="4">
        <f t="shared" si="60"/>
        <v>-3.0899999999999892</v>
      </c>
      <c r="L325" s="4">
        <f t="shared" si="61"/>
        <v>0.24899999999999967</v>
      </c>
      <c r="M325" s="4">
        <f t="shared" si="70"/>
        <v>1.3434080279159339</v>
      </c>
      <c r="N325" s="4">
        <f t="shared" si="66"/>
        <v>1.6846850483731635E-2</v>
      </c>
      <c r="O325" s="4">
        <f t="shared" si="67"/>
        <v>-22.731904893775745</v>
      </c>
      <c r="P325" s="4">
        <f t="shared" si="68"/>
        <v>10729.435466858149</v>
      </c>
      <c r="Q325">
        <f t="shared" si="62"/>
        <v>-2.1793769999999921</v>
      </c>
      <c r="R325">
        <f t="shared" si="72"/>
        <v>0.14255281661754518</v>
      </c>
      <c r="S325">
        <f t="shared" si="69"/>
        <v>544.66252890432759</v>
      </c>
      <c r="T325">
        <f t="shared" si="73"/>
        <v>7.0309718178973135</v>
      </c>
      <c r="W325" s="13"/>
    </row>
    <row r="326" spans="1:23" x14ac:dyDescent="0.2">
      <c r="A326">
        <v>-47</v>
      </c>
      <c r="B326">
        <v>118.76</v>
      </c>
      <c r="C326">
        <v>7.3019999999999996</v>
      </c>
      <c r="D326">
        <v>7.242</v>
      </c>
      <c r="E326">
        <v>7.3470000000000004</v>
      </c>
      <c r="F326">
        <v>7.3879999999999999</v>
      </c>
      <c r="G326">
        <v>7.23</v>
      </c>
      <c r="H326" s="4">
        <f t="shared" si="63"/>
        <v>2.0746701889240069</v>
      </c>
      <c r="I326" s="4">
        <f t="shared" si="64"/>
        <v>0.86344182861370855</v>
      </c>
      <c r="J326" s="4">
        <f t="shared" si="65"/>
        <v>0.25769917396724856</v>
      </c>
      <c r="K326" s="4">
        <f t="shared" si="60"/>
        <v>-3.0600000000000023</v>
      </c>
      <c r="L326" s="4">
        <f t="shared" si="61"/>
        <v>0.25400000000000045</v>
      </c>
      <c r="M326" s="4">
        <f t="shared" si="70"/>
        <v>1.3507377238275138</v>
      </c>
      <c r="N326" s="4">
        <f t="shared" si="66"/>
        <v>1.6215408681126753E-2</v>
      </c>
      <c r="O326" s="4">
        <f t="shared" si="67"/>
        <v>-22.433865019696352</v>
      </c>
      <c r="P326" s="4">
        <f t="shared" si="68"/>
        <v>11103.566152166408</v>
      </c>
      <c r="Q326">
        <f t="shared" si="62"/>
        <v>-2.2344120000000016</v>
      </c>
      <c r="R326">
        <f t="shared" si="72"/>
        <v>0.1367715296371943</v>
      </c>
      <c r="S326">
        <f t="shared" si="69"/>
        <v>549.59161524309025</v>
      </c>
      <c r="T326">
        <f t="shared" si="73"/>
        <v>7.2685933609078788</v>
      </c>
      <c r="W326" s="13"/>
    </row>
    <row r="327" spans="1:23" x14ac:dyDescent="0.2">
      <c r="A327" s="8">
        <v>-46</v>
      </c>
      <c r="B327" s="8">
        <v>115.7</v>
      </c>
      <c r="C327" s="8">
        <v>7.556</v>
      </c>
      <c r="D327" s="8">
        <v>7.4960000000000004</v>
      </c>
      <c r="E327" s="8">
        <v>7.61</v>
      </c>
      <c r="F327" s="8">
        <v>7.6479999999999997</v>
      </c>
      <c r="G327" s="8">
        <v>7.4720000000000004</v>
      </c>
      <c r="H327" s="4">
        <f t="shared" si="63"/>
        <v>2.0633333589517497</v>
      </c>
      <c r="I327" s="4">
        <f t="shared" si="64"/>
        <v>0.87829194924979603</v>
      </c>
      <c r="J327" s="4">
        <f t="shared" si="65"/>
        <v>0.26655257629560569</v>
      </c>
      <c r="K327" s="4">
        <f t="shared" si="60"/>
        <v>-3.0100000000000051</v>
      </c>
      <c r="L327" s="4">
        <f t="shared" si="61"/>
        <v>0.25399999999999956</v>
      </c>
      <c r="M327" s="4">
        <f t="shared" si="70"/>
        <v>1.309900622345691</v>
      </c>
      <c r="N327" s="4">
        <f t="shared" si="66"/>
        <v>1.5592245763912965E-2</v>
      </c>
      <c r="O327" s="4">
        <f t="shared" si="67"/>
        <v>-22.125432626580618</v>
      </c>
      <c r="P327" s="4">
        <f t="shared" si="68"/>
        <v>11473.95486018651</v>
      </c>
      <c r="Q327">
        <f t="shared" si="62"/>
        <v>-2.274356000000004</v>
      </c>
      <c r="R327">
        <f t="shared" si="72"/>
        <v>0.13077758988260843</v>
      </c>
      <c r="S327">
        <f t="shared" si="69"/>
        <v>554.05565134514063</v>
      </c>
      <c r="T327">
        <f t="shared" si="73"/>
        <v>7.5183100378946728</v>
      </c>
      <c r="W327" s="13"/>
    </row>
    <row r="328" spans="1:23" x14ac:dyDescent="0.2">
      <c r="A328">
        <v>-45</v>
      </c>
      <c r="B328">
        <v>112.69</v>
      </c>
      <c r="C328">
        <v>7.81</v>
      </c>
      <c r="D328">
        <v>7.7839999999999998</v>
      </c>
      <c r="E328">
        <v>7.875</v>
      </c>
      <c r="F328">
        <v>7.9050000000000002</v>
      </c>
      <c r="G328">
        <v>7.6760000000000002</v>
      </c>
      <c r="H328" s="4">
        <f t="shared" si="63"/>
        <v>2.0518853788898719</v>
      </c>
      <c r="I328" s="4">
        <f t="shared" si="64"/>
        <v>0.89265103387730027</v>
      </c>
      <c r="J328" s="4">
        <f t="shared" si="65"/>
        <v>0.27580146621641871</v>
      </c>
      <c r="K328" s="4">
        <f t="shared" si="60"/>
        <v>-2.9699999999999989</v>
      </c>
      <c r="L328" s="4">
        <f t="shared" si="61"/>
        <v>0.26199999999999957</v>
      </c>
      <c r="M328" s="4">
        <f t="shared" si="70"/>
        <v>1.2542898004618801</v>
      </c>
      <c r="N328" s="4">
        <f t="shared" si="66"/>
        <v>1.4977650413174615E-2</v>
      </c>
      <c r="O328" s="4">
        <f t="shared" si="67"/>
        <v>-21.806711658242104</v>
      </c>
      <c r="P328" s="4">
        <f t="shared" si="68"/>
        <v>11840.335067911014</v>
      </c>
      <c r="Q328">
        <f t="shared" si="62"/>
        <v>-2.3195699999999988</v>
      </c>
      <c r="R328">
        <f t="shared" si="72"/>
        <v>0.12452257854529954</v>
      </c>
      <c r="S328">
        <f t="shared" si="69"/>
        <v>557.781997952202</v>
      </c>
      <c r="T328">
        <f t="shared" si="73"/>
        <v>7.7791817311921196</v>
      </c>
      <c r="W328" s="13"/>
    </row>
    <row r="329" spans="1:23" x14ac:dyDescent="0.2">
      <c r="A329">
        <v>-44</v>
      </c>
      <c r="B329">
        <v>109.72</v>
      </c>
      <c r="C329">
        <v>8.0719999999999992</v>
      </c>
      <c r="D329">
        <v>8.0389999999999997</v>
      </c>
      <c r="E329">
        <v>8.173</v>
      </c>
      <c r="F329">
        <v>8.1839999999999993</v>
      </c>
      <c r="G329">
        <v>7.8929999999999998</v>
      </c>
      <c r="H329" s="4">
        <f t="shared" si="63"/>
        <v>2.0402857989324916</v>
      </c>
      <c r="I329" s="4">
        <f t="shared" si="64"/>
        <v>0.90698115322885409</v>
      </c>
      <c r="J329" s="4">
        <f t="shared" si="65"/>
        <v>0.28550020676591786</v>
      </c>
      <c r="K329" s="4">
        <f t="shared" si="60"/>
        <v>-2.9200000000000017</v>
      </c>
      <c r="L329" s="4">
        <f t="shared" si="61"/>
        <v>0.28500000000000014</v>
      </c>
      <c r="M329" s="4">
        <f t="shared" si="70"/>
        <v>1.2353998510469031</v>
      </c>
      <c r="N329" s="4">
        <f t="shared" si="66"/>
        <v>1.4371908422667889E-2</v>
      </c>
      <c r="O329" s="4">
        <f t="shared" si="67"/>
        <v>-21.477813461911243</v>
      </c>
      <c r="P329" s="4">
        <f t="shared" si="68"/>
        <v>12202.443953951202</v>
      </c>
      <c r="Q329">
        <f t="shared" si="62"/>
        <v>-2.3570240000000009</v>
      </c>
      <c r="R329">
        <f t="shared" si="72"/>
        <v>0.11941232200896836</v>
      </c>
      <c r="S329">
        <f t="shared" si="69"/>
        <v>561.2999880596908</v>
      </c>
      <c r="T329">
        <f t="shared" si="73"/>
        <v>8.0527417899302876</v>
      </c>
      <c r="W329" s="13"/>
    </row>
    <row r="330" spans="1:23" x14ac:dyDescent="0.2">
      <c r="A330">
        <v>-43</v>
      </c>
      <c r="B330">
        <v>106.8</v>
      </c>
      <c r="C330">
        <v>8.3569999999999993</v>
      </c>
      <c r="D330">
        <v>8.3339999999999996</v>
      </c>
      <c r="E330">
        <v>8.4789999999999992</v>
      </c>
      <c r="F330">
        <v>8.4909999999999997</v>
      </c>
      <c r="G330">
        <v>8.1229999999999993</v>
      </c>
      <c r="H330" s="4">
        <f t="shared" si="63"/>
        <v>2.0285712526925375</v>
      </c>
      <c r="I330" s="4">
        <f t="shared" si="64"/>
        <v>0.92205040216717382</v>
      </c>
      <c r="J330" s="4">
        <f t="shared" si="65"/>
        <v>0.29564126367804994</v>
      </c>
      <c r="K330" s="4">
        <f t="shared" si="60"/>
        <v>-2.8799999999999955</v>
      </c>
      <c r="L330" s="4">
        <f t="shared" si="61"/>
        <v>0.27200000000000024</v>
      </c>
      <c r="M330" s="4">
        <f t="shared" si="70"/>
        <v>1.2863706907335228</v>
      </c>
      <c r="N330" s="4">
        <f t="shared" si="66"/>
        <v>1.3775302493170355E-2</v>
      </c>
      <c r="O330" s="4">
        <f t="shared" si="67"/>
        <v>-21.138856685412598</v>
      </c>
      <c r="P330" s="4">
        <f t="shared" si="68"/>
        <v>12560.022626990629</v>
      </c>
      <c r="Q330">
        <f t="shared" si="62"/>
        <v>-2.4068159999999956</v>
      </c>
      <c r="R330">
        <f t="shared" si="72"/>
        <v>0.11394682687812575</v>
      </c>
      <c r="S330">
        <f t="shared" si="69"/>
        <v>565.65253226672723</v>
      </c>
      <c r="T330">
        <f t="shared" si="73"/>
        <v>8.3387777046339959</v>
      </c>
      <c r="W330" s="13"/>
    </row>
    <row r="331" spans="1:23" x14ac:dyDescent="0.2">
      <c r="A331">
        <v>-42</v>
      </c>
      <c r="B331">
        <v>103.92</v>
      </c>
      <c r="C331">
        <v>8.6289999999999996</v>
      </c>
      <c r="D331">
        <v>8.6379999999999999</v>
      </c>
      <c r="E331">
        <v>8.7469999999999999</v>
      </c>
      <c r="F331">
        <v>8.7639999999999993</v>
      </c>
      <c r="G331">
        <v>8.3650000000000002</v>
      </c>
      <c r="H331" s="4">
        <f t="shared" si="63"/>
        <v>2.0166991380649715</v>
      </c>
      <c r="I331" s="4">
        <f t="shared" si="64"/>
        <v>0.93596046898916641</v>
      </c>
      <c r="J331" s="4">
        <f t="shared" si="65"/>
        <v>0.30628629630301202</v>
      </c>
      <c r="K331" s="4">
        <f t="shared" si="60"/>
        <v>-2.8299999999999983</v>
      </c>
      <c r="L331" s="4">
        <f t="shared" si="61"/>
        <v>0.29199999999999982</v>
      </c>
      <c r="M331" s="4">
        <f t="shared" si="70"/>
        <v>1.1716587363210436</v>
      </c>
      <c r="N331" s="4">
        <f t="shared" si="66"/>
        <v>1.3188112029686672E-2</v>
      </c>
      <c r="O331" s="4">
        <f t="shared" si="67"/>
        <v>-20.789967167996192</v>
      </c>
      <c r="P331" s="4">
        <f t="shared" si="68"/>
        <v>12912.816341288888</v>
      </c>
      <c r="Q331">
        <f t="shared" si="62"/>
        <v>-2.4420069999999985</v>
      </c>
      <c r="R331">
        <f t="shared" si="72"/>
        <v>0.10876135786882626</v>
      </c>
      <c r="S331">
        <f t="shared" si="69"/>
        <v>568.3131273930386</v>
      </c>
      <c r="T331">
        <f t="shared" si="73"/>
        <v>8.6390286222961556</v>
      </c>
      <c r="W331" s="13"/>
    </row>
    <row r="332" spans="1:23" x14ac:dyDescent="0.2">
      <c r="A332">
        <v>-41</v>
      </c>
      <c r="B332">
        <v>101.09</v>
      </c>
      <c r="C332">
        <v>8.9209999999999994</v>
      </c>
      <c r="D332">
        <v>8.9350000000000005</v>
      </c>
      <c r="E332">
        <v>9.0749999999999993</v>
      </c>
      <c r="F332">
        <v>9.0839999999999996</v>
      </c>
      <c r="G332">
        <v>8.5909999999999993</v>
      </c>
      <c r="H332" s="4">
        <f t="shared" si="63"/>
        <v>2.0047081965443363</v>
      </c>
      <c r="I332" s="4">
        <f t="shared" si="64"/>
        <v>0.950413539369381</v>
      </c>
      <c r="J332" s="4">
        <f t="shared" si="65"/>
        <v>0.31742698537162178</v>
      </c>
      <c r="K332" s="4">
        <f t="shared" si="60"/>
        <v>-2.7900000000000063</v>
      </c>
      <c r="L332" s="4">
        <f t="shared" si="61"/>
        <v>0.33699999999999974</v>
      </c>
      <c r="M332" s="4">
        <f t="shared" si="70"/>
        <v>1.2053324049110254</v>
      </c>
      <c r="N332" s="4">
        <f t="shared" si="66"/>
        <v>1.2610612941686777E-2</v>
      </c>
      <c r="O332" s="4">
        <f t="shared" si="67"/>
        <v>-20.431277825182612</v>
      </c>
      <c r="P332" s="4">
        <f t="shared" si="68"/>
        <v>13260.574700422125</v>
      </c>
      <c r="Q332">
        <f t="shared" si="62"/>
        <v>-2.4889590000000053</v>
      </c>
      <c r="R332">
        <f t="shared" si="72"/>
        <v>0.10408517021804664</v>
      </c>
      <c r="S332">
        <f t="shared" si="69"/>
        <v>571.54419318476027</v>
      </c>
      <c r="T332">
        <f t="shared" si="73"/>
        <v>8.9532598918551614</v>
      </c>
      <c r="W332" s="13"/>
    </row>
    <row r="333" spans="1:23" x14ac:dyDescent="0.2">
      <c r="A333">
        <v>-40</v>
      </c>
      <c r="B333">
        <v>98.3</v>
      </c>
      <c r="C333">
        <v>9.2579999999999991</v>
      </c>
      <c r="D333">
        <v>9.2829999999999995</v>
      </c>
      <c r="E333">
        <v>9.4649999999999999</v>
      </c>
      <c r="F333">
        <v>9.4429999999999996</v>
      </c>
      <c r="G333">
        <v>8.8409999999999993</v>
      </c>
      <c r="H333" s="4">
        <f t="shared" si="63"/>
        <v>1.9925535178321356</v>
      </c>
      <c r="I333" s="4">
        <f t="shared" si="64"/>
        <v>0.9665171764467918</v>
      </c>
      <c r="J333" s="4">
        <f t="shared" si="65"/>
        <v>0.32913343237638104</v>
      </c>
      <c r="K333" s="4">
        <f t="shared" ref="K333:K396" si="74">B334-B333</f>
        <v>-2.730000000000004</v>
      </c>
      <c r="L333" s="4">
        <f t="shared" ref="L333:L396" si="75">C334-C333</f>
        <v>0.32900000000000063</v>
      </c>
      <c r="M333" s="4">
        <f t="shared" si="70"/>
        <v>1.3248920402351878</v>
      </c>
      <c r="N333" s="4">
        <f t="shared" si="66"/>
        <v>1.2043077446542816E-2</v>
      </c>
      <c r="O333" s="4">
        <f t="shared" si="67"/>
        <v>-20.062928527948664</v>
      </c>
      <c r="P333" s="4">
        <f t="shared" si="68"/>
        <v>13603.051847607858</v>
      </c>
      <c r="Q333">
        <f t="shared" ref="Q333:Q396" si="76">(C333*100000)*(K333/1000000)</f>
        <v>-2.5274340000000035</v>
      </c>
      <c r="R333">
        <f t="shared" si="72"/>
        <v>9.9041435209839726E-2</v>
      </c>
      <c r="S333">
        <f t="shared" si="69"/>
        <v>576.76483665962019</v>
      </c>
      <c r="T333">
        <f t="shared" si="73"/>
        <v>9.2834487770916621</v>
      </c>
      <c r="W333" s="13"/>
    </row>
    <row r="334" spans="1:23" x14ac:dyDescent="0.2">
      <c r="A334">
        <v>-39</v>
      </c>
      <c r="B334">
        <v>95.57</v>
      </c>
      <c r="C334">
        <v>9.5869999999999997</v>
      </c>
      <c r="D334">
        <v>9.6449999999999996</v>
      </c>
      <c r="E334">
        <v>9.8010000000000002</v>
      </c>
      <c r="F334">
        <v>9.7899999999999991</v>
      </c>
      <c r="G334">
        <v>9.11</v>
      </c>
      <c r="H334" s="4">
        <f t="shared" ref="H334:H397" si="77">LOG(B334)</f>
        <v>1.9803215860087564</v>
      </c>
      <c r="I334" s="4">
        <f t="shared" ref="I334:I397" si="78">LOG(C334)</f>
        <v>0.98168272737128537</v>
      </c>
      <c r="J334" s="4">
        <f t="shared" ref="J334:J397" si="79">J333*(B333/B334)^$U$29</f>
        <v>0.34135016619221203</v>
      </c>
      <c r="K334" s="4">
        <f t="shared" si="74"/>
        <v>-2.6799999999999926</v>
      </c>
      <c r="L334" s="4">
        <f t="shared" si="75"/>
        <v>0.34100000000000108</v>
      </c>
      <c r="M334" s="4">
        <f t="shared" si="70"/>
        <v>1.2398328525267857</v>
      </c>
      <c r="N334" s="4">
        <f t="shared" ref="N334:N397" si="80">(((0.5*$B$7)+$C$7)-((0.5*$B$7)*COS(RADIANS(A334)))-($C$7*COS(ASIN(((0.5*$B$7)/$C$7)*SIN(RADIANS(A334))))))</f>
        <v>1.148577387632202E-2</v>
      </c>
      <c r="O334" s="4">
        <f t="shared" ref="O334:O397" si="81">(N335-N334)/$I$10</f>
        <v>-19.685065976626223</v>
      </c>
      <c r="P334" s="4">
        <f t="shared" ref="P334:P397" si="82">(O335-O334)/$I$10</f>
        <v>13940.006645379612</v>
      </c>
      <c r="Q334">
        <f t="shared" si="76"/>
        <v>-2.569315999999993</v>
      </c>
      <c r="R334">
        <f t="shared" si="72"/>
        <v>9.4236441698618167E-2</v>
      </c>
      <c r="S334">
        <f t="shared" ref="S334:S397" si="83">((C334*100000)*(B334*0.000001))/(($U$20+$U$19)*287)</f>
        <v>580.67401805972759</v>
      </c>
      <c r="T334">
        <f t="shared" si="73"/>
        <v>9.6280306744205735</v>
      </c>
      <c r="W334" s="13"/>
    </row>
    <row r="335" spans="1:23" x14ac:dyDescent="0.2">
      <c r="A335">
        <v>-38</v>
      </c>
      <c r="B335">
        <v>92.89</v>
      </c>
      <c r="C335">
        <v>9.9280000000000008</v>
      </c>
      <c r="D335">
        <v>9.9930000000000003</v>
      </c>
      <c r="E335">
        <v>10.135999999999999</v>
      </c>
      <c r="F335">
        <v>10.138</v>
      </c>
      <c r="G335">
        <v>9.4450000000000003</v>
      </c>
      <c r="H335" s="4">
        <f t="shared" si="77"/>
        <v>1.9679689628786923</v>
      </c>
      <c r="I335" s="4">
        <f t="shared" si="78"/>
        <v>0.99686176849067343</v>
      </c>
      <c r="J335" s="4">
        <f t="shared" si="79"/>
        <v>0.35414768966715765</v>
      </c>
      <c r="K335" s="4">
        <f t="shared" si="74"/>
        <v>-2.6299999999999955</v>
      </c>
      <c r="L335" s="4">
        <f t="shared" si="75"/>
        <v>0.38399999999999856</v>
      </c>
      <c r="M335" s="4">
        <f t="shared" ref="M335:M398" si="84">LOG(C334/C335)/LOG(B335/B334)</f>
        <v>1.2288111569149314</v>
      </c>
      <c r="N335" s="4">
        <f t="shared" si="80"/>
        <v>1.0938966488082402E-2</v>
      </c>
      <c r="O335" s="4">
        <f t="shared" si="81"/>
        <v>-19.297843569810123</v>
      </c>
      <c r="P335" s="4">
        <f t="shared" si="82"/>
        <v>14271.202841380058</v>
      </c>
      <c r="Q335">
        <f t="shared" si="76"/>
        <v>-2.6110639999999958</v>
      </c>
      <c r="R335">
        <f t="shared" si="72"/>
        <v>8.9992667909999977E-2</v>
      </c>
      <c r="S335">
        <f t="shared" si="83"/>
        <v>584.4654079431948</v>
      </c>
      <c r="T335">
        <f t="shared" si="73"/>
        <v>9.9889941681486309</v>
      </c>
      <c r="W335" s="13"/>
    </row>
    <row r="336" spans="1:23" x14ac:dyDescent="0.2">
      <c r="A336">
        <v>-37</v>
      </c>
      <c r="B336">
        <v>90.26</v>
      </c>
      <c r="C336">
        <v>10.311999999999999</v>
      </c>
      <c r="D336">
        <v>10.353999999999999</v>
      </c>
      <c r="E336">
        <v>10.523</v>
      </c>
      <c r="F336">
        <v>10.525</v>
      </c>
      <c r="G336">
        <v>9.8460000000000001</v>
      </c>
      <c r="H336" s="4">
        <f t="shared" si="77"/>
        <v>1.9554953291841271</v>
      </c>
      <c r="I336" s="4">
        <f t="shared" si="78"/>
        <v>1.0133429043453466</v>
      </c>
      <c r="J336" s="4">
        <f t="shared" si="79"/>
        <v>0.36755750509524387</v>
      </c>
      <c r="K336" s="4">
        <f t="shared" si="74"/>
        <v>-2.5700000000000074</v>
      </c>
      <c r="L336" s="4">
        <f t="shared" si="75"/>
        <v>0.41800000000000104</v>
      </c>
      <c r="M336" s="4">
        <f t="shared" si="84"/>
        <v>1.3212778455931322</v>
      </c>
      <c r="N336" s="4">
        <f t="shared" si="80"/>
        <v>1.0402915277809899E-2</v>
      </c>
      <c r="O336" s="4">
        <f t="shared" si="81"/>
        <v>-18.901421268660677</v>
      </c>
      <c r="P336" s="4">
        <f t="shared" si="82"/>
        <v>14596.409225373989</v>
      </c>
      <c r="Q336">
        <f t="shared" si="76"/>
        <v>-2.6501840000000074</v>
      </c>
      <c r="R336">
        <f t="shared" si="72"/>
        <v>8.5935215786166974E-2</v>
      </c>
      <c r="S336">
        <f t="shared" si="83"/>
        <v>589.88358955332615</v>
      </c>
      <c r="T336">
        <f t="shared" si="73"/>
        <v>10.367227803480249</v>
      </c>
      <c r="W336" s="13"/>
    </row>
    <row r="337" spans="1:23" x14ac:dyDescent="0.2">
      <c r="A337">
        <v>-36</v>
      </c>
      <c r="B337">
        <v>87.69</v>
      </c>
      <c r="C337">
        <v>10.73</v>
      </c>
      <c r="D337">
        <v>10.765000000000001</v>
      </c>
      <c r="E337">
        <v>10.939</v>
      </c>
      <c r="F337">
        <v>10.930999999999999</v>
      </c>
      <c r="G337">
        <v>10.285</v>
      </c>
      <c r="H337" s="4">
        <f t="shared" si="77"/>
        <v>1.9429500700770987</v>
      </c>
      <c r="I337" s="4">
        <f t="shared" si="78"/>
        <v>1.0305997219659511</v>
      </c>
      <c r="J337" s="4">
        <f t="shared" si="79"/>
        <v>0.3815565034057472</v>
      </c>
      <c r="K337" s="4">
        <f t="shared" si="74"/>
        <v>-2.519999999999996</v>
      </c>
      <c r="L337" s="4">
        <f t="shared" si="75"/>
        <v>0.42300000000000004</v>
      </c>
      <c r="M337" s="4">
        <f t="shared" si="84"/>
        <v>1.3755648626608843</v>
      </c>
      <c r="N337" s="4">
        <f t="shared" si="80"/>
        <v>9.8778757981248799E-3</v>
      </c>
      <c r="O337" s="4">
        <f t="shared" si="81"/>
        <v>-18.495965456844733</v>
      </c>
      <c r="P337" s="4">
        <f t="shared" si="82"/>
        <v>14915.399771875456</v>
      </c>
      <c r="Q337">
        <f t="shared" si="76"/>
        <v>-2.7039599999999959</v>
      </c>
      <c r="R337">
        <f t="shared" si="72"/>
        <v>8.1694634909493302E-2</v>
      </c>
      <c r="S337">
        <f t="shared" si="83"/>
        <v>596.31793689008134</v>
      </c>
      <c r="T337">
        <f t="shared" si="73"/>
        <v>10.762079772202576</v>
      </c>
      <c r="W337" s="13"/>
    </row>
    <row r="338" spans="1:23" x14ac:dyDescent="0.2">
      <c r="A338">
        <v>-35</v>
      </c>
      <c r="B338">
        <v>85.17</v>
      </c>
      <c r="C338">
        <v>11.153</v>
      </c>
      <c r="D338">
        <v>11.16</v>
      </c>
      <c r="E338">
        <v>11.337999999999999</v>
      </c>
      <c r="F338">
        <v>11.332000000000001</v>
      </c>
      <c r="G338">
        <v>10.781000000000001</v>
      </c>
      <c r="H338" s="4">
        <f t="shared" si="77"/>
        <v>1.9302866472455196</v>
      </c>
      <c r="I338" s="4">
        <f t="shared" si="78"/>
        <v>1.0473917022004435</v>
      </c>
      <c r="J338" s="4">
        <f t="shared" si="79"/>
        <v>0.39622815243848353</v>
      </c>
      <c r="K338" s="4">
        <f t="shared" si="74"/>
        <v>-2.460000000000008</v>
      </c>
      <c r="L338" s="4">
        <f t="shared" si="75"/>
        <v>0.47100000000000009</v>
      </c>
      <c r="M338" s="4">
        <f t="shared" si="84"/>
        <v>1.3260222341006906</v>
      </c>
      <c r="N338" s="4">
        <f t="shared" si="80"/>
        <v>9.3640989798791929E-3</v>
      </c>
      <c r="O338" s="4">
        <f t="shared" si="81"/>
        <v>-18.081648796514859</v>
      </c>
      <c r="P338" s="4">
        <f t="shared" si="82"/>
        <v>15227.953775110293</v>
      </c>
      <c r="Q338">
        <f t="shared" si="76"/>
        <v>-2.7436380000000087</v>
      </c>
      <c r="R338">
        <f t="shared" si="72"/>
        <v>7.7955781145820774E-2</v>
      </c>
      <c r="S338">
        <f t="shared" si="83"/>
        <v>602.01377717531852</v>
      </c>
      <c r="T338">
        <f t="shared" ref="T338:T369" si="85">T337*(B337/B338)^$U$29</f>
        <v>11.175904345681694</v>
      </c>
      <c r="W338" s="13"/>
    </row>
    <row r="339" spans="1:23" x14ac:dyDescent="0.2">
      <c r="A339">
        <v>-34</v>
      </c>
      <c r="B339">
        <v>82.71</v>
      </c>
      <c r="C339">
        <v>11.624000000000001</v>
      </c>
      <c r="D339">
        <v>11.622999999999999</v>
      </c>
      <c r="E339">
        <v>11.816000000000001</v>
      </c>
      <c r="F339">
        <v>11.781000000000001</v>
      </c>
      <c r="G339">
        <v>11.273999999999999</v>
      </c>
      <c r="H339" s="4">
        <f t="shared" si="77"/>
        <v>1.9175580208254361</v>
      </c>
      <c r="I339" s="4">
        <f t="shared" si="78"/>
        <v>1.0653556012899652</v>
      </c>
      <c r="J339" s="4">
        <f t="shared" si="79"/>
        <v>0.41154390295747129</v>
      </c>
      <c r="K339" s="4">
        <f t="shared" si="74"/>
        <v>-2.3999999999999915</v>
      </c>
      <c r="L339" s="4">
        <f t="shared" si="75"/>
        <v>0.45800000000000018</v>
      </c>
      <c r="M339" s="4">
        <f t="shared" si="84"/>
        <v>1.4112991061767513</v>
      </c>
      <c r="N339" s="4">
        <f t="shared" si="80"/>
        <v>8.8618309577537802E-3</v>
      </c>
      <c r="O339" s="4">
        <f t="shared" si="81"/>
        <v>-17.658650080539573</v>
      </c>
      <c r="P339" s="4">
        <f t="shared" si="82"/>
        <v>15533.855971356004</v>
      </c>
      <c r="Q339">
        <f t="shared" si="76"/>
        <v>-2.78975999999999</v>
      </c>
      <c r="R339">
        <f t="shared" si="72"/>
        <v>7.3943171082494472E-2</v>
      </c>
      <c r="S339">
        <f t="shared" si="83"/>
        <v>609.31476612096981</v>
      </c>
      <c r="T339">
        <f t="shared" si="85"/>
        <v>11.607896271871509</v>
      </c>
      <c r="W339" s="13"/>
    </row>
    <row r="340" spans="1:23" x14ac:dyDescent="0.2">
      <c r="A340">
        <v>-33</v>
      </c>
      <c r="B340">
        <v>80.31</v>
      </c>
      <c r="C340">
        <v>12.082000000000001</v>
      </c>
      <c r="D340">
        <v>12.071</v>
      </c>
      <c r="E340">
        <v>12.247999999999999</v>
      </c>
      <c r="F340">
        <v>12.231999999999999</v>
      </c>
      <c r="G340">
        <v>11.778</v>
      </c>
      <c r="H340" s="4">
        <f t="shared" si="77"/>
        <v>1.9047696259065952</v>
      </c>
      <c r="I340" s="4">
        <f t="shared" si="78"/>
        <v>1.0821388313934477</v>
      </c>
      <c r="J340" s="4">
        <f t="shared" si="79"/>
        <v>0.42752779509537486</v>
      </c>
      <c r="K340" s="4">
        <f t="shared" si="74"/>
        <v>-2.3500000000000085</v>
      </c>
      <c r="L340" s="4">
        <f t="shared" si="75"/>
        <v>0.46399999999999864</v>
      </c>
      <c r="M340" s="4">
        <f t="shared" si="84"/>
        <v>1.3123797169225597</v>
      </c>
      <c r="N340" s="4">
        <f t="shared" si="80"/>
        <v>8.3713128999610142E-3</v>
      </c>
      <c r="O340" s="4">
        <f t="shared" si="81"/>
        <v>-17.22715408133524</v>
      </c>
      <c r="P340" s="4">
        <f t="shared" si="82"/>
        <v>15832.896652321791</v>
      </c>
      <c r="Q340">
        <f t="shared" si="76"/>
        <v>-2.8392700000000102</v>
      </c>
      <c r="R340">
        <f t="shared" si="72"/>
        <v>7.0395606627253152E-2</v>
      </c>
      <c r="S340">
        <f t="shared" si="83"/>
        <v>614.94537300037598</v>
      </c>
      <c r="T340">
        <f t="shared" si="85"/>
        <v>12.058733620266732</v>
      </c>
      <c r="W340" s="13"/>
    </row>
    <row r="341" spans="1:23" x14ac:dyDescent="0.2">
      <c r="A341">
        <v>-32</v>
      </c>
      <c r="B341">
        <v>77.959999999999994</v>
      </c>
      <c r="C341">
        <v>12.545999999999999</v>
      </c>
      <c r="D341">
        <v>12.497</v>
      </c>
      <c r="E341">
        <v>12.694000000000001</v>
      </c>
      <c r="F341">
        <v>12.692</v>
      </c>
      <c r="G341">
        <v>12.301</v>
      </c>
      <c r="H341" s="4">
        <f t="shared" si="77"/>
        <v>1.8918718304455837</v>
      </c>
      <c r="I341" s="4">
        <f t="shared" si="78"/>
        <v>1.0985052832013156</v>
      </c>
      <c r="J341" s="4">
        <f t="shared" si="79"/>
        <v>0.44427727796308558</v>
      </c>
      <c r="K341" s="4">
        <f t="shared" si="74"/>
        <v>-2.289999999999992</v>
      </c>
      <c r="L341" s="4">
        <f t="shared" si="75"/>
        <v>0.52800000000000047</v>
      </c>
      <c r="M341" s="4">
        <f t="shared" si="84"/>
        <v>1.2689340482520377</v>
      </c>
      <c r="N341" s="4">
        <f t="shared" si="80"/>
        <v>7.8927808421461465E-3</v>
      </c>
      <c r="O341" s="4">
        <f t="shared" si="81"/>
        <v>-16.787351396548523</v>
      </c>
      <c r="P341" s="4">
        <f t="shared" si="82"/>
        <v>16124.871768098657</v>
      </c>
      <c r="Q341">
        <f t="shared" si="76"/>
        <v>-2.8730339999999899</v>
      </c>
      <c r="R341">
        <f t="shared" si="72"/>
        <v>6.7292130720006393E-2</v>
      </c>
      <c r="S341">
        <f t="shared" si="83"/>
        <v>619.87653174987452</v>
      </c>
      <c r="T341">
        <f t="shared" si="85"/>
        <v>12.531165014192563</v>
      </c>
      <c r="W341" s="13"/>
    </row>
    <row r="342" spans="1:23" x14ac:dyDescent="0.2">
      <c r="A342">
        <v>-31</v>
      </c>
      <c r="B342">
        <v>75.67</v>
      </c>
      <c r="C342">
        <v>13.074</v>
      </c>
      <c r="D342">
        <v>13.009</v>
      </c>
      <c r="E342">
        <v>13.239000000000001</v>
      </c>
      <c r="F342">
        <v>13.194000000000001</v>
      </c>
      <c r="G342">
        <v>12.855</v>
      </c>
      <c r="H342" s="4">
        <f t="shared" si="77"/>
        <v>1.8789237339675673</v>
      </c>
      <c r="I342" s="4">
        <f t="shared" si="78"/>
        <v>1.1164084806298993</v>
      </c>
      <c r="J342" s="4">
        <f t="shared" si="79"/>
        <v>0.46175216371940375</v>
      </c>
      <c r="K342" s="4">
        <f t="shared" si="74"/>
        <v>-2.2199999999999989</v>
      </c>
      <c r="L342" s="4">
        <f t="shared" si="75"/>
        <v>0.54100000000000037</v>
      </c>
      <c r="M342" s="4">
        <f t="shared" si="84"/>
        <v>1.3826895296138677</v>
      </c>
      <c r="N342" s="4">
        <f t="shared" si="80"/>
        <v>7.4264655255753542E-3</v>
      </c>
      <c r="O342" s="4">
        <f t="shared" si="81"/>
        <v>-16.339438291879116</v>
      </c>
      <c r="P342" s="4">
        <f t="shared" si="82"/>
        <v>16409.583022914729</v>
      </c>
      <c r="Q342">
        <f t="shared" si="76"/>
        <v>-2.9024279999999987</v>
      </c>
      <c r="R342">
        <f t="shared" si="72"/>
        <v>6.3869673031767313E-2</v>
      </c>
      <c r="S342">
        <f t="shared" si="83"/>
        <v>626.98953973270125</v>
      </c>
      <c r="T342">
        <f t="shared" si="85"/>
        <v>13.024056926244794</v>
      </c>
      <c r="W342" s="13"/>
    </row>
    <row r="343" spans="1:23" x14ac:dyDescent="0.2">
      <c r="A343">
        <v>-30</v>
      </c>
      <c r="B343">
        <v>73.45</v>
      </c>
      <c r="C343">
        <v>13.615</v>
      </c>
      <c r="D343">
        <v>13.542</v>
      </c>
      <c r="E343">
        <v>13.762</v>
      </c>
      <c r="F343">
        <v>13.707000000000001</v>
      </c>
      <c r="G343">
        <v>13.449</v>
      </c>
      <c r="H343" s="4">
        <f t="shared" si="77"/>
        <v>1.8659918001262754</v>
      </c>
      <c r="I343" s="4">
        <f t="shared" si="78"/>
        <v>1.1340176456759834</v>
      </c>
      <c r="J343" s="4">
        <f t="shared" si="79"/>
        <v>0.47989128334792297</v>
      </c>
      <c r="K343" s="4">
        <f t="shared" si="74"/>
        <v>-2.1599999999999966</v>
      </c>
      <c r="L343" s="4">
        <f t="shared" si="75"/>
        <v>0.53699999999999903</v>
      </c>
      <c r="M343" s="4">
        <f t="shared" si="84"/>
        <v>1.361680724800634</v>
      </c>
      <c r="N343" s="4">
        <f t="shared" si="80"/>
        <v>6.9725922396898232E-3</v>
      </c>
      <c r="O343" s="4">
        <f t="shared" si="81"/>
        <v>-15.883616541242596</v>
      </c>
      <c r="P343" s="4">
        <f t="shared" si="82"/>
        <v>16686.8379592362</v>
      </c>
      <c r="Q343">
        <f t="shared" si="76"/>
        <v>-2.9408399999999957</v>
      </c>
      <c r="R343">
        <f t="shared" si="72"/>
        <v>6.0621144078496975E-2</v>
      </c>
      <c r="S343">
        <f t="shared" si="83"/>
        <v>633.77853548652615</v>
      </c>
      <c r="T343">
        <f t="shared" si="85"/>
        <v>13.535684039653102</v>
      </c>
      <c r="W343" s="13"/>
    </row>
    <row r="344" spans="1:23" x14ac:dyDescent="0.2">
      <c r="A344">
        <v>-29</v>
      </c>
      <c r="B344">
        <v>71.290000000000006</v>
      </c>
      <c r="C344">
        <v>14.151999999999999</v>
      </c>
      <c r="D344">
        <v>14.054</v>
      </c>
      <c r="E344">
        <v>14.291</v>
      </c>
      <c r="F344">
        <v>14.215</v>
      </c>
      <c r="G344">
        <v>14.045999999999999</v>
      </c>
      <c r="H344" s="4">
        <f t="shared" si="77"/>
        <v>1.8530286147129897</v>
      </c>
      <c r="I344" s="4">
        <f t="shared" si="78"/>
        <v>1.1508178199016668</v>
      </c>
      <c r="J344" s="4">
        <f t="shared" si="79"/>
        <v>0.49878940915687531</v>
      </c>
      <c r="K344" s="4">
        <f t="shared" si="74"/>
        <v>-2.1000000000000085</v>
      </c>
      <c r="L344" s="4">
        <f t="shared" si="75"/>
        <v>0.58500000000000085</v>
      </c>
      <c r="M344" s="4">
        <f t="shared" si="84"/>
        <v>1.2959912004703229</v>
      </c>
      <c r="N344" s="4">
        <f t="shared" si="80"/>
        <v>6.5313806690997511E-3</v>
      </c>
      <c r="O344" s="4">
        <f t="shared" si="81"/>
        <v>-15.420093264597146</v>
      </c>
      <c r="P344" s="4">
        <f t="shared" si="82"/>
        <v>16956.450036436087</v>
      </c>
      <c r="Q344">
        <f t="shared" si="76"/>
        <v>-2.9719200000000123</v>
      </c>
      <c r="R344">
        <f t="shared" ref="R344:R407" si="86">R343*(D343/D344)^1.3</f>
        <v>5.7765940251589078E-2</v>
      </c>
      <c r="S344">
        <f t="shared" si="83"/>
        <v>639.40277303018388</v>
      </c>
      <c r="T344">
        <f t="shared" si="85"/>
        <v>14.068719476569211</v>
      </c>
      <c r="W344" s="13"/>
    </row>
    <row r="345" spans="1:23" x14ac:dyDescent="0.2">
      <c r="A345">
        <v>-28</v>
      </c>
      <c r="B345">
        <v>69.19</v>
      </c>
      <c r="C345">
        <v>14.737</v>
      </c>
      <c r="D345">
        <v>14.631</v>
      </c>
      <c r="E345">
        <v>14.869</v>
      </c>
      <c r="F345">
        <v>14.802</v>
      </c>
      <c r="G345">
        <v>14.645</v>
      </c>
      <c r="H345" s="4">
        <f t="shared" si="77"/>
        <v>1.840043330603494</v>
      </c>
      <c r="I345" s="4">
        <f t="shared" si="78"/>
        <v>1.1684090835196261</v>
      </c>
      <c r="J345" s="4">
        <f t="shared" si="79"/>
        <v>0.51846588021444973</v>
      </c>
      <c r="K345" s="4">
        <f t="shared" si="74"/>
        <v>-2.039999999999992</v>
      </c>
      <c r="L345" s="4">
        <f t="shared" si="75"/>
        <v>0.55899999999999928</v>
      </c>
      <c r="M345" s="4">
        <f t="shared" si="84"/>
        <v>1.3547076420988986</v>
      </c>
      <c r="N345" s="4">
        <f t="shared" si="80"/>
        <v>6.1030447450831637E-3</v>
      </c>
      <c r="O345" s="4">
        <f t="shared" si="81"/>
        <v>-14.949080763585032</v>
      </c>
      <c r="P345" s="4">
        <f t="shared" si="82"/>
        <v>17218.238699931142</v>
      </c>
      <c r="Q345">
        <f t="shared" si="76"/>
        <v>-3.006347999999988</v>
      </c>
      <c r="R345">
        <f t="shared" si="86"/>
        <v>5.4822087349557722E-2</v>
      </c>
      <c r="S345">
        <f t="shared" si="83"/>
        <v>646.22014876956325</v>
      </c>
      <c r="T345">
        <f t="shared" si="85"/>
        <v>14.623708709531821</v>
      </c>
      <c r="W345" s="13"/>
    </row>
    <row r="346" spans="1:23" x14ac:dyDescent="0.2">
      <c r="A346" s="8">
        <v>-27</v>
      </c>
      <c r="B346" s="8">
        <v>67.150000000000006</v>
      </c>
      <c r="C346" s="8">
        <v>15.295999999999999</v>
      </c>
      <c r="D346" s="8">
        <v>15.192</v>
      </c>
      <c r="E346" s="8">
        <v>15.396000000000001</v>
      </c>
      <c r="F346" s="8">
        <v>15.375</v>
      </c>
      <c r="G346" s="8">
        <v>15.221</v>
      </c>
      <c r="H346" s="4">
        <f t="shared" si="77"/>
        <v>1.8270460170047342</v>
      </c>
      <c r="I346" s="4">
        <f t="shared" si="78"/>
        <v>1.1845778749320248</v>
      </c>
      <c r="J346" s="4">
        <f t="shared" si="79"/>
        <v>0.53893787411908567</v>
      </c>
      <c r="K346" s="4">
        <f t="shared" si="74"/>
        <v>-1.9699999999999989</v>
      </c>
      <c r="L346" s="4">
        <f t="shared" si="75"/>
        <v>0.58200000000000074</v>
      </c>
      <c r="M346" s="4">
        <f t="shared" si="84"/>
        <v>1.2440102556224888</v>
      </c>
      <c r="N346" s="4">
        <f t="shared" si="80"/>
        <v>5.6877925016502462E-3</v>
      </c>
      <c r="O346" s="4">
        <f t="shared" si="81"/>
        <v>-14.470796355253611</v>
      </c>
      <c r="P346" s="4">
        <f t="shared" si="82"/>
        <v>17472.029443771575</v>
      </c>
      <c r="Q346">
        <f t="shared" si="76"/>
        <v>-3.0133119999999982</v>
      </c>
      <c r="R346">
        <f t="shared" si="86"/>
        <v>5.2205029249604205E-2</v>
      </c>
      <c r="S346">
        <f t="shared" si="83"/>
        <v>650.95650724751533</v>
      </c>
      <c r="T346">
        <f t="shared" si="85"/>
        <v>15.201136245247145</v>
      </c>
      <c r="W346" s="13"/>
    </row>
    <row r="347" spans="1:23" x14ac:dyDescent="0.2">
      <c r="A347">
        <v>-26</v>
      </c>
      <c r="B347">
        <v>65.180000000000007</v>
      </c>
      <c r="C347">
        <v>15.878</v>
      </c>
      <c r="D347">
        <v>15.781000000000001</v>
      </c>
      <c r="E347">
        <v>16.015000000000001</v>
      </c>
      <c r="F347">
        <v>15.943</v>
      </c>
      <c r="G347">
        <v>15.773</v>
      </c>
      <c r="H347" s="4">
        <f t="shared" si="77"/>
        <v>1.8141143561291255</v>
      </c>
      <c r="I347" s="4">
        <f t="shared" si="78"/>
        <v>1.2007957976083672</v>
      </c>
      <c r="J347" s="4">
        <f t="shared" si="79"/>
        <v>0.56010864274905714</v>
      </c>
      <c r="K347" s="4">
        <f t="shared" si="74"/>
        <v>-1.9000000000000057</v>
      </c>
      <c r="L347" s="4">
        <f t="shared" si="75"/>
        <v>0.64900000000000091</v>
      </c>
      <c r="M347" s="4">
        <f t="shared" si="84"/>
        <v>1.2541252691626104</v>
      </c>
      <c r="N347" s="4">
        <f t="shared" si="80"/>
        <v>5.2858259362265347E-3</v>
      </c>
      <c r="O347" s="4">
        <f t="shared" si="81"/>
        <v>-13.985462204037734</v>
      </c>
      <c r="P347" s="4">
        <f t="shared" si="82"/>
        <v>17717.653866037075</v>
      </c>
      <c r="Q347">
        <f t="shared" si="76"/>
        <v>-3.0168200000000089</v>
      </c>
      <c r="R347">
        <f t="shared" si="86"/>
        <v>4.9686328331790465E-2</v>
      </c>
      <c r="S347">
        <f t="shared" si="83"/>
        <v>655.90091168031211</v>
      </c>
      <c r="T347">
        <f t="shared" si="85"/>
        <v>15.798273232301222</v>
      </c>
      <c r="W347" s="13"/>
    </row>
    <row r="348" spans="1:23" x14ac:dyDescent="0.2">
      <c r="A348">
        <v>-25</v>
      </c>
      <c r="B348">
        <v>63.28</v>
      </c>
      <c r="C348">
        <v>16.527000000000001</v>
      </c>
      <c r="D348">
        <v>16.425999999999998</v>
      </c>
      <c r="E348">
        <v>16.695</v>
      </c>
      <c r="F348">
        <v>16.629000000000001</v>
      </c>
      <c r="G348">
        <v>16.359000000000002</v>
      </c>
      <c r="H348" s="4">
        <f t="shared" si="77"/>
        <v>1.8012664704896202</v>
      </c>
      <c r="I348" s="4">
        <f t="shared" si="78"/>
        <v>1.2181940270929839</v>
      </c>
      <c r="J348" s="4">
        <f t="shared" si="79"/>
        <v>0.58196576597757921</v>
      </c>
      <c r="K348" s="4">
        <f t="shared" si="74"/>
        <v>-1.8400000000000034</v>
      </c>
      <c r="L348" s="4">
        <f t="shared" si="75"/>
        <v>0.625</v>
      </c>
      <c r="M348" s="4">
        <f t="shared" si="84"/>
        <v>1.3541706373163565</v>
      </c>
      <c r="N348" s="4">
        <f t="shared" si="80"/>
        <v>4.8973408750032643E-3</v>
      </c>
      <c r="O348" s="4">
        <f t="shared" si="81"/>
        <v>-13.493305152203371</v>
      </c>
      <c r="P348" s="4">
        <f t="shared" si="82"/>
        <v>17954.949718296888</v>
      </c>
      <c r="Q348">
        <f t="shared" si="76"/>
        <v>-3.0409680000000057</v>
      </c>
      <c r="R348">
        <f t="shared" si="86"/>
        <v>4.7165062756529472E-2</v>
      </c>
      <c r="S348">
        <f t="shared" si="83"/>
        <v>662.80927702500742</v>
      </c>
      <c r="T348">
        <f t="shared" si="85"/>
        <v>16.41476935194952</v>
      </c>
      <c r="W348" s="13"/>
    </row>
    <row r="349" spans="1:23" x14ac:dyDescent="0.2">
      <c r="A349">
        <v>-24</v>
      </c>
      <c r="B349">
        <v>61.44</v>
      </c>
      <c r="C349">
        <v>17.152000000000001</v>
      </c>
      <c r="D349">
        <v>17.074000000000002</v>
      </c>
      <c r="E349">
        <v>17.300999999999998</v>
      </c>
      <c r="F349">
        <v>17.259</v>
      </c>
      <c r="G349">
        <v>16.972999999999999</v>
      </c>
      <c r="H349" s="4">
        <f t="shared" si="77"/>
        <v>1.7884512070234555</v>
      </c>
      <c r="I349" s="4">
        <f t="shared" si="78"/>
        <v>1.234314768012676</v>
      </c>
      <c r="J349" s="4">
        <f t="shared" si="79"/>
        <v>0.60461704869670996</v>
      </c>
      <c r="K349" s="4">
        <f t="shared" si="74"/>
        <v>-1.769999999999996</v>
      </c>
      <c r="L349" s="4">
        <f t="shared" si="75"/>
        <v>0.6579999999999977</v>
      </c>
      <c r="M349" s="4">
        <f t="shared" si="84"/>
        <v>1.2579328518882869</v>
      </c>
      <c r="N349" s="4">
        <f t="shared" si="80"/>
        <v>4.5225268429976151E-3</v>
      </c>
      <c r="O349" s="4">
        <f t="shared" si="81"/>
        <v>-12.994556548917346</v>
      </c>
      <c r="P349" s="4">
        <f t="shared" si="82"/>
        <v>18183.760947984239</v>
      </c>
      <c r="Q349">
        <f t="shared" si="76"/>
        <v>-3.0359039999999933</v>
      </c>
      <c r="R349">
        <f t="shared" si="86"/>
        <v>4.48513913995051E-2</v>
      </c>
      <c r="S349">
        <f t="shared" si="83"/>
        <v>667.87326019104216</v>
      </c>
      <c r="T349">
        <f t="shared" si="85"/>
        <v>17.053665319886328</v>
      </c>
      <c r="W349" s="13"/>
    </row>
    <row r="350" spans="1:23" x14ac:dyDescent="0.2">
      <c r="A350">
        <v>-23</v>
      </c>
      <c r="B350">
        <v>59.67</v>
      </c>
      <c r="C350">
        <v>17.809999999999999</v>
      </c>
      <c r="D350">
        <v>17.724</v>
      </c>
      <c r="E350">
        <v>17.98</v>
      </c>
      <c r="F350">
        <v>17.951000000000001</v>
      </c>
      <c r="G350">
        <v>17.584</v>
      </c>
      <c r="H350" s="4">
        <f t="shared" si="77"/>
        <v>1.775756037844098</v>
      </c>
      <c r="I350" s="4">
        <f t="shared" si="78"/>
        <v>1.2506639194632434</v>
      </c>
      <c r="J350" s="4">
        <f t="shared" si="79"/>
        <v>0.62792523667994848</v>
      </c>
      <c r="K350" s="4">
        <f t="shared" si="74"/>
        <v>-1.7000000000000028</v>
      </c>
      <c r="L350" s="4">
        <f t="shared" si="75"/>
        <v>0.66900000000000048</v>
      </c>
      <c r="M350" s="4">
        <f t="shared" si="84"/>
        <v>1.2878246220736742</v>
      </c>
      <c r="N350" s="4">
        <f t="shared" si="80"/>
        <v>4.1615669388610221E-3</v>
      </c>
      <c r="O350" s="4">
        <f t="shared" si="81"/>
        <v>-12.489452078140006</v>
      </c>
      <c r="P350" s="4">
        <f t="shared" si="82"/>
        <v>18403.937737496712</v>
      </c>
      <c r="Q350">
        <f t="shared" si="76"/>
        <v>-3.0277000000000047</v>
      </c>
      <c r="R350">
        <f t="shared" si="86"/>
        <v>4.2724945450822914E-2</v>
      </c>
      <c r="S350">
        <f t="shared" si="83"/>
        <v>673.51618745720964</v>
      </c>
      <c r="T350">
        <f t="shared" si="85"/>
        <v>17.711089780436954</v>
      </c>
      <c r="W350" s="13"/>
    </row>
    <row r="351" spans="1:23" x14ac:dyDescent="0.2">
      <c r="A351">
        <v>-22</v>
      </c>
      <c r="B351">
        <v>57.97</v>
      </c>
      <c r="C351">
        <v>18.478999999999999</v>
      </c>
      <c r="D351">
        <v>18.408999999999999</v>
      </c>
      <c r="E351">
        <v>18.655999999999999</v>
      </c>
      <c r="F351">
        <v>18.635000000000002</v>
      </c>
      <c r="G351">
        <v>18.216999999999999</v>
      </c>
      <c r="H351" s="4">
        <f t="shared" si="77"/>
        <v>1.7632033003707717</v>
      </c>
      <c r="I351" s="4">
        <f t="shared" si="78"/>
        <v>1.2666784654645684</v>
      </c>
      <c r="J351" s="4">
        <f t="shared" si="79"/>
        <v>0.6518552688985606</v>
      </c>
      <c r="K351" s="4">
        <f t="shared" si="74"/>
        <v>-1.6299999999999955</v>
      </c>
      <c r="L351" s="4">
        <f t="shared" si="75"/>
        <v>0.7029999999999994</v>
      </c>
      <c r="M351" s="4">
        <f t="shared" si="84"/>
        <v>1.2757811621054478</v>
      </c>
      <c r="N351" s="4">
        <f t="shared" si="80"/>
        <v>3.8146377144682442E-3</v>
      </c>
      <c r="O351" s="4">
        <f t="shared" si="81"/>
        <v>-11.978231585431764</v>
      </c>
      <c r="P351" s="4">
        <f t="shared" si="82"/>
        <v>18615.336534808099</v>
      </c>
      <c r="Q351">
        <f t="shared" si="76"/>
        <v>-3.0120769999999917</v>
      </c>
      <c r="R351">
        <f t="shared" si="86"/>
        <v>4.0669845599305615E-2</v>
      </c>
      <c r="S351">
        <f t="shared" si="83"/>
        <v>678.90631230180975</v>
      </c>
      <c r="T351">
        <f t="shared" si="85"/>
        <v>18.386053811686125</v>
      </c>
      <c r="W351" s="13"/>
    </row>
    <row r="352" spans="1:23" x14ac:dyDescent="0.2">
      <c r="A352">
        <v>-21</v>
      </c>
      <c r="B352">
        <v>56.34</v>
      </c>
      <c r="C352">
        <v>19.181999999999999</v>
      </c>
      <c r="D352">
        <v>19.102</v>
      </c>
      <c r="E352">
        <v>19.393000000000001</v>
      </c>
      <c r="F352">
        <v>19.353000000000002</v>
      </c>
      <c r="G352">
        <v>18.878</v>
      </c>
      <c r="H352" s="4">
        <f t="shared" si="77"/>
        <v>1.7508168426497546</v>
      </c>
      <c r="I352" s="4">
        <f t="shared" si="78"/>
        <v>1.2828938866553317</v>
      </c>
      <c r="J352" s="4">
        <f t="shared" si="79"/>
        <v>0.67636208855911495</v>
      </c>
      <c r="K352" s="4">
        <f t="shared" si="74"/>
        <v>-1.5600000000000023</v>
      </c>
      <c r="L352" s="4">
        <f t="shared" si="75"/>
        <v>0.70800000000000196</v>
      </c>
      <c r="M352" s="4">
        <f t="shared" si="84"/>
        <v>1.3091249779385385</v>
      </c>
      <c r="N352" s="4">
        <f t="shared" si="80"/>
        <v>3.4819090593173618E-3</v>
      </c>
      <c r="O352" s="4">
        <f t="shared" si="81"/>
        <v>-11.461138903909317</v>
      </c>
      <c r="P352" s="4">
        <f t="shared" si="82"/>
        <v>18817.820083180337</v>
      </c>
      <c r="Q352">
        <f t="shared" si="76"/>
        <v>-2.9923920000000037</v>
      </c>
      <c r="R352">
        <f t="shared" si="86"/>
        <v>3.8762277622718139E-2</v>
      </c>
      <c r="S352">
        <f t="shared" si="83"/>
        <v>684.91836317196237</v>
      </c>
      <c r="T352">
        <f t="shared" si="85"/>
        <v>19.077286553876874</v>
      </c>
      <c r="W352" s="13"/>
    </row>
    <row r="353" spans="1:23" x14ac:dyDescent="0.2">
      <c r="A353">
        <v>-20</v>
      </c>
      <c r="B353">
        <v>54.78</v>
      </c>
      <c r="C353">
        <v>19.89</v>
      </c>
      <c r="D353">
        <v>19.794</v>
      </c>
      <c r="E353">
        <v>20.11</v>
      </c>
      <c r="F353">
        <v>20.05</v>
      </c>
      <c r="G353">
        <v>19.606999999999999</v>
      </c>
      <c r="H353" s="4">
        <f t="shared" si="77"/>
        <v>1.7386220279179425</v>
      </c>
      <c r="I353" s="4">
        <f t="shared" si="78"/>
        <v>1.2986347831244356</v>
      </c>
      <c r="J353" s="4">
        <f t="shared" si="79"/>
        <v>0.7013896400513252</v>
      </c>
      <c r="K353" s="4">
        <f t="shared" si="74"/>
        <v>-1.490000000000002</v>
      </c>
      <c r="L353" s="4">
        <f t="shared" si="75"/>
        <v>0.73699999999999832</v>
      </c>
      <c r="M353" s="4">
        <f t="shared" si="84"/>
        <v>1.2907860279370686</v>
      </c>
      <c r="N353" s="4">
        <f t="shared" si="80"/>
        <v>3.1635440897643252E-3</v>
      </c>
      <c r="O353" s="4">
        <f t="shared" si="81"/>
        <v>-10.93842167937653</v>
      </c>
      <c r="P353" s="4">
        <f t="shared" si="82"/>
        <v>19011.257443681785</v>
      </c>
      <c r="Q353">
        <f t="shared" si="76"/>
        <v>-2.9636100000000041</v>
      </c>
      <c r="R353">
        <f t="shared" si="86"/>
        <v>3.7009919883561226E-2</v>
      </c>
      <c r="S353">
        <f t="shared" si="83"/>
        <v>690.5337216714571</v>
      </c>
      <c r="T353">
        <f t="shared" si="85"/>
        <v>19.783206917592047</v>
      </c>
      <c r="W353" s="13"/>
    </row>
    <row r="354" spans="1:23" x14ac:dyDescent="0.2">
      <c r="A354">
        <v>-19</v>
      </c>
      <c r="B354">
        <v>53.29</v>
      </c>
      <c r="C354">
        <v>20.626999999999999</v>
      </c>
      <c r="D354">
        <v>20.529</v>
      </c>
      <c r="E354">
        <v>20.835999999999999</v>
      </c>
      <c r="F354">
        <v>20.818000000000001</v>
      </c>
      <c r="G354">
        <v>20.327000000000002</v>
      </c>
      <c r="H354" s="4">
        <f t="shared" si="77"/>
        <v>1.7266457202409118</v>
      </c>
      <c r="I354" s="4">
        <f t="shared" si="78"/>
        <v>1.3144360685845384</v>
      </c>
      <c r="J354" s="4">
        <f t="shared" si="79"/>
        <v>0.72686990674447272</v>
      </c>
      <c r="K354" s="4">
        <f t="shared" si="74"/>
        <v>-1.4200000000000017</v>
      </c>
      <c r="L354" s="4">
        <f t="shared" si="75"/>
        <v>0.71000000000000085</v>
      </c>
      <c r="M354" s="4">
        <f t="shared" si="84"/>
        <v>1.3193787172325182</v>
      </c>
      <c r="N354" s="4">
        <f t="shared" si="80"/>
        <v>2.8596990431149771E-3</v>
      </c>
      <c r="O354" s="4">
        <f t="shared" si="81"/>
        <v>-10.410331194829814</v>
      </c>
      <c r="P354" s="4">
        <f t="shared" si="82"/>
        <v>19195.524015510833</v>
      </c>
      <c r="Q354">
        <f t="shared" si="76"/>
        <v>-2.9290340000000032</v>
      </c>
      <c r="R354">
        <f t="shared" si="86"/>
        <v>3.529666292466288E-2</v>
      </c>
      <c r="S354">
        <f t="shared" si="83"/>
        <v>696.64234561438286</v>
      </c>
      <c r="T354">
        <f t="shared" si="85"/>
        <v>20.501896444099849</v>
      </c>
      <c r="W354" s="13"/>
    </row>
    <row r="355" spans="1:23" x14ac:dyDescent="0.2">
      <c r="A355">
        <v>-18</v>
      </c>
      <c r="B355">
        <v>51.87</v>
      </c>
      <c r="C355">
        <v>21.337</v>
      </c>
      <c r="D355">
        <v>21.231999999999999</v>
      </c>
      <c r="E355">
        <v>21.529</v>
      </c>
      <c r="F355">
        <v>21.526</v>
      </c>
      <c r="G355">
        <v>21.062000000000001</v>
      </c>
      <c r="H355" s="4">
        <f t="shared" si="77"/>
        <v>1.7149162479935849</v>
      </c>
      <c r="I355" s="4">
        <f t="shared" si="78"/>
        <v>1.3291333572142867</v>
      </c>
      <c r="J355" s="4">
        <f t="shared" si="79"/>
        <v>0.75272202871324789</v>
      </c>
      <c r="K355" s="4">
        <f t="shared" si="74"/>
        <v>-1.3399999999999963</v>
      </c>
      <c r="L355" s="4">
        <f t="shared" si="75"/>
        <v>0.76999999999999957</v>
      </c>
      <c r="M355" s="4">
        <f t="shared" si="84"/>
        <v>1.2530221581877139</v>
      </c>
      <c r="N355" s="4">
        <f t="shared" si="80"/>
        <v>2.5705231765919268E-3</v>
      </c>
      <c r="O355" s="4">
        <f t="shared" si="81"/>
        <v>-9.8771221943989573</v>
      </c>
      <c r="P355" s="4">
        <f t="shared" si="82"/>
        <v>19370.501552002926</v>
      </c>
      <c r="Q355">
        <f t="shared" si="76"/>
        <v>-2.8591579999999919</v>
      </c>
      <c r="R355">
        <f t="shared" si="86"/>
        <v>3.3784975124705914E-2</v>
      </c>
      <c r="S355">
        <f t="shared" si="83"/>
        <v>701.41925869875797</v>
      </c>
      <c r="T355">
        <f t="shared" si="85"/>
        <v>21.231074420167019</v>
      </c>
      <c r="W355" s="13"/>
    </row>
    <row r="356" spans="1:23" x14ac:dyDescent="0.2">
      <c r="A356">
        <v>-17</v>
      </c>
      <c r="B356">
        <v>50.53</v>
      </c>
      <c r="C356">
        <v>22.106999999999999</v>
      </c>
      <c r="D356">
        <v>21.983000000000001</v>
      </c>
      <c r="E356">
        <v>22.311</v>
      </c>
      <c r="F356">
        <v>22.306999999999999</v>
      </c>
      <c r="G356">
        <v>21.827000000000002</v>
      </c>
      <c r="H356" s="4">
        <f t="shared" si="77"/>
        <v>1.7035492982382305</v>
      </c>
      <c r="I356" s="4">
        <f t="shared" si="78"/>
        <v>1.3445298112424537</v>
      </c>
      <c r="J356" s="4">
        <f t="shared" si="79"/>
        <v>0.77865209962710757</v>
      </c>
      <c r="K356" s="4">
        <f t="shared" si="74"/>
        <v>-1.2700000000000031</v>
      </c>
      <c r="L356" s="4">
        <f t="shared" si="75"/>
        <v>0.73400000000000176</v>
      </c>
      <c r="M356" s="4">
        <f t="shared" si="84"/>
        <v>1.3544930134765798</v>
      </c>
      <c r="N356" s="4">
        <f t="shared" si="80"/>
        <v>2.2961586711919557E-3</v>
      </c>
      <c r="O356" s="4">
        <f t="shared" si="81"/>
        <v>-9.3390527068433205</v>
      </c>
      <c r="P356" s="4">
        <f t="shared" si="82"/>
        <v>19536.078174120063</v>
      </c>
      <c r="Q356">
        <f t="shared" si="76"/>
        <v>-2.8075890000000068</v>
      </c>
      <c r="R356">
        <f t="shared" si="86"/>
        <v>3.2292281731631192E-2</v>
      </c>
      <c r="S356">
        <f t="shared" si="83"/>
        <v>707.9575054288091</v>
      </c>
      <c r="T356">
        <f t="shared" si="85"/>
        <v>21.962451003144754</v>
      </c>
      <c r="W356" s="13"/>
    </row>
    <row r="357" spans="1:23" x14ac:dyDescent="0.2">
      <c r="A357" s="7">
        <v>-16</v>
      </c>
      <c r="B357" s="7">
        <v>49.26</v>
      </c>
      <c r="C357" s="7">
        <v>22.841000000000001</v>
      </c>
      <c r="D357">
        <v>22.716999999999999</v>
      </c>
      <c r="E357">
        <v>23.029</v>
      </c>
      <c r="F357">
        <v>23.016999999999999</v>
      </c>
      <c r="G357">
        <v>22.6</v>
      </c>
      <c r="H357" s="4">
        <f t="shared" si="77"/>
        <v>1.6924944075030843</v>
      </c>
      <c r="I357" s="4">
        <f t="shared" si="78"/>
        <v>1.3587151138021318</v>
      </c>
      <c r="J357" s="4">
        <f t="shared" si="79"/>
        <v>0.80472684195443689</v>
      </c>
      <c r="K357" s="4">
        <f t="shared" si="74"/>
        <v>-1.1999999999999957</v>
      </c>
      <c r="L357" s="4">
        <f t="shared" si="75"/>
        <v>0.79199999999999804</v>
      </c>
      <c r="M357" s="4">
        <f t="shared" si="84"/>
        <v>1.283169856630028</v>
      </c>
      <c r="N357" s="4">
        <f t="shared" si="80"/>
        <v>2.0367405404463079E-3</v>
      </c>
      <c r="O357" s="4">
        <f t="shared" si="81"/>
        <v>-8.7963838686733187</v>
      </c>
      <c r="P357" s="4">
        <f t="shared" si="82"/>
        <v>19692.148380414663</v>
      </c>
      <c r="Q357">
        <f t="shared" si="76"/>
        <v>-2.7409199999999903</v>
      </c>
      <c r="R357">
        <f t="shared" si="86"/>
        <v>3.0942507810229163E-2</v>
      </c>
      <c r="S357">
        <f t="shared" si="83"/>
        <v>713.0789266942362</v>
      </c>
      <c r="T357">
        <f t="shared" si="85"/>
        <v>22.697908148971294</v>
      </c>
      <c r="W357" s="13"/>
    </row>
    <row r="358" spans="1:23" x14ac:dyDescent="0.2">
      <c r="A358">
        <v>-15</v>
      </c>
      <c r="B358">
        <v>48.06</v>
      </c>
      <c r="C358">
        <v>23.632999999999999</v>
      </c>
      <c r="D358">
        <v>23.506</v>
      </c>
      <c r="E358">
        <v>23.827000000000002</v>
      </c>
      <c r="F358">
        <v>23.827000000000002</v>
      </c>
      <c r="G358">
        <v>23.372</v>
      </c>
      <c r="H358" s="4">
        <f t="shared" si="77"/>
        <v>1.6817837664678814</v>
      </c>
      <c r="I358" s="4">
        <f t="shared" si="78"/>
        <v>1.3735188549691213</v>
      </c>
      <c r="J358" s="4">
        <f t="shared" si="79"/>
        <v>0.83082213213597111</v>
      </c>
      <c r="K358" s="4">
        <f t="shared" si="74"/>
        <v>-1.1300000000000026</v>
      </c>
      <c r="L358" s="4">
        <f t="shared" si="75"/>
        <v>0.72500000000000142</v>
      </c>
      <c r="M358" s="4">
        <f t="shared" si="84"/>
        <v>1.3821526758607052</v>
      </c>
      <c r="N358" s="4">
        <f t="shared" si="80"/>
        <v>1.7923965440942713E-3</v>
      </c>
      <c r="O358" s="4">
        <f t="shared" si="81"/>
        <v>-8.2493797469951335</v>
      </c>
      <c r="P358" s="4">
        <f t="shared" si="82"/>
        <v>19838.613055842558</v>
      </c>
      <c r="Q358">
        <f t="shared" si="76"/>
        <v>-2.6705290000000059</v>
      </c>
      <c r="R358">
        <f t="shared" si="86"/>
        <v>2.9599162930780257E-2</v>
      </c>
      <c r="S358">
        <f t="shared" si="83"/>
        <v>719.83125915721007</v>
      </c>
      <c r="T358">
        <f t="shared" si="85"/>
        <v>23.433944862028707</v>
      </c>
      <c r="W358" s="13"/>
    </row>
    <row r="359" spans="1:23" x14ac:dyDescent="0.2">
      <c r="A359">
        <v>-14</v>
      </c>
      <c r="B359" s="8">
        <v>46.93</v>
      </c>
      <c r="C359" s="8">
        <v>24.358000000000001</v>
      </c>
      <c r="D359" s="8">
        <v>24.213999999999999</v>
      </c>
      <c r="E359" s="8">
        <v>24.518000000000001</v>
      </c>
      <c r="F359" s="8">
        <v>24.585999999999999</v>
      </c>
      <c r="G359" s="8">
        <v>24.114999999999998</v>
      </c>
      <c r="H359" s="4">
        <f t="shared" si="77"/>
        <v>1.6714505542124947</v>
      </c>
      <c r="I359" s="4">
        <f t="shared" si="78"/>
        <v>1.3866416261356276</v>
      </c>
      <c r="J359" s="4">
        <f t="shared" si="79"/>
        <v>0.85679955798604612</v>
      </c>
      <c r="K359" s="4">
        <f t="shared" si="74"/>
        <v>-1.0399999999999991</v>
      </c>
      <c r="L359" s="4">
        <f t="shared" si="75"/>
        <v>0.74299999999999855</v>
      </c>
      <c r="M359" s="4">
        <f t="shared" si="84"/>
        <v>1.269960477165806</v>
      </c>
      <c r="N359" s="4">
        <f t="shared" si="80"/>
        <v>1.5632471066777398E-3</v>
      </c>
      <c r="O359" s="4">
        <f t="shared" si="81"/>
        <v>-7.6983071621106181</v>
      </c>
      <c r="P359" s="4">
        <f t="shared" si="82"/>
        <v>19975.379477086717</v>
      </c>
      <c r="Q359">
        <f t="shared" si="76"/>
        <v>-2.5332319999999977</v>
      </c>
      <c r="R359">
        <f t="shared" si="86"/>
        <v>2.8479035776751725E-2</v>
      </c>
      <c r="S359">
        <f t="shared" si="83"/>
        <v>724.46975801994427</v>
      </c>
      <c r="T359">
        <f t="shared" si="85"/>
        <v>24.166657125558618</v>
      </c>
      <c r="W359" s="13"/>
    </row>
    <row r="360" spans="1:23" x14ac:dyDescent="0.2">
      <c r="A360">
        <v>-13</v>
      </c>
      <c r="B360" s="8">
        <v>45.89</v>
      </c>
      <c r="C360" s="8">
        <v>25.100999999999999</v>
      </c>
      <c r="D360" s="8">
        <v>24.975000000000001</v>
      </c>
      <c r="E360" s="8">
        <v>25.276</v>
      </c>
      <c r="F360" s="8">
        <v>25.33</v>
      </c>
      <c r="G360" s="8">
        <v>24.824000000000002</v>
      </c>
      <c r="H360" s="4">
        <f t="shared" si="77"/>
        <v>1.6617180576946593</v>
      </c>
      <c r="I360" s="4">
        <f t="shared" si="78"/>
        <v>1.3996910237053748</v>
      </c>
      <c r="J360" s="4">
        <f t="shared" si="79"/>
        <v>0.88200913725719576</v>
      </c>
      <c r="K360" s="4">
        <f t="shared" si="74"/>
        <v>-0.98000000000000398</v>
      </c>
      <c r="L360" s="4">
        <f t="shared" si="75"/>
        <v>0.73400000000000176</v>
      </c>
      <c r="M360" s="4">
        <f t="shared" si="84"/>
        <v>1.340806805924188</v>
      </c>
      <c r="N360" s="4">
        <f t="shared" si="80"/>
        <v>1.349405241063556E-3</v>
      </c>
      <c r="O360" s="4">
        <f t="shared" si="81"/>
        <v>-7.1434355099693203</v>
      </c>
      <c r="P360" s="4">
        <f t="shared" si="82"/>
        <v>20102.361316478135</v>
      </c>
      <c r="Q360">
        <f t="shared" si="76"/>
        <v>-2.4598980000000101</v>
      </c>
      <c r="R360">
        <f t="shared" si="86"/>
        <v>2.7356128476596429E-2</v>
      </c>
      <c r="S360">
        <f t="shared" si="83"/>
        <v>730.0240406103751</v>
      </c>
      <c r="T360">
        <f t="shared" si="85"/>
        <v>24.877711715686434</v>
      </c>
      <c r="W360" s="13"/>
    </row>
    <row r="361" spans="1:23" x14ac:dyDescent="0.2">
      <c r="A361">
        <v>-12</v>
      </c>
      <c r="B361" s="8">
        <v>44.91</v>
      </c>
      <c r="C361" s="8">
        <v>25.835000000000001</v>
      </c>
      <c r="D361" s="8">
        <v>25.727</v>
      </c>
      <c r="E361" s="8">
        <v>26.018999999999998</v>
      </c>
      <c r="F361" s="8">
        <v>26.077000000000002</v>
      </c>
      <c r="G361" s="8">
        <v>25.515999999999998</v>
      </c>
      <c r="H361" s="4">
        <f t="shared" si="77"/>
        <v>1.6523430550627147</v>
      </c>
      <c r="I361" s="4">
        <f t="shared" si="78"/>
        <v>1.4122084658816805</v>
      </c>
      <c r="J361" s="4">
        <f t="shared" si="79"/>
        <v>0.90699384039472553</v>
      </c>
      <c r="K361" s="4">
        <f t="shared" si="74"/>
        <v>-0.88999999999999346</v>
      </c>
      <c r="L361" s="4">
        <f t="shared" si="75"/>
        <v>0.76099999999999923</v>
      </c>
      <c r="M361" s="4">
        <f t="shared" si="84"/>
        <v>1.3351934572960675</v>
      </c>
      <c r="N361" s="4">
        <f t="shared" si="80"/>
        <v>1.1509764768977415E-3</v>
      </c>
      <c r="O361" s="4">
        <f t="shared" si="81"/>
        <v>-6.5850365845115943</v>
      </c>
      <c r="P361" s="4">
        <f t="shared" si="82"/>
        <v>20219.478645556952</v>
      </c>
      <c r="Q361">
        <f t="shared" si="76"/>
        <v>-2.2993149999999831</v>
      </c>
      <c r="R361">
        <f t="shared" si="86"/>
        <v>2.6321212427793145E-2</v>
      </c>
      <c r="S361">
        <f t="shared" si="83"/>
        <v>735.32545740276316</v>
      </c>
      <c r="T361">
        <f t="shared" si="85"/>
        <v>25.582423510272097</v>
      </c>
      <c r="W361" s="13"/>
    </row>
    <row r="362" spans="1:23" x14ac:dyDescent="0.2">
      <c r="A362">
        <v>-11</v>
      </c>
      <c r="B362">
        <v>44.02</v>
      </c>
      <c r="C362">
        <v>26.596</v>
      </c>
      <c r="D362">
        <v>26.489000000000001</v>
      </c>
      <c r="E362">
        <v>26.795999999999999</v>
      </c>
      <c r="F362">
        <v>26.896999999999998</v>
      </c>
      <c r="G362">
        <v>26.201000000000001</v>
      </c>
      <c r="H362" s="4">
        <f t="shared" si="77"/>
        <v>1.6436500382173291</v>
      </c>
      <c r="I362" s="4">
        <f t="shared" si="78"/>
        <v>1.424816324279353</v>
      </c>
      <c r="J362" s="4">
        <f t="shared" si="79"/>
        <v>0.93079298487923057</v>
      </c>
      <c r="K362" s="4">
        <f t="shared" si="74"/>
        <v>-0.82000000000000028</v>
      </c>
      <c r="L362" s="4">
        <f t="shared" si="75"/>
        <v>0.73499999999999943</v>
      </c>
      <c r="M362" s="4">
        <f t="shared" si="84"/>
        <v>1.4503432607938636</v>
      </c>
      <c r="N362" s="4">
        <f t="shared" si="80"/>
        <v>9.6805879399464168E-4</v>
      </c>
      <c r="O362" s="4">
        <f t="shared" si="81"/>
        <v>-6.0233843999127901</v>
      </c>
      <c r="P362" s="4">
        <f t="shared" si="82"/>
        <v>20326.657935288316</v>
      </c>
      <c r="Q362">
        <f t="shared" si="76"/>
        <v>-2.1808720000000008</v>
      </c>
      <c r="R362">
        <f t="shared" si="86"/>
        <v>2.5341163347468068E-2</v>
      </c>
      <c r="S362">
        <f t="shared" si="83"/>
        <v>741.98383424138592</v>
      </c>
      <c r="T362">
        <f t="shared" si="85"/>
        <v>26.253695757413041</v>
      </c>
      <c r="W362" s="13"/>
    </row>
    <row r="363" spans="1:23" x14ac:dyDescent="0.2">
      <c r="A363">
        <v>-10</v>
      </c>
      <c r="B363">
        <v>43.2</v>
      </c>
      <c r="C363">
        <v>27.331</v>
      </c>
      <c r="D363">
        <v>27.26</v>
      </c>
      <c r="E363">
        <v>27.504999999999999</v>
      </c>
      <c r="F363">
        <v>27.643999999999998</v>
      </c>
      <c r="G363">
        <v>26.916</v>
      </c>
      <c r="H363" s="4">
        <f t="shared" si="77"/>
        <v>1.6354837468149122</v>
      </c>
      <c r="I363" s="4">
        <f t="shared" si="78"/>
        <v>1.436655522162354</v>
      </c>
      <c r="J363" s="4">
        <f t="shared" si="79"/>
        <v>0.95371866578451625</v>
      </c>
      <c r="K363" s="4">
        <f t="shared" si="74"/>
        <v>-0.75</v>
      </c>
      <c r="L363" s="4">
        <f t="shared" si="75"/>
        <v>0.75300000000000011</v>
      </c>
      <c r="M363" s="4">
        <f t="shared" si="84"/>
        <v>1.4497643176799602</v>
      </c>
      <c r="N363" s="4">
        <f t="shared" si="80"/>
        <v>8.0074256066373084E-4</v>
      </c>
      <c r="O363" s="4">
        <f t="shared" si="81"/>
        <v>-5.4587550128214479</v>
      </c>
      <c r="P363" s="4">
        <f t="shared" si="82"/>
        <v>20423.832057285374</v>
      </c>
      <c r="Q363">
        <f t="shared" si="76"/>
        <v>-2.0498250000000002</v>
      </c>
      <c r="R363">
        <f t="shared" si="86"/>
        <v>2.4413394764714786E-2</v>
      </c>
      <c r="S363">
        <f t="shared" si="83"/>
        <v>748.28553461573529</v>
      </c>
      <c r="T363">
        <f t="shared" si="85"/>
        <v>26.9003313265423</v>
      </c>
      <c r="W363" s="13"/>
    </row>
    <row r="364" spans="1:23" x14ac:dyDescent="0.2">
      <c r="A364">
        <v>-9</v>
      </c>
      <c r="B364">
        <v>42.45</v>
      </c>
      <c r="C364">
        <v>28.084</v>
      </c>
      <c r="D364">
        <v>28.035</v>
      </c>
      <c r="E364">
        <v>28.259</v>
      </c>
      <c r="F364">
        <v>28.44</v>
      </c>
      <c r="G364">
        <v>27.603000000000002</v>
      </c>
      <c r="H364" s="4">
        <f t="shared" si="77"/>
        <v>1.6278776945799716</v>
      </c>
      <c r="I364" s="4">
        <f t="shared" si="78"/>
        <v>1.4484589643626373</v>
      </c>
      <c r="J364" s="4">
        <f t="shared" si="79"/>
        <v>0.97557915922487493</v>
      </c>
      <c r="K364" s="4">
        <f t="shared" si="74"/>
        <v>-0.66000000000000369</v>
      </c>
      <c r="L364" s="4">
        <f t="shared" si="75"/>
        <v>0.72100000000000009</v>
      </c>
      <c r="M364" s="4">
        <f t="shared" si="84"/>
        <v>1.5518486904495337</v>
      </c>
      <c r="N364" s="4">
        <f t="shared" si="80"/>
        <v>6.4911047697424618E-4</v>
      </c>
      <c r="O364" s="4">
        <f t="shared" si="81"/>
        <v>-4.8914263445635209</v>
      </c>
      <c r="P364" s="4">
        <f t="shared" si="82"/>
        <v>20510.940282910004</v>
      </c>
      <c r="Q364">
        <f t="shared" si="76"/>
        <v>-1.8535440000000105</v>
      </c>
      <c r="R364">
        <f t="shared" si="86"/>
        <v>2.3539706959614722E-2</v>
      </c>
      <c r="S364">
        <f t="shared" si="83"/>
        <v>755.55266151073511</v>
      </c>
      <c r="T364">
        <f t="shared" si="85"/>
        <v>27.516922505476213</v>
      </c>
      <c r="W364" s="13"/>
    </row>
    <row r="365" spans="1:23" x14ac:dyDescent="0.2">
      <c r="A365">
        <v>-8</v>
      </c>
      <c r="B365">
        <v>41.79</v>
      </c>
      <c r="C365">
        <v>28.805</v>
      </c>
      <c r="D365">
        <v>28.811</v>
      </c>
      <c r="E365">
        <v>28.957000000000001</v>
      </c>
      <c r="F365">
        <v>29.186</v>
      </c>
      <c r="G365">
        <v>28.265000000000001</v>
      </c>
      <c r="H365" s="4">
        <f t="shared" si="77"/>
        <v>1.6210723711436259</v>
      </c>
      <c r="I365" s="4">
        <f t="shared" si="78"/>
        <v>1.4594678795625455</v>
      </c>
      <c r="J365" s="4">
        <f t="shared" si="79"/>
        <v>0.99556266747316036</v>
      </c>
      <c r="K365" s="4">
        <f t="shared" si="74"/>
        <v>-0.58999999999999631</v>
      </c>
      <c r="L365" s="4">
        <f t="shared" si="75"/>
        <v>0.81299999999999883</v>
      </c>
      <c r="M365" s="4">
        <f t="shared" si="84"/>
        <v>1.6176916942862931</v>
      </c>
      <c r="N365" s="4">
        <f t="shared" si="80"/>
        <v>5.1323752295859282E-4</v>
      </c>
      <c r="O365" s="4">
        <f t="shared" si="81"/>
        <v>-4.3216780033715763</v>
      </c>
      <c r="P365" s="4">
        <f t="shared" si="82"/>
        <v>20587.928281905919</v>
      </c>
      <c r="Q365">
        <f t="shared" si="76"/>
        <v>-1.6994949999999893</v>
      </c>
      <c r="R365">
        <f t="shared" si="86"/>
        <v>2.2718829302009712E-2</v>
      </c>
      <c r="S365">
        <f t="shared" si="83"/>
        <v>762.90125886448925</v>
      </c>
      <c r="T365">
        <f t="shared" si="85"/>
        <v>28.080571946586161</v>
      </c>
      <c r="W365" s="13"/>
    </row>
    <row r="366" spans="1:23" x14ac:dyDescent="0.2">
      <c r="A366">
        <v>-7</v>
      </c>
      <c r="B366">
        <v>41.2</v>
      </c>
      <c r="C366">
        <v>29.617999999999999</v>
      </c>
      <c r="D366">
        <v>29.667999999999999</v>
      </c>
      <c r="E366">
        <v>29.783999999999999</v>
      </c>
      <c r="F366">
        <v>30.007000000000001</v>
      </c>
      <c r="G366">
        <v>29.013000000000002</v>
      </c>
      <c r="H366" s="4">
        <f t="shared" si="77"/>
        <v>1.6148972160331345</v>
      </c>
      <c r="I366" s="4">
        <f t="shared" si="78"/>
        <v>1.4715557287871635</v>
      </c>
      <c r="J366" s="4">
        <f t="shared" si="79"/>
        <v>1.0140497291364883</v>
      </c>
      <c r="K366" s="4">
        <f t="shared" si="74"/>
        <v>-0.51000000000000512</v>
      </c>
      <c r="L366" s="4">
        <f t="shared" si="75"/>
        <v>0.82800000000000296</v>
      </c>
      <c r="M366" s="4">
        <f t="shared" si="84"/>
        <v>1.9574972625515679</v>
      </c>
      <c r="N366" s="4">
        <f t="shared" si="80"/>
        <v>3.9319091175382681E-4</v>
      </c>
      <c r="O366" s="4">
        <f t="shared" si="81"/>
        <v>-3.7497911066519674</v>
      </c>
      <c r="P366" s="4">
        <f t="shared" si="82"/>
        <v>20654.74812218282</v>
      </c>
      <c r="Q366">
        <f t="shared" si="76"/>
        <v>-1.5105180000000151</v>
      </c>
      <c r="R366">
        <f t="shared" si="86"/>
        <v>2.1869408115337496E-2</v>
      </c>
      <c r="S366">
        <f t="shared" si="83"/>
        <v>773.35878920478001</v>
      </c>
      <c r="T366">
        <f t="shared" si="85"/>
        <v>28.602013019136276</v>
      </c>
      <c r="W366" s="13"/>
    </row>
    <row r="367" spans="1:23" x14ac:dyDescent="0.2">
      <c r="A367">
        <v>-6</v>
      </c>
      <c r="B367">
        <v>40.69</v>
      </c>
      <c r="C367">
        <v>30.446000000000002</v>
      </c>
      <c r="D367">
        <v>30.565999999999999</v>
      </c>
      <c r="E367">
        <v>30.564</v>
      </c>
      <c r="F367">
        <v>30.855</v>
      </c>
      <c r="G367">
        <v>29.798999999999999</v>
      </c>
      <c r="H367" s="4">
        <f t="shared" si="77"/>
        <v>1.6094876898532853</v>
      </c>
      <c r="I367" s="4">
        <f t="shared" si="78"/>
        <v>1.4835302430431812</v>
      </c>
      <c r="J367" s="4">
        <f t="shared" si="79"/>
        <v>1.0305265382284303</v>
      </c>
      <c r="K367" s="4">
        <f t="shared" si="74"/>
        <v>-0.42999999999999972</v>
      </c>
      <c r="L367" s="4">
        <f t="shared" si="75"/>
        <v>0.87199999999999989</v>
      </c>
      <c r="M367" s="4">
        <f t="shared" si="84"/>
        <v>2.2135976161133919</v>
      </c>
      <c r="N367" s="4">
        <f t="shared" si="80"/>
        <v>2.8903004768016105E-4</v>
      </c>
      <c r="O367" s="4">
        <f t="shared" si="81"/>
        <v>-3.1760481032580001</v>
      </c>
      <c r="P367" s="4">
        <f t="shared" si="82"/>
        <v>20711.358266578995</v>
      </c>
      <c r="Q367">
        <f t="shared" si="76"/>
        <v>-1.3091779999999991</v>
      </c>
      <c r="R367">
        <f t="shared" si="86"/>
        <v>2.10378613838949E-2</v>
      </c>
      <c r="S367">
        <f t="shared" si="83"/>
        <v>785.13802959584905</v>
      </c>
      <c r="T367">
        <f t="shared" si="85"/>
        <v>29.066753450123677</v>
      </c>
      <c r="W367" s="13"/>
    </row>
    <row r="368" spans="1:23" x14ac:dyDescent="0.2">
      <c r="A368">
        <v>-5</v>
      </c>
      <c r="B368">
        <v>40.26</v>
      </c>
      <c r="C368">
        <v>31.318000000000001</v>
      </c>
      <c r="D368">
        <v>31.497</v>
      </c>
      <c r="E368">
        <v>31.355</v>
      </c>
      <c r="F368">
        <v>31.757000000000001</v>
      </c>
      <c r="G368">
        <v>30.661999999999999</v>
      </c>
      <c r="H368" s="4">
        <f t="shared" si="77"/>
        <v>1.6048737705526357</v>
      </c>
      <c r="I368" s="4">
        <f t="shared" si="78"/>
        <v>1.4957940197748678</v>
      </c>
      <c r="J368" s="4">
        <f t="shared" si="79"/>
        <v>1.0447914064899932</v>
      </c>
      <c r="K368" s="4">
        <f t="shared" si="74"/>
        <v>-0.35999999999999943</v>
      </c>
      <c r="L368" s="4">
        <f t="shared" si="75"/>
        <v>0.9389999999999965</v>
      </c>
      <c r="M368" s="4">
        <f t="shared" si="84"/>
        <v>2.6579954985255276</v>
      </c>
      <c r="N368" s="4">
        <f t="shared" si="80"/>
        <v>2.0080648925632771E-4</v>
      </c>
      <c r="O368" s="4">
        <f t="shared" si="81"/>
        <v>-2.6007325958530281</v>
      </c>
      <c r="P368" s="4">
        <f t="shared" si="82"/>
        <v>20757.723572573548</v>
      </c>
      <c r="Q368">
        <f t="shared" si="76"/>
        <v>-1.1274479999999982</v>
      </c>
      <c r="R368">
        <f t="shared" si="86"/>
        <v>2.0233072285156549E-2</v>
      </c>
      <c r="S368">
        <f t="shared" si="83"/>
        <v>799.09032256550074</v>
      </c>
      <c r="T368">
        <f t="shared" si="85"/>
        <v>29.469104474940693</v>
      </c>
      <c r="W368" s="13"/>
    </row>
    <row r="369" spans="1:23" x14ac:dyDescent="0.2">
      <c r="A369">
        <v>-4</v>
      </c>
      <c r="B369">
        <v>39.9</v>
      </c>
      <c r="C369">
        <v>32.256999999999998</v>
      </c>
      <c r="D369">
        <v>32.500999999999998</v>
      </c>
      <c r="E369">
        <v>32.228999999999999</v>
      </c>
      <c r="F369">
        <v>32.722999999999999</v>
      </c>
      <c r="G369">
        <v>31.574999999999999</v>
      </c>
      <c r="H369" s="4">
        <f t="shared" si="77"/>
        <v>1.6009728956867482</v>
      </c>
      <c r="I369" s="4">
        <f t="shared" si="78"/>
        <v>1.5086239742113459</v>
      </c>
      <c r="J369" s="4">
        <f t="shared" si="79"/>
        <v>1.0570056869100202</v>
      </c>
      <c r="K369" s="4">
        <f t="shared" si="74"/>
        <v>-0.26999999999999602</v>
      </c>
      <c r="L369" s="4">
        <f t="shared" si="75"/>
        <v>1.0240000000000009</v>
      </c>
      <c r="M369" s="4">
        <f t="shared" si="84"/>
        <v>3.2889941045466955</v>
      </c>
      <c r="N369" s="4">
        <f t="shared" si="80"/>
        <v>1.2856391714929916E-4</v>
      </c>
      <c r="O369" s="4">
        <f t="shared" si="81"/>
        <v>-2.0241291632815406</v>
      </c>
      <c r="P369" s="4">
        <f t="shared" si="82"/>
        <v>20793.815289228856</v>
      </c>
      <c r="Q369">
        <f t="shared" si="76"/>
        <v>-0.87093899999998725</v>
      </c>
      <c r="R369">
        <f t="shared" si="86"/>
        <v>1.9424329651198828E-2</v>
      </c>
      <c r="S369">
        <f t="shared" si="83"/>
        <v>815.68964809578995</v>
      </c>
      <c r="T369">
        <f t="shared" si="85"/>
        <v>29.813617172449604</v>
      </c>
      <c r="W369" s="13"/>
    </row>
    <row r="370" spans="1:23" x14ac:dyDescent="0.2">
      <c r="A370">
        <v>-3</v>
      </c>
      <c r="B370">
        <v>39.630000000000003</v>
      </c>
      <c r="C370">
        <v>33.280999999999999</v>
      </c>
      <c r="D370">
        <v>33.631999999999998</v>
      </c>
      <c r="E370">
        <v>33.186</v>
      </c>
      <c r="F370">
        <v>33.771999999999998</v>
      </c>
      <c r="G370">
        <v>32.534999999999997</v>
      </c>
      <c r="H370" s="4">
        <f t="shared" si="77"/>
        <v>1.5980240723341896</v>
      </c>
      <c r="I370" s="4">
        <f t="shared" si="78"/>
        <v>1.5221963671366303</v>
      </c>
      <c r="J370" s="4">
        <f t="shared" si="79"/>
        <v>1.0663336180574328</v>
      </c>
      <c r="K370" s="4">
        <f t="shared" si="74"/>
        <v>-0.20000000000000284</v>
      </c>
      <c r="L370" s="4">
        <f t="shared" si="75"/>
        <v>1.1289999999999978</v>
      </c>
      <c r="M370" s="4">
        <f t="shared" si="84"/>
        <v>4.6026469891824231</v>
      </c>
      <c r="N370" s="4">
        <f t="shared" si="80"/>
        <v>7.2338107058145251E-5</v>
      </c>
      <c r="O370" s="4">
        <f t="shared" si="81"/>
        <v>-1.4465231830251835</v>
      </c>
      <c r="P370" s="4">
        <f t="shared" si="82"/>
        <v>20819.611056938746</v>
      </c>
      <c r="Q370">
        <f t="shared" si="76"/>
        <v>-0.66562000000000954</v>
      </c>
      <c r="R370">
        <f t="shared" si="86"/>
        <v>1.8579468156967777E-2</v>
      </c>
      <c r="S370">
        <f t="shared" si="83"/>
        <v>835.88882712646819</v>
      </c>
      <c r="T370">
        <f t="shared" ref="T370:T401" si="87">T369*(B369/B370)^$U$29</f>
        <v>30.076718281255275</v>
      </c>
      <c r="W370" s="13"/>
    </row>
    <row r="371" spans="1:23" x14ac:dyDescent="0.2">
      <c r="A371">
        <v>-2</v>
      </c>
      <c r="B371">
        <v>39.43</v>
      </c>
      <c r="C371">
        <v>34.409999999999997</v>
      </c>
      <c r="D371">
        <v>34.853999999999999</v>
      </c>
      <c r="E371">
        <v>34.234000000000002</v>
      </c>
      <c r="F371">
        <v>34.951999999999998</v>
      </c>
      <c r="G371">
        <v>33.598999999999997</v>
      </c>
      <c r="H371" s="4">
        <f t="shared" si="77"/>
        <v>1.5958267770732231</v>
      </c>
      <c r="I371" s="4">
        <f t="shared" si="78"/>
        <v>1.53668467262093</v>
      </c>
      <c r="J371" s="4">
        <f t="shared" si="79"/>
        <v>1.0733377434265792</v>
      </c>
      <c r="K371" s="4">
        <f t="shared" si="74"/>
        <v>-0.11999999999999744</v>
      </c>
      <c r="L371" s="4">
        <f t="shared" si="75"/>
        <v>1.2450000000000045</v>
      </c>
      <c r="M371" s="4">
        <f t="shared" si="84"/>
        <v>6.593699873510336</v>
      </c>
      <c r="N371" s="4">
        <f t="shared" si="80"/>
        <v>3.2156907529667933E-5</v>
      </c>
      <c r="O371" s="4">
        <f t="shared" si="81"/>
        <v>-0.86820065366577381</v>
      </c>
      <c r="P371" s="4">
        <f t="shared" si="82"/>
        <v>20835.094905486072</v>
      </c>
      <c r="Q371">
        <f t="shared" si="76"/>
        <v>-0.41291999999999118</v>
      </c>
      <c r="R371">
        <f t="shared" si="86"/>
        <v>1.7737130680578847E-2</v>
      </c>
      <c r="S371">
        <f t="shared" si="83"/>
        <v>859.8833317197176</v>
      </c>
      <c r="T371">
        <f t="shared" si="87"/>
        <v>30.274274751357172</v>
      </c>
      <c r="W371" s="13"/>
    </row>
    <row r="372" spans="1:23" x14ac:dyDescent="0.2">
      <c r="A372">
        <v>-1</v>
      </c>
      <c r="B372">
        <v>39.31</v>
      </c>
      <c r="C372">
        <v>35.655000000000001</v>
      </c>
      <c r="D372">
        <v>36.216000000000001</v>
      </c>
      <c r="E372">
        <v>35.383000000000003</v>
      </c>
      <c r="F372">
        <v>36.250999999999998</v>
      </c>
      <c r="G372">
        <v>34.773000000000003</v>
      </c>
      <c r="H372" s="4">
        <f t="shared" si="77"/>
        <v>1.5945030438200891</v>
      </c>
      <c r="I372" s="4">
        <f t="shared" si="78"/>
        <v>1.5521204407838616</v>
      </c>
      <c r="J372" s="4">
        <f t="shared" si="79"/>
        <v>1.0775794789090627</v>
      </c>
      <c r="K372" s="4">
        <f t="shared" si="74"/>
        <v>-3.9999999999999147E-2</v>
      </c>
      <c r="L372" s="4">
        <f t="shared" si="75"/>
        <v>1.365000000000002</v>
      </c>
      <c r="M372" s="4">
        <f t="shared" si="84"/>
        <v>11.660784471785908</v>
      </c>
      <c r="N372" s="4">
        <f t="shared" si="80"/>
        <v>8.0402227056186604E-6</v>
      </c>
      <c r="O372" s="4">
        <f t="shared" si="81"/>
        <v>-0.28944801740227177</v>
      </c>
      <c r="P372" s="4">
        <f t="shared" si="82"/>
        <v>20840.257252963565</v>
      </c>
      <c r="Q372">
        <f t="shared" si="76"/>
        <v>-0.14261999999999697</v>
      </c>
      <c r="R372">
        <f t="shared" si="86"/>
        <v>1.6874897934505799E-2</v>
      </c>
      <c r="S372">
        <f t="shared" si="83"/>
        <v>888.28343930496612</v>
      </c>
      <c r="T372">
        <f t="shared" si="87"/>
        <v>30.393915997745591</v>
      </c>
      <c r="W372" s="13"/>
    </row>
    <row r="373" spans="1:23" x14ac:dyDescent="0.2">
      <c r="A373">
        <v>0</v>
      </c>
      <c r="B373">
        <v>39.270000000000003</v>
      </c>
      <c r="C373">
        <v>37.020000000000003</v>
      </c>
      <c r="D373">
        <v>37.689</v>
      </c>
      <c r="E373">
        <v>36.631999999999998</v>
      </c>
      <c r="F373">
        <v>37.665999999999997</v>
      </c>
      <c r="G373">
        <v>36.091999999999999</v>
      </c>
      <c r="H373" s="4">
        <f t="shared" si="77"/>
        <v>1.5940609012704183</v>
      </c>
      <c r="I373" s="4">
        <f t="shared" si="78"/>
        <v>1.5684364144168854</v>
      </c>
      <c r="J373" s="4">
        <f t="shared" si="79"/>
        <v>1.0790000000000006</v>
      </c>
      <c r="K373" s="4">
        <f t="shared" si="74"/>
        <v>3.9999999999999147E-2</v>
      </c>
      <c r="L373" s="4">
        <f t="shared" si="75"/>
        <v>1.4979999999999976</v>
      </c>
      <c r="M373" s="4">
        <f t="shared" si="84"/>
        <v>36.902066189212405</v>
      </c>
      <c r="N373" s="4">
        <f t="shared" si="80"/>
        <v>0</v>
      </c>
      <c r="O373" s="4">
        <f t="shared" si="81"/>
        <v>0.28944801740227177</v>
      </c>
      <c r="P373" s="4">
        <f t="shared" si="82"/>
        <v>20835.094905486072</v>
      </c>
      <c r="Q373">
        <f t="shared" si="76"/>
        <v>0.14807999999999685</v>
      </c>
      <c r="R373">
        <f t="shared" si="86"/>
        <v>1.6022592291383489E-2</v>
      </c>
      <c r="S373">
        <f t="shared" si="83"/>
        <v>921.35160454094034</v>
      </c>
      <c r="T373">
        <f t="shared" si="87"/>
        <v>30.433982832309578</v>
      </c>
      <c r="W373" s="13"/>
    </row>
    <row r="374" spans="1:23" x14ac:dyDescent="0.2">
      <c r="A374">
        <v>1</v>
      </c>
      <c r="B374">
        <v>39.31</v>
      </c>
      <c r="C374">
        <v>38.518000000000001</v>
      </c>
      <c r="D374">
        <v>39.307000000000002</v>
      </c>
      <c r="E374">
        <v>38.015999999999998</v>
      </c>
      <c r="F374">
        <v>39.225000000000001</v>
      </c>
      <c r="G374">
        <v>37.524999999999999</v>
      </c>
      <c r="H374" s="4">
        <f t="shared" si="77"/>
        <v>1.5945030438200891</v>
      </c>
      <c r="I374" s="4">
        <f t="shared" si="78"/>
        <v>1.5856637288285711</v>
      </c>
      <c r="J374" s="4">
        <f t="shared" si="79"/>
        <v>1.0775794789090627</v>
      </c>
      <c r="K374" s="4">
        <f t="shared" si="74"/>
        <v>0.11999999999999744</v>
      </c>
      <c r="L374" s="4">
        <f t="shared" si="75"/>
        <v>1.634999999999998</v>
      </c>
      <c r="M374" s="4">
        <f t="shared" si="84"/>
        <v>-38.963258398237578</v>
      </c>
      <c r="N374" s="4">
        <f t="shared" si="80"/>
        <v>8.0402227056186604E-6</v>
      </c>
      <c r="O374" s="4">
        <f t="shared" si="81"/>
        <v>0.86820065366577381</v>
      </c>
      <c r="P374" s="4">
        <f t="shared" si="82"/>
        <v>20819.611056938746</v>
      </c>
      <c r="Q374">
        <f t="shared" si="76"/>
        <v>0.46221599999999019</v>
      </c>
      <c r="R374">
        <f t="shared" si="86"/>
        <v>1.517053554301752E-2</v>
      </c>
      <c r="S374">
        <f t="shared" si="83"/>
        <v>959.61019534844172</v>
      </c>
      <c r="T374">
        <f t="shared" si="87"/>
        <v>30.393915997745594</v>
      </c>
      <c r="W374" s="13"/>
    </row>
    <row r="375" spans="1:23" x14ac:dyDescent="0.2">
      <c r="A375">
        <v>2</v>
      </c>
      <c r="B375">
        <v>39.43</v>
      </c>
      <c r="C375">
        <v>40.152999999999999</v>
      </c>
      <c r="D375">
        <v>41.048000000000002</v>
      </c>
      <c r="E375">
        <v>39.555999999999997</v>
      </c>
      <c r="F375">
        <v>40.936999999999998</v>
      </c>
      <c r="G375">
        <v>39.072000000000003</v>
      </c>
      <c r="H375" s="4">
        <f t="shared" si="77"/>
        <v>1.5958267770732231</v>
      </c>
      <c r="I375" s="4">
        <f t="shared" si="78"/>
        <v>1.60371799879957</v>
      </c>
      <c r="J375" s="4">
        <f t="shared" si="79"/>
        <v>1.0733377434265789</v>
      </c>
      <c r="K375" s="4">
        <f t="shared" si="74"/>
        <v>0.20000000000000284</v>
      </c>
      <c r="L375" s="4">
        <f t="shared" si="75"/>
        <v>1.7390000000000043</v>
      </c>
      <c r="M375" s="4">
        <f t="shared" si="84"/>
        <v>-13.638903403125425</v>
      </c>
      <c r="N375" s="4">
        <f t="shared" si="80"/>
        <v>3.2156907529667933E-5</v>
      </c>
      <c r="O375" s="4">
        <f t="shared" si="81"/>
        <v>1.4465231830251835</v>
      </c>
      <c r="P375" s="4">
        <f t="shared" si="82"/>
        <v>20793.815289228856</v>
      </c>
      <c r="Q375">
        <f t="shared" si="76"/>
        <v>0.80306000000001143</v>
      </c>
      <c r="R375">
        <f t="shared" si="86"/>
        <v>1.4339439584900124E-2</v>
      </c>
      <c r="S375">
        <f t="shared" si="83"/>
        <v>1003.3971350927587</v>
      </c>
      <c r="T375">
        <f t="shared" si="87"/>
        <v>30.274274751357172</v>
      </c>
      <c r="W375" s="13"/>
    </row>
    <row r="376" spans="1:23" x14ac:dyDescent="0.2">
      <c r="A376">
        <v>3</v>
      </c>
      <c r="B376">
        <v>39.630000000000003</v>
      </c>
      <c r="C376">
        <v>41.892000000000003</v>
      </c>
      <c r="D376">
        <v>42.886000000000003</v>
      </c>
      <c r="E376">
        <v>41.183999999999997</v>
      </c>
      <c r="F376">
        <v>42.759</v>
      </c>
      <c r="G376">
        <v>40.737000000000002</v>
      </c>
      <c r="H376" s="4">
        <f t="shared" si="77"/>
        <v>1.5980240723341896</v>
      </c>
      <c r="I376" s="4">
        <f t="shared" si="78"/>
        <v>1.6221310948618037</v>
      </c>
      <c r="J376" s="4">
        <f t="shared" si="79"/>
        <v>1.0663336180574323</v>
      </c>
      <c r="K376" s="4">
        <f t="shared" si="74"/>
        <v>0.26999999999999602</v>
      </c>
      <c r="L376" s="4">
        <f t="shared" si="75"/>
        <v>1.8239999999999981</v>
      </c>
      <c r="M376" s="4">
        <f t="shared" si="84"/>
        <v>-8.3798915827701563</v>
      </c>
      <c r="N376" s="4">
        <f t="shared" si="80"/>
        <v>7.2338107058145251E-5</v>
      </c>
      <c r="O376" s="4">
        <f t="shared" si="81"/>
        <v>2.0241291632815406</v>
      </c>
      <c r="P376" s="4">
        <f t="shared" si="82"/>
        <v>20757.723572573548</v>
      </c>
      <c r="Q376">
        <f t="shared" si="76"/>
        <v>1.1310839999999835</v>
      </c>
      <c r="R376">
        <f t="shared" si="86"/>
        <v>1.3545703870671404E-2</v>
      </c>
      <c r="S376">
        <f t="shared" si="83"/>
        <v>1052.1635391359036</v>
      </c>
      <c r="T376">
        <f t="shared" si="87"/>
        <v>30.076718281255268</v>
      </c>
      <c r="W376" s="13"/>
    </row>
    <row r="377" spans="1:23" x14ac:dyDescent="0.2">
      <c r="A377">
        <v>4</v>
      </c>
      <c r="B377">
        <v>39.9</v>
      </c>
      <c r="C377">
        <v>43.716000000000001</v>
      </c>
      <c r="D377">
        <v>44.814999999999998</v>
      </c>
      <c r="E377">
        <v>42.892000000000003</v>
      </c>
      <c r="F377">
        <v>44.646999999999998</v>
      </c>
      <c r="G377">
        <v>42.511000000000003</v>
      </c>
      <c r="H377" s="4">
        <f t="shared" si="77"/>
        <v>1.6009728956867482</v>
      </c>
      <c r="I377" s="4">
        <f t="shared" si="78"/>
        <v>1.6406404172895408</v>
      </c>
      <c r="J377" s="4">
        <f t="shared" si="79"/>
        <v>1.0570056869100199</v>
      </c>
      <c r="K377" s="4">
        <f t="shared" si="74"/>
        <v>0.35999999999999943</v>
      </c>
      <c r="L377" s="4">
        <f t="shared" si="75"/>
        <v>1.8780000000000001</v>
      </c>
      <c r="M377" s="4">
        <f t="shared" si="84"/>
        <v>-6.2768501923580073</v>
      </c>
      <c r="N377" s="4">
        <f t="shared" si="80"/>
        <v>1.2856391714929916E-4</v>
      </c>
      <c r="O377" s="4">
        <f t="shared" si="81"/>
        <v>2.6007325958530281</v>
      </c>
      <c r="P377" s="4">
        <f t="shared" si="82"/>
        <v>20711.358266578995</v>
      </c>
      <c r="Q377">
        <f t="shared" si="76"/>
        <v>1.5737759999999974</v>
      </c>
      <c r="R377">
        <f t="shared" si="86"/>
        <v>1.2792674793299159E-2</v>
      </c>
      <c r="S377">
        <f t="shared" si="83"/>
        <v>1105.4558283831589</v>
      </c>
      <c r="T377">
        <f t="shared" si="87"/>
        <v>29.8136171724496</v>
      </c>
      <c r="W377" s="13"/>
    </row>
    <row r="378" spans="1:23" x14ac:dyDescent="0.2">
      <c r="A378">
        <v>5</v>
      </c>
      <c r="B378">
        <v>40.26</v>
      </c>
      <c r="C378">
        <v>45.594000000000001</v>
      </c>
      <c r="D378">
        <v>46.77</v>
      </c>
      <c r="E378">
        <v>44.667999999999999</v>
      </c>
      <c r="F378">
        <v>46.598999999999997</v>
      </c>
      <c r="G378">
        <v>44.338000000000001</v>
      </c>
      <c r="H378" s="4">
        <f t="shared" si="77"/>
        <v>1.6048737705526357</v>
      </c>
      <c r="I378" s="4">
        <f t="shared" si="78"/>
        <v>1.6589076948938541</v>
      </c>
      <c r="J378" s="4">
        <f t="shared" si="79"/>
        <v>1.044791406489993</v>
      </c>
      <c r="K378" s="4">
        <f t="shared" si="74"/>
        <v>0.42999999999999972</v>
      </c>
      <c r="L378" s="4">
        <f t="shared" si="75"/>
        <v>1.9239999999999995</v>
      </c>
      <c r="M378" s="4">
        <f t="shared" si="84"/>
        <v>-4.6828668522689263</v>
      </c>
      <c r="N378" s="4">
        <f t="shared" si="80"/>
        <v>2.0080648925632771E-4</v>
      </c>
      <c r="O378" s="4">
        <f t="shared" si="81"/>
        <v>3.1760481032580001</v>
      </c>
      <c r="P378" s="4">
        <f t="shared" si="82"/>
        <v>20654.74812218282</v>
      </c>
      <c r="Q378">
        <f t="shared" si="76"/>
        <v>1.9605419999999987</v>
      </c>
      <c r="R378">
        <f t="shared" si="86"/>
        <v>1.210191782926268E-2</v>
      </c>
      <c r="S378">
        <f t="shared" si="83"/>
        <v>1163.3477286880211</v>
      </c>
      <c r="T378">
        <f t="shared" si="87"/>
        <v>29.469104474940689</v>
      </c>
      <c r="W378" s="13"/>
    </row>
    <row r="379" spans="1:23" x14ac:dyDescent="0.2">
      <c r="A379">
        <v>6</v>
      </c>
      <c r="B379">
        <v>40.69</v>
      </c>
      <c r="C379">
        <v>47.518000000000001</v>
      </c>
      <c r="D379">
        <v>48.776000000000003</v>
      </c>
      <c r="E379">
        <v>46.503</v>
      </c>
      <c r="F379">
        <v>48.585000000000001</v>
      </c>
      <c r="G379">
        <v>46.207999999999998</v>
      </c>
      <c r="H379" s="4">
        <f t="shared" si="77"/>
        <v>1.6094876898532853</v>
      </c>
      <c r="I379" s="4">
        <f t="shared" si="78"/>
        <v>1.6768581532011946</v>
      </c>
      <c r="J379" s="4">
        <f t="shared" si="79"/>
        <v>1.0305265382284301</v>
      </c>
      <c r="K379" s="4">
        <f t="shared" si="74"/>
        <v>0.51000000000000512</v>
      </c>
      <c r="L379" s="4">
        <f t="shared" si="75"/>
        <v>1.9029999999999987</v>
      </c>
      <c r="M379" s="4">
        <f t="shared" si="84"/>
        <v>-3.8905011417979543</v>
      </c>
      <c r="N379" s="4">
        <f t="shared" si="80"/>
        <v>2.8903004768016105E-4</v>
      </c>
      <c r="O379" s="4">
        <f t="shared" si="81"/>
        <v>3.7497911066519674</v>
      </c>
      <c r="P379" s="4">
        <f t="shared" si="82"/>
        <v>20587.928281905919</v>
      </c>
      <c r="Q379">
        <f t="shared" si="76"/>
        <v>2.4234180000000243</v>
      </c>
      <c r="R379">
        <f t="shared" si="86"/>
        <v>1.1458921494167116E-2</v>
      </c>
      <c r="S379">
        <f t="shared" si="83"/>
        <v>1225.3888487924705</v>
      </c>
      <c r="T379">
        <f t="shared" si="87"/>
        <v>29.06675345012367</v>
      </c>
      <c r="W379" s="13"/>
    </row>
    <row r="380" spans="1:23" x14ac:dyDescent="0.2">
      <c r="A380">
        <v>7</v>
      </c>
      <c r="B380">
        <v>41.2</v>
      </c>
      <c r="C380">
        <v>49.420999999999999</v>
      </c>
      <c r="D380">
        <v>50.756</v>
      </c>
      <c r="E380">
        <v>48.316000000000003</v>
      </c>
      <c r="F380">
        <v>50.552</v>
      </c>
      <c r="G380">
        <v>48.061</v>
      </c>
      <c r="H380" s="4">
        <f t="shared" si="77"/>
        <v>1.6148972160331345</v>
      </c>
      <c r="I380" s="4">
        <f t="shared" si="78"/>
        <v>1.6939115288056001</v>
      </c>
      <c r="J380" s="4">
        <f t="shared" si="79"/>
        <v>1.0140497291364881</v>
      </c>
      <c r="K380" s="4">
        <f t="shared" si="74"/>
        <v>0.58999999999999631</v>
      </c>
      <c r="L380" s="4">
        <f t="shared" si="75"/>
        <v>1.8819999999999979</v>
      </c>
      <c r="M380" s="4">
        <f t="shared" si="84"/>
        <v>-3.152471221588645</v>
      </c>
      <c r="N380" s="4">
        <f t="shared" si="80"/>
        <v>3.9319091175382681E-4</v>
      </c>
      <c r="O380" s="4">
        <f t="shared" si="81"/>
        <v>4.3216780033715763</v>
      </c>
      <c r="P380" s="4">
        <f t="shared" si="82"/>
        <v>20510.940282910004</v>
      </c>
      <c r="Q380">
        <f t="shared" si="76"/>
        <v>2.9158389999999814</v>
      </c>
      <c r="R380">
        <f t="shared" si="86"/>
        <v>1.0881234638504564E-2</v>
      </c>
      <c r="S380">
        <f t="shared" si="83"/>
        <v>1290.4370558879546</v>
      </c>
      <c r="T380">
        <f t="shared" si="87"/>
        <v>28.602013019136265</v>
      </c>
      <c r="W380" s="13"/>
    </row>
    <row r="381" spans="1:23" x14ac:dyDescent="0.2">
      <c r="A381">
        <v>8</v>
      </c>
      <c r="B381">
        <v>41.79</v>
      </c>
      <c r="C381">
        <v>51.302999999999997</v>
      </c>
      <c r="D381">
        <v>52.725999999999999</v>
      </c>
      <c r="E381">
        <v>50.094000000000001</v>
      </c>
      <c r="F381">
        <v>52.485999999999997</v>
      </c>
      <c r="G381">
        <v>49.906999999999996</v>
      </c>
      <c r="H381" s="4">
        <f t="shared" si="77"/>
        <v>1.6210723711436259</v>
      </c>
      <c r="I381" s="4">
        <f t="shared" si="78"/>
        <v>1.7101427617073559</v>
      </c>
      <c r="J381" s="4">
        <f t="shared" si="79"/>
        <v>0.99556266747315991</v>
      </c>
      <c r="K381" s="4">
        <f t="shared" si="74"/>
        <v>0.66000000000000369</v>
      </c>
      <c r="L381" s="4">
        <f t="shared" si="75"/>
        <v>1.8410000000000011</v>
      </c>
      <c r="M381" s="4">
        <f t="shared" si="84"/>
        <v>-2.6284737162601362</v>
      </c>
      <c r="N381" s="4">
        <f t="shared" si="80"/>
        <v>5.1323752295859282E-4</v>
      </c>
      <c r="O381" s="4">
        <f t="shared" si="81"/>
        <v>4.8914263445635209</v>
      </c>
      <c r="P381" s="4">
        <f t="shared" si="82"/>
        <v>20423.832057285374</v>
      </c>
      <c r="Q381">
        <f t="shared" si="76"/>
        <v>3.3859980000000194</v>
      </c>
      <c r="R381">
        <f t="shared" si="86"/>
        <v>1.0355701124182933E-2</v>
      </c>
      <c r="S381">
        <f t="shared" si="83"/>
        <v>1358.7614401501437</v>
      </c>
      <c r="T381">
        <f t="shared" si="87"/>
        <v>28.080571946586147</v>
      </c>
      <c r="W381" s="13"/>
    </row>
    <row r="382" spans="1:23" x14ac:dyDescent="0.2">
      <c r="A382">
        <v>9</v>
      </c>
      <c r="B382">
        <v>42.45</v>
      </c>
      <c r="C382">
        <v>53.143999999999998</v>
      </c>
      <c r="D382">
        <v>54.628</v>
      </c>
      <c r="E382">
        <v>51.86</v>
      </c>
      <c r="F382">
        <v>54.366</v>
      </c>
      <c r="G382">
        <v>51.722000000000001</v>
      </c>
      <c r="H382" s="4">
        <f t="shared" si="77"/>
        <v>1.6278776945799716</v>
      </c>
      <c r="I382" s="4">
        <f t="shared" si="78"/>
        <v>1.7254542394334931</v>
      </c>
      <c r="J382" s="4">
        <f t="shared" si="79"/>
        <v>0.97557915922487437</v>
      </c>
      <c r="K382" s="4">
        <f t="shared" si="74"/>
        <v>0.75</v>
      </c>
      <c r="L382" s="4">
        <f t="shared" si="75"/>
        <v>1.7469999999999999</v>
      </c>
      <c r="M382" s="4">
        <f t="shared" si="84"/>
        <v>-2.2499265272774807</v>
      </c>
      <c r="N382" s="4">
        <f t="shared" si="80"/>
        <v>6.4911047697424618E-4</v>
      </c>
      <c r="O382" s="4">
        <f t="shared" si="81"/>
        <v>5.4587550128214479</v>
      </c>
      <c r="P382" s="4">
        <f t="shared" si="82"/>
        <v>20326.657935288316</v>
      </c>
      <c r="Q382">
        <f t="shared" si="76"/>
        <v>3.9858000000000002</v>
      </c>
      <c r="R382">
        <f t="shared" si="86"/>
        <v>9.8894443221542068E-3</v>
      </c>
      <c r="S382">
        <f t="shared" si="83"/>
        <v>1429.749702440055</v>
      </c>
      <c r="T382">
        <f t="shared" si="87"/>
        <v>27.516922505476195</v>
      </c>
      <c r="W382" s="13"/>
    </row>
    <row r="383" spans="1:23" x14ac:dyDescent="0.2">
      <c r="A383">
        <v>10</v>
      </c>
      <c r="B383">
        <v>43.2</v>
      </c>
      <c r="C383">
        <v>54.890999999999998</v>
      </c>
      <c r="D383">
        <v>56.430999999999997</v>
      </c>
      <c r="E383">
        <v>53.552999999999997</v>
      </c>
      <c r="F383">
        <v>56.145000000000003</v>
      </c>
      <c r="G383">
        <v>53.433</v>
      </c>
      <c r="H383" s="4">
        <f t="shared" si="77"/>
        <v>1.6354837468149122</v>
      </c>
      <c r="I383" s="4">
        <f t="shared" si="78"/>
        <v>1.7395011427970259</v>
      </c>
      <c r="J383" s="4">
        <f t="shared" si="79"/>
        <v>0.95371866578451547</v>
      </c>
      <c r="K383" s="4">
        <f t="shared" si="74"/>
        <v>0.82000000000000028</v>
      </c>
      <c r="L383" s="4">
        <f t="shared" si="75"/>
        <v>1.6270000000000024</v>
      </c>
      <c r="M383" s="4">
        <f t="shared" si="84"/>
        <v>-1.8468060604428105</v>
      </c>
      <c r="N383" s="4">
        <f t="shared" si="80"/>
        <v>8.0074256066373084E-4</v>
      </c>
      <c r="O383" s="4">
        <f t="shared" si="81"/>
        <v>6.0233843999127901</v>
      </c>
      <c r="P383" s="4">
        <f t="shared" si="82"/>
        <v>20219.478645556952</v>
      </c>
      <c r="Q383">
        <f t="shared" si="76"/>
        <v>4.5010620000000019</v>
      </c>
      <c r="R383">
        <f t="shared" si="86"/>
        <v>9.4806630217622971E-3</v>
      </c>
      <c r="S383">
        <f t="shared" si="83"/>
        <v>1502.8407771611842</v>
      </c>
      <c r="T383">
        <f t="shared" si="87"/>
        <v>26.900331326542275</v>
      </c>
      <c r="W383" s="13"/>
    </row>
    <row r="384" spans="1:23" x14ac:dyDescent="0.2">
      <c r="A384">
        <v>11</v>
      </c>
      <c r="B384">
        <v>44.02</v>
      </c>
      <c r="C384">
        <v>56.518000000000001</v>
      </c>
      <c r="D384">
        <v>58.100999999999999</v>
      </c>
      <c r="E384">
        <v>55.134999999999998</v>
      </c>
      <c r="F384">
        <v>57.828000000000003</v>
      </c>
      <c r="G384">
        <v>55.011000000000003</v>
      </c>
      <c r="H384" s="4">
        <f t="shared" si="77"/>
        <v>1.6436500382173291</v>
      </c>
      <c r="I384" s="4">
        <f t="shared" si="78"/>
        <v>1.7521867850885524</v>
      </c>
      <c r="J384" s="4">
        <f t="shared" si="79"/>
        <v>0.9307929848792299</v>
      </c>
      <c r="K384" s="4">
        <f t="shared" si="74"/>
        <v>0.88999999999999346</v>
      </c>
      <c r="L384" s="4">
        <f t="shared" si="75"/>
        <v>1.4990000000000023</v>
      </c>
      <c r="M384" s="4">
        <f t="shared" si="84"/>
        <v>-1.5534153346244544</v>
      </c>
      <c r="N384" s="4">
        <f t="shared" si="80"/>
        <v>9.6805879399464168E-4</v>
      </c>
      <c r="O384" s="4">
        <f t="shared" si="81"/>
        <v>6.5850365845115943</v>
      </c>
      <c r="P384" s="4">
        <f t="shared" si="82"/>
        <v>20102.361316478135</v>
      </c>
      <c r="Q384">
        <f t="shared" si="76"/>
        <v>5.030101999999963</v>
      </c>
      <c r="R384">
        <f t="shared" si="86"/>
        <v>9.1279466104009291E-3</v>
      </c>
      <c r="S384">
        <f t="shared" si="83"/>
        <v>1576.7574952494604</v>
      </c>
      <c r="T384">
        <f t="shared" si="87"/>
        <v>26.25369575741302</v>
      </c>
      <c r="W384" s="13"/>
    </row>
    <row r="385" spans="1:23" x14ac:dyDescent="0.2">
      <c r="A385">
        <v>12</v>
      </c>
      <c r="B385" s="8">
        <v>44.91</v>
      </c>
      <c r="C385" s="8">
        <v>58.017000000000003</v>
      </c>
      <c r="D385">
        <v>59.612000000000002</v>
      </c>
      <c r="E385">
        <v>56.63</v>
      </c>
      <c r="F385">
        <v>59.378999999999998</v>
      </c>
      <c r="G385">
        <v>56.448</v>
      </c>
      <c r="H385" s="4">
        <f t="shared" si="77"/>
        <v>1.6523430550627147</v>
      </c>
      <c r="I385" s="4">
        <f t="shared" si="78"/>
        <v>1.7635552681217552</v>
      </c>
      <c r="J385" s="4">
        <f t="shared" si="79"/>
        <v>0.90699384039472464</v>
      </c>
      <c r="K385" s="4">
        <f t="shared" si="74"/>
        <v>0.98000000000000398</v>
      </c>
      <c r="L385" s="4">
        <f t="shared" si="75"/>
        <v>1.330999999999996</v>
      </c>
      <c r="M385" s="4">
        <f t="shared" si="84"/>
        <v>-1.3077718858025196</v>
      </c>
      <c r="N385" s="4">
        <f t="shared" si="80"/>
        <v>1.1509764768977415E-3</v>
      </c>
      <c r="O385" s="4">
        <f t="shared" si="81"/>
        <v>7.1434355099693203</v>
      </c>
      <c r="P385" s="4">
        <f t="shared" si="82"/>
        <v>19975.379477086717</v>
      </c>
      <c r="Q385">
        <f t="shared" si="76"/>
        <v>5.6856660000000225</v>
      </c>
      <c r="R385">
        <f t="shared" si="86"/>
        <v>8.828318239964824E-3</v>
      </c>
      <c r="S385">
        <f t="shared" si="83"/>
        <v>1651.3016087530909</v>
      </c>
      <c r="T385">
        <f t="shared" si="87"/>
        <v>25.582423510272069</v>
      </c>
      <c r="W385" s="13"/>
    </row>
    <row r="386" spans="1:23" x14ac:dyDescent="0.2">
      <c r="A386">
        <v>13</v>
      </c>
      <c r="B386">
        <v>45.89</v>
      </c>
      <c r="C386">
        <v>59.347999999999999</v>
      </c>
      <c r="D386">
        <v>60.957000000000001</v>
      </c>
      <c r="E386">
        <v>57.978000000000002</v>
      </c>
      <c r="F386">
        <v>60.732999999999997</v>
      </c>
      <c r="G386">
        <v>57.723999999999997</v>
      </c>
      <c r="H386" s="4">
        <f t="shared" si="77"/>
        <v>1.6617180576946593</v>
      </c>
      <c r="I386" s="4">
        <f t="shared" si="78"/>
        <v>1.7734060880151397</v>
      </c>
      <c r="J386" s="4">
        <f t="shared" si="79"/>
        <v>0.8820091372571951</v>
      </c>
      <c r="K386" s="4">
        <f t="shared" si="74"/>
        <v>1.0399999999999991</v>
      </c>
      <c r="L386" s="4">
        <f t="shared" si="75"/>
        <v>1.1430000000000007</v>
      </c>
      <c r="M386" s="4">
        <f t="shared" si="84"/>
        <v>-1.0507538269715739</v>
      </c>
      <c r="N386" s="4">
        <f t="shared" si="80"/>
        <v>1.349405241063556E-3</v>
      </c>
      <c r="O386" s="4">
        <f t="shared" si="81"/>
        <v>7.6983071621106181</v>
      </c>
      <c r="P386" s="4">
        <f t="shared" si="82"/>
        <v>19838.613055842558</v>
      </c>
      <c r="Q386">
        <f t="shared" si="76"/>
        <v>6.1721919999999946</v>
      </c>
      <c r="R386">
        <f t="shared" si="86"/>
        <v>8.5759278797481447E-3</v>
      </c>
      <c r="S386">
        <f t="shared" si="83"/>
        <v>1726.0454468803848</v>
      </c>
      <c r="T386">
        <f t="shared" si="87"/>
        <v>24.877711715686409</v>
      </c>
      <c r="W386" s="13"/>
    </row>
    <row r="387" spans="1:23" x14ac:dyDescent="0.2">
      <c r="A387">
        <v>14</v>
      </c>
      <c r="B387">
        <v>46.93</v>
      </c>
      <c r="C387">
        <v>60.491</v>
      </c>
      <c r="D387">
        <v>62.037999999999997</v>
      </c>
      <c r="E387">
        <v>59.164999999999999</v>
      </c>
      <c r="F387">
        <v>61.963000000000001</v>
      </c>
      <c r="G387">
        <v>58.8</v>
      </c>
      <c r="H387" s="4">
        <f t="shared" si="77"/>
        <v>1.6714505542124947</v>
      </c>
      <c r="I387" s="4">
        <f t="shared" si="78"/>
        <v>1.7816907640559065</v>
      </c>
      <c r="J387" s="4">
        <f t="shared" si="79"/>
        <v>0.85679955798604546</v>
      </c>
      <c r="K387" s="4">
        <f t="shared" si="74"/>
        <v>1.1300000000000026</v>
      </c>
      <c r="L387" s="4">
        <f t="shared" si="75"/>
        <v>0.91300000000000381</v>
      </c>
      <c r="M387" s="4">
        <f t="shared" si="84"/>
        <v>-0.8512385312015972</v>
      </c>
      <c r="N387" s="4">
        <f t="shared" si="80"/>
        <v>1.5632471066777398E-3</v>
      </c>
      <c r="O387" s="4">
        <f t="shared" si="81"/>
        <v>8.2493797469951335</v>
      </c>
      <c r="P387" s="4">
        <f t="shared" si="82"/>
        <v>19692.148380414663</v>
      </c>
      <c r="Q387">
        <f t="shared" si="76"/>
        <v>6.8354830000000151</v>
      </c>
      <c r="R387">
        <f t="shared" si="86"/>
        <v>8.3821736886283173E-3</v>
      </c>
      <c r="S387">
        <f t="shared" si="83"/>
        <v>1799.1583928230743</v>
      </c>
      <c r="T387">
        <f t="shared" si="87"/>
        <v>24.166657125558594</v>
      </c>
      <c r="W387" s="13"/>
    </row>
    <row r="388" spans="1:23" x14ac:dyDescent="0.2">
      <c r="A388">
        <v>15</v>
      </c>
      <c r="B388">
        <v>48.06</v>
      </c>
      <c r="C388">
        <v>61.404000000000003</v>
      </c>
      <c r="D388">
        <v>62.927</v>
      </c>
      <c r="E388">
        <v>60.139000000000003</v>
      </c>
      <c r="F388">
        <v>62.875999999999998</v>
      </c>
      <c r="G388">
        <v>59.673000000000002</v>
      </c>
      <c r="H388" s="4">
        <f t="shared" si="77"/>
        <v>1.6817837664678814</v>
      </c>
      <c r="I388" s="4">
        <f t="shared" si="78"/>
        <v>1.7881966630197421</v>
      </c>
      <c r="J388" s="4">
        <f t="shared" si="79"/>
        <v>0.83082213213597067</v>
      </c>
      <c r="K388" s="4">
        <f t="shared" si="74"/>
        <v>1.1999999999999957</v>
      </c>
      <c r="L388" s="4">
        <f t="shared" si="75"/>
        <v>0.71099999999999852</v>
      </c>
      <c r="M388" s="4">
        <f t="shared" si="84"/>
        <v>-0.6296105028176604</v>
      </c>
      <c r="N388" s="4">
        <f t="shared" si="80"/>
        <v>1.7923965440942713E-3</v>
      </c>
      <c r="O388" s="4">
        <f t="shared" si="81"/>
        <v>8.7963838686733187</v>
      </c>
      <c r="P388" s="4">
        <f t="shared" si="82"/>
        <v>19536.078174120063</v>
      </c>
      <c r="Q388">
        <f t="shared" si="76"/>
        <v>7.3684799999999733</v>
      </c>
      <c r="R388">
        <f t="shared" si="86"/>
        <v>8.2285562982188417E-3</v>
      </c>
      <c r="S388">
        <f t="shared" si="83"/>
        <v>1870.2880987301369</v>
      </c>
      <c r="T388">
        <f t="shared" si="87"/>
        <v>23.433944862028685</v>
      </c>
      <c r="W388" s="13"/>
    </row>
    <row r="389" spans="1:23" x14ac:dyDescent="0.2">
      <c r="A389">
        <v>16</v>
      </c>
      <c r="B389">
        <v>49.26</v>
      </c>
      <c r="C389">
        <v>62.115000000000002</v>
      </c>
      <c r="D389">
        <v>63.554000000000002</v>
      </c>
      <c r="E389">
        <v>60.927</v>
      </c>
      <c r="F389">
        <v>63.652999999999999</v>
      </c>
      <c r="G389">
        <v>60.326000000000001</v>
      </c>
      <c r="H389" s="4">
        <f t="shared" si="77"/>
        <v>1.6924944075030843</v>
      </c>
      <c r="I389" s="4">
        <f t="shared" si="78"/>
        <v>1.7931964895580592</v>
      </c>
      <c r="J389" s="4">
        <f t="shared" si="79"/>
        <v>0.80472684195443633</v>
      </c>
      <c r="K389" s="4">
        <f t="shared" si="74"/>
        <v>1.2700000000000031</v>
      </c>
      <c r="L389" s="4">
        <f t="shared" si="75"/>
        <v>0.46099999999999852</v>
      </c>
      <c r="M389" s="4">
        <f t="shared" si="84"/>
        <v>-0.46680927144174611</v>
      </c>
      <c r="N389" s="4">
        <f t="shared" si="80"/>
        <v>2.0367405404463079E-3</v>
      </c>
      <c r="O389" s="4">
        <f t="shared" si="81"/>
        <v>9.3390527068433205</v>
      </c>
      <c r="P389" s="4">
        <f t="shared" si="82"/>
        <v>19370.501552002926</v>
      </c>
      <c r="Q389">
        <f t="shared" si="76"/>
        <v>7.8886050000000187</v>
      </c>
      <c r="R389">
        <f t="shared" si="86"/>
        <v>8.123179015299865E-3</v>
      </c>
      <c r="S389">
        <f t="shared" si="83"/>
        <v>1939.1838155777982</v>
      </c>
      <c r="T389">
        <f t="shared" si="87"/>
        <v>22.697908148971269</v>
      </c>
      <c r="W389" s="13"/>
    </row>
    <row r="390" spans="1:23" x14ac:dyDescent="0.2">
      <c r="A390" s="8">
        <v>17</v>
      </c>
      <c r="B390" s="8">
        <v>50.53</v>
      </c>
      <c r="C390" s="8">
        <v>62.576000000000001</v>
      </c>
      <c r="D390">
        <v>63.966999999999999</v>
      </c>
      <c r="E390">
        <v>61.468000000000004</v>
      </c>
      <c r="F390">
        <v>64.099000000000004</v>
      </c>
      <c r="G390">
        <v>60.768999999999998</v>
      </c>
      <c r="H390" s="4">
        <f t="shared" si="77"/>
        <v>1.7035492982382305</v>
      </c>
      <c r="I390" s="4">
        <f t="shared" si="78"/>
        <v>1.7964077986080556</v>
      </c>
      <c r="J390" s="4">
        <f t="shared" si="79"/>
        <v>0.77865209962710702</v>
      </c>
      <c r="K390" s="4">
        <f t="shared" si="74"/>
        <v>1.3399999999999963</v>
      </c>
      <c r="L390" s="4">
        <f t="shared" si="75"/>
        <v>0.20599999999999596</v>
      </c>
      <c r="M390" s="4">
        <f t="shared" si="84"/>
        <v>-0.29048763365762248</v>
      </c>
      <c r="N390" s="4">
        <f t="shared" si="80"/>
        <v>2.2961586711919557E-3</v>
      </c>
      <c r="O390" s="4">
        <f t="shared" si="81"/>
        <v>9.8771221943989573</v>
      </c>
      <c r="P390" s="4">
        <f t="shared" si="82"/>
        <v>19195.524015510833</v>
      </c>
      <c r="Q390">
        <f t="shared" si="76"/>
        <v>8.3851839999999775</v>
      </c>
      <c r="R390">
        <f t="shared" si="86"/>
        <v>8.0550641338941291E-3</v>
      </c>
      <c r="S390">
        <f t="shared" si="83"/>
        <v>2003.9421386761278</v>
      </c>
      <c r="T390">
        <f t="shared" si="87"/>
        <v>21.962451003144729</v>
      </c>
      <c r="W390" s="13"/>
    </row>
    <row r="391" spans="1:23" x14ac:dyDescent="0.2">
      <c r="A391">
        <v>18</v>
      </c>
      <c r="B391">
        <v>51.87</v>
      </c>
      <c r="C391">
        <v>62.781999999999996</v>
      </c>
      <c r="D391">
        <v>64.099999999999994</v>
      </c>
      <c r="E391">
        <v>61.777000000000001</v>
      </c>
      <c r="F391">
        <v>64.293000000000006</v>
      </c>
      <c r="G391">
        <v>60.957999999999998</v>
      </c>
      <c r="H391" s="4">
        <f t="shared" si="77"/>
        <v>1.7149162479935849</v>
      </c>
      <c r="I391" s="4">
        <f t="shared" si="78"/>
        <v>1.7978351465842954</v>
      </c>
      <c r="J391" s="4">
        <f t="shared" si="79"/>
        <v>0.75272202871324734</v>
      </c>
      <c r="K391" s="4">
        <f t="shared" si="74"/>
        <v>1.4200000000000017</v>
      </c>
      <c r="L391" s="4">
        <f t="shared" si="75"/>
        <v>-1.4999999999993463E-2</v>
      </c>
      <c r="M391" s="4">
        <f t="shared" si="84"/>
        <v>-0.1255700083980317</v>
      </c>
      <c r="N391" s="4">
        <f t="shared" si="80"/>
        <v>2.5705231765919268E-3</v>
      </c>
      <c r="O391" s="4">
        <f t="shared" si="81"/>
        <v>10.410331194829814</v>
      </c>
      <c r="P391" s="4">
        <f t="shared" si="82"/>
        <v>19011.257443681785</v>
      </c>
      <c r="Q391">
        <f t="shared" si="76"/>
        <v>8.9150440000000106</v>
      </c>
      <c r="R391">
        <f t="shared" si="86"/>
        <v>8.0333435891379677E-3</v>
      </c>
      <c r="S391">
        <f t="shared" si="83"/>
        <v>2063.8563949770546</v>
      </c>
      <c r="T391">
        <f t="shared" si="87"/>
        <v>21.231074420166998</v>
      </c>
      <c r="W391" s="13"/>
    </row>
    <row r="392" spans="1:23" x14ac:dyDescent="0.2">
      <c r="A392">
        <v>19</v>
      </c>
      <c r="B392">
        <v>53.29</v>
      </c>
      <c r="C392">
        <v>62.767000000000003</v>
      </c>
      <c r="D392">
        <v>64.025999999999996</v>
      </c>
      <c r="E392">
        <v>61.881</v>
      </c>
      <c r="F392">
        <v>64.251999999999995</v>
      </c>
      <c r="G392">
        <v>60.91</v>
      </c>
      <c r="H392" s="4">
        <f t="shared" si="77"/>
        <v>1.7266457202409118</v>
      </c>
      <c r="I392" s="4">
        <f t="shared" si="78"/>
        <v>1.7977313716874894</v>
      </c>
      <c r="J392" s="4">
        <f t="shared" si="79"/>
        <v>0.72686990674447216</v>
      </c>
      <c r="K392" s="4">
        <f t="shared" si="74"/>
        <v>1.490000000000002</v>
      </c>
      <c r="L392" s="4">
        <f t="shared" si="75"/>
        <v>-0.26300000000000523</v>
      </c>
      <c r="M392" s="4">
        <f t="shared" si="84"/>
        <v>8.84736283250857E-3</v>
      </c>
      <c r="N392" s="4">
        <f t="shared" si="80"/>
        <v>2.8596990431149771E-3</v>
      </c>
      <c r="O392" s="4">
        <f t="shared" si="81"/>
        <v>10.93842167937653</v>
      </c>
      <c r="P392" s="4">
        <f t="shared" si="82"/>
        <v>18817.820083180337</v>
      </c>
      <c r="Q392">
        <f t="shared" si="76"/>
        <v>9.3522830000000123</v>
      </c>
      <c r="R392">
        <f t="shared" si="86"/>
        <v>8.0454158972090503E-3</v>
      </c>
      <c r="S392">
        <f t="shared" si="83"/>
        <v>2119.8502015406007</v>
      </c>
      <c r="T392">
        <f t="shared" si="87"/>
        <v>20.501896444099827</v>
      </c>
      <c r="W392" s="13"/>
    </row>
    <row r="393" spans="1:23" x14ac:dyDescent="0.2">
      <c r="A393">
        <v>20</v>
      </c>
      <c r="B393">
        <v>54.78</v>
      </c>
      <c r="C393">
        <v>62.503999999999998</v>
      </c>
      <c r="D393">
        <v>63.71</v>
      </c>
      <c r="E393">
        <v>61.728000000000002</v>
      </c>
      <c r="F393">
        <v>63.953000000000003</v>
      </c>
      <c r="G393">
        <v>60.625999999999998</v>
      </c>
      <c r="H393" s="4">
        <f t="shared" si="77"/>
        <v>1.7386220279179425</v>
      </c>
      <c r="I393" s="4">
        <f t="shared" si="78"/>
        <v>1.7959078113015199</v>
      </c>
      <c r="J393" s="4">
        <f t="shared" si="79"/>
        <v>0.70138964005132476</v>
      </c>
      <c r="K393" s="4">
        <f t="shared" si="74"/>
        <v>1.5600000000000023</v>
      </c>
      <c r="L393" s="4">
        <f t="shared" si="75"/>
        <v>-0.46699999999999875</v>
      </c>
      <c r="M393" s="4">
        <f t="shared" si="84"/>
        <v>0.15226398946538416</v>
      </c>
      <c r="N393" s="4">
        <f t="shared" si="80"/>
        <v>3.1635440897643252E-3</v>
      </c>
      <c r="O393" s="4">
        <f t="shared" si="81"/>
        <v>11.461138903909317</v>
      </c>
      <c r="P393" s="4">
        <f t="shared" si="82"/>
        <v>18615.336534808099</v>
      </c>
      <c r="Q393">
        <f t="shared" si="76"/>
        <v>9.7506240000000144</v>
      </c>
      <c r="R393">
        <f t="shared" si="86"/>
        <v>8.0973310276531343E-3</v>
      </c>
      <c r="S393">
        <f t="shared" si="83"/>
        <v>2169.9909371218077</v>
      </c>
      <c r="T393">
        <f t="shared" si="87"/>
        <v>19.783206917592025</v>
      </c>
      <c r="W393" s="13"/>
    </row>
    <row r="394" spans="1:23" x14ac:dyDescent="0.2">
      <c r="A394">
        <v>21</v>
      </c>
      <c r="B394">
        <v>56.34</v>
      </c>
      <c r="C394">
        <v>62.036999999999999</v>
      </c>
      <c r="D394">
        <v>63.097999999999999</v>
      </c>
      <c r="E394">
        <v>61.378</v>
      </c>
      <c r="F394">
        <v>63.454999999999998</v>
      </c>
      <c r="G394">
        <v>60.216000000000001</v>
      </c>
      <c r="H394" s="4">
        <f t="shared" si="77"/>
        <v>1.7508168426497546</v>
      </c>
      <c r="I394" s="4">
        <f t="shared" si="78"/>
        <v>1.7926507879335116</v>
      </c>
      <c r="J394" s="4">
        <f t="shared" si="79"/>
        <v>0.67636208855911439</v>
      </c>
      <c r="K394" s="4">
        <f t="shared" si="74"/>
        <v>1.6299999999999955</v>
      </c>
      <c r="L394" s="4">
        <f t="shared" si="75"/>
        <v>-0.66100000000000136</v>
      </c>
      <c r="M394" s="4">
        <f t="shared" si="84"/>
        <v>0.26708264452036129</v>
      </c>
      <c r="N394" s="4">
        <f t="shared" si="80"/>
        <v>3.4819090593173618E-3</v>
      </c>
      <c r="O394" s="4">
        <f t="shared" si="81"/>
        <v>11.978231585431764</v>
      </c>
      <c r="P394" s="4">
        <f t="shared" si="82"/>
        <v>18403.937737496712</v>
      </c>
      <c r="Q394">
        <f t="shared" si="76"/>
        <v>10.112030999999972</v>
      </c>
      <c r="R394">
        <f t="shared" si="86"/>
        <v>8.1995781372304986E-3</v>
      </c>
      <c r="S394">
        <f t="shared" si="83"/>
        <v>2215.112110108385</v>
      </c>
      <c r="T394">
        <f t="shared" si="87"/>
        <v>19.077286553876849</v>
      </c>
      <c r="W394" s="13"/>
    </row>
    <row r="395" spans="1:23" x14ac:dyDescent="0.2">
      <c r="A395">
        <v>22</v>
      </c>
      <c r="B395">
        <v>57.97</v>
      </c>
      <c r="C395">
        <v>61.375999999999998</v>
      </c>
      <c r="D395">
        <v>62.363999999999997</v>
      </c>
      <c r="E395">
        <v>60.822000000000003</v>
      </c>
      <c r="F395">
        <v>62.715000000000003</v>
      </c>
      <c r="G395">
        <v>59.603000000000002</v>
      </c>
      <c r="H395" s="4">
        <f t="shared" si="77"/>
        <v>1.7632033003707717</v>
      </c>
      <c r="I395" s="4">
        <f t="shared" si="78"/>
        <v>1.7879985811545507</v>
      </c>
      <c r="J395" s="4">
        <f t="shared" si="79"/>
        <v>0.65185526889856005</v>
      </c>
      <c r="K395" s="4">
        <f t="shared" si="74"/>
        <v>1.7000000000000028</v>
      </c>
      <c r="L395" s="4">
        <f t="shared" si="75"/>
        <v>-0.85599999999999454</v>
      </c>
      <c r="M395" s="4">
        <f t="shared" si="84"/>
        <v>0.37558815310587762</v>
      </c>
      <c r="N395" s="4">
        <f t="shared" si="80"/>
        <v>3.8146377144682442E-3</v>
      </c>
      <c r="O395" s="4">
        <f t="shared" si="81"/>
        <v>12.489452078140006</v>
      </c>
      <c r="P395" s="4">
        <f t="shared" si="82"/>
        <v>18183.760947984239</v>
      </c>
      <c r="Q395">
        <f t="shared" si="76"/>
        <v>10.433920000000017</v>
      </c>
      <c r="R395">
        <f t="shared" si="86"/>
        <v>8.3252566151150124E-3</v>
      </c>
      <c r="S395">
        <f t="shared" si="83"/>
        <v>2254.9138927342324</v>
      </c>
      <c r="T395">
        <f t="shared" si="87"/>
        <v>18.3860538116861</v>
      </c>
      <c r="W395" s="13"/>
    </row>
    <row r="396" spans="1:23" x14ac:dyDescent="0.2">
      <c r="A396">
        <v>23</v>
      </c>
      <c r="B396">
        <v>59.67</v>
      </c>
      <c r="C396">
        <v>60.52</v>
      </c>
      <c r="D396">
        <v>61.366</v>
      </c>
      <c r="E396">
        <v>60.095999999999997</v>
      </c>
      <c r="F396">
        <v>61.81</v>
      </c>
      <c r="G396">
        <v>58.808</v>
      </c>
      <c r="H396" s="4">
        <f t="shared" si="77"/>
        <v>1.775756037844098</v>
      </c>
      <c r="I396" s="4">
        <f t="shared" si="78"/>
        <v>1.7818989193511492</v>
      </c>
      <c r="J396" s="4">
        <f t="shared" si="79"/>
        <v>0.62792523667994793</v>
      </c>
      <c r="K396" s="4">
        <f t="shared" si="74"/>
        <v>1.769999999999996</v>
      </c>
      <c r="L396" s="4">
        <f t="shared" si="75"/>
        <v>-0.99800000000000466</v>
      </c>
      <c r="M396" s="4">
        <f t="shared" si="84"/>
        <v>0.48592283686032578</v>
      </c>
      <c r="N396" s="4">
        <f t="shared" si="80"/>
        <v>4.1615669388610221E-3</v>
      </c>
      <c r="O396" s="4">
        <f t="shared" si="81"/>
        <v>12.994556548917346</v>
      </c>
      <c r="P396" s="4">
        <f t="shared" si="82"/>
        <v>17954.949718296888</v>
      </c>
      <c r="Q396">
        <f t="shared" si="76"/>
        <v>10.712039999999975</v>
      </c>
      <c r="R396">
        <f t="shared" si="86"/>
        <v>8.5016969520001501E-3</v>
      </c>
      <c r="S396">
        <f t="shared" si="83"/>
        <v>2288.6692681027703</v>
      </c>
      <c r="T396">
        <f t="shared" si="87"/>
        <v>17.711089780436929</v>
      </c>
      <c r="W396" s="13"/>
    </row>
    <row r="397" spans="1:23" x14ac:dyDescent="0.2">
      <c r="A397">
        <v>24</v>
      </c>
      <c r="B397">
        <v>61.44</v>
      </c>
      <c r="C397">
        <v>59.521999999999998</v>
      </c>
      <c r="D397">
        <v>60.27</v>
      </c>
      <c r="E397">
        <v>59.201000000000001</v>
      </c>
      <c r="F397">
        <v>60.725000000000001</v>
      </c>
      <c r="G397">
        <v>57.890999999999998</v>
      </c>
      <c r="H397" s="4">
        <f t="shared" si="77"/>
        <v>1.7884512070234555</v>
      </c>
      <c r="I397" s="4">
        <f t="shared" si="78"/>
        <v>1.7746775155212045</v>
      </c>
      <c r="J397" s="4">
        <f t="shared" si="79"/>
        <v>0.60461704869670929</v>
      </c>
      <c r="K397" s="4">
        <f t="shared" ref="K397:K460" si="88">B398-B397</f>
        <v>1.8400000000000034</v>
      </c>
      <c r="L397" s="4">
        <f t="shared" ref="L397:L460" si="89">C398-C397</f>
        <v>-1.1509999999999962</v>
      </c>
      <c r="M397" s="4">
        <f t="shared" si="84"/>
        <v>0.56883084643620385</v>
      </c>
      <c r="N397" s="4">
        <f t="shared" si="80"/>
        <v>4.5225268429976151E-3</v>
      </c>
      <c r="O397" s="4">
        <f t="shared" si="81"/>
        <v>13.493305152203371</v>
      </c>
      <c r="P397" s="4">
        <f t="shared" si="82"/>
        <v>17717.653866037075</v>
      </c>
      <c r="Q397">
        <f t="shared" ref="Q397:Q460" si="90">(C397*100000)*(K397/1000000)</f>
        <v>10.952048000000019</v>
      </c>
      <c r="R397">
        <f t="shared" si="86"/>
        <v>8.7032254109468132E-3</v>
      </c>
      <c r="S397">
        <f t="shared" si="83"/>
        <v>2317.6977724516796</v>
      </c>
      <c r="T397">
        <f t="shared" si="87"/>
        <v>17.053665319886299</v>
      </c>
      <c r="W397" s="13"/>
    </row>
    <row r="398" spans="1:23" x14ac:dyDescent="0.2">
      <c r="A398">
        <v>25</v>
      </c>
      <c r="B398">
        <v>63.28</v>
      </c>
      <c r="C398">
        <v>58.371000000000002</v>
      </c>
      <c r="D398">
        <v>59.039000000000001</v>
      </c>
      <c r="E398">
        <v>58.122</v>
      </c>
      <c r="F398">
        <v>59.51</v>
      </c>
      <c r="G398">
        <v>56.811</v>
      </c>
      <c r="H398" s="4">
        <f t="shared" ref="H398:H461" si="91">LOG(B398)</f>
        <v>1.8012664704896202</v>
      </c>
      <c r="I398" s="4">
        <f t="shared" ref="I398:I461" si="92">LOG(C398)</f>
        <v>1.7661971336178823</v>
      </c>
      <c r="J398" s="4">
        <f t="shared" ref="J398:J461" si="93">J397*(B397/B398)^$U$29</f>
        <v>0.58196576597757854</v>
      </c>
      <c r="K398" s="4">
        <f t="shared" si="88"/>
        <v>1.9000000000000057</v>
      </c>
      <c r="L398" s="4">
        <f t="shared" si="89"/>
        <v>-1.2820000000000036</v>
      </c>
      <c r="M398" s="4">
        <f t="shared" si="84"/>
        <v>0.6617407379654916</v>
      </c>
      <c r="N398" s="4">
        <f t="shared" ref="N398:N461" si="94">(((0.5*$B$7)+$C$7)-((0.5*$B$7)*COS(RADIANS(A398)))-($C$7*COS(ASIN(((0.5*$B$7)/$C$7)*SIN(RADIANS(A398))))))</f>
        <v>4.8973408750032643E-3</v>
      </c>
      <c r="O398" s="4">
        <f t="shared" ref="O398:O461" si="95">(N399-N398)/$I$10</f>
        <v>13.985462204037734</v>
      </c>
      <c r="P398" s="4">
        <f t="shared" ref="P398:P461" si="96">(O399-O398)/$I$10</f>
        <v>17472.029443771575</v>
      </c>
      <c r="Q398">
        <f t="shared" si="90"/>
        <v>11.090490000000033</v>
      </c>
      <c r="R398">
        <f t="shared" si="86"/>
        <v>8.9398676637672172E-3</v>
      </c>
      <c r="S398">
        <f t="shared" ref="S398:S461" si="97">((C398*100000)*(B398*0.000001))/(($U$20+$U$19)*287)</f>
        <v>2340.9475590988504</v>
      </c>
      <c r="T398">
        <f t="shared" si="87"/>
        <v>16.414769351949491</v>
      </c>
      <c r="W398" s="13"/>
    </row>
    <row r="399" spans="1:23" x14ac:dyDescent="0.2">
      <c r="A399" s="8">
        <v>26</v>
      </c>
      <c r="B399" s="8">
        <v>65.180000000000007</v>
      </c>
      <c r="C399" s="8">
        <v>57.088999999999999</v>
      </c>
      <c r="D399" s="8">
        <v>57.631999999999998</v>
      </c>
      <c r="E399" s="8">
        <v>56.970999999999997</v>
      </c>
      <c r="F399" s="8">
        <v>58.133000000000003</v>
      </c>
      <c r="G399" s="8">
        <v>55.62</v>
      </c>
      <c r="H399" s="4">
        <f t="shared" si="91"/>
        <v>1.8141143561291255</v>
      </c>
      <c r="I399" s="4">
        <f t="shared" si="92"/>
        <v>1.7565524357499733</v>
      </c>
      <c r="J399" s="4">
        <f t="shared" si="93"/>
        <v>0.56010864274905647</v>
      </c>
      <c r="K399" s="4">
        <f t="shared" si="88"/>
        <v>1.9699999999999989</v>
      </c>
      <c r="L399" s="4">
        <f t="shared" si="89"/>
        <v>-1.3629999999999995</v>
      </c>
      <c r="M399" s="4">
        <f t="shared" ref="M399:M462" si="98">LOG(C398/C399)/LOG(B399/B398)</f>
        <v>0.75068366410836185</v>
      </c>
      <c r="N399" s="4">
        <f t="shared" si="94"/>
        <v>5.2858259362265347E-3</v>
      </c>
      <c r="O399" s="4">
        <f t="shared" si="95"/>
        <v>14.470796355253611</v>
      </c>
      <c r="P399" s="4">
        <f t="shared" si="96"/>
        <v>17218.238699931142</v>
      </c>
      <c r="Q399">
        <f t="shared" si="90"/>
        <v>11.246532999999994</v>
      </c>
      <c r="R399">
        <f t="shared" si="86"/>
        <v>9.2246305643234206E-3</v>
      </c>
      <c r="S399">
        <f t="shared" si="97"/>
        <v>2358.2773111800821</v>
      </c>
      <c r="T399">
        <f t="shared" si="87"/>
        <v>15.798273232301193</v>
      </c>
      <c r="W399" s="13"/>
    </row>
    <row r="400" spans="1:23" x14ac:dyDescent="0.2">
      <c r="A400" s="8">
        <v>27</v>
      </c>
      <c r="B400" s="8">
        <v>67.150000000000006</v>
      </c>
      <c r="C400" s="8">
        <v>55.725999999999999</v>
      </c>
      <c r="D400" s="8">
        <v>56.228999999999999</v>
      </c>
      <c r="E400" s="8">
        <v>55.695</v>
      </c>
      <c r="F400" s="8">
        <v>56.658000000000001</v>
      </c>
      <c r="G400" s="8">
        <v>54.320999999999998</v>
      </c>
      <c r="H400" s="4">
        <f t="shared" si="91"/>
        <v>1.8270460170047342</v>
      </c>
      <c r="I400" s="4">
        <f t="shared" si="92"/>
        <v>1.7460578706127543</v>
      </c>
      <c r="J400" s="4">
        <f t="shared" si="93"/>
        <v>0.53893787411908511</v>
      </c>
      <c r="K400" s="4">
        <f t="shared" si="88"/>
        <v>2.039999999999992</v>
      </c>
      <c r="L400" s="4">
        <f t="shared" si="89"/>
        <v>-1.3969999999999985</v>
      </c>
      <c r="M400" s="4">
        <f t="shared" si="98"/>
        <v>0.81154039207861361</v>
      </c>
      <c r="N400" s="4">
        <f t="shared" si="94"/>
        <v>5.6877925016502462E-3</v>
      </c>
      <c r="O400" s="4">
        <f t="shared" si="95"/>
        <v>14.949080763585032</v>
      </c>
      <c r="P400" s="4">
        <f t="shared" si="96"/>
        <v>16956.450036436087</v>
      </c>
      <c r="Q400">
        <f t="shared" si="90"/>
        <v>11.368103999999954</v>
      </c>
      <c r="R400">
        <f t="shared" si="86"/>
        <v>9.5249633394625041E-3</v>
      </c>
      <c r="S400">
        <f t="shared" si="97"/>
        <v>2371.5482690164122</v>
      </c>
      <c r="T400">
        <f t="shared" si="87"/>
        <v>15.201136245247119</v>
      </c>
      <c r="W400" s="13"/>
    </row>
    <row r="401" spans="1:23" x14ac:dyDescent="0.2">
      <c r="A401" s="8">
        <v>28</v>
      </c>
      <c r="B401" s="8">
        <v>69.19</v>
      </c>
      <c r="C401" s="8">
        <v>54.329000000000001</v>
      </c>
      <c r="D401" s="8">
        <v>54.72</v>
      </c>
      <c r="E401" s="8">
        <v>54.36</v>
      </c>
      <c r="F401" s="8">
        <v>55.216000000000001</v>
      </c>
      <c r="G401" s="8">
        <v>53.018999999999998</v>
      </c>
      <c r="H401" s="4">
        <f t="shared" si="91"/>
        <v>1.840043330603494</v>
      </c>
      <c r="I401" s="4">
        <f t="shared" si="92"/>
        <v>1.7350317113197733</v>
      </c>
      <c r="J401" s="4">
        <f t="shared" si="93"/>
        <v>0.51846588021444917</v>
      </c>
      <c r="K401" s="4">
        <f t="shared" si="88"/>
        <v>2.1000000000000085</v>
      </c>
      <c r="L401" s="4">
        <f t="shared" si="89"/>
        <v>-1.4660000000000011</v>
      </c>
      <c r="M401" s="4">
        <f t="shared" si="98"/>
        <v>0.84834140602971198</v>
      </c>
      <c r="N401" s="4">
        <f t="shared" si="94"/>
        <v>6.1030447450831637E-3</v>
      </c>
      <c r="O401" s="4">
        <f t="shared" si="95"/>
        <v>15.420093264597146</v>
      </c>
      <c r="P401" s="4">
        <f t="shared" si="96"/>
        <v>16686.8379592362</v>
      </c>
      <c r="Q401">
        <f t="shared" si="90"/>
        <v>11.409090000000047</v>
      </c>
      <c r="R401">
        <f t="shared" si="86"/>
        <v>9.8678346888276067E-3</v>
      </c>
      <c r="S401">
        <f t="shared" si="97"/>
        <v>2382.3365992061886</v>
      </c>
      <c r="T401">
        <f t="shared" si="87"/>
        <v>14.623708709531794</v>
      </c>
      <c r="W401" s="13"/>
    </row>
    <row r="402" spans="1:23" x14ac:dyDescent="0.2">
      <c r="A402" s="8">
        <v>29</v>
      </c>
      <c r="B402" s="8">
        <v>71.290000000000006</v>
      </c>
      <c r="C402" s="8">
        <v>52.863</v>
      </c>
      <c r="D402" s="8">
        <v>53.198</v>
      </c>
      <c r="E402" s="8">
        <v>52.954000000000001</v>
      </c>
      <c r="F402" s="8">
        <v>53.643999999999998</v>
      </c>
      <c r="G402" s="8">
        <v>51.655000000000001</v>
      </c>
      <c r="H402" s="4">
        <f t="shared" si="91"/>
        <v>1.8530286147129897</v>
      </c>
      <c r="I402" s="4">
        <f t="shared" si="92"/>
        <v>1.7231518059102466</v>
      </c>
      <c r="J402" s="4">
        <f t="shared" si="93"/>
        <v>0.49878940915687481</v>
      </c>
      <c r="K402" s="4">
        <f t="shared" si="88"/>
        <v>2.1599999999999966</v>
      </c>
      <c r="L402" s="4">
        <f t="shared" si="89"/>
        <v>-1.5039999999999978</v>
      </c>
      <c r="M402" s="4">
        <f t="shared" si="98"/>
        <v>0.91487450789305491</v>
      </c>
      <c r="N402" s="4">
        <f t="shared" si="94"/>
        <v>6.5313806690997511E-3</v>
      </c>
      <c r="O402" s="4">
        <f t="shared" si="95"/>
        <v>15.883616541242596</v>
      </c>
      <c r="P402" s="4">
        <f t="shared" si="96"/>
        <v>16409.583022914729</v>
      </c>
      <c r="Q402">
        <f t="shared" si="90"/>
        <v>11.418407999999982</v>
      </c>
      <c r="R402">
        <f t="shared" si="86"/>
        <v>1.0236414987502369E-2</v>
      </c>
      <c r="S402">
        <f t="shared" si="97"/>
        <v>2388.407913418217</v>
      </c>
      <c r="T402">
        <f t="shared" ref="T402:T433" si="99">T401*(B401/B402)^$U$29</f>
        <v>14.068719476569186</v>
      </c>
      <c r="W402" s="13"/>
    </row>
    <row r="403" spans="1:23" x14ac:dyDescent="0.2">
      <c r="A403" s="8">
        <v>30</v>
      </c>
      <c r="B403" s="8">
        <v>73.45</v>
      </c>
      <c r="C403" s="8">
        <v>51.359000000000002</v>
      </c>
      <c r="D403" s="8">
        <v>51.658999999999999</v>
      </c>
      <c r="E403" s="8">
        <v>51.508000000000003</v>
      </c>
      <c r="F403" s="8">
        <v>52.036000000000001</v>
      </c>
      <c r="G403" s="8">
        <v>50.234000000000002</v>
      </c>
      <c r="H403" s="4">
        <f t="shared" si="91"/>
        <v>1.8659918001262754</v>
      </c>
      <c r="I403" s="4">
        <f t="shared" si="92"/>
        <v>1.7106165590890308</v>
      </c>
      <c r="J403" s="4">
        <f t="shared" si="93"/>
        <v>0.47989128334792253</v>
      </c>
      <c r="K403" s="4">
        <f t="shared" si="88"/>
        <v>2.2199999999999989</v>
      </c>
      <c r="L403" s="4">
        <f t="shared" si="89"/>
        <v>-1.4849999999999994</v>
      </c>
      <c r="M403" s="4">
        <f t="shared" si="98"/>
        <v>0.96698816082418182</v>
      </c>
      <c r="N403" s="4">
        <f t="shared" si="94"/>
        <v>6.9725922396898232E-3</v>
      </c>
      <c r="O403" s="4">
        <f t="shared" si="95"/>
        <v>16.339438291879116</v>
      </c>
      <c r="P403" s="4">
        <f t="shared" si="96"/>
        <v>16124.871768098657</v>
      </c>
      <c r="Q403">
        <f t="shared" si="90"/>
        <v>11.401697999999996</v>
      </c>
      <c r="R403">
        <f t="shared" si="86"/>
        <v>1.0634620270802067E-2</v>
      </c>
      <c r="S403">
        <f t="shared" si="97"/>
        <v>2390.7625269226955</v>
      </c>
      <c r="T403">
        <f t="shared" si="99"/>
        <v>13.535684039653079</v>
      </c>
      <c r="W403" s="13"/>
    </row>
    <row r="404" spans="1:23" x14ac:dyDescent="0.2">
      <c r="A404" s="7">
        <v>31</v>
      </c>
      <c r="B404" s="7">
        <v>75.67</v>
      </c>
      <c r="C404" s="7">
        <v>49.874000000000002</v>
      </c>
      <c r="D404" s="8">
        <v>50.08</v>
      </c>
      <c r="E404" s="8">
        <v>50.073999999999998</v>
      </c>
      <c r="F404" s="8">
        <v>50.484999999999999</v>
      </c>
      <c r="G404" s="8">
        <v>48.856000000000002</v>
      </c>
      <c r="H404" s="4">
        <f t="shared" si="91"/>
        <v>1.8789237339675673</v>
      </c>
      <c r="I404" s="4">
        <f t="shared" si="92"/>
        <v>1.6978742009487235</v>
      </c>
      <c r="J404" s="4">
        <f t="shared" si="93"/>
        <v>0.46175216371940336</v>
      </c>
      <c r="K404" s="4">
        <f t="shared" si="88"/>
        <v>2.289999999999992</v>
      </c>
      <c r="L404" s="4">
        <f t="shared" si="89"/>
        <v>-1.4879999999999995</v>
      </c>
      <c r="M404" s="4">
        <f t="shared" si="98"/>
        <v>0.98534049869793505</v>
      </c>
      <c r="N404" s="4">
        <f t="shared" si="94"/>
        <v>7.4264655255753542E-3</v>
      </c>
      <c r="O404" s="4">
        <f t="shared" si="95"/>
        <v>16.787351396548523</v>
      </c>
      <c r="P404" s="4">
        <f t="shared" si="96"/>
        <v>15832.896652321791</v>
      </c>
      <c r="Q404">
        <f t="shared" si="90"/>
        <v>11.421145999999961</v>
      </c>
      <c r="R404">
        <f t="shared" si="86"/>
        <v>1.1072563112808288E-2</v>
      </c>
      <c r="S404">
        <f t="shared" si="97"/>
        <v>2391.8063564807048</v>
      </c>
      <c r="T404">
        <f t="shared" si="99"/>
        <v>13.024056926244775</v>
      </c>
      <c r="W404" s="13"/>
    </row>
    <row r="405" spans="1:23" x14ac:dyDescent="0.2">
      <c r="A405" s="8">
        <v>32</v>
      </c>
      <c r="B405" s="8">
        <v>77.959999999999994</v>
      </c>
      <c r="C405" s="8">
        <v>48.386000000000003</v>
      </c>
      <c r="D405" s="8">
        <v>48.569000000000003</v>
      </c>
      <c r="E405" s="8">
        <v>48.585999999999999</v>
      </c>
      <c r="F405" s="8">
        <v>48.920999999999999</v>
      </c>
      <c r="G405" s="8">
        <v>47.466000000000001</v>
      </c>
      <c r="H405" s="4">
        <f t="shared" si="91"/>
        <v>1.8918718304455837</v>
      </c>
      <c r="I405" s="4">
        <f t="shared" si="92"/>
        <v>1.684719721101585</v>
      </c>
      <c r="J405" s="4">
        <f t="shared" si="93"/>
        <v>0.4442772779630853</v>
      </c>
      <c r="K405" s="4">
        <f t="shared" si="88"/>
        <v>2.3500000000000085</v>
      </c>
      <c r="L405" s="4">
        <f t="shared" si="89"/>
        <v>-1.5050000000000026</v>
      </c>
      <c r="M405" s="4">
        <f t="shared" si="98"/>
        <v>1.0159392826175178</v>
      </c>
      <c r="N405" s="4">
        <f t="shared" si="94"/>
        <v>7.8927808421461465E-3</v>
      </c>
      <c r="O405" s="4">
        <f t="shared" si="95"/>
        <v>17.22715408133524</v>
      </c>
      <c r="P405" s="4">
        <f t="shared" si="96"/>
        <v>15533.855971356004</v>
      </c>
      <c r="Q405">
        <f t="shared" si="90"/>
        <v>11.37071000000004</v>
      </c>
      <c r="R405">
        <f t="shared" si="86"/>
        <v>1.1522451011960795E-2</v>
      </c>
      <c r="S405">
        <f t="shared" si="97"/>
        <v>2390.6700036066818</v>
      </c>
      <c r="T405">
        <f t="shared" si="99"/>
        <v>12.531165014192545</v>
      </c>
      <c r="W405" s="13"/>
    </row>
    <row r="406" spans="1:23" x14ac:dyDescent="0.2">
      <c r="A406" s="8">
        <v>33</v>
      </c>
      <c r="B406" s="8">
        <v>80.31</v>
      </c>
      <c r="C406" s="8">
        <v>46.881</v>
      </c>
      <c r="D406" s="8">
        <v>47.000999999999998</v>
      </c>
      <c r="E406" s="8">
        <v>47.128</v>
      </c>
      <c r="F406" s="8">
        <v>47.326999999999998</v>
      </c>
      <c r="G406" s="8">
        <v>46.066000000000003</v>
      </c>
      <c r="H406" s="4">
        <f t="shared" si="91"/>
        <v>1.9047696259065952</v>
      </c>
      <c r="I406" s="4">
        <f t="shared" si="92"/>
        <v>1.6709968668720221</v>
      </c>
      <c r="J406" s="4">
        <f t="shared" si="93"/>
        <v>0.42752779509537453</v>
      </c>
      <c r="K406" s="4">
        <f t="shared" si="88"/>
        <v>2.3999999999999915</v>
      </c>
      <c r="L406" s="4">
        <f t="shared" si="89"/>
        <v>-1.4660000000000011</v>
      </c>
      <c r="M406" s="4">
        <f t="shared" si="98"/>
        <v>1.0639689760196422</v>
      </c>
      <c r="N406" s="4">
        <f t="shared" si="94"/>
        <v>8.3713128999610142E-3</v>
      </c>
      <c r="O406" s="4">
        <f t="shared" si="95"/>
        <v>17.658650080539573</v>
      </c>
      <c r="P406" s="4">
        <f t="shared" si="96"/>
        <v>15227.953775110293</v>
      </c>
      <c r="Q406">
        <f t="shared" si="90"/>
        <v>11.25143999999996</v>
      </c>
      <c r="R406">
        <f t="shared" si="86"/>
        <v>1.2024653012728901E-2</v>
      </c>
      <c r="S406">
        <f t="shared" si="97"/>
        <v>2386.1325965593965</v>
      </c>
      <c r="T406">
        <f t="shared" si="99"/>
        <v>12.058733620266713</v>
      </c>
      <c r="W406" s="13"/>
    </row>
    <row r="407" spans="1:23" x14ac:dyDescent="0.2">
      <c r="A407" s="8">
        <v>34</v>
      </c>
      <c r="B407" s="8">
        <v>82.71</v>
      </c>
      <c r="C407" s="8">
        <v>45.414999999999999</v>
      </c>
      <c r="D407" s="8">
        <v>45.488999999999997</v>
      </c>
      <c r="E407" s="8">
        <v>45.694000000000003</v>
      </c>
      <c r="F407" s="8">
        <v>45.777000000000001</v>
      </c>
      <c r="G407" s="8">
        <v>44.698999999999998</v>
      </c>
      <c r="H407" s="4">
        <f t="shared" si="91"/>
        <v>1.9175580208254361</v>
      </c>
      <c r="I407" s="4">
        <f t="shared" si="92"/>
        <v>1.6571993185244009</v>
      </c>
      <c r="J407" s="4">
        <f t="shared" si="93"/>
        <v>0.4115439029574709</v>
      </c>
      <c r="K407" s="4">
        <f t="shared" si="88"/>
        <v>2.460000000000008</v>
      </c>
      <c r="L407" s="4">
        <f t="shared" si="89"/>
        <v>-1.4529999999999959</v>
      </c>
      <c r="M407" s="4">
        <f t="shared" si="98"/>
        <v>1.0789116566374857</v>
      </c>
      <c r="N407" s="4">
        <f t="shared" si="94"/>
        <v>8.8618309577537802E-3</v>
      </c>
      <c r="O407" s="4">
        <f t="shared" si="95"/>
        <v>18.081648796514859</v>
      </c>
      <c r="P407" s="4">
        <f t="shared" si="96"/>
        <v>14915.399771875456</v>
      </c>
      <c r="Q407">
        <f t="shared" si="90"/>
        <v>11.172090000000034</v>
      </c>
      <c r="R407">
        <f t="shared" si="86"/>
        <v>1.2546814410890431E-2</v>
      </c>
      <c r="S407">
        <f t="shared" si="97"/>
        <v>2380.5944686324706</v>
      </c>
      <c r="T407">
        <f t="shared" si="99"/>
        <v>11.607896271871489</v>
      </c>
      <c r="W407" s="13"/>
    </row>
    <row r="408" spans="1:23" x14ac:dyDescent="0.2">
      <c r="A408" s="8">
        <v>35</v>
      </c>
      <c r="B408" s="8">
        <v>85.17</v>
      </c>
      <c r="C408" s="8">
        <v>43.962000000000003</v>
      </c>
      <c r="D408" s="8">
        <v>44.015000000000001</v>
      </c>
      <c r="E408" s="8">
        <v>44.24</v>
      </c>
      <c r="F408" s="8">
        <v>44.258000000000003</v>
      </c>
      <c r="G408" s="8">
        <v>43.335999999999999</v>
      </c>
      <c r="H408" s="4">
        <f t="shared" si="91"/>
        <v>1.9302866472455196</v>
      </c>
      <c r="I408" s="4">
        <f t="shared" si="92"/>
        <v>1.6430774419226493</v>
      </c>
      <c r="J408" s="4">
        <f t="shared" si="93"/>
        <v>0.39622815243848308</v>
      </c>
      <c r="K408" s="4">
        <f t="shared" si="88"/>
        <v>2.519999999999996</v>
      </c>
      <c r="L408" s="4">
        <f t="shared" si="89"/>
        <v>-1.4370000000000047</v>
      </c>
      <c r="M408" s="4">
        <f t="shared" si="98"/>
        <v>1.1094580150038731</v>
      </c>
      <c r="N408" s="4">
        <f t="shared" si="94"/>
        <v>9.3640989798791929E-3</v>
      </c>
      <c r="O408" s="4">
        <f t="shared" si="95"/>
        <v>18.495965456844733</v>
      </c>
      <c r="P408" s="4">
        <f t="shared" si="96"/>
        <v>14596.409225373989</v>
      </c>
      <c r="Q408">
        <f t="shared" si="90"/>
        <v>11.078423999999984</v>
      </c>
      <c r="R408">
        <f t="shared" ref="R408:R471" si="100">R407*(D407/D408)^1.3</f>
        <v>1.3095764681830806E-2</v>
      </c>
      <c r="S408">
        <f t="shared" si="97"/>
        <v>2372.9695751978261</v>
      </c>
      <c r="T408">
        <f t="shared" si="99"/>
        <v>11.175904345681674</v>
      </c>
      <c r="W408" s="13"/>
    </row>
    <row r="409" spans="1:23" x14ac:dyDescent="0.2">
      <c r="A409" s="8">
        <v>36</v>
      </c>
      <c r="B409" s="8">
        <v>87.69</v>
      </c>
      <c r="C409" s="8">
        <v>42.524999999999999</v>
      </c>
      <c r="D409" s="8">
        <v>42.527000000000001</v>
      </c>
      <c r="E409" s="8">
        <v>42.838999999999999</v>
      </c>
      <c r="F409" s="8">
        <v>42.75</v>
      </c>
      <c r="G409" s="8">
        <v>41.985999999999997</v>
      </c>
      <c r="H409" s="4">
        <f t="shared" si="91"/>
        <v>1.9429500700770987</v>
      </c>
      <c r="I409" s="4">
        <f t="shared" si="92"/>
        <v>1.6286443222846065</v>
      </c>
      <c r="J409" s="4">
        <f t="shared" si="93"/>
        <v>0.38155650340574682</v>
      </c>
      <c r="K409" s="4">
        <f t="shared" si="88"/>
        <v>2.5700000000000074</v>
      </c>
      <c r="L409" s="4">
        <f t="shared" si="89"/>
        <v>-1.3900000000000006</v>
      </c>
      <c r="M409" s="4">
        <f t="shared" si="98"/>
        <v>1.1397486943301147</v>
      </c>
      <c r="N409" s="4">
        <f t="shared" si="94"/>
        <v>9.8778757981248799E-3</v>
      </c>
      <c r="O409" s="4">
        <f t="shared" si="95"/>
        <v>18.901421268660677</v>
      </c>
      <c r="P409" s="4">
        <f t="shared" si="96"/>
        <v>14271.202841380058</v>
      </c>
      <c r="Q409">
        <f t="shared" si="90"/>
        <v>10.928925000000032</v>
      </c>
      <c r="R409">
        <f t="shared" si="100"/>
        <v>1.3694545060191438E-2</v>
      </c>
      <c r="S409">
        <f t="shared" si="97"/>
        <v>2363.3196893057511</v>
      </c>
      <c r="T409">
        <f t="shared" si="99"/>
        <v>10.762079772202558</v>
      </c>
      <c r="W409" s="13"/>
    </row>
    <row r="410" spans="1:23" x14ac:dyDescent="0.2">
      <c r="A410" s="8">
        <v>37</v>
      </c>
      <c r="B410" s="8">
        <v>90.26</v>
      </c>
      <c r="C410" s="8">
        <v>41.134999999999998</v>
      </c>
      <c r="D410" s="8">
        <v>41.140999999999998</v>
      </c>
      <c r="E410" s="8">
        <v>41.462000000000003</v>
      </c>
      <c r="F410" s="8">
        <v>41.32</v>
      </c>
      <c r="G410" s="8">
        <v>40.618000000000002</v>
      </c>
      <c r="H410" s="4">
        <f t="shared" si="91"/>
        <v>1.9554953291841271</v>
      </c>
      <c r="I410" s="4">
        <f t="shared" si="92"/>
        <v>1.6142115016422132</v>
      </c>
      <c r="J410" s="4">
        <f t="shared" si="93"/>
        <v>0.36755750509524338</v>
      </c>
      <c r="K410" s="4">
        <f t="shared" si="88"/>
        <v>2.6299999999999955</v>
      </c>
      <c r="L410" s="4">
        <f t="shared" si="89"/>
        <v>-1.3769999999999953</v>
      </c>
      <c r="M410" s="4">
        <f t="shared" si="98"/>
        <v>1.1504601474757743</v>
      </c>
      <c r="N410" s="4">
        <f t="shared" si="94"/>
        <v>1.0402915277809899E-2</v>
      </c>
      <c r="O410" s="4">
        <f t="shared" si="95"/>
        <v>19.297843569810123</v>
      </c>
      <c r="P410" s="4">
        <f t="shared" si="96"/>
        <v>13940.006645379612</v>
      </c>
      <c r="Q410">
        <f t="shared" si="90"/>
        <v>10.818504999999982</v>
      </c>
      <c r="R410">
        <f t="shared" si="100"/>
        <v>1.4297314938022169E-2</v>
      </c>
      <c r="S410">
        <f t="shared" si="97"/>
        <v>2353.0703506861978</v>
      </c>
      <c r="T410">
        <f t="shared" si="99"/>
        <v>10.36722780348023</v>
      </c>
      <c r="W410" s="13"/>
    </row>
    <row r="411" spans="1:23" x14ac:dyDescent="0.2">
      <c r="A411" s="8">
        <v>38</v>
      </c>
      <c r="B411" s="8">
        <v>92.89</v>
      </c>
      <c r="C411" s="8">
        <v>39.758000000000003</v>
      </c>
      <c r="D411" s="8">
        <v>39.744</v>
      </c>
      <c r="E411" s="8">
        <v>40.097999999999999</v>
      </c>
      <c r="F411" s="8">
        <v>39.898000000000003</v>
      </c>
      <c r="G411" s="8">
        <v>39.290999999999997</v>
      </c>
      <c r="H411" s="4">
        <f t="shared" si="91"/>
        <v>1.9679689628786923</v>
      </c>
      <c r="I411" s="4">
        <f t="shared" si="92"/>
        <v>1.5994245293769271</v>
      </c>
      <c r="J411" s="4">
        <f t="shared" si="93"/>
        <v>0.35414768966715721</v>
      </c>
      <c r="K411" s="4">
        <f t="shared" si="88"/>
        <v>2.6799999999999926</v>
      </c>
      <c r="L411" s="4">
        <f t="shared" si="89"/>
        <v>-1.328000000000003</v>
      </c>
      <c r="M411" s="4">
        <f t="shared" si="98"/>
        <v>1.1854582736166575</v>
      </c>
      <c r="N411" s="4">
        <f t="shared" si="94"/>
        <v>1.0938966488082402E-2</v>
      </c>
      <c r="O411" s="4">
        <f t="shared" si="95"/>
        <v>19.685065976626223</v>
      </c>
      <c r="P411" s="4">
        <f t="shared" si="96"/>
        <v>13603.051847607858</v>
      </c>
      <c r="Q411">
        <f t="shared" si="90"/>
        <v>10.655143999999972</v>
      </c>
      <c r="R411">
        <f t="shared" si="100"/>
        <v>1.4954046758336509E-2</v>
      </c>
      <c r="S411">
        <f t="shared" si="97"/>
        <v>2340.5696705283581</v>
      </c>
      <c r="T411">
        <f t="shared" si="99"/>
        <v>9.9889941681486132</v>
      </c>
      <c r="W411" s="13"/>
    </row>
    <row r="412" spans="1:23" x14ac:dyDescent="0.2">
      <c r="A412" s="8">
        <v>39</v>
      </c>
      <c r="B412" s="8">
        <v>95.57</v>
      </c>
      <c r="C412" s="8">
        <v>38.43</v>
      </c>
      <c r="D412" s="8">
        <v>38.405000000000001</v>
      </c>
      <c r="E412" s="8">
        <v>38.789000000000001</v>
      </c>
      <c r="F412" s="8">
        <v>38.543999999999997</v>
      </c>
      <c r="G412" s="8">
        <v>37.984000000000002</v>
      </c>
      <c r="H412" s="4">
        <f t="shared" si="91"/>
        <v>1.9803215860087564</v>
      </c>
      <c r="I412" s="4">
        <f t="shared" si="92"/>
        <v>1.5846703844643488</v>
      </c>
      <c r="J412" s="4">
        <f t="shared" si="93"/>
        <v>0.34135016619221159</v>
      </c>
      <c r="K412" s="4">
        <f t="shared" si="88"/>
        <v>2.730000000000004</v>
      </c>
      <c r="L412" s="4">
        <f t="shared" si="89"/>
        <v>-1.2879999999999967</v>
      </c>
      <c r="M412" s="4">
        <f t="shared" si="98"/>
        <v>1.1944139117034669</v>
      </c>
      <c r="N412" s="4">
        <f t="shared" si="94"/>
        <v>1.148577387632202E-2</v>
      </c>
      <c r="O412" s="4">
        <f t="shared" si="95"/>
        <v>20.062928527948664</v>
      </c>
      <c r="P412" s="4">
        <f t="shared" si="96"/>
        <v>13260.574700422125</v>
      </c>
      <c r="Q412">
        <f t="shared" si="90"/>
        <v>10.491390000000015</v>
      </c>
      <c r="R412">
        <f t="shared" si="100"/>
        <v>1.5635352626273361E-2</v>
      </c>
      <c r="S412">
        <f t="shared" si="97"/>
        <v>2327.6627218144708</v>
      </c>
      <c r="T412">
        <f t="shared" si="99"/>
        <v>9.6280306744205557</v>
      </c>
      <c r="W412" s="13"/>
    </row>
    <row r="413" spans="1:23" x14ac:dyDescent="0.2">
      <c r="A413" s="8">
        <v>40</v>
      </c>
      <c r="B413" s="8">
        <v>98.3</v>
      </c>
      <c r="C413" s="8">
        <v>37.142000000000003</v>
      </c>
      <c r="D413" s="8">
        <v>37.125999999999998</v>
      </c>
      <c r="E413" s="8">
        <v>37.511000000000003</v>
      </c>
      <c r="F413" s="8">
        <v>37.24</v>
      </c>
      <c r="G413" s="8">
        <v>36.689</v>
      </c>
      <c r="H413" s="4">
        <f t="shared" si="91"/>
        <v>1.9925535178321356</v>
      </c>
      <c r="I413" s="4">
        <f t="shared" si="92"/>
        <v>1.5698652856605673</v>
      </c>
      <c r="J413" s="4">
        <f t="shared" si="93"/>
        <v>0.3291334323763806</v>
      </c>
      <c r="K413" s="4">
        <f t="shared" si="88"/>
        <v>2.7900000000000063</v>
      </c>
      <c r="L413" s="4">
        <f t="shared" si="89"/>
        <v>-1.2469999999999999</v>
      </c>
      <c r="M413" s="4">
        <f t="shared" si="98"/>
        <v>1.2103647255034582</v>
      </c>
      <c r="N413" s="4">
        <f t="shared" si="94"/>
        <v>1.2043077446542816E-2</v>
      </c>
      <c r="O413" s="4">
        <f t="shared" si="95"/>
        <v>20.431277825182612</v>
      </c>
      <c r="P413" s="4">
        <f t="shared" si="96"/>
        <v>12912.816341288888</v>
      </c>
      <c r="Q413">
        <f t="shared" si="90"/>
        <v>10.362618000000024</v>
      </c>
      <c r="R413">
        <f t="shared" si="100"/>
        <v>1.6339176803913689E-2</v>
      </c>
      <c r="S413">
        <f t="shared" si="97"/>
        <v>2313.9122448921603</v>
      </c>
      <c r="T413">
        <f t="shared" si="99"/>
        <v>9.2834487770916425</v>
      </c>
      <c r="W413" s="13"/>
    </row>
    <row r="414" spans="1:23" x14ac:dyDescent="0.2">
      <c r="A414" s="8">
        <v>41</v>
      </c>
      <c r="B414" s="8">
        <v>101.09</v>
      </c>
      <c r="C414" s="8">
        <v>35.895000000000003</v>
      </c>
      <c r="D414" s="8">
        <v>35.860999999999997</v>
      </c>
      <c r="E414" s="8">
        <v>36.271000000000001</v>
      </c>
      <c r="F414" s="8">
        <v>35.966000000000001</v>
      </c>
      <c r="G414" s="8">
        <v>35.481000000000002</v>
      </c>
      <c r="H414" s="28">
        <f t="shared" si="91"/>
        <v>2.0047081965443363</v>
      </c>
      <c r="I414" s="28">
        <f t="shared" si="92"/>
        <v>1.5550339576691186</v>
      </c>
      <c r="J414" s="4">
        <f t="shared" si="93"/>
        <v>0.31742698537162145</v>
      </c>
      <c r="K414" s="4">
        <f t="shared" si="88"/>
        <v>2.8299999999999983</v>
      </c>
      <c r="L414" s="4">
        <f t="shared" si="89"/>
        <v>-1.1970000000000027</v>
      </c>
      <c r="M414" s="4">
        <f t="shared" si="98"/>
        <v>1.2202155517744007</v>
      </c>
      <c r="N414" s="4">
        <f t="shared" si="94"/>
        <v>1.2610612941686777E-2</v>
      </c>
      <c r="O414" s="4">
        <f t="shared" si="95"/>
        <v>20.789967167996192</v>
      </c>
      <c r="P414" s="4">
        <f t="shared" si="96"/>
        <v>12560.022626990629</v>
      </c>
      <c r="Q414">
        <f t="shared" si="90"/>
        <v>10.158284999999996</v>
      </c>
      <c r="R414">
        <f t="shared" si="100"/>
        <v>1.7092384977546126E-2</v>
      </c>
      <c r="S414">
        <f t="shared" si="97"/>
        <v>2299.6949685424252</v>
      </c>
      <c r="T414">
        <f t="shared" si="99"/>
        <v>8.9532598918551454</v>
      </c>
      <c r="W414" s="13"/>
    </row>
    <row r="415" spans="1:23" x14ac:dyDescent="0.2">
      <c r="A415" s="8">
        <v>42</v>
      </c>
      <c r="B415" s="8">
        <v>103.92</v>
      </c>
      <c r="C415" s="8">
        <v>34.698</v>
      </c>
      <c r="D415" s="8">
        <v>34.664999999999999</v>
      </c>
      <c r="E415" s="8">
        <v>35.072000000000003</v>
      </c>
      <c r="F415" s="8">
        <v>34.743000000000002</v>
      </c>
      <c r="G415" s="8">
        <v>34.314999999999998</v>
      </c>
      <c r="H415" s="28">
        <f t="shared" si="91"/>
        <v>2.0166991380649715</v>
      </c>
      <c r="I415" s="28">
        <f t="shared" si="92"/>
        <v>1.5403044426872383</v>
      </c>
      <c r="J415" s="4">
        <f t="shared" si="93"/>
        <v>0.30628629630301168</v>
      </c>
      <c r="K415" s="4">
        <f t="shared" si="88"/>
        <v>2.8799999999999955</v>
      </c>
      <c r="L415" s="4">
        <f t="shared" si="89"/>
        <v>-1.1559999999999988</v>
      </c>
      <c r="M415" s="4">
        <f t="shared" si="98"/>
        <v>1.2283868582406547</v>
      </c>
      <c r="N415" s="4">
        <f t="shared" si="94"/>
        <v>1.3188112029686672E-2</v>
      </c>
      <c r="O415" s="4">
        <f t="shared" si="95"/>
        <v>21.138856685412598</v>
      </c>
      <c r="P415" s="4">
        <f t="shared" si="96"/>
        <v>12202.443953951202</v>
      </c>
      <c r="Q415">
        <f t="shared" si="90"/>
        <v>9.9930239999999841</v>
      </c>
      <c r="R415">
        <f t="shared" si="100"/>
        <v>1.7862951323550969E-2</v>
      </c>
      <c r="S415">
        <f t="shared" si="97"/>
        <v>2285.2391811662596</v>
      </c>
      <c r="T415">
        <f t="shared" si="99"/>
        <v>8.6390286222961397</v>
      </c>
      <c r="W415" s="13"/>
    </row>
    <row r="416" spans="1:23" x14ac:dyDescent="0.2">
      <c r="A416" s="8">
        <v>43</v>
      </c>
      <c r="B416" s="8">
        <v>106.8</v>
      </c>
      <c r="C416" s="8">
        <v>33.542000000000002</v>
      </c>
      <c r="D416" s="8">
        <v>33.494999999999997</v>
      </c>
      <c r="E416" s="8">
        <v>33.902000000000001</v>
      </c>
      <c r="F416" s="8">
        <v>33.575000000000003</v>
      </c>
      <c r="G416" s="8">
        <v>33.198</v>
      </c>
      <c r="H416" s="28">
        <f t="shared" si="91"/>
        <v>2.0285712526925375</v>
      </c>
      <c r="I416" s="28">
        <f t="shared" si="92"/>
        <v>1.5255889546048234</v>
      </c>
      <c r="J416" s="4">
        <f t="shared" si="93"/>
        <v>0.29564126367804971</v>
      </c>
      <c r="K416" s="4">
        <f t="shared" si="88"/>
        <v>2.9200000000000017</v>
      </c>
      <c r="L416" s="4">
        <f t="shared" si="89"/>
        <v>-1.097999999999999</v>
      </c>
      <c r="M416" s="4">
        <f t="shared" si="98"/>
        <v>1.2395001685922622</v>
      </c>
      <c r="N416" s="4">
        <f t="shared" si="94"/>
        <v>1.3775302493170355E-2</v>
      </c>
      <c r="O416" s="4">
        <f t="shared" si="95"/>
        <v>21.477813461911243</v>
      </c>
      <c r="P416" s="4">
        <f t="shared" si="96"/>
        <v>11840.335067911014</v>
      </c>
      <c r="Q416">
        <f t="shared" si="90"/>
        <v>9.7942640000000054</v>
      </c>
      <c r="R416">
        <f t="shared" si="100"/>
        <v>1.8678319672085518E-2</v>
      </c>
      <c r="S416">
        <f t="shared" si="97"/>
        <v>2270.3263416645405</v>
      </c>
      <c r="T416">
        <f t="shared" si="99"/>
        <v>8.3387777046339817</v>
      </c>
      <c r="W416" s="13"/>
    </row>
    <row r="417" spans="1:23" x14ac:dyDescent="0.2">
      <c r="A417" s="8">
        <v>44</v>
      </c>
      <c r="B417" s="8">
        <v>109.72</v>
      </c>
      <c r="C417" s="8">
        <v>32.444000000000003</v>
      </c>
      <c r="D417" s="8">
        <v>32.371000000000002</v>
      </c>
      <c r="E417" s="8">
        <v>32.777000000000001</v>
      </c>
      <c r="F417" s="8">
        <v>32.459000000000003</v>
      </c>
      <c r="G417" s="8">
        <v>32.168999999999997</v>
      </c>
      <c r="H417" s="28">
        <f t="shared" si="91"/>
        <v>2.0402857989324916</v>
      </c>
      <c r="I417" s="28">
        <f t="shared" si="92"/>
        <v>1.5111343927288667</v>
      </c>
      <c r="J417" s="4">
        <f t="shared" si="93"/>
        <v>0.28550020676591764</v>
      </c>
      <c r="K417" s="4">
        <f t="shared" si="88"/>
        <v>2.9699999999999989</v>
      </c>
      <c r="L417" s="4">
        <f t="shared" si="89"/>
        <v>-1.0640000000000036</v>
      </c>
      <c r="M417" s="4">
        <f t="shared" si="98"/>
        <v>1.2338985719017528</v>
      </c>
      <c r="N417" s="4">
        <f t="shared" si="94"/>
        <v>1.4371908422667889E-2</v>
      </c>
      <c r="O417" s="4">
        <f t="shared" si="95"/>
        <v>21.806711658242104</v>
      </c>
      <c r="P417" s="4">
        <f t="shared" si="96"/>
        <v>11473.95486018651</v>
      </c>
      <c r="Q417">
        <f t="shared" si="90"/>
        <v>9.6358679999999968</v>
      </c>
      <c r="R417">
        <f t="shared" si="100"/>
        <v>1.9525799711972189E-2</v>
      </c>
      <c r="S417">
        <f t="shared" si="97"/>
        <v>2256.0476725233666</v>
      </c>
      <c r="T417">
        <f t="shared" si="99"/>
        <v>8.0527417899302733</v>
      </c>
      <c r="W417" s="13"/>
    </row>
    <row r="418" spans="1:23" x14ac:dyDescent="0.2">
      <c r="A418" s="8">
        <v>45</v>
      </c>
      <c r="B418" s="8">
        <v>112.69</v>
      </c>
      <c r="C418" s="8">
        <v>31.38</v>
      </c>
      <c r="D418" s="8">
        <v>31.315999999999999</v>
      </c>
      <c r="E418" s="8">
        <v>31.687999999999999</v>
      </c>
      <c r="F418" s="8">
        <v>31.367000000000001</v>
      </c>
      <c r="G418" s="8">
        <v>31.151</v>
      </c>
      <c r="H418" s="28">
        <f t="shared" si="91"/>
        <v>2.0518853788898719</v>
      </c>
      <c r="I418" s="28">
        <f t="shared" si="92"/>
        <v>1.4966529392509178</v>
      </c>
      <c r="J418" s="4">
        <f t="shared" si="93"/>
        <v>0.27580146621641854</v>
      </c>
      <c r="K418" s="4">
        <f t="shared" si="88"/>
        <v>3.0100000000000051</v>
      </c>
      <c r="L418" s="4">
        <f t="shared" si="89"/>
        <v>-1.0109999999999992</v>
      </c>
      <c r="M418" s="4">
        <f t="shared" si="98"/>
        <v>1.2484463688476466</v>
      </c>
      <c r="N418" s="4">
        <f t="shared" si="94"/>
        <v>1.4977650413174615E-2</v>
      </c>
      <c r="O418" s="4">
        <f t="shared" si="95"/>
        <v>22.125432626580618</v>
      </c>
      <c r="P418" s="4">
        <f t="shared" si="96"/>
        <v>11103.566152166408</v>
      </c>
      <c r="Q418">
        <f t="shared" si="90"/>
        <v>9.4453800000000161</v>
      </c>
      <c r="R418">
        <f t="shared" si="100"/>
        <v>2.0385229772002529E-2</v>
      </c>
      <c r="S418">
        <f t="shared" si="97"/>
        <v>2241.1266447810631</v>
      </c>
      <c r="T418">
        <f t="shared" si="99"/>
        <v>7.7791817311921072</v>
      </c>
      <c r="W418" s="13"/>
    </row>
    <row r="419" spans="1:23" x14ac:dyDescent="0.2">
      <c r="A419">
        <v>46</v>
      </c>
      <c r="B419">
        <v>115.7</v>
      </c>
      <c r="C419">
        <v>30.369</v>
      </c>
      <c r="D419">
        <v>30.274000000000001</v>
      </c>
      <c r="E419">
        <v>30.658999999999999</v>
      </c>
      <c r="F419">
        <v>30.334</v>
      </c>
      <c r="G419">
        <v>30.21</v>
      </c>
      <c r="H419" s="28">
        <f t="shared" si="91"/>
        <v>2.0633333589517497</v>
      </c>
      <c r="I419" s="28">
        <f t="shared" si="92"/>
        <v>1.482430491568179</v>
      </c>
      <c r="J419" s="4">
        <f t="shared" si="93"/>
        <v>0.26655257629560558</v>
      </c>
      <c r="K419" s="4">
        <f t="shared" si="88"/>
        <v>3.0600000000000023</v>
      </c>
      <c r="L419" s="4">
        <f t="shared" si="89"/>
        <v>-0.98000000000000043</v>
      </c>
      <c r="M419" s="4">
        <f t="shared" si="98"/>
        <v>1.2423543372598989</v>
      </c>
      <c r="N419" s="4">
        <f t="shared" si="94"/>
        <v>1.5592245763912965E-2</v>
      </c>
      <c r="O419" s="4">
        <f t="shared" si="95"/>
        <v>22.433865019696352</v>
      </c>
      <c r="P419" s="4">
        <f t="shared" si="96"/>
        <v>10729.435466858149</v>
      </c>
      <c r="Q419">
        <f t="shared" si="90"/>
        <v>9.2929140000000068</v>
      </c>
      <c r="R419">
        <f t="shared" si="100"/>
        <v>2.1302031968468263E-2</v>
      </c>
      <c r="S419">
        <f t="shared" si="97"/>
        <v>2226.8549597274455</v>
      </c>
      <c r="T419">
        <f t="shared" si="99"/>
        <v>7.518310037894663</v>
      </c>
      <c r="W419" s="13"/>
    </row>
    <row r="420" spans="1:23" x14ac:dyDescent="0.2">
      <c r="A420">
        <v>47</v>
      </c>
      <c r="B420">
        <v>118.76</v>
      </c>
      <c r="C420">
        <v>29.388999999999999</v>
      </c>
      <c r="D420">
        <v>29.286999999999999</v>
      </c>
      <c r="E420">
        <v>29.654</v>
      </c>
      <c r="F420">
        <v>29.317</v>
      </c>
      <c r="G420">
        <v>29.297999999999998</v>
      </c>
      <c r="H420" s="28">
        <f t="shared" si="91"/>
        <v>2.0746701889240069</v>
      </c>
      <c r="I420" s="28">
        <f t="shared" si="92"/>
        <v>1.4681848088738869</v>
      </c>
      <c r="J420" s="4">
        <f t="shared" si="93"/>
        <v>0.2576991739672484</v>
      </c>
      <c r="K420" s="4">
        <f t="shared" si="88"/>
        <v>3.0899999999999892</v>
      </c>
      <c r="L420" s="4">
        <f t="shared" si="89"/>
        <v>-0.94299999999999784</v>
      </c>
      <c r="M420" s="4">
        <f t="shared" si="98"/>
        <v>1.2565843122947862</v>
      </c>
      <c r="N420" s="4">
        <f t="shared" si="94"/>
        <v>1.6215408681126753E-2</v>
      </c>
      <c r="O420" s="4">
        <f t="shared" si="95"/>
        <v>22.731904893775745</v>
      </c>
      <c r="P420" s="4">
        <f t="shared" si="96"/>
        <v>10351.832787018011</v>
      </c>
      <c r="Q420">
        <f t="shared" si="90"/>
        <v>9.0812009999999681</v>
      </c>
      <c r="R420">
        <f t="shared" si="100"/>
        <v>2.2239981789453484E-2</v>
      </c>
      <c r="S420">
        <f t="shared" si="97"/>
        <v>2211.9895892055843</v>
      </c>
      <c r="T420">
        <f t="shared" si="99"/>
        <v>7.2685933609078681</v>
      </c>
      <c r="W420" s="13"/>
    </row>
    <row r="421" spans="1:23" x14ac:dyDescent="0.2">
      <c r="A421">
        <v>48</v>
      </c>
      <c r="B421">
        <v>121.85</v>
      </c>
      <c r="C421">
        <v>28.446000000000002</v>
      </c>
      <c r="D421">
        <v>28.352</v>
      </c>
      <c r="E421">
        <v>28.696999999999999</v>
      </c>
      <c r="F421">
        <v>28.359000000000002</v>
      </c>
      <c r="G421">
        <v>28.378</v>
      </c>
      <c r="H421" s="28">
        <f t="shared" si="91"/>
        <v>2.085825533520743</v>
      </c>
      <c r="I421" s="28">
        <f t="shared" si="92"/>
        <v>1.4540212057026003</v>
      </c>
      <c r="J421" s="4">
        <f t="shared" si="93"/>
        <v>0.24927458996451954</v>
      </c>
      <c r="K421" s="4">
        <f t="shared" si="88"/>
        <v>3.1400000000000006</v>
      </c>
      <c r="L421" s="4">
        <f t="shared" si="89"/>
        <v>-0.90700000000000003</v>
      </c>
      <c r="M421" s="4">
        <f t="shared" si="98"/>
        <v>1.269669712886399</v>
      </c>
      <c r="N421" s="4">
        <f t="shared" si="94"/>
        <v>1.6846850483731635E-2</v>
      </c>
      <c r="O421" s="4">
        <f t="shared" si="95"/>
        <v>23.019455804526245</v>
      </c>
      <c r="P421" s="4">
        <f t="shared" si="96"/>
        <v>9971.0313019491114</v>
      </c>
      <c r="Q421">
        <f t="shared" si="90"/>
        <v>8.9320440000000012</v>
      </c>
      <c r="R421">
        <f t="shared" si="100"/>
        <v>2.3198129602468667E-2</v>
      </c>
      <c r="S421">
        <f t="shared" si="97"/>
        <v>2196.7205865890405</v>
      </c>
      <c r="T421">
        <f t="shared" si="99"/>
        <v>7.0309718178973037</v>
      </c>
      <c r="W421" s="13"/>
    </row>
    <row r="422" spans="1:23" x14ac:dyDescent="0.2">
      <c r="A422">
        <v>49</v>
      </c>
      <c r="B422">
        <v>124.99</v>
      </c>
      <c r="C422">
        <v>27.539000000000001</v>
      </c>
      <c r="D422">
        <v>27.422999999999998</v>
      </c>
      <c r="E422">
        <v>27.771999999999998</v>
      </c>
      <c r="F422">
        <v>27.437000000000001</v>
      </c>
      <c r="G422">
        <v>27.524000000000001</v>
      </c>
      <c r="H422" s="28">
        <f t="shared" si="91"/>
        <v>2.0968752680596876</v>
      </c>
      <c r="I422" s="28">
        <f t="shared" si="92"/>
        <v>1.439948166045564</v>
      </c>
      <c r="J422" s="4">
        <f t="shared" si="93"/>
        <v>0.24120130548220414</v>
      </c>
      <c r="K422" s="4">
        <f t="shared" si="88"/>
        <v>3.1700000000000017</v>
      </c>
      <c r="L422" s="4">
        <f t="shared" si="89"/>
        <v>-0.86700000000000088</v>
      </c>
      <c r="M422" s="4">
        <f t="shared" si="98"/>
        <v>1.2736088462067678</v>
      </c>
      <c r="N422" s="4">
        <f t="shared" si="94"/>
        <v>1.7486279811635141E-2</v>
      </c>
      <c r="O422" s="4">
        <f t="shared" si="95"/>
        <v>23.296428896247054</v>
      </c>
      <c r="P422" s="4">
        <f t="shared" si="96"/>
        <v>9587.3071391926314</v>
      </c>
      <c r="Q422">
        <f t="shared" si="90"/>
        <v>8.7298630000000053</v>
      </c>
      <c r="R422">
        <f t="shared" si="100"/>
        <v>2.4224918683350197E-2</v>
      </c>
      <c r="S422">
        <f t="shared" si="97"/>
        <v>2181.4814026040362</v>
      </c>
      <c r="T422">
        <f t="shared" si="99"/>
        <v>6.8032589343614953</v>
      </c>
      <c r="W422" s="13"/>
    </row>
    <row r="423" spans="1:23" x14ac:dyDescent="0.2">
      <c r="A423">
        <v>50</v>
      </c>
      <c r="B423">
        <v>128.16</v>
      </c>
      <c r="C423">
        <v>26.672000000000001</v>
      </c>
      <c r="D423">
        <v>26.576000000000001</v>
      </c>
      <c r="E423">
        <v>26.88</v>
      </c>
      <c r="F423">
        <v>26.571999999999999</v>
      </c>
      <c r="G423">
        <v>26.661999999999999</v>
      </c>
      <c r="H423" s="28">
        <f t="shared" si="91"/>
        <v>2.1077524987401626</v>
      </c>
      <c r="I423" s="28">
        <f t="shared" si="92"/>
        <v>1.4260555824839301</v>
      </c>
      <c r="J423" s="4">
        <f t="shared" si="93"/>
        <v>0.23350948045319508</v>
      </c>
      <c r="K423" s="4">
        <f t="shared" si="88"/>
        <v>3.210000000000008</v>
      </c>
      <c r="L423" s="4">
        <f t="shared" si="89"/>
        <v>-0.84700000000000131</v>
      </c>
      <c r="M423" s="4">
        <f t="shared" si="98"/>
        <v>1.2772169653965166</v>
      </c>
      <c r="N423" s="4">
        <f t="shared" si="94"/>
        <v>1.8133402836530893E-2</v>
      </c>
      <c r="O423" s="4">
        <f t="shared" si="95"/>
        <v>23.562742983446849</v>
      </c>
      <c r="P423" s="4">
        <f t="shared" si="96"/>
        <v>9200.9390858933675</v>
      </c>
      <c r="Q423">
        <f t="shared" si="90"/>
        <v>8.5617120000000213</v>
      </c>
      <c r="R423">
        <f t="shared" si="100"/>
        <v>2.5233371462971714E-2</v>
      </c>
      <c r="S423">
        <f t="shared" si="97"/>
        <v>2166.3876042529355</v>
      </c>
      <c r="T423">
        <f t="shared" si="99"/>
        <v>6.5863053932289741</v>
      </c>
      <c r="W423" s="13"/>
    </row>
    <row r="424" spans="1:23" x14ac:dyDescent="0.2">
      <c r="A424">
        <v>51</v>
      </c>
      <c r="B424">
        <v>131.37</v>
      </c>
      <c r="C424">
        <v>25.824999999999999</v>
      </c>
      <c r="D424">
        <v>25.736999999999998</v>
      </c>
      <c r="E424">
        <v>26.036999999999999</v>
      </c>
      <c r="F424">
        <v>25.71</v>
      </c>
      <c r="G424">
        <v>25.814</v>
      </c>
      <c r="H424" s="28">
        <f t="shared" si="91"/>
        <v>2.1184961999117879</v>
      </c>
      <c r="I424" s="28">
        <f t="shared" si="92"/>
        <v>1.4120403301916582</v>
      </c>
      <c r="J424" s="4">
        <f t="shared" si="93"/>
        <v>0.2261529036898127</v>
      </c>
      <c r="K424" s="4">
        <f t="shared" si="88"/>
        <v>3.2400000000000091</v>
      </c>
      <c r="L424" s="4">
        <f t="shared" si="89"/>
        <v>-0.8019999999999996</v>
      </c>
      <c r="M424" s="4">
        <f t="shared" si="98"/>
        <v>1.3045087599128924</v>
      </c>
      <c r="N424" s="4">
        <f t="shared" si="94"/>
        <v>1.8787923474959972E-2</v>
      </c>
      <c r="O424" s="4">
        <f t="shared" si="95"/>
        <v>23.818324624721665</v>
      </c>
      <c r="P424" s="4">
        <f t="shared" si="96"/>
        <v>8812.2082956001432</v>
      </c>
      <c r="Q424">
        <f t="shared" si="90"/>
        <v>8.3673000000000233</v>
      </c>
      <c r="R424">
        <f t="shared" si="100"/>
        <v>2.6307918111551299E-2</v>
      </c>
      <c r="S424">
        <f t="shared" si="97"/>
        <v>2150.1294659764026</v>
      </c>
      <c r="T424">
        <f t="shared" si="99"/>
        <v>6.3788077742101166</v>
      </c>
      <c r="W424" s="13"/>
    </row>
    <row r="425" spans="1:23" x14ac:dyDescent="0.2">
      <c r="A425">
        <v>52</v>
      </c>
      <c r="B425">
        <v>134.61000000000001</v>
      </c>
      <c r="C425">
        <v>25.023</v>
      </c>
      <c r="D425">
        <v>24.949000000000002</v>
      </c>
      <c r="E425">
        <v>25.236999999999998</v>
      </c>
      <c r="F425">
        <v>24.908000000000001</v>
      </c>
      <c r="G425">
        <v>24.998999999999999</v>
      </c>
      <c r="H425" s="28">
        <f t="shared" si="91"/>
        <v>2.1290773242527368</v>
      </c>
      <c r="I425" s="28">
        <f t="shared" si="92"/>
        <v>1.3983393759146128</v>
      </c>
      <c r="J425" s="4">
        <f t="shared" si="93"/>
        <v>0.21913421548934678</v>
      </c>
      <c r="K425" s="4">
        <f t="shared" si="88"/>
        <v>3.2799999999999727</v>
      </c>
      <c r="L425" s="4">
        <f t="shared" si="89"/>
        <v>-0.78500000000000014</v>
      </c>
      <c r="M425" s="4">
        <f t="shared" si="98"/>
        <v>1.2948486224685039</v>
      </c>
      <c r="N425" s="4">
        <f t="shared" si="94"/>
        <v>1.9449543603424463E-2</v>
      </c>
      <c r="O425" s="4">
        <f t="shared" si="95"/>
        <v>24.063108188488336</v>
      </c>
      <c r="P425" s="4">
        <f t="shared" si="96"/>
        <v>8421.3979836599428</v>
      </c>
      <c r="Q425">
        <f t="shared" si="90"/>
        <v>8.2075439999999329</v>
      </c>
      <c r="R425">
        <f t="shared" si="100"/>
        <v>2.739319535886146E-2</v>
      </c>
      <c r="S425">
        <f t="shared" si="97"/>
        <v>2134.7389833323673</v>
      </c>
      <c r="T425">
        <f t="shared" si="99"/>
        <v>6.1808405488177964</v>
      </c>
      <c r="W425" s="13"/>
    </row>
    <row r="426" spans="1:23" x14ac:dyDescent="0.2">
      <c r="A426">
        <v>53</v>
      </c>
      <c r="B426">
        <v>137.88999999999999</v>
      </c>
      <c r="C426">
        <v>24.238</v>
      </c>
      <c r="D426">
        <v>24.198</v>
      </c>
      <c r="E426">
        <v>24.466999999999999</v>
      </c>
      <c r="F426">
        <v>24.114999999999998</v>
      </c>
      <c r="G426">
        <v>24.172000000000001</v>
      </c>
      <c r="H426" s="28">
        <f t="shared" si="91"/>
        <v>2.1395327715979393</v>
      </c>
      <c r="I426" s="28">
        <f t="shared" si="92"/>
        <v>1.3844967811378683</v>
      </c>
      <c r="J426" s="4">
        <f t="shared" si="93"/>
        <v>0.21241287859134433</v>
      </c>
      <c r="K426" s="4">
        <f t="shared" si="88"/>
        <v>3.3000000000000114</v>
      </c>
      <c r="L426" s="4">
        <f t="shared" si="89"/>
        <v>-0.75199999999999889</v>
      </c>
      <c r="M426" s="4">
        <f t="shared" si="98"/>
        <v>1.32396006786794</v>
      </c>
      <c r="N426" s="4">
        <f t="shared" si="94"/>
        <v>2.0117963275326917E-2</v>
      </c>
      <c r="O426" s="4">
        <f t="shared" si="95"/>
        <v>24.297035910256668</v>
      </c>
      <c r="P426" s="4">
        <f t="shared" si="96"/>
        <v>8028.7931093773032</v>
      </c>
      <c r="Q426">
        <f t="shared" si="90"/>
        <v>7.9985400000000269</v>
      </c>
      <c r="R426">
        <f t="shared" si="100"/>
        <v>2.8503518076395794E-2</v>
      </c>
      <c r="S426">
        <f t="shared" si="97"/>
        <v>2118.154494234901</v>
      </c>
      <c r="T426">
        <f t="shared" si="99"/>
        <v>5.9912603340226385</v>
      </c>
      <c r="W426" s="13"/>
    </row>
    <row r="427" spans="1:23" x14ac:dyDescent="0.2">
      <c r="A427">
        <v>54</v>
      </c>
      <c r="B427">
        <v>141.19</v>
      </c>
      <c r="C427">
        <v>23.486000000000001</v>
      </c>
      <c r="D427">
        <v>23.462</v>
      </c>
      <c r="E427">
        <v>23.725999999999999</v>
      </c>
      <c r="F427">
        <v>23.366</v>
      </c>
      <c r="G427">
        <v>23.390999999999998</v>
      </c>
      <c r="H427" s="28">
        <f t="shared" si="91"/>
        <v>2.1498039382270222</v>
      </c>
      <c r="I427" s="28">
        <f t="shared" si="92"/>
        <v>1.3708090565454953</v>
      </c>
      <c r="J427" s="4">
        <f t="shared" si="93"/>
        <v>0.20601078399130593</v>
      </c>
      <c r="K427" s="4">
        <f t="shared" si="88"/>
        <v>3.3400000000000034</v>
      </c>
      <c r="L427" s="4">
        <f t="shared" si="89"/>
        <v>-0.72100000000000009</v>
      </c>
      <c r="M427" s="4">
        <f t="shared" si="98"/>
        <v>1.3326358228495878</v>
      </c>
      <c r="N427" s="4">
        <f t="shared" si="94"/>
        <v>2.0792880939500713E-2</v>
      </c>
      <c r="O427" s="4">
        <f t="shared" si="95"/>
        <v>24.520057941072704</v>
      </c>
      <c r="P427" s="4">
        <f t="shared" si="96"/>
        <v>7634.6800482429699</v>
      </c>
      <c r="Q427">
        <f t="shared" si="90"/>
        <v>7.8443240000000083</v>
      </c>
      <c r="R427">
        <f t="shared" si="100"/>
        <v>2.9671345531694194E-2</v>
      </c>
      <c r="S427">
        <f t="shared" si="97"/>
        <v>2101.5565249611795</v>
      </c>
      <c r="T427">
        <f t="shared" si="99"/>
        <v>5.8106845813364565</v>
      </c>
      <c r="W427" s="13"/>
    </row>
    <row r="428" spans="1:23" x14ac:dyDescent="0.2">
      <c r="A428">
        <v>55</v>
      </c>
      <c r="B428">
        <v>144.53</v>
      </c>
      <c r="C428">
        <v>22.765000000000001</v>
      </c>
      <c r="D428">
        <v>22.771000000000001</v>
      </c>
      <c r="E428">
        <v>23.018000000000001</v>
      </c>
      <c r="F428">
        <v>22.652999999999999</v>
      </c>
      <c r="G428">
        <v>22.617000000000001</v>
      </c>
      <c r="H428" s="28">
        <f t="shared" si="91"/>
        <v>2.1599580026785188</v>
      </c>
      <c r="I428" s="28">
        <f t="shared" si="92"/>
        <v>1.3572676546442086</v>
      </c>
      <c r="J428" s="4">
        <f t="shared" si="93"/>
        <v>0.19987137283156242</v>
      </c>
      <c r="K428" s="4">
        <f t="shared" si="88"/>
        <v>3.3700000000000045</v>
      </c>
      <c r="L428" s="4">
        <f t="shared" si="89"/>
        <v>-0.69099999999999895</v>
      </c>
      <c r="M428" s="4">
        <f t="shared" si="98"/>
        <v>1.3335942435633066</v>
      </c>
      <c r="N428" s="4">
        <f t="shared" si="94"/>
        <v>2.1473993660086066E-2</v>
      </c>
      <c r="O428" s="4">
        <f t="shared" si="95"/>
        <v>24.732132386857231</v>
      </c>
      <c r="P428" s="4">
        <f t="shared" si="96"/>
        <v>7239.3462499573352</v>
      </c>
      <c r="Q428">
        <f t="shared" si="90"/>
        <v>7.6718050000000106</v>
      </c>
      <c r="R428">
        <f t="shared" si="100"/>
        <v>3.0847150076811422E-2</v>
      </c>
      <c r="S428">
        <f t="shared" si="97"/>
        <v>2085.2289133926301</v>
      </c>
      <c r="T428">
        <f t="shared" si="99"/>
        <v>5.6375180068822175</v>
      </c>
      <c r="W428" s="13"/>
    </row>
    <row r="429" spans="1:23" x14ac:dyDescent="0.2">
      <c r="A429">
        <v>56</v>
      </c>
      <c r="B429">
        <v>147.9</v>
      </c>
      <c r="C429">
        <v>22.074000000000002</v>
      </c>
      <c r="D429">
        <v>22.123000000000001</v>
      </c>
      <c r="E429">
        <v>22.332000000000001</v>
      </c>
      <c r="F429">
        <v>21.972999999999999</v>
      </c>
      <c r="G429">
        <v>21.867000000000001</v>
      </c>
      <c r="H429" s="28">
        <f t="shared" si="91"/>
        <v>2.1699681739968923</v>
      </c>
      <c r="I429" s="28">
        <f t="shared" si="92"/>
        <v>1.3438810382147706</v>
      </c>
      <c r="J429" s="4">
        <f t="shared" si="93"/>
        <v>0.19399808091040827</v>
      </c>
      <c r="K429" s="4">
        <f t="shared" si="88"/>
        <v>3.4000000000000057</v>
      </c>
      <c r="L429" s="4">
        <f t="shared" si="89"/>
        <v>-0.66100000000000136</v>
      </c>
      <c r="M429" s="4">
        <f t="shared" si="98"/>
        <v>1.3373014310821016</v>
      </c>
      <c r="N429" s="4">
        <f t="shared" si="94"/>
        <v>2.2160997337498767E-2</v>
      </c>
      <c r="O429" s="4">
        <f t="shared" si="95"/>
        <v>24.933225338244934</v>
      </c>
      <c r="P429" s="4">
        <f t="shared" si="96"/>
        <v>6843.0798881053643</v>
      </c>
      <c r="Q429">
        <f t="shared" si="90"/>
        <v>7.5051600000000125</v>
      </c>
      <c r="R429">
        <f t="shared" si="100"/>
        <v>3.2026874320516936E-2</v>
      </c>
      <c r="S429">
        <f t="shared" si="97"/>
        <v>2069.0800488344826</v>
      </c>
      <c r="T429">
        <f t="shared" si="99"/>
        <v>5.4718575198594666</v>
      </c>
      <c r="W429" s="13"/>
    </row>
    <row r="430" spans="1:23" x14ac:dyDescent="0.2">
      <c r="A430">
        <v>57</v>
      </c>
      <c r="B430">
        <v>151.30000000000001</v>
      </c>
      <c r="C430">
        <v>21.413</v>
      </c>
      <c r="D430">
        <v>21.468</v>
      </c>
      <c r="E430">
        <v>21.692</v>
      </c>
      <c r="F430">
        <v>21.318000000000001</v>
      </c>
      <c r="G430">
        <v>21.173999999999999</v>
      </c>
      <c r="H430" s="28">
        <f t="shared" si="91"/>
        <v>2.1798389280231869</v>
      </c>
      <c r="I430" s="28">
        <f t="shared" si="92"/>
        <v>1.3306775169989356</v>
      </c>
      <c r="J430" s="4">
        <f t="shared" si="93"/>
        <v>0.18837561277714684</v>
      </c>
      <c r="K430" s="4">
        <f t="shared" si="88"/>
        <v>3.4199999999999875</v>
      </c>
      <c r="L430" s="4">
        <f t="shared" si="89"/>
        <v>-0.63200000000000145</v>
      </c>
      <c r="M430" s="4">
        <f t="shared" si="98"/>
        <v>1.337640587604852</v>
      </c>
      <c r="N430" s="4">
        <f t="shared" si="94"/>
        <v>2.2853586930227793E-2</v>
      </c>
      <c r="O430" s="4">
        <f t="shared" si="95"/>
        <v>25.123310890692306</v>
      </c>
      <c r="P430" s="4">
        <f t="shared" si="96"/>
        <v>6446.1694976749577</v>
      </c>
      <c r="Q430">
        <f t="shared" si="90"/>
        <v>7.3232459999999735</v>
      </c>
      <c r="R430">
        <f t="shared" si="100"/>
        <v>3.330295097671785E-2</v>
      </c>
      <c r="S430">
        <f t="shared" si="97"/>
        <v>2053.2627383058743</v>
      </c>
      <c r="T430">
        <f t="shared" si="99"/>
        <v>5.3132717009133259</v>
      </c>
      <c r="W430" s="13"/>
    </row>
    <row r="431" spans="1:23" x14ac:dyDescent="0.2">
      <c r="A431">
        <v>58</v>
      </c>
      <c r="B431">
        <v>154.72</v>
      </c>
      <c r="C431">
        <v>20.780999999999999</v>
      </c>
      <c r="D431">
        <v>20.867000000000001</v>
      </c>
      <c r="E431">
        <v>21.065999999999999</v>
      </c>
      <c r="F431">
        <v>20.692</v>
      </c>
      <c r="G431">
        <v>20.501000000000001</v>
      </c>
      <c r="H431" s="28">
        <f t="shared" si="91"/>
        <v>2.1895464567389267</v>
      </c>
      <c r="I431" s="28">
        <f t="shared" si="92"/>
        <v>1.3176664423565012</v>
      </c>
      <c r="J431" s="4">
        <f t="shared" si="93"/>
        <v>0.18300507600468197</v>
      </c>
      <c r="K431" s="4">
        <f t="shared" si="88"/>
        <v>3.4399999999999977</v>
      </c>
      <c r="L431" s="4">
        <f t="shared" si="89"/>
        <v>-0.59399999999999764</v>
      </c>
      <c r="M431" s="4">
        <f t="shared" si="98"/>
        <v>1.3403076131351759</v>
      </c>
      <c r="N431" s="4">
        <f t="shared" si="94"/>
        <v>2.3551456677191468E-2</v>
      </c>
      <c r="O431" s="4">
        <f t="shared" si="95"/>
        <v>25.30237115451661</v>
      </c>
      <c r="P431" s="4">
        <f t="shared" si="96"/>
        <v>6048.9036034741303</v>
      </c>
      <c r="Q431">
        <f t="shared" si="90"/>
        <v>7.1486639999999939</v>
      </c>
      <c r="R431">
        <f t="shared" si="100"/>
        <v>3.455522775857793E-2</v>
      </c>
      <c r="S431">
        <f t="shared" si="97"/>
        <v>2037.7034460827351</v>
      </c>
      <c r="T431">
        <f t="shared" si="99"/>
        <v>5.1617917899462427</v>
      </c>
      <c r="W431" s="13"/>
    </row>
    <row r="432" spans="1:23" x14ac:dyDescent="0.2">
      <c r="A432">
        <v>59</v>
      </c>
      <c r="B432">
        <v>158.16</v>
      </c>
      <c r="C432">
        <v>20.187000000000001</v>
      </c>
      <c r="D432">
        <v>20.28</v>
      </c>
      <c r="E432">
        <v>20.468</v>
      </c>
      <c r="F432">
        <v>20.094999999999999</v>
      </c>
      <c r="G432">
        <v>19.905000000000001</v>
      </c>
      <c r="H432" s="28">
        <f t="shared" si="91"/>
        <v>2.199096656305616</v>
      </c>
      <c r="I432" s="28">
        <f t="shared" si="92"/>
        <v>1.3050717830222927</v>
      </c>
      <c r="J432" s="4">
        <f t="shared" si="93"/>
        <v>0.17787101268406458</v>
      </c>
      <c r="K432" s="4">
        <f t="shared" si="88"/>
        <v>3.4699999999999989</v>
      </c>
      <c r="L432" s="4">
        <f t="shared" si="89"/>
        <v>-0.56500000000000128</v>
      </c>
      <c r="M432" s="4">
        <f t="shared" si="98"/>
        <v>1.3187849370329439</v>
      </c>
      <c r="N432" s="4">
        <f t="shared" si="94"/>
        <v>2.4254300320372485E-2</v>
      </c>
      <c r="O432" s="4">
        <f t="shared" si="95"/>
        <v>25.470396254613114</v>
      </c>
      <c r="P432" s="4">
        <f t="shared" si="96"/>
        <v>5651.5703398072646</v>
      </c>
      <c r="Q432">
        <f t="shared" si="90"/>
        <v>7.0048889999999986</v>
      </c>
      <c r="R432">
        <f t="shared" si="100"/>
        <v>3.5861086612890634E-2</v>
      </c>
      <c r="S432">
        <f t="shared" si="97"/>
        <v>2023.4688362670579</v>
      </c>
      <c r="T432">
        <f t="shared" si="99"/>
        <v>5.0169817853497092</v>
      </c>
      <c r="W432" s="13"/>
    </row>
    <row r="433" spans="1:23" x14ac:dyDescent="0.2">
      <c r="A433">
        <v>60</v>
      </c>
      <c r="B433">
        <v>161.63</v>
      </c>
      <c r="C433">
        <v>19.622</v>
      </c>
      <c r="D433">
        <v>19.71</v>
      </c>
      <c r="E433">
        <v>19.907</v>
      </c>
      <c r="F433">
        <v>19.509</v>
      </c>
      <c r="G433">
        <v>19.36</v>
      </c>
      <c r="H433" s="28">
        <f t="shared" si="91"/>
        <v>2.2085219729314334</v>
      </c>
      <c r="I433" s="28">
        <f t="shared" si="92"/>
        <v>1.2927432713770706</v>
      </c>
      <c r="J433" s="4">
        <f t="shared" si="93"/>
        <v>0.1729453214746389</v>
      </c>
      <c r="K433" s="4">
        <f t="shared" si="88"/>
        <v>3.4900000000000091</v>
      </c>
      <c r="L433" s="4">
        <f t="shared" si="89"/>
        <v>-0.54200000000000159</v>
      </c>
      <c r="M433" s="4">
        <f t="shared" si="98"/>
        <v>1.3080209540602952</v>
      </c>
      <c r="N433" s="4">
        <f t="shared" si="94"/>
        <v>2.4961811327445071E-2</v>
      </c>
      <c r="O433" s="4">
        <f t="shared" si="95"/>
        <v>25.62738431960776</v>
      </c>
      <c r="P433" s="4">
        <f t="shared" si="96"/>
        <v>5254.4570607988562</v>
      </c>
      <c r="Q433">
        <f t="shared" si="90"/>
        <v>6.8480780000000179</v>
      </c>
      <c r="R433">
        <f t="shared" si="100"/>
        <v>3.7215098183071539E-2</v>
      </c>
      <c r="S433">
        <f t="shared" si="97"/>
        <v>2009.9873544557054</v>
      </c>
      <c r="T433">
        <f t="shared" si="99"/>
        <v>4.8780490682923237</v>
      </c>
      <c r="W433" s="13"/>
    </row>
    <row r="434" spans="1:23" x14ac:dyDescent="0.2">
      <c r="A434">
        <v>61</v>
      </c>
      <c r="B434">
        <v>165.12</v>
      </c>
      <c r="C434">
        <v>19.079999999999998</v>
      </c>
      <c r="D434">
        <v>19.167999999999999</v>
      </c>
      <c r="E434">
        <v>19.356999999999999</v>
      </c>
      <c r="F434">
        <v>18.960999999999999</v>
      </c>
      <c r="G434">
        <v>18.835000000000001</v>
      </c>
      <c r="H434" s="28">
        <f t="shared" si="91"/>
        <v>2.2177996799471171</v>
      </c>
      <c r="I434" s="28">
        <f t="shared" si="92"/>
        <v>1.2805783703680762</v>
      </c>
      <c r="J434" s="4">
        <f t="shared" si="93"/>
        <v>0.16823000780503475</v>
      </c>
      <c r="K434" s="4">
        <f t="shared" si="88"/>
        <v>3.5099999999999909</v>
      </c>
      <c r="L434" s="4">
        <f t="shared" si="89"/>
        <v>-0.50199999999999889</v>
      </c>
      <c r="M434" s="4">
        <f t="shared" si="98"/>
        <v>1.3111969356684097</v>
      </c>
      <c r="N434" s="4">
        <f t="shared" si="94"/>
        <v>2.5673683114100843E-2</v>
      </c>
      <c r="O434" s="4">
        <f t="shared" si="95"/>
        <v>25.773341460185506</v>
      </c>
      <c r="P434" s="4">
        <f t="shared" si="96"/>
        <v>4857.849944781904</v>
      </c>
      <c r="Q434">
        <f t="shared" si="90"/>
        <v>6.6970799999999819</v>
      </c>
      <c r="R434">
        <f t="shared" si="100"/>
        <v>3.858885920099072E-2</v>
      </c>
      <c r="S434">
        <f t="shared" si="97"/>
        <v>1996.6692571971876</v>
      </c>
      <c r="T434">
        <f t="shared" ref="T434:T465" si="101">T433*(B433/B434)^$U$29</f>
        <v>4.7450502033528545</v>
      </c>
      <c r="W434" s="13"/>
    </row>
    <row r="435" spans="1:23" x14ac:dyDescent="0.2">
      <c r="A435">
        <v>62</v>
      </c>
      <c r="B435">
        <v>168.63</v>
      </c>
      <c r="C435">
        <v>18.577999999999999</v>
      </c>
      <c r="D435">
        <v>18.645</v>
      </c>
      <c r="E435">
        <v>18.831</v>
      </c>
      <c r="F435">
        <v>18.457999999999998</v>
      </c>
      <c r="G435">
        <v>18.376999999999999</v>
      </c>
      <c r="H435" s="28">
        <f t="shared" si="91"/>
        <v>2.2269348400126003</v>
      </c>
      <c r="I435" s="28">
        <f t="shared" si="92"/>
        <v>1.2689989585426735</v>
      </c>
      <c r="J435" s="4">
        <f t="shared" si="93"/>
        <v>0.16371277421299277</v>
      </c>
      <c r="K435" s="4">
        <f t="shared" si="88"/>
        <v>3.5300000000000011</v>
      </c>
      <c r="L435" s="4">
        <f t="shared" si="89"/>
        <v>-0.4789999999999992</v>
      </c>
      <c r="M435" s="4">
        <f t="shared" si="98"/>
        <v>1.2675652908541188</v>
      </c>
      <c r="N435" s="4">
        <f t="shared" si="94"/>
        <v>2.6389609265772662E-2</v>
      </c>
      <c r="O435" s="4">
        <f t="shared" si="95"/>
        <v>25.908281736429448</v>
      </c>
      <c r="P435" s="4">
        <f t="shared" si="96"/>
        <v>4462.0335914205634</v>
      </c>
      <c r="Q435">
        <f t="shared" si="90"/>
        <v>6.5580340000000019</v>
      </c>
      <c r="R435">
        <f t="shared" si="100"/>
        <v>4.0001905235553345E-2</v>
      </c>
      <c r="S435">
        <f t="shared" si="97"/>
        <v>1985.4633711011465</v>
      </c>
      <c r="T435">
        <f t="shared" si="101"/>
        <v>4.6176383316292791</v>
      </c>
      <c r="W435" s="13"/>
    </row>
    <row r="436" spans="1:23" x14ac:dyDescent="0.2">
      <c r="A436">
        <v>63</v>
      </c>
      <c r="B436">
        <v>172.16</v>
      </c>
      <c r="C436">
        <v>18.099</v>
      </c>
      <c r="D436">
        <v>18.14</v>
      </c>
      <c r="E436">
        <v>18.343</v>
      </c>
      <c r="F436">
        <v>17.946999999999999</v>
      </c>
      <c r="G436">
        <v>17.966000000000001</v>
      </c>
      <c r="H436" s="28">
        <f t="shared" si="91"/>
        <v>2.2359322539862951</v>
      </c>
      <c r="I436" s="28">
        <f t="shared" si="92"/>
        <v>1.2576545800360668</v>
      </c>
      <c r="J436" s="4">
        <f t="shared" si="93"/>
        <v>0.15938223561348347</v>
      </c>
      <c r="K436" s="4">
        <f t="shared" si="88"/>
        <v>3.539999999999992</v>
      </c>
      <c r="L436" s="4">
        <f t="shared" si="89"/>
        <v>-0.46000000000000085</v>
      </c>
      <c r="M436" s="4">
        <f t="shared" si="98"/>
        <v>1.2608487883044299</v>
      </c>
      <c r="N436" s="4">
        <f t="shared" si="94"/>
        <v>2.7109283758451258E-2</v>
      </c>
      <c r="O436" s="4">
        <f t="shared" si="95"/>
        <v>26.032227113968908</v>
      </c>
      <c r="P436" s="4">
        <f t="shared" si="96"/>
        <v>4067.2906128960449</v>
      </c>
      <c r="Q436">
        <f t="shared" si="90"/>
        <v>6.4070459999999851</v>
      </c>
      <c r="R436">
        <f t="shared" si="100"/>
        <v>4.145561030198467E-2</v>
      </c>
      <c r="S436">
        <f t="shared" si="97"/>
        <v>1974.7626969140952</v>
      </c>
      <c r="T436">
        <f t="shared" si="101"/>
        <v>4.4954923284855166</v>
      </c>
      <c r="W436" s="13"/>
    </row>
    <row r="437" spans="1:23" x14ac:dyDescent="0.2">
      <c r="A437">
        <v>64</v>
      </c>
      <c r="B437">
        <v>175.7</v>
      </c>
      <c r="C437">
        <v>17.638999999999999</v>
      </c>
      <c r="D437">
        <v>17.661999999999999</v>
      </c>
      <c r="E437">
        <v>17.852</v>
      </c>
      <c r="F437">
        <v>17.459</v>
      </c>
      <c r="G437">
        <v>17.582000000000001</v>
      </c>
      <c r="H437" s="28">
        <f t="shared" si="91"/>
        <v>2.2447717614952949</v>
      </c>
      <c r="I437" s="28">
        <f t="shared" si="92"/>
        <v>1.2464739602293438</v>
      </c>
      <c r="J437" s="4">
        <f t="shared" si="93"/>
        <v>0.15523926989759193</v>
      </c>
      <c r="K437" s="4">
        <f t="shared" si="88"/>
        <v>3.5600000000000023</v>
      </c>
      <c r="L437" s="4">
        <f t="shared" si="89"/>
        <v>-0.44200000000000017</v>
      </c>
      <c r="M437" s="4">
        <f t="shared" si="98"/>
        <v>1.2648464629211058</v>
      </c>
      <c r="N437" s="4">
        <f t="shared" si="94"/>
        <v>2.7832401178283728E-2</v>
      </c>
      <c r="O437" s="4">
        <f t="shared" si="95"/>
        <v>26.145207408771576</v>
      </c>
      <c r="P437" s="4">
        <f t="shared" si="96"/>
        <v>3673.9012223611239</v>
      </c>
      <c r="Q437">
        <f t="shared" si="90"/>
        <v>6.2794840000000045</v>
      </c>
      <c r="R437">
        <f t="shared" si="100"/>
        <v>4.29200220207719E-2</v>
      </c>
      <c r="S437">
        <f t="shared" si="97"/>
        <v>1964.1461613353999</v>
      </c>
      <c r="T437">
        <f t="shared" si="101"/>
        <v>4.3786369554806139</v>
      </c>
      <c r="W437" s="13"/>
    </row>
    <row r="438" spans="1:23" x14ac:dyDescent="0.2">
      <c r="A438">
        <v>65</v>
      </c>
      <c r="B438">
        <v>179.26</v>
      </c>
      <c r="C438">
        <v>17.196999999999999</v>
      </c>
      <c r="D438">
        <v>17.173999999999999</v>
      </c>
      <c r="E438">
        <v>17.382999999999999</v>
      </c>
      <c r="F438">
        <v>17.001000000000001</v>
      </c>
      <c r="G438">
        <v>17.228999999999999</v>
      </c>
      <c r="H438" s="28">
        <f t="shared" si="91"/>
        <v>2.2534833920870145</v>
      </c>
      <c r="I438" s="28">
        <f t="shared" si="92"/>
        <v>1.2354526912632187</v>
      </c>
      <c r="J438" s="4">
        <f t="shared" si="93"/>
        <v>0.15126161798744189</v>
      </c>
      <c r="K438" s="4">
        <f t="shared" si="88"/>
        <v>3.5700000000000216</v>
      </c>
      <c r="L438" s="4">
        <f t="shared" si="89"/>
        <v>-0.41600000000000037</v>
      </c>
      <c r="M438" s="4">
        <f t="shared" si="98"/>
        <v>1.2651212479786609</v>
      </c>
      <c r="N438" s="4">
        <f t="shared" si="94"/>
        <v>2.8558656939638494E-2</v>
      </c>
      <c r="O438" s="4">
        <f t="shared" si="95"/>
        <v>26.247260220503829</v>
      </c>
      <c r="P438" s="4">
        <f t="shared" si="96"/>
        <v>3282.1428177888092</v>
      </c>
      <c r="Q438">
        <f t="shared" si="90"/>
        <v>6.1393290000000373</v>
      </c>
      <c r="R438">
        <f t="shared" si="100"/>
        <v>4.4512182050983076E-2</v>
      </c>
      <c r="S438">
        <f t="shared" si="97"/>
        <v>1953.7282856555858</v>
      </c>
      <c r="T438">
        <f t="shared" si="101"/>
        <v>4.2664443790705953</v>
      </c>
      <c r="W438" s="13"/>
    </row>
    <row r="439" spans="1:23" x14ac:dyDescent="0.2">
      <c r="A439">
        <v>66</v>
      </c>
      <c r="B439">
        <v>182.83</v>
      </c>
      <c r="C439">
        <v>16.780999999999999</v>
      </c>
      <c r="D439">
        <v>16.731000000000002</v>
      </c>
      <c r="E439">
        <v>16.937999999999999</v>
      </c>
      <c r="F439">
        <v>16.564</v>
      </c>
      <c r="G439">
        <v>16.893000000000001</v>
      </c>
      <c r="H439" s="28">
        <f t="shared" si="91"/>
        <v>2.2620474592614253</v>
      </c>
      <c r="I439" s="28">
        <f t="shared" si="92"/>
        <v>1.2248178373950402</v>
      </c>
      <c r="J439" s="4">
        <f t="shared" si="93"/>
        <v>0.14745070000073535</v>
      </c>
      <c r="K439" s="4">
        <f t="shared" si="88"/>
        <v>3.589999999999975</v>
      </c>
      <c r="L439" s="4">
        <f t="shared" si="89"/>
        <v>-0.39699999999999847</v>
      </c>
      <c r="M439" s="4">
        <f t="shared" si="98"/>
        <v>1.2417994454731789</v>
      </c>
      <c r="N439" s="4">
        <f t="shared" si="94"/>
        <v>2.9287747501319156E-2</v>
      </c>
      <c r="O439" s="4">
        <f t="shared" si="95"/>
        <v>26.338430854331296</v>
      </c>
      <c r="P439" s="4">
        <f t="shared" si="96"/>
        <v>2892.2895645248868</v>
      </c>
      <c r="Q439">
        <f t="shared" si="90"/>
        <v>6.0243789999999571</v>
      </c>
      <c r="R439">
        <f t="shared" si="100"/>
        <v>4.605038990649294E-2</v>
      </c>
      <c r="S439">
        <f t="shared" si="97"/>
        <v>1944.434765683056</v>
      </c>
      <c r="T439">
        <f t="shared" si="101"/>
        <v>4.1589546547121463</v>
      </c>
      <c r="W439" s="13"/>
    </row>
    <row r="440" spans="1:23" x14ac:dyDescent="0.2">
      <c r="A440">
        <v>67</v>
      </c>
      <c r="B440">
        <v>186.42</v>
      </c>
      <c r="C440">
        <v>16.384</v>
      </c>
      <c r="D440">
        <v>16.306000000000001</v>
      </c>
      <c r="E440">
        <v>16.515000000000001</v>
      </c>
      <c r="F440">
        <v>16.135000000000002</v>
      </c>
      <c r="G440">
        <v>16.582000000000001</v>
      </c>
      <c r="H440" s="28">
        <f t="shared" si="91"/>
        <v>2.2704925036386179</v>
      </c>
      <c r="I440" s="28">
        <f t="shared" si="92"/>
        <v>1.2144199392957367</v>
      </c>
      <c r="J440" s="4">
        <f t="shared" si="93"/>
        <v>0.14378677771755141</v>
      </c>
      <c r="K440" s="4">
        <f t="shared" si="88"/>
        <v>3.6000000000000227</v>
      </c>
      <c r="L440" s="4">
        <f t="shared" si="89"/>
        <v>-0.38299999999999912</v>
      </c>
      <c r="M440" s="4">
        <f t="shared" si="98"/>
        <v>1.2312425648567038</v>
      </c>
      <c r="N440" s="4">
        <f t="shared" si="94"/>
        <v>3.0019370580606136E-2</v>
      </c>
      <c r="O440" s="4">
        <f t="shared" si="95"/>
        <v>26.418772231123654</v>
      </c>
      <c r="P440" s="4">
        <f t="shared" si="96"/>
        <v>2504.6119770166797</v>
      </c>
      <c r="Q440">
        <f t="shared" si="90"/>
        <v>5.8982400000000368</v>
      </c>
      <c r="R440">
        <f t="shared" si="100"/>
        <v>4.7616789606719376E-2</v>
      </c>
      <c r="S440">
        <f t="shared" si="97"/>
        <v>1935.7110255723578</v>
      </c>
      <c r="T440">
        <f t="shared" si="101"/>
        <v>4.0556110515005281</v>
      </c>
      <c r="W440" s="13"/>
    </row>
    <row r="441" spans="1:23" x14ac:dyDescent="0.2">
      <c r="A441">
        <v>68</v>
      </c>
      <c r="B441">
        <v>190.02</v>
      </c>
      <c r="C441">
        <v>16.001000000000001</v>
      </c>
      <c r="D441">
        <v>15.89</v>
      </c>
      <c r="E441">
        <v>16.100999999999999</v>
      </c>
      <c r="F441">
        <v>15.728</v>
      </c>
      <c r="G441">
        <v>16.283999999999999</v>
      </c>
      <c r="H441" s="28">
        <f t="shared" si="91"/>
        <v>2.2787993137555556</v>
      </c>
      <c r="I441" s="28">
        <f t="shared" si="92"/>
        <v>1.2041471252128477</v>
      </c>
      <c r="J441" s="4">
        <f t="shared" si="93"/>
        <v>0.1402716607713391</v>
      </c>
      <c r="K441" s="4">
        <f t="shared" si="88"/>
        <v>3.5999999999999943</v>
      </c>
      <c r="L441" s="4">
        <f t="shared" si="89"/>
        <v>-0.38000000000000078</v>
      </c>
      <c r="M441" s="4">
        <f t="shared" si="98"/>
        <v>1.2366737578294773</v>
      </c>
      <c r="N441" s="4">
        <f t="shared" si="94"/>
        <v>3.0753225364804015E-2</v>
      </c>
      <c r="O441" s="4">
        <f t="shared" si="95"/>
        <v>26.488344786040784</v>
      </c>
      <c r="P441" s="4">
        <f t="shared" si="96"/>
        <v>2119.3765017248579</v>
      </c>
      <c r="Q441">
        <f t="shared" si="90"/>
        <v>5.7603599999999915</v>
      </c>
      <c r="R441">
        <f t="shared" si="100"/>
        <v>4.9243704245850881E-2</v>
      </c>
      <c r="S441">
        <f t="shared" si="97"/>
        <v>1926.9680760520548</v>
      </c>
      <c r="T441">
        <f t="shared" si="101"/>
        <v>3.9564646114684745</v>
      </c>
      <c r="W441" s="13"/>
    </row>
    <row r="442" spans="1:23" x14ac:dyDescent="0.2">
      <c r="A442">
        <v>69</v>
      </c>
      <c r="B442">
        <v>193.62</v>
      </c>
      <c r="C442">
        <v>15.621</v>
      </c>
      <c r="D442">
        <v>15.48</v>
      </c>
      <c r="E442">
        <v>15.701000000000001</v>
      </c>
      <c r="F442">
        <v>15.343999999999999</v>
      </c>
      <c r="G442">
        <v>15.96</v>
      </c>
      <c r="H442" s="28">
        <f t="shared" si="91"/>
        <v>2.2869502157875488</v>
      </c>
      <c r="I442" s="28">
        <f t="shared" si="92"/>
        <v>1.1937088323953549</v>
      </c>
      <c r="J442" s="4">
        <f t="shared" si="93"/>
        <v>0.13690605986083923</v>
      </c>
      <c r="K442" s="4">
        <f t="shared" si="88"/>
        <v>3.6200000000000045</v>
      </c>
      <c r="L442" s="4">
        <f t="shared" si="89"/>
        <v>-0.37100000000000044</v>
      </c>
      <c r="M442" s="4">
        <f t="shared" si="98"/>
        <v>1.2806303862470294</v>
      </c>
      <c r="N442" s="4">
        <f t="shared" si="94"/>
        <v>3.1489012719971815E-2</v>
      </c>
      <c r="O442" s="4">
        <f t="shared" si="95"/>
        <v>26.547216355533141</v>
      </c>
      <c r="P442" s="4">
        <f t="shared" si="96"/>
        <v>1736.8451009733831</v>
      </c>
      <c r="Q442">
        <f t="shared" si="90"/>
        <v>5.6548020000000072</v>
      </c>
      <c r="R442">
        <f t="shared" si="100"/>
        <v>5.0945935030295861E-2</v>
      </c>
      <c r="S442">
        <f t="shared" si="97"/>
        <v>1916.8455854474344</v>
      </c>
      <c r="T442">
        <f t="shared" si="101"/>
        <v>3.8615353803928874</v>
      </c>
      <c r="W442" s="13"/>
    </row>
    <row r="443" spans="1:23" x14ac:dyDescent="0.2">
      <c r="A443">
        <v>70</v>
      </c>
      <c r="B443">
        <v>197.24</v>
      </c>
      <c r="C443">
        <v>15.25</v>
      </c>
      <c r="D443">
        <v>15.112</v>
      </c>
      <c r="E443">
        <v>15.318</v>
      </c>
      <c r="F443">
        <v>14.956</v>
      </c>
      <c r="G443">
        <v>15.614000000000001</v>
      </c>
      <c r="H443" s="28">
        <f t="shared" si="91"/>
        <v>2.2949949938591003</v>
      </c>
      <c r="I443" s="28">
        <f t="shared" si="92"/>
        <v>1.1832698436828046</v>
      </c>
      <c r="J443" s="4">
        <f t="shared" si="93"/>
        <v>0.13366346918176647</v>
      </c>
      <c r="K443" s="4">
        <f t="shared" si="88"/>
        <v>3.6200000000000045</v>
      </c>
      <c r="L443" s="4">
        <f t="shared" si="89"/>
        <v>-0.36599999999999966</v>
      </c>
      <c r="M443" s="4">
        <f t="shared" si="98"/>
        <v>1.2976105269411029</v>
      </c>
      <c r="N443" s="4">
        <f t="shared" si="94"/>
        <v>3.2226435396514402E-2</v>
      </c>
      <c r="O443" s="4">
        <f t="shared" si="95"/>
        <v>26.595462052782402</v>
      </c>
      <c r="P443" s="4">
        <f t="shared" si="96"/>
        <v>1357.2748415100477</v>
      </c>
      <c r="Q443">
        <f t="shared" si="90"/>
        <v>5.5205000000000073</v>
      </c>
      <c r="R443">
        <f t="shared" si="100"/>
        <v>5.2564586488630834E-2</v>
      </c>
      <c r="S443">
        <f t="shared" si="97"/>
        <v>1906.3073324907955</v>
      </c>
      <c r="T443">
        <f t="shared" si="101"/>
        <v>3.7700757427106746</v>
      </c>
      <c r="W443" s="13"/>
    </row>
    <row r="444" spans="1:23" x14ac:dyDescent="0.2">
      <c r="A444">
        <v>71</v>
      </c>
      <c r="B444">
        <v>200.86</v>
      </c>
      <c r="C444">
        <v>14.884</v>
      </c>
      <c r="D444">
        <v>14.738</v>
      </c>
      <c r="E444">
        <v>14.942</v>
      </c>
      <c r="F444">
        <v>14.6</v>
      </c>
      <c r="G444">
        <v>15.256</v>
      </c>
      <c r="H444" s="28">
        <f t="shared" si="91"/>
        <v>2.3028934583565053</v>
      </c>
      <c r="I444" s="28">
        <f t="shared" si="92"/>
        <v>1.1727196613494966</v>
      </c>
      <c r="J444" s="4">
        <f t="shared" si="93"/>
        <v>0.130554581158389</v>
      </c>
      <c r="K444" s="4">
        <f t="shared" si="88"/>
        <v>3.6299999999999955</v>
      </c>
      <c r="L444" s="4">
        <f t="shared" si="89"/>
        <v>-0.34699999999999953</v>
      </c>
      <c r="M444" s="4">
        <f t="shared" si="98"/>
        <v>1.3357257397022264</v>
      </c>
      <c r="N444" s="4">
        <f t="shared" si="94"/>
        <v>3.2965198231313914E-2</v>
      </c>
      <c r="O444" s="4">
        <f t="shared" si="95"/>
        <v>26.633164131713237</v>
      </c>
      <c r="P444" s="4">
        <f t="shared" si="96"/>
        <v>980.91748724057481</v>
      </c>
      <c r="Q444">
        <f t="shared" si="90"/>
        <v>5.4028919999999934</v>
      </c>
      <c r="R444">
        <f t="shared" si="100"/>
        <v>5.4305230677715609E-2</v>
      </c>
      <c r="S444">
        <f t="shared" si="97"/>
        <v>1894.7032520016362</v>
      </c>
      <c r="T444">
        <f t="shared" si="101"/>
        <v>3.6823872860553992</v>
      </c>
      <c r="W444" s="13"/>
    </row>
    <row r="445" spans="1:23" x14ac:dyDescent="0.2">
      <c r="A445">
        <v>72</v>
      </c>
      <c r="B445">
        <v>204.49</v>
      </c>
      <c r="C445">
        <v>14.537000000000001</v>
      </c>
      <c r="D445">
        <v>14.382</v>
      </c>
      <c r="E445">
        <v>14.599</v>
      </c>
      <c r="F445">
        <v>14.257999999999999</v>
      </c>
      <c r="G445">
        <v>14.91</v>
      </c>
      <c r="H445" s="28">
        <f t="shared" si="91"/>
        <v>2.3106720749301237</v>
      </c>
      <c r="I445" s="28">
        <f t="shared" si="92"/>
        <v>1.1624747904381181</v>
      </c>
      <c r="J445" s="4">
        <f t="shared" si="93"/>
        <v>0.12756354680760301</v>
      </c>
      <c r="K445" s="4">
        <f t="shared" si="88"/>
        <v>3.6299999999999955</v>
      </c>
      <c r="L445" s="4">
        <f t="shared" si="89"/>
        <v>-0.33700000000000152</v>
      </c>
      <c r="M445" s="4">
        <f t="shared" si="98"/>
        <v>1.317055650502736</v>
      </c>
      <c r="N445" s="4">
        <f t="shared" si="94"/>
        <v>3.3705008346083726E-2</v>
      </c>
      <c r="O445" s="4">
        <f t="shared" si="95"/>
        <v>26.660411839692141</v>
      </c>
      <c r="P445" s="4">
        <f t="shared" si="96"/>
        <v>608.01909858116687</v>
      </c>
      <c r="Q445">
        <f t="shared" si="90"/>
        <v>5.2769309999999932</v>
      </c>
      <c r="R445">
        <f t="shared" si="100"/>
        <v>5.6059176135256517E-2</v>
      </c>
      <c r="S445">
        <f t="shared" si="97"/>
        <v>1883.9741788160877</v>
      </c>
      <c r="T445">
        <f t="shared" si="101"/>
        <v>3.5980229782864752</v>
      </c>
      <c r="W445" s="13"/>
    </row>
    <row r="446" spans="1:23" x14ac:dyDescent="0.2">
      <c r="A446">
        <v>73</v>
      </c>
      <c r="B446">
        <v>208.12</v>
      </c>
      <c r="C446">
        <v>14.2</v>
      </c>
      <c r="D446">
        <v>14.047000000000001</v>
      </c>
      <c r="E446">
        <v>14.268000000000001</v>
      </c>
      <c r="F446">
        <v>13.919</v>
      </c>
      <c r="G446">
        <v>14.568</v>
      </c>
      <c r="H446" s="28">
        <f t="shared" si="91"/>
        <v>2.318313817223999</v>
      </c>
      <c r="I446" s="28">
        <f t="shared" si="92"/>
        <v>1.1522883443830565</v>
      </c>
      <c r="J446" s="4">
        <f t="shared" si="93"/>
        <v>0.12469187957561417</v>
      </c>
      <c r="K446" s="4">
        <f t="shared" si="88"/>
        <v>3.6299999999999955</v>
      </c>
      <c r="L446" s="4">
        <f t="shared" si="89"/>
        <v>-0.32699999999999996</v>
      </c>
      <c r="M446" s="4">
        <f t="shared" si="98"/>
        <v>1.3330004681296099</v>
      </c>
      <c r="N446" s="4">
        <f t="shared" si="94"/>
        <v>3.444557534163073E-2</v>
      </c>
      <c r="O446" s="4">
        <f t="shared" si="95"/>
        <v>26.677301259097174</v>
      </c>
      <c r="P446" s="4">
        <f t="shared" si="96"/>
        <v>238.81963954413266</v>
      </c>
      <c r="Q446">
        <f t="shared" si="90"/>
        <v>5.1545999999999932</v>
      </c>
      <c r="R446">
        <f t="shared" si="100"/>
        <v>5.7803365277933609E-2</v>
      </c>
      <c r="S446">
        <f t="shared" si="97"/>
        <v>1872.9675039942611</v>
      </c>
      <c r="T446">
        <f t="shared" si="101"/>
        <v>3.5170255072591776</v>
      </c>
      <c r="W446" s="13"/>
    </row>
    <row r="447" spans="1:23" x14ac:dyDescent="0.2">
      <c r="A447">
        <v>74</v>
      </c>
      <c r="B447">
        <v>211.75</v>
      </c>
      <c r="C447">
        <v>13.872999999999999</v>
      </c>
      <c r="D447">
        <v>13.736000000000001</v>
      </c>
      <c r="E447">
        <v>13.948</v>
      </c>
      <c r="F447">
        <v>13.597</v>
      </c>
      <c r="G447">
        <v>14.212999999999999</v>
      </c>
      <c r="H447" s="28">
        <f t="shared" si="91"/>
        <v>2.3258234190027447</v>
      </c>
      <c r="I447" s="28">
        <f t="shared" si="92"/>
        <v>1.1421703862760955</v>
      </c>
      <c r="J447" s="4">
        <f t="shared" si="93"/>
        <v>0.12193285612795224</v>
      </c>
      <c r="K447" s="4">
        <f t="shared" si="88"/>
        <v>3.6299999999999955</v>
      </c>
      <c r="L447" s="4">
        <f t="shared" si="89"/>
        <v>-0.32499999999999929</v>
      </c>
      <c r="M447" s="4">
        <f t="shared" si="98"/>
        <v>1.3473361710867091</v>
      </c>
      <c r="N447" s="4">
        <f t="shared" si="94"/>
        <v>3.5186611487716762E-2</v>
      </c>
      <c r="O447" s="4">
        <f t="shared" si="95"/>
        <v>26.6839351379734</v>
      </c>
      <c r="P447" s="4">
        <f t="shared" si="96"/>
        <v>-126.44740589392711</v>
      </c>
      <c r="Q447">
        <f t="shared" si="90"/>
        <v>5.0358989999999935</v>
      </c>
      <c r="R447">
        <f t="shared" si="100"/>
        <v>5.9510474609495365E-2</v>
      </c>
      <c r="S447">
        <f t="shared" si="97"/>
        <v>1861.7522445175514</v>
      </c>
      <c r="T447">
        <f t="shared" si="101"/>
        <v>3.4392052364157273</v>
      </c>
      <c r="W447" s="13"/>
    </row>
    <row r="448" spans="1:23" x14ac:dyDescent="0.2">
      <c r="A448">
        <v>75</v>
      </c>
      <c r="B448">
        <v>215.38</v>
      </c>
      <c r="C448">
        <v>13.548</v>
      </c>
      <c r="D448">
        <v>13.414999999999999</v>
      </c>
      <c r="E448">
        <v>13.638999999999999</v>
      </c>
      <c r="F448">
        <v>13.276</v>
      </c>
      <c r="G448">
        <v>13.862</v>
      </c>
      <c r="H448" s="28">
        <f t="shared" si="91"/>
        <v>2.3332053726253439</v>
      </c>
      <c r="I448" s="28">
        <f t="shared" si="92"/>
        <v>1.1318751879725928</v>
      </c>
      <c r="J448" s="4">
        <f t="shared" si="93"/>
        <v>0.11928023848216431</v>
      </c>
      <c r="K448" s="4">
        <f t="shared" si="88"/>
        <v>3.6400000000000148</v>
      </c>
      <c r="L448" s="4">
        <f t="shared" si="89"/>
        <v>-0.29800000000000004</v>
      </c>
      <c r="M448" s="4">
        <f t="shared" si="98"/>
        <v>1.3946441321419991</v>
      </c>
      <c r="N448" s="4">
        <f t="shared" si="94"/>
        <v>3.5927831908216024E-2</v>
      </c>
      <c r="O448" s="4">
        <f t="shared" si="95"/>
        <v>26.680422710031902</v>
      </c>
      <c r="P448" s="4">
        <f t="shared" si="96"/>
        <v>-487.55540616778603</v>
      </c>
      <c r="Q448">
        <f t="shared" si="90"/>
        <v>4.9314720000000198</v>
      </c>
      <c r="R448">
        <f t="shared" si="100"/>
        <v>6.1368272836021809E-2</v>
      </c>
      <c r="S448">
        <f t="shared" si="97"/>
        <v>1849.3054153506123</v>
      </c>
      <c r="T448">
        <f t="shared" si="101"/>
        <v>3.3643862189063749</v>
      </c>
      <c r="W448" s="13"/>
    </row>
    <row r="449" spans="1:23" x14ac:dyDescent="0.2">
      <c r="A449">
        <v>76</v>
      </c>
      <c r="B449">
        <v>219.02</v>
      </c>
      <c r="C449">
        <v>13.25</v>
      </c>
      <c r="D449">
        <v>13.125</v>
      </c>
      <c r="E449">
        <v>13.343999999999999</v>
      </c>
      <c r="F449">
        <v>12.984999999999999</v>
      </c>
      <c r="G449">
        <v>13.545</v>
      </c>
      <c r="H449" s="28">
        <f t="shared" si="91"/>
        <v>2.3404837746257177</v>
      </c>
      <c r="I449" s="28">
        <f t="shared" si="92"/>
        <v>1.1222158782728267</v>
      </c>
      <c r="J449" s="4">
        <f t="shared" si="93"/>
        <v>0.11672133510890614</v>
      </c>
      <c r="K449" s="4">
        <f t="shared" si="88"/>
        <v>3.6299999999999955</v>
      </c>
      <c r="L449" s="4">
        <f t="shared" si="89"/>
        <v>-0.2889999999999997</v>
      </c>
      <c r="M449" s="4">
        <f t="shared" si="98"/>
        <v>1.3271195654307391</v>
      </c>
      <c r="N449" s="4">
        <f t="shared" si="94"/>
        <v>3.6668954761272465E-2</v>
      </c>
      <c r="O449" s="4">
        <f t="shared" si="95"/>
        <v>26.666879504305019</v>
      </c>
      <c r="P449" s="4">
        <f t="shared" si="96"/>
        <v>-844.28494277014465</v>
      </c>
      <c r="Q449">
        <f t="shared" si="90"/>
        <v>4.809749999999994</v>
      </c>
      <c r="R449">
        <f t="shared" si="100"/>
        <v>6.3136815768307444E-2</v>
      </c>
      <c r="S449">
        <f t="shared" si="97"/>
        <v>1839.1948141727232</v>
      </c>
      <c r="T449">
        <f t="shared" si="101"/>
        <v>3.2922104808792407</v>
      </c>
      <c r="W449" s="13"/>
    </row>
    <row r="450" spans="1:23" x14ac:dyDescent="0.2">
      <c r="A450">
        <v>77</v>
      </c>
      <c r="B450">
        <v>222.65</v>
      </c>
      <c r="C450">
        <v>12.961</v>
      </c>
      <c r="D450">
        <v>12.847</v>
      </c>
      <c r="E450">
        <v>13.048999999999999</v>
      </c>
      <c r="F450">
        <v>12.692</v>
      </c>
      <c r="G450">
        <v>13.254</v>
      </c>
      <c r="H450" s="28">
        <f t="shared" si="91"/>
        <v>2.3476226994672418</v>
      </c>
      <c r="I450" s="28">
        <f t="shared" si="92"/>
        <v>1.1126385106184924</v>
      </c>
      <c r="J450" s="4">
        <f t="shared" si="93"/>
        <v>0.11426480368389717</v>
      </c>
      <c r="K450" s="4">
        <f t="shared" si="88"/>
        <v>3.6200000000000045</v>
      </c>
      <c r="L450" s="4">
        <f t="shared" si="89"/>
        <v>-0.27800000000000047</v>
      </c>
      <c r="M450" s="4">
        <f t="shared" si="98"/>
        <v>1.3415700356763474</v>
      </c>
      <c r="N450" s="4">
        <f t="shared" si="94"/>
        <v>3.7409701414169827E-2</v>
      </c>
      <c r="O450" s="4">
        <f t="shared" si="95"/>
        <v>26.643427144783626</v>
      </c>
      <c r="P450" s="4">
        <f t="shared" si="96"/>
        <v>-1196.424156690412</v>
      </c>
      <c r="Q450">
        <f t="shared" si="90"/>
        <v>4.6918820000000059</v>
      </c>
      <c r="R450">
        <f t="shared" si="100"/>
        <v>6.4918658869081686E-2</v>
      </c>
      <c r="S450">
        <f t="shared" si="97"/>
        <v>1828.8971826791355</v>
      </c>
      <c r="T450">
        <f t="shared" si="101"/>
        <v>3.2229222183993964</v>
      </c>
      <c r="W450" s="13"/>
    </row>
    <row r="451" spans="1:23" x14ac:dyDescent="0.2">
      <c r="A451">
        <v>78</v>
      </c>
      <c r="B451">
        <v>226.27</v>
      </c>
      <c r="C451">
        <v>12.683</v>
      </c>
      <c r="D451">
        <v>12.567</v>
      </c>
      <c r="E451">
        <v>12.765000000000001</v>
      </c>
      <c r="F451">
        <v>12.407999999999999</v>
      </c>
      <c r="G451">
        <v>12.991</v>
      </c>
      <c r="H451" s="28">
        <f t="shared" si="91"/>
        <v>2.3546269768529489</v>
      </c>
      <c r="I451" s="28">
        <f t="shared" si="92"/>
        <v>1.1032219924529241</v>
      </c>
      <c r="J451" s="4">
        <f t="shared" si="93"/>
        <v>0.11190485861908497</v>
      </c>
      <c r="K451" s="4">
        <f t="shared" si="88"/>
        <v>3.6299999999999955</v>
      </c>
      <c r="L451" s="4">
        <f t="shared" si="89"/>
        <v>-0.26099999999999923</v>
      </c>
      <c r="M451" s="4">
        <f t="shared" si="98"/>
        <v>1.3443953811400173</v>
      </c>
      <c r="N451" s="4">
        <f t="shared" si="94"/>
        <v>3.8149796612636039E-2</v>
      </c>
      <c r="O451" s="4">
        <f t="shared" si="95"/>
        <v>26.610193140431115</v>
      </c>
      <c r="P451" s="4">
        <f t="shared" si="96"/>
        <v>-1543.7690807175954</v>
      </c>
      <c r="Q451">
        <f t="shared" si="90"/>
        <v>4.6039289999999937</v>
      </c>
      <c r="R451">
        <f t="shared" si="100"/>
        <v>6.6805263461048592E-2</v>
      </c>
      <c r="S451">
        <f t="shared" si="97"/>
        <v>1818.7669347939618</v>
      </c>
      <c r="T451">
        <f t="shared" si="101"/>
        <v>3.1563582447314742</v>
      </c>
      <c r="W451" s="13"/>
    </row>
    <row r="452" spans="1:23" x14ac:dyDescent="0.2">
      <c r="A452">
        <v>79</v>
      </c>
      <c r="B452">
        <v>229.9</v>
      </c>
      <c r="C452">
        <v>12.422000000000001</v>
      </c>
      <c r="D452">
        <v>12.311</v>
      </c>
      <c r="E452">
        <v>12.484999999999999</v>
      </c>
      <c r="F452">
        <v>12.145</v>
      </c>
      <c r="G452">
        <v>12.749000000000001</v>
      </c>
      <c r="H452" s="28">
        <f t="shared" si="91"/>
        <v>2.3615389712692791</v>
      </c>
      <c r="I452" s="28">
        <f t="shared" si="92"/>
        <v>1.094191524909532</v>
      </c>
      <c r="J452" s="4">
        <f t="shared" si="93"/>
        <v>0.10962379235702918</v>
      </c>
      <c r="K452" s="4">
        <f t="shared" si="88"/>
        <v>3.6099999999999852</v>
      </c>
      <c r="L452" s="4">
        <f t="shared" si="89"/>
        <v>-0.25200000000000067</v>
      </c>
      <c r="M452" s="4">
        <f t="shared" si="98"/>
        <v>1.3064923087983227</v>
      </c>
      <c r="N452" s="4">
        <f t="shared" si="94"/>
        <v>3.8888968644314681E-2</v>
      </c>
      <c r="O452" s="4">
        <f t="shared" si="95"/>
        <v>26.567310665966737</v>
      </c>
      <c r="P452" s="4">
        <f t="shared" si="96"/>
        <v>-1886.1239532888305</v>
      </c>
      <c r="Q452">
        <f t="shared" si="90"/>
        <v>4.4843419999999821</v>
      </c>
      <c r="R452">
        <f t="shared" si="100"/>
        <v>6.8616798333636944E-2</v>
      </c>
      <c r="S452">
        <f t="shared" si="97"/>
        <v>1809.9166572130589</v>
      </c>
      <c r="T452">
        <f t="shared" si="101"/>
        <v>3.0920191052886881</v>
      </c>
      <c r="W452" s="13"/>
    </row>
    <row r="453" spans="1:23" x14ac:dyDescent="0.2">
      <c r="A453">
        <v>80</v>
      </c>
      <c r="B453">
        <v>233.51</v>
      </c>
      <c r="C453">
        <v>12.17</v>
      </c>
      <c r="D453">
        <v>12.058</v>
      </c>
      <c r="E453">
        <v>12.218</v>
      </c>
      <c r="F453">
        <v>11.887</v>
      </c>
      <c r="G453">
        <v>12.515000000000001</v>
      </c>
      <c r="H453" s="28">
        <f t="shared" si="91"/>
        <v>2.3683054838392832</v>
      </c>
      <c r="I453" s="28">
        <f t="shared" si="92"/>
        <v>1.085290578230065</v>
      </c>
      <c r="J453" s="4">
        <f t="shared" si="93"/>
        <v>0.10743578336865706</v>
      </c>
      <c r="K453" s="4">
        <f t="shared" si="88"/>
        <v>3.6100000000000136</v>
      </c>
      <c r="L453" s="4">
        <f t="shared" si="89"/>
        <v>-0.24099999999999966</v>
      </c>
      <c r="M453" s="4">
        <f t="shared" si="98"/>
        <v>1.3154407957394398</v>
      </c>
      <c r="N453" s="4">
        <f t="shared" si="94"/>
        <v>3.962694949614709E-2</v>
      </c>
      <c r="O453" s="4">
        <f t="shared" si="95"/>
        <v>26.514918333930936</v>
      </c>
      <c r="P453" s="4">
        <f t="shared" si="96"/>
        <v>-2223.3015169064174</v>
      </c>
      <c r="Q453">
        <f t="shared" si="90"/>
        <v>4.3933700000000169</v>
      </c>
      <c r="R453">
        <f t="shared" si="100"/>
        <v>7.049428618419902E-2</v>
      </c>
      <c r="S453">
        <f t="shared" si="97"/>
        <v>1801.043253556388</v>
      </c>
      <c r="T453">
        <f t="shared" si="101"/>
        <v>3.0303047141959576</v>
      </c>
      <c r="W453" s="13"/>
    </row>
    <row r="454" spans="1:23" x14ac:dyDescent="0.2">
      <c r="A454">
        <v>81</v>
      </c>
      <c r="B454">
        <v>237.12</v>
      </c>
      <c r="C454">
        <v>11.929</v>
      </c>
      <c r="D454">
        <v>11.808999999999999</v>
      </c>
      <c r="E454">
        <v>11.974</v>
      </c>
      <c r="F454">
        <v>11.632999999999999</v>
      </c>
      <c r="G454">
        <v>12.298999999999999</v>
      </c>
      <c r="H454" s="4">
        <f t="shared" si="91"/>
        <v>2.3749681862992342</v>
      </c>
      <c r="I454" s="4">
        <f t="shared" si="92"/>
        <v>1.0766040385836109</v>
      </c>
      <c r="J454" s="4">
        <f t="shared" si="93"/>
        <v>0.10532401781325117</v>
      </c>
      <c r="K454" s="4">
        <f t="shared" si="88"/>
        <v>3.6099999999999852</v>
      </c>
      <c r="L454" s="4">
        <f t="shared" si="89"/>
        <v>-0.23799999999999955</v>
      </c>
      <c r="M454" s="4">
        <f t="shared" si="98"/>
        <v>1.3037562008311281</v>
      </c>
      <c r="N454" s="4">
        <f t="shared" si="94"/>
        <v>4.036347500542295E-2</v>
      </c>
      <c r="O454" s="4">
        <f t="shared" si="95"/>
        <v>26.453159958461313</v>
      </c>
      <c r="P454" s="4">
        <f t="shared" si="96"/>
        <v>-2555.1232958363244</v>
      </c>
      <c r="Q454">
        <f t="shared" si="90"/>
        <v>4.3063689999999823</v>
      </c>
      <c r="R454">
        <f t="shared" si="100"/>
        <v>7.2432707844453229E-2</v>
      </c>
      <c r="S454">
        <f t="shared" si="97"/>
        <v>1792.6698142365676</v>
      </c>
      <c r="T454">
        <f t="shared" si="101"/>
        <v>2.9707408247992149</v>
      </c>
      <c r="W454" s="13"/>
    </row>
    <row r="455" spans="1:23" x14ac:dyDescent="0.2">
      <c r="A455">
        <v>82</v>
      </c>
      <c r="B455">
        <v>240.73</v>
      </c>
      <c r="C455">
        <v>11.691000000000001</v>
      </c>
      <c r="D455">
        <v>11.571</v>
      </c>
      <c r="E455">
        <v>11.737</v>
      </c>
      <c r="F455">
        <v>11.394</v>
      </c>
      <c r="G455">
        <v>12.061</v>
      </c>
      <c r="H455" s="4">
        <f t="shared" si="91"/>
        <v>2.3815302158362703</v>
      </c>
      <c r="I455" s="4">
        <f t="shared" si="92"/>
        <v>1.0678516605123527</v>
      </c>
      <c r="J455" s="4">
        <f t="shared" si="93"/>
        <v>0.10328473786867663</v>
      </c>
      <c r="K455" s="4">
        <f t="shared" si="88"/>
        <v>3.5900000000000034</v>
      </c>
      <c r="L455" s="4">
        <f t="shared" si="89"/>
        <v>-0.23300000000000054</v>
      </c>
      <c r="M455" s="4">
        <f t="shared" si="98"/>
        <v>1.3337913250557123</v>
      </c>
      <c r="N455" s="4">
        <f t="shared" si="94"/>
        <v>4.1098285004269097E-2</v>
      </c>
      <c r="O455" s="4">
        <f t="shared" si="95"/>
        <v>26.382184311354749</v>
      </c>
      <c r="P455" s="4">
        <f t="shared" si="96"/>
        <v>-2881.4198538772898</v>
      </c>
      <c r="Q455">
        <f t="shared" si="90"/>
        <v>4.1970690000000035</v>
      </c>
      <c r="R455">
        <f t="shared" si="100"/>
        <v>7.4375452161228345E-2</v>
      </c>
      <c r="S455">
        <f t="shared" si="97"/>
        <v>1783.6513101401313</v>
      </c>
      <c r="T455">
        <f t="shared" si="101"/>
        <v>2.91322144498137</v>
      </c>
      <c r="W455" s="13"/>
    </row>
    <row r="456" spans="1:23" x14ac:dyDescent="0.2">
      <c r="A456">
        <v>83</v>
      </c>
      <c r="B456">
        <v>244.32</v>
      </c>
      <c r="C456">
        <v>11.458</v>
      </c>
      <c r="D456">
        <v>11.343</v>
      </c>
      <c r="E456">
        <v>11.513</v>
      </c>
      <c r="F456">
        <v>11.164</v>
      </c>
      <c r="G456">
        <v>11.81</v>
      </c>
      <c r="H456" s="4">
        <f t="shared" si="91"/>
        <v>2.3879590197123459</v>
      </c>
      <c r="I456" s="4">
        <f t="shared" si="92"/>
        <v>1.0591088179135937</v>
      </c>
      <c r="J456" s="4">
        <f t="shared" si="93"/>
        <v>0.10132515561875485</v>
      </c>
      <c r="K456" s="4">
        <f t="shared" si="88"/>
        <v>3.5800000000000125</v>
      </c>
      <c r="L456" s="4">
        <f t="shared" si="89"/>
        <v>-0.22799999999999976</v>
      </c>
      <c r="M456" s="4">
        <f t="shared" si="98"/>
        <v>1.3599485638836972</v>
      </c>
      <c r="N456" s="4">
        <f t="shared" si="94"/>
        <v>4.1831123457362285E-2</v>
      </c>
      <c r="O456" s="4">
        <f t="shared" si="95"/>
        <v>26.302144870969268</v>
      </c>
      <c r="P456" s="4">
        <f t="shared" si="96"/>
        <v>-3202.0310321314582</v>
      </c>
      <c r="Q456">
        <f t="shared" si="90"/>
        <v>4.1019640000000139</v>
      </c>
      <c r="R456">
        <f t="shared" si="100"/>
        <v>7.6324763798727976E-2</v>
      </c>
      <c r="S456">
        <f t="shared" si="97"/>
        <v>1774.1728069120497</v>
      </c>
      <c r="T456">
        <f t="shared" si="101"/>
        <v>2.8579499968325122</v>
      </c>
      <c r="W456" s="13"/>
    </row>
    <row r="457" spans="1:23" x14ac:dyDescent="0.2">
      <c r="A457">
        <v>84</v>
      </c>
      <c r="B457">
        <v>247.9</v>
      </c>
      <c r="C457">
        <v>11.23</v>
      </c>
      <c r="D457">
        <v>11.124000000000001</v>
      </c>
      <c r="E457">
        <v>11.284000000000001</v>
      </c>
      <c r="F457">
        <v>10.954000000000001</v>
      </c>
      <c r="G457">
        <v>11.558</v>
      </c>
      <c r="H457" s="4">
        <f t="shared" si="91"/>
        <v>2.3942765267678214</v>
      </c>
      <c r="I457" s="4">
        <f t="shared" si="92"/>
        <v>1.0503797562614579</v>
      </c>
      <c r="J457" s="4">
        <f t="shared" si="93"/>
        <v>9.9435720581485199E-2</v>
      </c>
      <c r="K457" s="4">
        <f t="shared" si="88"/>
        <v>3.5699999999999932</v>
      </c>
      <c r="L457" s="4">
        <f t="shared" si="89"/>
        <v>-0.22700000000000031</v>
      </c>
      <c r="M457" s="4">
        <f t="shared" si="98"/>
        <v>1.3817256673374541</v>
      </c>
      <c r="N457" s="4">
        <f t="shared" si="94"/>
        <v>4.2561738592666987E-2</v>
      </c>
      <c r="O457" s="4">
        <f t="shared" si="95"/>
        <v>26.213199564521172</v>
      </c>
      <c r="P457" s="4">
        <f t="shared" si="96"/>
        <v>-3516.8061619890805</v>
      </c>
      <c r="Q457">
        <f t="shared" si="90"/>
        <v>4.0091099999999926</v>
      </c>
      <c r="R457">
        <f t="shared" si="100"/>
        <v>7.8283909539956065E-2</v>
      </c>
      <c r="S457">
        <f t="shared" si="97"/>
        <v>1764.3484645969388</v>
      </c>
      <c r="T457">
        <f t="shared" si="101"/>
        <v>2.8046571020345241</v>
      </c>
      <c r="W457" s="13"/>
    </row>
    <row r="458" spans="1:23" x14ac:dyDescent="0.2">
      <c r="A458">
        <v>85</v>
      </c>
      <c r="B458">
        <v>251.47</v>
      </c>
      <c r="C458">
        <v>11.003</v>
      </c>
      <c r="D458">
        <v>10.91</v>
      </c>
      <c r="E458">
        <v>11.073</v>
      </c>
      <c r="F458">
        <v>10.737</v>
      </c>
      <c r="G458">
        <v>11.291</v>
      </c>
      <c r="H458" s="4">
        <f t="shared" si="91"/>
        <v>2.4004861817912042</v>
      </c>
      <c r="I458" s="4">
        <f t="shared" si="92"/>
        <v>1.0415111129593233</v>
      </c>
      <c r="J458" s="4">
        <f t="shared" si="93"/>
        <v>9.761288116229698E-2</v>
      </c>
      <c r="K458" s="4">
        <f t="shared" si="88"/>
        <v>3.5600000000000023</v>
      </c>
      <c r="L458" s="4">
        <f t="shared" si="89"/>
        <v>-0.22100000000000009</v>
      </c>
      <c r="M458" s="4">
        <f t="shared" si="98"/>
        <v>1.4282022541894575</v>
      </c>
      <c r="N458" s="4">
        <f t="shared" si="94"/>
        <v>4.3289883025014797E-2</v>
      </c>
      <c r="O458" s="4">
        <f t="shared" si="95"/>
        <v>26.11551050446592</v>
      </c>
      <c r="P458" s="4">
        <f t="shared" si="96"/>
        <v>-3825.6042573231921</v>
      </c>
      <c r="Q458">
        <f t="shared" si="90"/>
        <v>3.9170680000000027</v>
      </c>
      <c r="R458">
        <f t="shared" si="100"/>
        <v>8.0285960036777945E-2</v>
      </c>
      <c r="S458">
        <f t="shared" si="97"/>
        <v>1753.5791600249904</v>
      </c>
      <c r="T458">
        <f t="shared" si="101"/>
        <v>2.7532425852693421</v>
      </c>
      <c r="W458" s="13"/>
    </row>
    <row r="459" spans="1:23" x14ac:dyDescent="0.2">
      <c r="A459">
        <v>86</v>
      </c>
      <c r="B459">
        <v>255.03</v>
      </c>
      <c r="C459">
        <v>10.782</v>
      </c>
      <c r="D459">
        <v>10.706</v>
      </c>
      <c r="E459">
        <v>10.872</v>
      </c>
      <c r="F459">
        <v>10.525</v>
      </c>
      <c r="G459">
        <v>11.023999999999999</v>
      </c>
      <c r="H459" s="4">
        <f t="shared" si="91"/>
        <v>2.406591270897152</v>
      </c>
      <c r="I459" s="4">
        <f t="shared" si="92"/>
        <v>1.0326993274926175</v>
      </c>
      <c r="J459" s="4">
        <f t="shared" si="93"/>
        <v>9.5853317037417049E-2</v>
      </c>
      <c r="K459" s="4">
        <f t="shared" si="88"/>
        <v>3.539999999999992</v>
      </c>
      <c r="L459" s="4">
        <f t="shared" si="89"/>
        <v>-0.22600000000000087</v>
      </c>
      <c r="M459" s="4">
        <f t="shared" si="98"/>
        <v>1.4433508362918972</v>
      </c>
      <c r="N459" s="4">
        <f t="shared" si="94"/>
        <v>4.4015313872361073E-2</v>
      </c>
      <c r="O459" s="4">
        <f t="shared" si="95"/>
        <v>26.009243719540276</v>
      </c>
      <c r="P459" s="4">
        <f t="shared" si="96"/>
        <v>-4128.2941814687456</v>
      </c>
      <c r="Q459">
        <f t="shared" si="90"/>
        <v>3.8168279999999912</v>
      </c>
      <c r="R459">
        <f t="shared" si="100"/>
        <v>8.228039537619361E-2</v>
      </c>
      <c r="S459">
        <f t="shared" si="97"/>
        <v>1742.6841418770127</v>
      </c>
      <c r="T459">
        <f t="shared" si="101"/>
        <v>2.7036127943806081</v>
      </c>
      <c r="W459" s="13"/>
    </row>
    <row r="460" spans="1:23" x14ac:dyDescent="0.2">
      <c r="A460">
        <v>87</v>
      </c>
      <c r="B460">
        <v>258.57</v>
      </c>
      <c r="C460">
        <v>10.555999999999999</v>
      </c>
      <c r="D460">
        <v>10.5</v>
      </c>
      <c r="E460">
        <v>10.663</v>
      </c>
      <c r="F460">
        <v>10.326000000000001</v>
      </c>
      <c r="G460">
        <v>10.734</v>
      </c>
      <c r="H460" s="4">
        <f t="shared" si="91"/>
        <v>2.4125781354312723</v>
      </c>
      <c r="I460" s="4">
        <f t="shared" si="92"/>
        <v>1.023499381548012</v>
      </c>
      <c r="J460" s="4">
        <f t="shared" si="93"/>
        <v>9.4158632763204728E-2</v>
      </c>
      <c r="K460" s="4">
        <f t="shared" si="88"/>
        <v>3.5199999999999818</v>
      </c>
      <c r="L460" s="4">
        <f t="shared" si="89"/>
        <v>-0.21299999999999919</v>
      </c>
      <c r="M460" s="4">
        <f t="shared" si="98"/>
        <v>1.5366885106841672</v>
      </c>
      <c r="N460" s="4">
        <f t="shared" si="94"/>
        <v>4.4737792864570525E-2</v>
      </c>
      <c r="O460" s="4">
        <f t="shared" si="95"/>
        <v>25.894568881166144</v>
      </c>
      <c r="P460" s="4">
        <f t="shared" si="96"/>
        <v>-4424.754789738884</v>
      </c>
      <c r="Q460">
        <f t="shared" si="90"/>
        <v>3.7157119999999808</v>
      </c>
      <c r="R460">
        <f t="shared" si="100"/>
        <v>8.4385084940929486E-2</v>
      </c>
      <c r="S460">
        <f t="shared" si="97"/>
        <v>1729.8386556686876</v>
      </c>
      <c r="T460">
        <f t="shared" si="101"/>
        <v>2.6558129870520046</v>
      </c>
      <c r="W460" s="13"/>
    </row>
    <row r="461" spans="1:23" x14ac:dyDescent="0.2">
      <c r="A461">
        <v>88</v>
      </c>
      <c r="B461">
        <v>262.08999999999997</v>
      </c>
      <c r="C461">
        <v>10.343</v>
      </c>
      <c r="D461">
        <v>10.303000000000001</v>
      </c>
      <c r="E461">
        <v>10.474</v>
      </c>
      <c r="F461">
        <v>10.148</v>
      </c>
      <c r="G461">
        <v>10.448</v>
      </c>
      <c r="H461" s="4">
        <f t="shared" si="91"/>
        <v>2.4184504508295834</v>
      </c>
      <c r="I461" s="4">
        <f t="shared" si="92"/>
        <v>1.0146465246840317</v>
      </c>
      <c r="J461" s="4">
        <f t="shared" si="93"/>
        <v>9.2525484423882406E-2</v>
      </c>
      <c r="K461" s="4">
        <f t="shared" ref="K461:K524" si="102">B462-B461</f>
        <v>3.5100000000000477</v>
      </c>
      <c r="L461" s="4">
        <f t="shared" ref="L461:L524" si="103">C462-C461</f>
        <v>-0.20199999999999996</v>
      </c>
      <c r="M461" s="4">
        <f t="shared" si="98"/>
        <v>1.5075581373790554</v>
      </c>
      <c r="N461" s="4">
        <f t="shared" si="94"/>
        <v>4.5457086444602918E-2</v>
      </c>
      <c r="O461" s="4">
        <f t="shared" si="95"/>
        <v>25.77165902589562</v>
      </c>
      <c r="P461" s="4">
        <f t="shared" si="96"/>
        <v>-4714.8750459018765</v>
      </c>
      <c r="Q461">
        <f t="shared" ref="Q461:Q524" si="104">(C461*100000)*(K461/1000000)</f>
        <v>3.6303930000000495</v>
      </c>
      <c r="R461">
        <f t="shared" si="100"/>
        <v>8.6488620652759016E-2</v>
      </c>
      <c r="S461">
        <f t="shared" si="97"/>
        <v>1718.0075036068556</v>
      </c>
      <c r="T461">
        <f t="shared" si="101"/>
        <v>2.6097488456974629</v>
      </c>
      <c r="W461" s="13"/>
    </row>
    <row r="462" spans="1:23" x14ac:dyDescent="0.2">
      <c r="A462">
        <v>89</v>
      </c>
      <c r="B462">
        <v>265.60000000000002</v>
      </c>
      <c r="C462">
        <v>10.141</v>
      </c>
      <c r="D462">
        <v>10.119</v>
      </c>
      <c r="E462">
        <v>10.287000000000001</v>
      </c>
      <c r="F462">
        <v>9.9649999999999999</v>
      </c>
      <c r="G462">
        <v>10.193</v>
      </c>
      <c r="H462" s="4">
        <f t="shared" ref="H462:H525" si="105">LOG(B462)</f>
        <v>2.42422807069598</v>
      </c>
      <c r="I462" s="4">
        <f t="shared" ref="I462:I525" si="106">LOG(C462)</f>
        <v>1.0060807827160938</v>
      </c>
      <c r="J462" s="4">
        <f t="shared" ref="J462:J525" si="107">J461*(B461/B462)^$U$29</f>
        <v>9.0946319316338578E-2</v>
      </c>
      <c r="K462" s="4">
        <f t="shared" si="102"/>
        <v>3.4899999999999523</v>
      </c>
      <c r="L462" s="4">
        <f t="shared" si="103"/>
        <v>-0.18800000000000061</v>
      </c>
      <c r="M462" s="4">
        <f t="shared" si="98"/>
        <v>1.4825727836055058</v>
      </c>
      <c r="N462" s="4">
        <f t="shared" ref="N462:N525" si="108">(((0.5*$B$7)+$C$7)-((0.5*$B$7)*COS(RADIANS(A462)))-($C$7*COS(ASIN(((0.5*$B$7)/$C$7)*SIN(RADIANS(A462))))))</f>
        <v>4.6172965861988907E-2</v>
      </c>
      <c r="O462" s="4">
        <f t="shared" ref="O462:O525" si="109">(N463-N462)/$I$10</f>
        <v>25.640690274620567</v>
      </c>
      <c r="P462" s="4">
        <f t="shared" ref="P462:P525" si="110">(O463-O462)/$I$10</f>
        <v>-4998.5541153088061</v>
      </c>
      <c r="Q462">
        <f t="shared" si="104"/>
        <v>3.5392089999999516</v>
      </c>
      <c r="R462">
        <f t="shared" si="100"/>
        <v>8.8538652087267258E-2</v>
      </c>
      <c r="S462">
        <f t="shared" ref="S462:S525" si="111">((C462*100000)*(B462*0.000001))/(($U$20+$U$19)*287)</f>
        <v>1707.0134153529862</v>
      </c>
      <c r="T462">
        <f t="shared" si="101"/>
        <v>2.5652073408111131</v>
      </c>
      <c r="W462" s="13"/>
    </row>
    <row r="463" spans="1:23" x14ac:dyDescent="0.2">
      <c r="A463">
        <v>90</v>
      </c>
      <c r="B463">
        <v>269.08999999999997</v>
      </c>
      <c r="C463">
        <v>9.9529999999999994</v>
      </c>
      <c r="D463">
        <v>9.9380000000000006</v>
      </c>
      <c r="E463">
        <v>10.111000000000001</v>
      </c>
      <c r="F463">
        <v>9.7949999999999999</v>
      </c>
      <c r="G463">
        <v>9.9700000000000006</v>
      </c>
      <c r="H463" s="4">
        <f t="shared" si="105"/>
        <v>2.4298975586871476</v>
      </c>
      <c r="I463" s="4">
        <f t="shared" si="106"/>
        <v>0.99795400406940293</v>
      </c>
      <c r="J463" s="4">
        <f t="shared" si="107"/>
        <v>8.9422912350247977E-2</v>
      </c>
      <c r="K463" s="4">
        <f t="shared" si="102"/>
        <v>3.4800000000000182</v>
      </c>
      <c r="L463" s="4">
        <f t="shared" si="103"/>
        <v>-0.17399999999999949</v>
      </c>
      <c r="M463" s="4">
        <f t="shared" ref="M463:M526" si="112">LOG(C462/C463)/LOG(B463/B462)</f>
        <v>1.4334237340922891</v>
      </c>
      <c r="N463" s="4">
        <f t="shared" si="108"/>
        <v>4.6885207258506145E-2</v>
      </c>
      <c r="O463" s="4">
        <f t="shared" si="109"/>
        <v>25.501841549195323</v>
      </c>
      <c r="P463" s="4">
        <f t="shared" si="110"/>
        <v>-5275.7014283479575</v>
      </c>
      <c r="Q463">
        <f t="shared" si="104"/>
        <v>3.4636440000000177</v>
      </c>
      <c r="R463">
        <f t="shared" si="100"/>
        <v>9.0640666544951023E-2</v>
      </c>
      <c r="S463">
        <f t="shared" si="111"/>
        <v>1697.3822001704784</v>
      </c>
      <c r="T463">
        <f t="shared" si="101"/>
        <v>2.5222385350162826</v>
      </c>
      <c r="W463" s="13"/>
    </row>
    <row r="464" spans="1:23" x14ac:dyDescent="0.2">
      <c r="A464">
        <v>91</v>
      </c>
      <c r="B464">
        <v>272.57</v>
      </c>
      <c r="C464">
        <v>9.7789999999999999</v>
      </c>
      <c r="D464">
        <v>9.766</v>
      </c>
      <c r="E464">
        <v>9.9420000000000002</v>
      </c>
      <c r="F464">
        <v>9.6280000000000001</v>
      </c>
      <c r="G464">
        <v>9.7810000000000006</v>
      </c>
      <c r="H464" s="4">
        <f t="shared" si="105"/>
        <v>2.4354780541713246</v>
      </c>
      <c r="I464" s="4">
        <f t="shared" si="106"/>
        <v>0.99029444612843875</v>
      </c>
      <c r="J464" s="4">
        <f t="shared" si="107"/>
        <v>8.7948340434097411E-2</v>
      </c>
      <c r="K464" s="4">
        <f t="shared" si="102"/>
        <v>3.4499999999999886</v>
      </c>
      <c r="L464" s="4">
        <f t="shared" si="103"/>
        <v>-0.17399999999999949</v>
      </c>
      <c r="M464" s="4">
        <f t="shared" si="112"/>
        <v>1.3725587562398442</v>
      </c>
      <c r="N464" s="4">
        <f t="shared" si="108"/>
        <v>4.7593591745983793E-2</v>
      </c>
      <c r="O464" s="4">
        <f t="shared" si="109"/>
        <v>25.355294287296768</v>
      </c>
      <c r="P464" s="4">
        <f t="shared" si="110"/>
        <v>-5546.2367213436892</v>
      </c>
      <c r="Q464">
        <f t="shared" si="104"/>
        <v>3.373754999999989</v>
      </c>
      <c r="R464">
        <f t="shared" si="100"/>
        <v>9.2721413733541841E-2</v>
      </c>
      <c r="S464">
        <f t="shared" si="111"/>
        <v>1689.2758800179529</v>
      </c>
      <c r="T464">
        <f t="shared" si="101"/>
        <v>2.4806471574619433</v>
      </c>
      <c r="W464" s="13"/>
    </row>
    <row r="465" spans="1:23" x14ac:dyDescent="0.2">
      <c r="A465">
        <v>92</v>
      </c>
      <c r="B465">
        <v>276.02</v>
      </c>
      <c r="C465">
        <v>9.6050000000000004</v>
      </c>
      <c r="D465">
        <v>9.6</v>
      </c>
      <c r="E465">
        <v>9.7720000000000002</v>
      </c>
      <c r="F465">
        <v>9.4570000000000007</v>
      </c>
      <c r="G465">
        <v>9.5909999999999993</v>
      </c>
      <c r="H465" s="4">
        <f t="shared" si="105"/>
        <v>2.4409405515396636</v>
      </c>
      <c r="I465" s="4">
        <f t="shared" si="106"/>
        <v>0.98249736919771247</v>
      </c>
      <c r="J465" s="4">
        <f t="shared" si="107"/>
        <v>8.6528500416782353E-2</v>
      </c>
      <c r="K465" s="4">
        <f t="shared" si="102"/>
        <v>3.4300000000000068</v>
      </c>
      <c r="L465" s="4">
        <f t="shared" si="103"/>
        <v>-0.16099999999999959</v>
      </c>
      <c r="M465" s="4">
        <f t="shared" si="112"/>
        <v>1.4273831921491642</v>
      </c>
      <c r="N465" s="4">
        <f t="shared" si="108"/>
        <v>4.8297905476186481E-2</v>
      </c>
      <c r="O465" s="4">
        <f t="shared" si="109"/>
        <v>25.201232156148333</v>
      </c>
      <c r="P465" s="4">
        <f t="shared" si="110"/>
        <v>-5810.0900481750414</v>
      </c>
      <c r="Q465">
        <f t="shared" si="104"/>
        <v>3.2945150000000067</v>
      </c>
      <c r="R465">
        <f t="shared" si="100"/>
        <v>9.4811098346334444E-2</v>
      </c>
      <c r="S465">
        <f t="shared" si="111"/>
        <v>1680.2194260882209</v>
      </c>
      <c r="T465">
        <f t="shared" si="101"/>
        <v>2.4405995330767785</v>
      </c>
      <c r="W465" s="13"/>
    </row>
    <row r="466" spans="1:23" x14ac:dyDescent="0.2">
      <c r="A466">
        <v>93</v>
      </c>
      <c r="B466">
        <v>279.45</v>
      </c>
      <c r="C466">
        <v>9.4440000000000008</v>
      </c>
      <c r="D466">
        <v>9.4380000000000006</v>
      </c>
      <c r="E466">
        <v>9.6110000000000007</v>
      </c>
      <c r="F466">
        <v>9.3019999999999996</v>
      </c>
      <c r="G466">
        <v>9.4260000000000002</v>
      </c>
      <c r="H466" s="4">
        <f t="shared" si="105"/>
        <v>2.4463041139519239</v>
      </c>
      <c r="I466" s="4">
        <f t="shared" si="106"/>
        <v>0.97515597840668944</v>
      </c>
      <c r="J466" s="4">
        <f t="shared" si="107"/>
        <v>8.515668121528891E-2</v>
      </c>
      <c r="K466" s="4">
        <f t="shared" si="102"/>
        <v>3.410000000000025</v>
      </c>
      <c r="L466" s="4">
        <f t="shared" si="103"/>
        <v>-0.15700000000000003</v>
      </c>
      <c r="M466" s="4">
        <f t="shared" si="112"/>
        <v>1.3687527480321793</v>
      </c>
      <c r="N466" s="4">
        <f t="shared" si="108"/>
        <v>4.8997939702746157E-2</v>
      </c>
      <c r="O466" s="4">
        <f t="shared" si="109"/>
        <v>25.039840765921248</v>
      </c>
      <c r="P466" s="4">
        <f t="shared" si="110"/>
        <v>-6067.2017676499336</v>
      </c>
      <c r="Q466">
        <f t="shared" si="104"/>
        <v>3.2204040000000238</v>
      </c>
      <c r="R466">
        <f t="shared" si="100"/>
        <v>9.6932143319355943E-2</v>
      </c>
      <c r="S466">
        <f t="shared" si="111"/>
        <v>1672.5849057670068</v>
      </c>
      <c r="T466">
        <f t="shared" ref="T466:T473" si="113">T465*(B465/B466)^$U$29</f>
        <v>2.4019063708642818</v>
      </c>
      <c r="W466" s="13"/>
    </row>
    <row r="467" spans="1:23" x14ac:dyDescent="0.2">
      <c r="A467">
        <v>94</v>
      </c>
      <c r="B467">
        <v>282.86</v>
      </c>
      <c r="C467">
        <v>9.2870000000000008</v>
      </c>
      <c r="D467">
        <v>9.2840000000000007</v>
      </c>
      <c r="E467">
        <v>9.4619999999999997</v>
      </c>
      <c r="F467">
        <v>9.1519999999999992</v>
      </c>
      <c r="G467">
        <v>9.2490000000000006</v>
      </c>
      <c r="H467" s="4">
        <f t="shared" si="105"/>
        <v>2.4515715370380673</v>
      </c>
      <c r="I467" s="4">
        <f t="shared" si="106"/>
        <v>0.96787544554803318</v>
      </c>
      <c r="J467" s="4">
        <f t="shared" si="107"/>
        <v>8.3830620742257417E-2</v>
      </c>
      <c r="K467" s="4">
        <f t="shared" si="102"/>
        <v>3.3799999999999955</v>
      </c>
      <c r="L467" s="4">
        <f t="shared" si="103"/>
        <v>-0.15400000000000169</v>
      </c>
      <c r="M467" s="4">
        <f t="shared" si="112"/>
        <v>1.3821811423898123</v>
      </c>
      <c r="N467" s="4">
        <f t="shared" si="108"/>
        <v>4.9693490835132859E-2</v>
      </c>
      <c r="O467" s="4">
        <f t="shared" si="109"/>
        <v>24.871307383486528</v>
      </c>
      <c r="P467" s="4">
        <f t="shared" si="110"/>
        <v>-6317.5225036493002</v>
      </c>
      <c r="Q467">
        <f t="shared" si="104"/>
        <v>3.1390059999999962</v>
      </c>
      <c r="R467">
        <f t="shared" si="100"/>
        <v>9.9027567072671824E-2</v>
      </c>
      <c r="S467">
        <f t="shared" si="111"/>
        <v>1664.8498196550872</v>
      </c>
      <c r="T467">
        <f t="shared" si="113"/>
        <v>2.3645038669988092</v>
      </c>
      <c r="W467" s="13"/>
    </row>
    <row r="468" spans="1:23" x14ac:dyDescent="0.2">
      <c r="A468">
        <v>95</v>
      </c>
      <c r="B468">
        <v>286.24</v>
      </c>
      <c r="C468">
        <v>9.1329999999999991</v>
      </c>
      <c r="D468">
        <v>9.1300000000000008</v>
      </c>
      <c r="E468">
        <v>9.3140000000000001</v>
      </c>
      <c r="F468">
        <v>9.0090000000000003</v>
      </c>
      <c r="G468">
        <v>9.0790000000000006</v>
      </c>
      <c r="H468" s="4">
        <f t="shared" si="105"/>
        <v>2.4567303232232978</v>
      </c>
      <c r="I468" s="4">
        <f t="shared" si="106"/>
        <v>0.96061345764790873</v>
      </c>
      <c r="J468" s="4">
        <f t="shared" si="107"/>
        <v>8.255192648170688E-2</v>
      </c>
      <c r="K468" s="4">
        <f t="shared" si="102"/>
        <v>3.3700000000000045</v>
      </c>
      <c r="L468" s="4">
        <f t="shared" si="103"/>
        <v>-0.14499999999999957</v>
      </c>
      <c r="M468" s="4">
        <f t="shared" si="112"/>
        <v>1.4076931354347302</v>
      </c>
      <c r="N468" s="4">
        <f t="shared" si="108"/>
        <v>5.0384360484674151E-2</v>
      </c>
      <c r="O468" s="4">
        <f t="shared" si="109"/>
        <v>24.695820647274047</v>
      </c>
      <c r="P468" s="4">
        <f t="shared" si="110"/>
        <v>-6561.0130799110348</v>
      </c>
      <c r="Q468">
        <f t="shared" si="104"/>
        <v>3.0778210000000037</v>
      </c>
      <c r="R468">
        <f t="shared" si="100"/>
        <v>0.1012044874842031</v>
      </c>
      <c r="S468">
        <f t="shared" si="111"/>
        <v>1656.8067745753115</v>
      </c>
      <c r="T468">
        <f t="shared" si="113"/>
        <v>2.3284373617408223</v>
      </c>
      <c r="W468" s="13"/>
    </row>
    <row r="469" spans="1:23" x14ac:dyDescent="0.2">
      <c r="A469">
        <v>96</v>
      </c>
      <c r="B469">
        <v>289.61</v>
      </c>
      <c r="C469">
        <v>8.9879999999999995</v>
      </c>
      <c r="D469">
        <v>8.9930000000000003</v>
      </c>
      <c r="E469">
        <v>9.1769999999999996</v>
      </c>
      <c r="F469">
        <v>8.8740000000000006</v>
      </c>
      <c r="G469">
        <v>8.907</v>
      </c>
      <c r="H469" s="4">
        <f t="shared" si="105"/>
        <v>2.4618135536226196</v>
      </c>
      <c r="I469" s="4">
        <f t="shared" si="106"/>
        <v>0.95366306374709131</v>
      </c>
      <c r="J469" s="4">
        <f t="shared" si="107"/>
        <v>8.1311039371457741E-2</v>
      </c>
      <c r="K469" s="4">
        <f t="shared" si="102"/>
        <v>3.339999999999975</v>
      </c>
      <c r="L469" s="4">
        <f t="shared" si="103"/>
        <v>-0.15299999999999869</v>
      </c>
      <c r="M469" s="4">
        <f t="shared" si="112"/>
        <v>1.3673182906965742</v>
      </c>
      <c r="N469" s="4">
        <f t="shared" si="108"/>
        <v>5.1070355502653986E-2</v>
      </c>
      <c r="O469" s="4">
        <f t="shared" si="109"/>
        <v>24.513570283943185</v>
      </c>
      <c r="P469" s="4">
        <f t="shared" si="110"/>
        <v>-6797.6444292021652</v>
      </c>
      <c r="Q469">
        <f t="shared" si="104"/>
        <v>3.0019919999999773</v>
      </c>
      <c r="R469">
        <f t="shared" si="100"/>
        <v>0.10321333456239572</v>
      </c>
      <c r="S469">
        <f t="shared" si="111"/>
        <v>1649.6989507881492</v>
      </c>
      <c r="T469">
        <f t="shared" si="113"/>
        <v>2.2934372347619933</v>
      </c>
      <c r="W469" s="13"/>
    </row>
    <row r="470" spans="1:23" x14ac:dyDescent="0.2">
      <c r="A470">
        <v>97</v>
      </c>
      <c r="B470">
        <v>292.95</v>
      </c>
      <c r="C470">
        <v>8.8350000000000009</v>
      </c>
      <c r="D470">
        <v>8.8580000000000005</v>
      </c>
      <c r="E470">
        <v>9.0359999999999996</v>
      </c>
      <c r="F470">
        <v>8.7289999999999992</v>
      </c>
      <c r="G470">
        <v>8.718</v>
      </c>
      <c r="H470" s="4">
        <f t="shared" si="105"/>
        <v>2.4667935023435357</v>
      </c>
      <c r="I470" s="4">
        <f t="shared" si="106"/>
        <v>0.94620655384278296</v>
      </c>
      <c r="J470" s="4">
        <f t="shared" si="107"/>
        <v>8.0113454487725624E-2</v>
      </c>
      <c r="K470" s="4">
        <f t="shared" si="102"/>
        <v>3.3100000000000023</v>
      </c>
      <c r="L470" s="4">
        <f t="shared" si="103"/>
        <v>-0.15400000000000169</v>
      </c>
      <c r="M470" s="4">
        <f t="shared" si="112"/>
        <v>1.4973065632163409</v>
      </c>
      <c r="N470" s="4">
        <f t="shared" si="108"/>
        <v>5.1751288010541296E-2</v>
      </c>
      <c r="O470" s="4">
        <f t="shared" si="109"/>
        <v>24.324746827576458</v>
      </c>
      <c r="P470" s="4">
        <f t="shared" si="110"/>
        <v>-7027.3974787515526</v>
      </c>
      <c r="Q470">
        <f t="shared" si="104"/>
        <v>2.9243850000000022</v>
      </c>
      <c r="R470">
        <f t="shared" si="100"/>
        <v>0.10526291726990926</v>
      </c>
      <c r="S470">
        <f t="shared" si="111"/>
        <v>1640.318326188228</v>
      </c>
      <c r="T470">
        <f t="shared" si="113"/>
        <v>2.2596584786992162</v>
      </c>
      <c r="W470" s="13"/>
    </row>
    <row r="471" spans="1:23" x14ac:dyDescent="0.2">
      <c r="A471">
        <v>98</v>
      </c>
      <c r="B471">
        <v>296.26</v>
      </c>
      <c r="C471">
        <v>8.6809999999999992</v>
      </c>
      <c r="D471">
        <v>8.7149999999999999</v>
      </c>
      <c r="E471">
        <v>8.9109999999999996</v>
      </c>
      <c r="F471">
        <v>8.5990000000000002</v>
      </c>
      <c r="G471">
        <v>8.4979999999999993</v>
      </c>
      <c r="H471" s="4">
        <f t="shared" si="105"/>
        <v>2.4716730185000912</v>
      </c>
      <c r="I471" s="4">
        <f t="shared" si="106"/>
        <v>0.93856975622106109</v>
      </c>
      <c r="J471" s="4">
        <f t="shared" si="107"/>
        <v>7.8957132025205087E-2</v>
      </c>
      <c r="K471" s="4">
        <f t="shared" si="102"/>
        <v>3.2800000000000296</v>
      </c>
      <c r="L471" s="4">
        <f t="shared" si="103"/>
        <v>-0.14899999999999913</v>
      </c>
      <c r="M471" s="4">
        <f t="shared" si="112"/>
        <v>1.5650727196510636</v>
      </c>
      <c r="N471" s="4">
        <f t="shared" si="108"/>
        <v>5.242697542241842E-2</v>
      </c>
      <c r="O471" s="4">
        <f t="shared" si="109"/>
        <v>24.129541342055582</v>
      </c>
      <c r="P471" s="4">
        <f t="shared" si="110"/>
        <v>-7250.2630094217429</v>
      </c>
      <c r="Q471">
        <f t="shared" si="104"/>
        <v>2.8473680000000252</v>
      </c>
      <c r="R471">
        <f t="shared" si="100"/>
        <v>0.10751379005531235</v>
      </c>
      <c r="S471">
        <f t="shared" si="111"/>
        <v>1629.9371391498541</v>
      </c>
      <c r="T471">
        <f t="shared" si="113"/>
        <v>2.2270435593544859</v>
      </c>
      <c r="W471" s="13"/>
    </row>
    <row r="472" spans="1:23" x14ac:dyDescent="0.2">
      <c r="A472">
        <v>99</v>
      </c>
      <c r="B472">
        <v>299.54000000000002</v>
      </c>
      <c r="C472">
        <v>8.532</v>
      </c>
      <c r="D472">
        <v>8.5890000000000004</v>
      </c>
      <c r="E472">
        <v>8.7899999999999991</v>
      </c>
      <c r="F472">
        <v>8.468</v>
      </c>
      <c r="G472">
        <v>8.2810000000000006</v>
      </c>
      <c r="H472" s="4">
        <f t="shared" si="105"/>
        <v>2.4764548254543031</v>
      </c>
      <c r="I472" s="4">
        <f t="shared" si="106"/>
        <v>0.93105084677739114</v>
      </c>
      <c r="J472" s="4">
        <f t="shared" si="107"/>
        <v>7.7840157640918117E-2</v>
      </c>
      <c r="K472" s="4">
        <f t="shared" si="102"/>
        <v>3.2599999999999909</v>
      </c>
      <c r="L472" s="4">
        <f t="shared" si="103"/>
        <v>-0.13000000000000078</v>
      </c>
      <c r="M472" s="4">
        <f t="shared" si="112"/>
        <v>1.572399202993197</v>
      </c>
      <c r="N472" s="4">
        <f t="shared" si="108"/>
        <v>5.3097240459697742E-2</v>
      </c>
      <c r="O472" s="4">
        <f t="shared" si="109"/>
        <v>23.928145147349422</v>
      </c>
      <c r="P472" s="4">
        <f t="shared" si="110"/>
        <v>-7466.241494234424</v>
      </c>
      <c r="Q472">
        <f t="shared" si="104"/>
        <v>2.7814319999999921</v>
      </c>
      <c r="R472">
        <f t="shared" ref="R472:R535" si="114">R471*(D471/D472)^1.3</f>
        <v>0.10956867179523556</v>
      </c>
      <c r="S472">
        <f t="shared" si="111"/>
        <v>1619.6969077297747</v>
      </c>
      <c r="T472">
        <f t="shared" si="113"/>
        <v>2.1955384812863499</v>
      </c>
      <c r="W472" s="13"/>
    </row>
    <row r="473" spans="1:23" x14ac:dyDescent="0.2">
      <c r="A473">
        <v>100</v>
      </c>
      <c r="B473">
        <v>302.8</v>
      </c>
      <c r="C473">
        <v>8.4019999999999992</v>
      </c>
      <c r="D473">
        <v>8.4640000000000004</v>
      </c>
      <c r="E473">
        <v>8.6690000000000005</v>
      </c>
      <c r="F473">
        <v>8.3409999999999993</v>
      </c>
      <c r="G473">
        <v>8.1349999999999998</v>
      </c>
      <c r="H473" s="4">
        <f t="shared" si="105"/>
        <v>2.4811558708280352</v>
      </c>
      <c r="I473" s="4">
        <f t="shared" si="106"/>
        <v>0.92438267720197309</v>
      </c>
      <c r="J473" s="4">
        <f t="shared" si="107"/>
        <v>7.6757452774797549E-2</v>
      </c>
      <c r="K473" s="4">
        <f t="shared" si="102"/>
        <v>3.2299999999999613</v>
      </c>
      <c r="L473" s="4">
        <f t="shared" si="103"/>
        <v>-0.1039999999999992</v>
      </c>
      <c r="M473" s="4">
        <f t="shared" si="112"/>
        <v>1.4184439938992184</v>
      </c>
      <c r="N473" s="4">
        <f t="shared" si="108"/>
        <v>5.3761911158235226E-2</v>
      </c>
      <c r="O473" s="4">
        <f t="shared" si="109"/>
        <v>23.720749550287355</v>
      </c>
      <c r="P473" s="4">
        <f t="shared" si="110"/>
        <v>-7675.3429121470299</v>
      </c>
      <c r="Q473">
        <f t="shared" si="104"/>
        <v>2.7138459999999673</v>
      </c>
      <c r="R473">
        <f t="shared" si="114"/>
        <v>0.11167692045793681</v>
      </c>
      <c r="S473">
        <f t="shared" si="111"/>
        <v>1612.3771276592531</v>
      </c>
      <c r="T473">
        <f t="shared" si="113"/>
        <v>2.165</v>
      </c>
      <c r="W473" s="13"/>
    </row>
    <row r="474" spans="1:23" x14ac:dyDescent="0.2">
      <c r="A474">
        <v>101</v>
      </c>
      <c r="B474">
        <v>306.02999999999997</v>
      </c>
      <c r="C474">
        <v>8.298</v>
      </c>
      <c r="D474">
        <v>8.3469999999999995</v>
      </c>
      <c r="E474">
        <v>8.5609999999999999</v>
      </c>
      <c r="F474">
        <v>8.2240000000000002</v>
      </c>
      <c r="G474">
        <v>8.06</v>
      </c>
      <c r="H474" s="4">
        <f t="shared" si="105"/>
        <v>2.4857640022849474</v>
      </c>
      <c r="I474" s="4">
        <f t="shared" si="106"/>
        <v>0.91897343049295421</v>
      </c>
      <c r="J474" s="4">
        <f t="shared" si="107"/>
        <v>7.5710764572284928E-2</v>
      </c>
      <c r="K474" s="4">
        <f t="shared" si="102"/>
        <v>3.2000000000000455</v>
      </c>
      <c r="L474" s="4">
        <f t="shared" si="103"/>
        <v>-0.10899999999999999</v>
      </c>
      <c r="M474" s="4">
        <f t="shared" si="112"/>
        <v>1.1738481767712705</v>
      </c>
      <c r="N474" s="4">
        <f t="shared" si="108"/>
        <v>5.442082086796543E-2</v>
      </c>
      <c r="O474" s="4">
        <f t="shared" si="109"/>
        <v>23.507545580505493</v>
      </c>
      <c r="P474" s="4">
        <f t="shared" si="110"/>
        <v>-7877.586542046145</v>
      </c>
      <c r="Q474">
        <f t="shared" si="104"/>
        <v>2.6553600000000377</v>
      </c>
      <c r="R474">
        <f t="shared" si="114"/>
        <v>0.11371617498710855</v>
      </c>
      <c r="S474">
        <f t="shared" si="111"/>
        <v>1609.4056202213455</v>
      </c>
    </row>
    <row r="475" spans="1:23" x14ac:dyDescent="0.2">
      <c r="A475">
        <v>102</v>
      </c>
      <c r="B475">
        <v>309.23</v>
      </c>
      <c r="C475">
        <v>8.1890000000000001</v>
      </c>
      <c r="D475">
        <v>8.2309999999999999</v>
      </c>
      <c r="E475">
        <v>8.4420000000000002</v>
      </c>
      <c r="F475">
        <v>8.109</v>
      </c>
      <c r="G475">
        <v>7.9720000000000004</v>
      </c>
      <c r="H475" s="4">
        <f t="shared" si="105"/>
        <v>2.4902816204417575</v>
      </c>
      <c r="I475" s="4">
        <f t="shared" si="106"/>
        <v>0.9132308711135606</v>
      </c>
      <c r="J475" s="4">
        <f t="shared" si="107"/>
        <v>7.469849193667169E-2</v>
      </c>
      <c r="K475" s="4">
        <f t="shared" si="102"/>
        <v>3.1699999999999591</v>
      </c>
      <c r="L475" s="4">
        <f t="shared" si="103"/>
        <v>-0.11100000000000065</v>
      </c>
      <c r="M475" s="4">
        <f t="shared" si="112"/>
        <v>1.2711475782292838</v>
      </c>
      <c r="N475" s="4">
        <f t="shared" si="108"/>
        <v>5.5073808245201694E-2</v>
      </c>
      <c r="O475" s="4">
        <f t="shared" si="109"/>
        <v>23.288723732115322</v>
      </c>
      <c r="P475" s="4">
        <f t="shared" si="110"/>
        <v>-8073.0007350133801</v>
      </c>
      <c r="Q475">
        <f t="shared" si="104"/>
        <v>2.5959129999999666</v>
      </c>
      <c r="R475">
        <f t="shared" si="114"/>
        <v>0.11580395675232784</v>
      </c>
      <c r="S475">
        <f t="shared" si="111"/>
        <v>1604.8726368520229</v>
      </c>
    </row>
    <row r="476" spans="1:23" x14ac:dyDescent="0.2">
      <c r="A476">
        <v>103</v>
      </c>
      <c r="B476">
        <v>312.39999999999998</v>
      </c>
      <c r="C476">
        <v>8.0779999999999994</v>
      </c>
      <c r="D476">
        <v>8.1189999999999998</v>
      </c>
      <c r="E476">
        <v>8.3360000000000003</v>
      </c>
      <c r="F476">
        <v>7.992</v>
      </c>
      <c r="G476">
        <v>7.8650000000000002</v>
      </c>
      <c r="H476" s="4">
        <f t="shared" si="105"/>
        <v>2.4947110252052629</v>
      </c>
      <c r="I476" s="4">
        <f t="shared" si="106"/>
        <v>0.90730384883396942</v>
      </c>
      <c r="J476" s="4">
        <f t="shared" si="107"/>
        <v>7.3719127128260301E-2</v>
      </c>
      <c r="K476" s="4">
        <f t="shared" si="102"/>
        <v>3.1400000000000432</v>
      </c>
      <c r="L476" s="4">
        <f t="shared" si="103"/>
        <v>-9.9999999999999645E-2</v>
      </c>
      <c r="M476" s="4">
        <f t="shared" si="112"/>
        <v>1.3381080745713769</v>
      </c>
      <c r="N476" s="4">
        <f t="shared" si="108"/>
        <v>5.5720717237760453E-2</v>
      </c>
      <c r="O476" s="4">
        <f t="shared" si="109"/>
        <v>23.064473711698284</v>
      </c>
      <c r="P476" s="4">
        <f t="shared" si="110"/>
        <v>-8261.6226684617541</v>
      </c>
      <c r="Q476">
        <f t="shared" si="104"/>
        <v>2.5364920000000346</v>
      </c>
      <c r="R476">
        <f t="shared" si="114"/>
        <v>0.11788498073262083</v>
      </c>
      <c r="S476">
        <f t="shared" si="111"/>
        <v>1599.347938400173</v>
      </c>
    </row>
    <row r="477" spans="1:23" x14ac:dyDescent="0.2">
      <c r="A477">
        <v>104</v>
      </c>
      <c r="B477">
        <v>315.54000000000002</v>
      </c>
      <c r="C477">
        <v>7.9779999999999998</v>
      </c>
      <c r="D477">
        <v>8.0069999999999997</v>
      </c>
      <c r="E477">
        <v>8.2249999999999996</v>
      </c>
      <c r="F477">
        <v>7.8819999999999997</v>
      </c>
      <c r="G477">
        <v>7.7949999999999999</v>
      </c>
      <c r="H477" s="4">
        <f t="shared" si="105"/>
        <v>2.4990544211971009</v>
      </c>
      <c r="I477" s="4">
        <f t="shared" si="106"/>
        <v>0.90189403197382079</v>
      </c>
      <c r="J477" s="4">
        <f t="shared" si="107"/>
        <v>7.2771249159974308E-2</v>
      </c>
      <c r="K477" s="4">
        <f t="shared" si="102"/>
        <v>3.1099999999999568</v>
      </c>
      <c r="L477" s="4">
        <f t="shared" si="103"/>
        <v>-8.1999999999999851E-2</v>
      </c>
      <c r="M477" s="4">
        <f t="shared" si="112"/>
        <v>1.2455269725151095</v>
      </c>
      <c r="N477" s="4">
        <f t="shared" si="108"/>
        <v>5.6361397063085406E-2</v>
      </c>
      <c r="O477" s="4">
        <f t="shared" si="109"/>
        <v>22.834984193129902</v>
      </c>
      <c r="P477" s="4">
        <f t="shared" si="110"/>
        <v>-8443.4980822871057</v>
      </c>
      <c r="Q477">
        <f t="shared" si="104"/>
        <v>2.4811579999999656</v>
      </c>
      <c r="R477">
        <f t="shared" si="114"/>
        <v>0.120033094801423</v>
      </c>
      <c r="S477">
        <f t="shared" si="111"/>
        <v>1595.4255176544157</v>
      </c>
    </row>
    <row r="478" spans="1:23" x14ac:dyDescent="0.2">
      <c r="A478">
        <v>105</v>
      </c>
      <c r="B478">
        <v>318.64999999999998</v>
      </c>
      <c r="C478">
        <v>7.8959999999999999</v>
      </c>
      <c r="D478">
        <v>7.899</v>
      </c>
      <c r="E478">
        <v>8.1140000000000008</v>
      </c>
      <c r="F478">
        <v>7.7770000000000001</v>
      </c>
      <c r="G478">
        <v>7.7939999999999996</v>
      </c>
      <c r="H478" s="4">
        <f t="shared" si="105"/>
        <v>2.5033139228158845</v>
      </c>
      <c r="I478" s="4">
        <f t="shared" si="106"/>
        <v>0.89740713966158037</v>
      </c>
      <c r="J478" s="4">
        <f t="shared" si="107"/>
        <v>7.1853517742165945E-2</v>
      </c>
      <c r="K478" s="4">
        <f t="shared" si="102"/>
        <v>3.0800000000000409</v>
      </c>
      <c r="L478" s="4">
        <f t="shared" si="103"/>
        <v>-7.3999999999999844E-2</v>
      </c>
      <c r="M478" s="4">
        <f t="shared" si="112"/>
        <v>1.0533843425376419</v>
      </c>
      <c r="N478" s="4">
        <f t="shared" si="108"/>
        <v>5.6995702179561236E-2</v>
      </c>
      <c r="O478" s="4">
        <f t="shared" si="109"/>
        <v>22.600442579733038</v>
      </c>
      <c r="P478" s="4">
        <f t="shared" si="110"/>
        <v>-8618.6809964221557</v>
      </c>
      <c r="Q478">
        <f t="shared" si="104"/>
        <v>2.4319680000000323</v>
      </c>
      <c r="R478">
        <f t="shared" si="114"/>
        <v>0.12217097299453054</v>
      </c>
      <c r="S478">
        <f t="shared" si="111"/>
        <v>1594.5903931665919</v>
      </c>
    </row>
    <row r="479" spans="1:23" x14ac:dyDescent="0.2">
      <c r="A479">
        <v>106</v>
      </c>
      <c r="B479">
        <v>321.73</v>
      </c>
      <c r="C479">
        <v>7.8220000000000001</v>
      </c>
      <c r="D479">
        <v>7.7969999999999997</v>
      </c>
      <c r="E479">
        <v>8.0109999999999992</v>
      </c>
      <c r="F479">
        <v>7.6749999999999998</v>
      </c>
      <c r="G479">
        <v>7.8029999999999999</v>
      </c>
      <c r="H479" s="4">
        <f t="shared" si="105"/>
        <v>2.507491558965369</v>
      </c>
      <c r="I479" s="4">
        <f t="shared" si="106"/>
        <v>0.8933178116161119</v>
      </c>
      <c r="J479" s="4">
        <f t="shared" si="107"/>
        <v>7.0964667724373223E-2</v>
      </c>
      <c r="K479" s="4">
        <f t="shared" si="102"/>
        <v>3.0399999999999636</v>
      </c>
      <c r="L479" s="4">
        <f t="shared" si="103"/>
        <v>-7.6999999999999957E-2</v>
      </c>
      <c r="M479" s="4">
        <f t="shared" si="112"/>
        <v>0.97886170531459682</v>
      </c>
      <c r="N479" s="4">
        <f t="shared" si="108"/>
        <v>5.7623492251220487E-2</v>
      </c>
      <c r="O479" s="4">
        <f t="shared" si="109"/>
        <v>22.361034774276867</v>
      </c>
      <c r="P479" s="4">
        <f t="shared" si="110"/>
        <v>-8787.2334167352474</v>
      </c>
      <c r="Q479">
        <f t="shared" si="104"/>
        <v>2.3778879999999716</v>
      </c>
      <c r="R479">
        <f t="shared" si="114"/>
        <v>0.12425274334429996</v>
      </c>
      <c r="S479">
        <f t="shared" si="111"/>
        <v>1594.9146652391414</v>
      </c>
    </row>
    <row r="480" spans="1:23" x14ac:dyDescent="0.2">
      <c r="A480">
        <v>107</v>
      </c>
      <c r="B480">
        <v>324.77</v>
      </c>
      <c r="C480">
        <v>7.7450000000000001</v>
      </c>
      <c r="D480">
        <v>7.702</v>
      </c>
      <c r="E480">
        <v>7.9160000000000004</v>
      </c>
      <c r="F480">
        <v>7.58</v>
      </c>
      <c r="G480">
        <v>7.7839999999999998</v>
      </c>
      <c r="H480" s="4">
        <f t="shared" si="105"/>
        <v>2.511575905309916</v>
      </c>
      <c r="I480" s="4">
        <f t="shared" si="106"/>
        <v>0.88902142209522483</v>
      </c>
      <c r="J480" s="4">
        <f t="shared" si="107"/>
        <v>7.010629717468693E-2</v>
      </c>
      <c r="K480" s="4">
        <f t="shared" si="102"/>
        <v>3.0200000000000387</v>
      </c>
      <c r="L480" s="4">
        <f t="shared" si="103"/>
        <v>-7.6000000000000512E-2</v>
      </c>
      <c r="M480" s="4">
        <f t="shared" si="112"/>
        <v>1.0519160615807359</v>
      </c>
      <c r="N480" s="4">
        <f t="shared" si="108"/>
        <v>5.8244632106061511E-2</v>
      </c>
      <c r="O480" s="4">
        <f t="shared" si="109"/>
        <v>22.116944957145332</v>
      </c>
      <c r="P480" s="4">
        <f t="shared" si="110"/>
        <v>-8949.225022296574</v>
      </c>
      <c r="Q480">
        <f t="shared" si="104"/>
        <v>2.3389900000000301</v>
      </c>
      <c r="R480">
        <f t="shared" si="114"/>
        <v>0.1262487864179202</v>
      </c>
      <c r="S480">
        <f t="shared" si="111"/>
        <v>1594.1361422812386</v>
      </c>
    </row>
    <row r="481" spans="1:19" x14ac:dyDescent="0.2">
      <c r="A481">
        <v>108</v>
      </c>
      <c r="B481">
        <v>327.79</v>
      </c>
      <c r="C481">
        <v>7.6689999999999996</v>
      </c>
      <c r="D481">
        <v>7.609</v>
      </c>
      <c r="E481">
        <v>7.8179999999999996</v>
      </c>
      <c r="F481">
        <v>7.4809999999999999</v>
      </c>
      <c r="G481">
        <v>7.7670000000000003</v>
      </c>
      <c r="H481" s="4">
        <f t="shared" si="105"/>
        <v>2.5155957002684515</v>
      </c>
      <c r="I481" s="4">
        <f t="shared" si="106"/>
        <v>0.88473873776963174</v>
      </c>
      <c r="J481" s="4">
        <f t="shared" si="107"/>
        <v>6.9271631249164023E-2</v>
      </c>
      <c r="K481" s="4">
        <f t="shared" si="102"/>
        <v>2.9699999999999704</v>
      </c>
      <c r="L481" s="4">
        <f t="shared" si="103"/>
        <v>-7.1999999999999176E-2</v>
      </c>
      <c r="M481" s="4">
        <f t="shared" si="112"/>
        <v>1.0653987006225305</v>
      </c>
      <c r="N481" s="4">
        <f t="shared" si="108"/>
        <v>5.8858991688204437E-2</v>
      </c>
      <c r="O481" s="4">
        <f t="shared" si="109"/>
        <v>21.868355373192649</v>
      </c>
      <c r="P481" s="4">
        <f t="shared" si="110"/>
        <v>-9104.7328446958163</v>
      </c>
      <c r="Q481">
        <f t="shared" si="104"/>
        <v>2.2776929999999771</v>
      </c>
      <c r="R481">
        <f t="shared" si="114"/>
        <v>0.12825843055804353</v>
      </c>
      <c r="S481">
        <f t="shared" si="111"/>
        <v>1593.1714636029947</v>
      </c>
    </row>
    <row r="482" spans="1:19" x14ac:dyDescent="0.2">
      <c r="A482">
        <v>109</v>
      </c>
      <c r="B482">
        <v>330.76</v>
      </c>
      <c r="C482">
        <v>7.5970000000000004</v>
      </c>
      <c r="D482">
        <v>7.5090000000000003</v>
      </c>
      <c r="E482">
        <v>7.7249999999999996</v>
      </c>
      <c r="F482">
        <v>7.3860000000000001</v>
      </c>
      <c r="G482">
        <v>7.7679999999999998</v>
      </c>
      <c r="H482" s="4">
        <f t="shared" si="105"/>
        <v>2.5195129832576257</v>
      </c>
      <c r="I482" s="4">
        <f t="shared" si="106"/>
        <v>0.88064212640428496</v>
      </c>
      <c r="J482" s="4">
        <f t="shared" si="107"/>
        <v>6.8467812171379719E-2</v>
      </c>
      <c r="K482" s="4">
        <f t="shared" si="102"/>
        <v>2.9499999999999886</v>
      </c>
      <c r="L482" s="4">
        <f t="shared" si="103"/>
        <v>-7.6000000000000512E-2</v>
      </c>
      <c r="M482" s="4">
        <f t="shared" si="112"/>
        <v>1.045778764686693</v>
      </c>
      <c r="N482" s="4">
        <f t="shared" si="108"/>
        <v>5.9466446004126455E-2</v>
      </c>
      <c r="O482" s="4">
        <f t="shared" si="109"/>
        <v>21.615446127506655</v>
      </c>
      <c r="P482" s="4">
        <f t="shared" si="110"/>
        <v>-9253.8409331481835</v>
      </c>
      <c r="Q482">
        <f t="shared" si="104"/>
        <v>2.2411149999999913</v>
      </c>
      <c r="R482">
        <f t="shared" si="114"/>
        <v>0.1304833340444142</v>
      </c>
      <c r="S482">
        <f t="shared" si="111"/>
        <v>1592.5137488819471</v>
      </c>
    </row>
    <row r="483" spans="1:19" x14ac:dyDescent="0.2">
      <c r="A483">
        <v>110</v>
      </c>
      <c r="B483">
        <v>333.71</v>
      </c>
      <c r="C483">
        <v>7.5209999999999999</v>
      </c>
      <c r="D483">
        <v>7.4109999999999996</v>
      </c>
      <c r="E483">
        <v>7.633</v>
      </c>
      <c r="F483">
        <v>7.29</v>
      </c>
      <c r="G483">
        <v>7.7510000000000003</v>
      </c>
      <c r="H483" s="4">
        <f t="shared" si="105"/>
        <v>2.5233692209782803</v>
      </c>
      <c r="I483" s="4">
        <f t="shared" si="106"/>
        <v>0.87627558867787891</v>
      </c>
      <c r="J483" s="4">
        <f t="shared" si="107"/>
        <v>6.7685630532155219E-2</v>
      </c>
      <c r="K483" s="4">
        <f t="shared" si="102"/>
        <v>2.9000000000000341</v>
      </c>
      <c r="L483" s="4">
        <f t="shared" si="103"/>
        <v>-7.6999999999999957E-2</v>
      </c>
      <c r="M483" s="4">
        <f t="shared" si="112"/>
        <v>1.1323310549602681</v>
      </c>
      <c r="N483" s="4">
        <f t="shared" si="108"/>
        <v>6.0066875063223862E-2</v>
      </c>
      <c r="O483" s="4">
        <f t="shared" si="109"/>
        <v>21.358394990474761</v>
      </c>
      <c r="P483" s="4">
        <f t="shared" si="110"/>
        <v>-9396.6400107188256</v>
      </c>
      <c r="Q483">
        <f t="shared" si="104"/>
        <v>2.1810900000000255</v>
      </c>
      <c r="R483">
        <f t="shared" si="114"/>
        <v>0.13273086461803177</v>
      </c>
      <c r="S483">
        <f t="shared" si="111"/>
        <v>1590.6436295167443</v>
      </c>
    </row>
    <row r="484" spans="1:19" x14ac:dyDescent="0.2">
      <c r="A484">
        <v>111</v>
      </c>
      <c r="B484">
        <v>336.61</v>
      </c>
      <c r="C484">
        <v>7.444</v>
      </c>
      <c r="D484">
        <v>7.3170000000000002</v>
      </c>
      <c r="E484">
        <v>7.5449999999999999</v>
      </c>
      <c r="F484">
        <v>7.2060000000000004</v>
      </c>
      <c r="G484">
        <v>7.7089999999999996</v>
      </c>
      <c r="H484" s="4">
        <f t="shared" si="105"/>
        <v>2.5271270138391762</v>
      </c>
      <c r="I484" s="4">
        <f t="shared" si="106"/>
        <v>0.87180636445872939</v>
      </c>
      <c r="J484" s="4">
        <f t="shared" si="107"/>
        <v>6.6932014276793614E-2</v>
      </c>
      <c r="K484" s="4">
        <f t="shared" si="102"/>
        <v>2.8799999999999955</v>
      </c>
      <c r="L484" s="4">
        <f t="shared" si="103"/>
        <v>-7.099999999999973E-2</v>
      </c>
      <c r="M484" s="4">
        <f t="shared" si="112"/>
        <v>1.1893216003618947</v>
      </c>
      <c r="N484" s="4">
        <f t="shared" si="108"/>
        <v>6.0660163812959272E-2</v>
      </c>
      <c r="O484" s="4">
        <f t="shared" si="109"/>
        <v>21.097377212399238</v>
      </c>
      <c r="P484" s="4">
        <f t="shared" si="110"/>
        <v>-9533.2271236028264</v>
      </c>
      <c r="Q484">
        <f t="shared" si="104"/>
        <v>2.1438719999999964</v>
      </c>
      <c r="R484">
        <f t="shared" si="114"/>
        <v>0.1349518396309663</v>
      </c>
      <c r="S484">
        <f t="shared" si="111"/>
        <v>1588.04007955568</v>
      </c>
    </row>
    <row r="485" spans="1:19" x14ac:dyDescent="0.2">
      <c r="A485">
        <v>112</v>
      </c>
      <c r="B485">
        <v>339.49</v>
      </c>
      <c r="C485">
        <v>7.3730000000000002</v>
      </c>
      <c r="D485">
        <v>7.2279999999999998</v>
      </c>
      <c r="E485">
        <v>7.4649999999999999</v>
      </c>
      <c r="F485">
        <v>7.1260000000000003</v>
      </c>
      <c r="G485">
        <v>7.6710000000000003</v>
      </c>
      <c r="H485" s="4">
        <f t="shared" si="105"/>
        <v>2.5308269862489765</v>
      </c>
      <c r="I485" s="4">
        <f t="shared" si="106"/>
        <v>0.86764423390309853</v>
      </c>
      <c r="J485" s="4">
        <f t="shared" si="107"/>
        <v>6.6198192386697607E-2</v>
      </c>
      <c r="K485" s="4">
        <f t="shared" si="102"/>
        <v>2.8299999999999841</v>
      </c>
      <c r="L485" s="4">
        <f t="shared" si="103"/>
        <v>-7.0000000000000284E-2</v>
      </c>
      <c r="M485" s="4">
        <f t="shared" si="112"/>
        <v>1.1249085384005919</v>
      </c>
      <c r="N485" s="4">
        <f t="shared" si="108"/>
        <v>6.1246202068859251E-2</v>
      </c>
      <c r="O485" s="4">
        <f t="shared" si="109"/>
        <v>20.832565347854715</v>
      </c>
      <c r="P485" s="4">
        <f t="shared" si="110"/>
        <v>-9663.7052818087741</v>
      </c>
      <c r="Q485">
        <f t="shared" si="104"/>
        <v>2.0865589999999883</v>
      </c>
      <c r="R485">
        <f t="shared" si="114"/>
        <v>0.13711601839330564</v>
      </c>
      <c r="S485">
        <f t="shared" si="111"/>
        <v>1586.3510521304574</v>
      </c>
    </row>
    <row r="486" spans="1:19" x14ac:dyDescent="0.2">
      <c r="A486">
        <v>113</v>
      </c>
      <c r="B486">
        <v>342.32</v>
      </c>
      <c r="C486">
        <v>7.3029999999999999</v>
      </c>
      <c r="D486">
        <v>7.1440000000000001</v>
      </c>
      <c r="E486">
        <v>7.3860000000000001</v>
      </c>
      <c r="F486">
        <v>7.0519999999999996</v>
      </c>
      <c r="G486">
        <v>7.6289999999999996</v>
      </c>
      <c r="H486" s="4">
        <f t="shared" si="105"/>
        <v>2.5344322734758764</v>
      </c>
      <c r="I486" s="4">
        <f t="shared" si="106"/>
        <v>0.86350130064145003</v>
      </c>
      <c r="J486" s="4">
        <f t="shared" si="107"/>
        <v>6.5490889496135518E-2</v>
      </c>
      <c r="K486" s="4">
        <f t="shared" si="102"/>
        <v>2.8000000000000114</v>
      </c>
      <c r="L486" s="4">
        <f t="shared" si="103"/>
        <v>-7.8000000000000291E-2</v>
      </c>
      <c r="M486" s="4">
        <f t="shared" si="112"/>
        <v>1.1491271016459095</v>
      </c>
      <c r="N486" s="4">
        <f t="shared" si="108"/>
        <v>6.1824884439632993E-2</v>
      </c>
      <c r="O486" s="4">
        <f t="shared" si="109"/>
        <v>20.564129090026693</v>
      </c>
      <c r="P486" s="4">
        <f t="shared" si="110"/>
        <v>-9788.1830967483693</v>
      </c>
      <c r="Q486">
        <f t="shared" si="104"/>
        <v>2.0448400000000082</v>
      </c>
      <c r="R486">
        <f t="shared" si="114"/>
        <v>0.13921559921418905</v>
      </c>
      <c r="S486">
        <f t="shared" si="111"/>
        <v>1584.3884031115933</v>
      </c>
    </row>
    <row r="487" spans="1:19" x14ac:dyDescent="0.2">
      <c r="A487">
        <v>114</v>
      </c>
      <c r="B487">
        <v>345.12</v>
      </c>
      <c r="C487">
        <v>7.2249999999999996</v>
      </c>
      <c r="D487">
        <v>7.0579999999999998</v>
      </c>
      <c r="E487">
        <v>7.306</v>
      </c>
      <c r="F487">
        <v>6.9690000000000003</v>
      </c>
      <c r="G487">
        <v>7.569</v>
      </c>
      <c r="H487" s="4">
        <f t="shared" si="105"/>
        <v>2.5379701277584696</v>
      </c>
      <c r="I487" s="4">
        <f t="shared" si="106"/>
        <v>0.85883785142858549</v>
      </c>
      <c r="J487" s="4">
        <f t="shared" si="107"/>
        <v>6.4804162984083508E-2</v>
      </c>
      <c r="K487" s="4">
        <f t="shared" si="102"/>
        <v>2.7699999999999818</v>
      </c>
      <c r="L487" s="4">
        <f t="shared" si="103"/>
        <v>-8.8000000000000078E-2</v>
      </c>
      <c r="M487" s="4">
        <f t="shared" si="112"/>
        <v>1.3181575159296866</v>
      </c>
      <c r="N487" s="4">
        <f t="shared" si="108"/>
        <v>6.239611024768929E-2</v>
      </c>
      <c r="O487" s="4">
        <f t="shared" si="109"/>
        <v>20.292235115117016</v>
      </c>
      <c r="P487" s="4">
        <f t="shared" si="110"/>
        <v>-9906.7744123879311</v>
      </c>
      <c r="Q487">
        <f t="shared" si="104"/>
        <v>2.0013249999999871</v>
      </c>
      <c r="R487">
        <f t="shared" si="114"/>
        <v>0.14142481862683251</v>
      </c>
      <c r="S487">
        <f t="shared" si="111"/>
        <v>1580.2873367577947</v>
      </c>
    </row>
    <row r="488" spans="1:19" x14ac:dyDescent="0.2">
      <c r="A488">
        <v>115</v>
      </c>
      <c r="B488">
        <v>347.89</v>
      </c>
      <c r="C488">
        <v>7.1369999999999996</v>
      </c>
      <c r="D488">
        <v>6.9749999999999996</v>
      </c>
      <c r="E488">
        <v>7.218</v>
      </c>
      <c r="F488">
        <v>6.8929999999999998</v>
      </c>
      <c r="G488">
        <v>7.4630000000000001</v>
      </c>
      <c r="H488" s="4">
        <f t="shared" si="105"/>
        <v>2.5414419452545256</v>
      </c>
      <c r="I488" s="4">
        <f t="shared" si="106"/>
        <v>0.85351569675692862</v>
      </c>
      <c r="J488" s="4">
        <f t="shared" si="107"/>
        <v>6.4137255749716154E-2</v>
      </c>
      <c r="K488" s="4">
        <f t="shared" si="102"/>
        <v>2.7200000000000273</v>
      </c>
      <c r="L488" s="4">
        <f t="shared" si="103"/>
        <v>-8.1999999999999851E-2</v>
      </c>
      <c r="M488" s="4">
        <f t="shared" si="112"/>
        <v>1.5329592289063159</v>
      </c>
      <c r="N488" s="4">
        <f t="shared" si="108"/>
        <v>6.295978344533143E-2</v>
      </c>
      <c r="O488" s="4">
        <f t="shared" si="109"/>
        <v>20.017046936995129</v>
      </c>
      <c r="P488" s="4">
        <f t="shared" si="110"/>
        <v>-10019.59793668702</v>
      </c>
      <c r="Q488">
        <f t="shared" si="104"/>
        <v>1.9412640000000194</v>
      </c>
      <c r="R488">
        <f t="shared" si="114"/>
        <v>0.14361648894849777</v>
      </c>
      <c r="S488">
        <f t="shared" si="111"/>
        <v>1573.568752267817</v>
      </c>
    </row>
    <row r="489" spans="1:19" x14ac:dyDescent="0.2">
      <c r="A489">
        <v>116</v>
      </c>
      <c r="B489">
        <v>350.61</v>
      </c>
      <c r="C489">
        <v>7.0549999999999997</v>
      </c>
      <c r="D489">
        <v>6.8949999999999996</v>
      </c>
      <c r="E489">
        <v>7.1459999999999999</v>
      </c>
      <c r="F489">
        <v>6.8150000000000004</v>
      </c>
      <c r="G489">
        <v>7.3639999999999999</v>
      </c>
      <c r="H489" s="4">
        <f t="shared" si="105"/>
        <v>2.5448242987597278</v>
      </c>
      <c r="I489" s="4">
        <f t="shared" si="106"/>
        <v>0.84849701809036659</v>
      </c>
      <c r="J489" s="4">
        <f t="shared" si="107"/>
        <v>6.3494134603527999E-2</v>
      </c>
      <c r="K489" s="4">
        <f t="shared" si="102"/>
        <v>2.6899999999999977</v>
      </c>
      <c r="L489" s="4">
        <f t="shared" si="103"/>
        <v>-7.5999999999999623E-2</v>
      </c>
      <c r="M489" s="4">
        <f t="shared" si="112"/>
        <v>1.4837830105110663</v>
      </c>
      <c r="N489" s="4">
        <f t="shared" si="108"/>
        <v>6.3515812526914628E-2</v>
      </c>
      <c r="O489" s="4">
        <f t="shared" si="109"/>
        <v>19.738724772087156</v>
      </c>
      <c r="P489" s="4">
        <f t="shared" si="110"/>
        <v>-10126.776870411191</v>
      </c>
      <c r="Q489">
        <f t="shared" si="104"/>
        <v>1.8977949999999983</v>
      </c>
      <c r="R489">
        <f t="shared" si="114"/>
        <v>0.14578647292374999</v>
      </c>
      <c r="S489">
        <f t="shared" si="111"/>
        <v>1567.6510499561614</v>
      </c>
    </row>
    <row r="490" spans="1:19" x14ac:dyDescent="0.2">
      <c r="A490">
        <v>117</v>
      </c>
      <c r="B490">
        <v>353.3</v>
      </c>
      <c r="C490">
        <v>6.9790000000000001</v>
      </c>
      <c r="D490">
        <v>6.8220000000000001</v>
      </c>
      <c r="E490">
        <v>7.07</v>
      </c>
      <c r="F490">
        <v>6.7430000000000003</v>
      </c>
      <c r="G490">
        <v>7.282</v>
      </c>
      <c r="H490" s="4">
        <f t="shared" si="105"/>
        <v>2.5481436374348454</v>
      </c>
      <c r="I490" s="4">
        <f t="shared" si="106"/>
        <v>0.8437931983259126</v>
      </c>
      <c r="J490" s="4">
        <f t="shared" si="107"/>
        <v>6.2869265146418649E-2</v>
      </c>
      <c r="K490" s="4">
        <f t="shared" si="102"/>
        <v>2.6499999999999773</v>
      </c>
      <c r="L490" s="4">
        <f t="shared" si="103"/>
        <v>-7.099999999999973E-2</v>
      </c>
      <c r="M490" s="4">
        <f t="shared" si="112"/>
        <v>1.4170954593199283</v>
      </c>
      <c r="N490" s="4">
        <f t="shared" si="108"/>
        <v>6.4064110437250382E-2</v>
      </c>
      <c r="O490" s="4">
        <f t="shared" si="109"/>
        <v>19.457425414575734</v>
      </c>
      <c r="P490" s="4">
        <f t="shared" si="110"/>
        <v>-10228.438536052961</v>
      </c>
      <c r="Q490">
        <f t="shared" si="104"/>
        <v>1.8494349999999842</v>
      </c>
      <c r="R490">
        <f t="shared" si="114"/>
        <v>0.14781773763758513</v>
      </c>
      <c r="S490">
        <f t="shared" si="111"/>
        <v>1562.6615151354388</v>
      </c>
    </row>
    <row r="491" spans="1:19" x14ac:dyDescent="0.2">
      <c r="A491">
        <v>118</v>
      </c>
      <c r="B491">
        <v>355.95</v>
      </c>
      <c r="C491">
        <v>6.9080000000000004</v>
      </c>
      <c r="D491">
        <v>6.7469999999999999</v>
      </c>
      <c r="E491">
        <v>6.9989999999999997</v>
      </c>
      <c r="F491">
        <v>6.673</v>
      </c>
      <c r="G491">
        <v>7.2119999999999997</v>
      </c>
      <c r="H491" s="4">
        <f t="shared" si="105"/>
        <v>2.5513889972730204</v>
      </c>
      <c r="I491" s="4">
        <f t="shared" si="106"/>
        <v>0.83935232889542122</v>
      </c>
      <c r="J491" s="4">
        <f t="shared" si="107"/>
        <v>6.2264268244527896E-2</v>
      </c>
      <c r="K491" s="4">
        <f t="shared" si="102"/>
        <v>2.6100000000000136</v>
      </c>
      <c r="L491" s="4">
        <f t="shared" si="103"/>
        <v>-7.3000000000000398E-2</v>
      </c>
      <c r="M491" s="4">
        <f t="shared" si="112"/>
        <v>1.3683750498955671</v>
      </c>
      <c r="N491" s="4">
        <f t="shared" si="108"/>
        <v>6.4604594476544153E-2</v>
      </c>
      <c r="O491" s="4">
        <f t="shared" si="109"/>
        <v>19.173302121907597</v>
      </c>
      <c r="P491" s="4">
        <f t="shared" si="110"/>
        <v>-10324.714009774225</v>
      </c>
      <c r="Q491">
        <f t="shared" si="104"/>
        <v>1.8029880000000094</v>
      </c>
      <c r="R491">
        <f t="shared" si="114"/>
        <v>0.1499573846577065</v>
      </c>
      <c r="S491">
        <f t="shared" si="111"/>
        <v>1558.3657942759858</v>
      </c>
    </row>
    <row r="492" spans="1:19" x14ac:dyDescent="0.2">
      <c r="A492">
        <v>119</v>
      </c>
      <c r="B492">
        <v>358.56</v>
      </c>
      <c r="C492">
        <v>6.835</v>
      </c>
      <c r="D492">
        <v>6.6779999999999999</v>
      </c>
      <c r="E492">
        <v>6.931</v>
      </c>
      <c r="F492">
        <v>6.6</v>
      </c>
      <c r="G492">
        <v>7.13</v>
      </c>
      <c r="H492" s="4">
        <f t="shared" si="105"/>
        <v>2.5545618391909861</v>
      </c>
      <c r="I492" s="4">
        <f t="shared" si="106"/>
        <v>0.8347385189038411</v>
      </c>
      <c r="J492" s="4">
        <f t="shared" si="107"/>
        <v>6.1678418727045943E-2</v>
      </c>
      <c r="K492" s="4">
        <f t="shared" si="102"/>
        <v>2.5699999999999932</v>
      </c>
      <c r="L492" s="4">
        <f t="shared" si="103"/>
        <v>-7.3999999999999844E-2</v>
      </c>
      <c r="M492" s="4">
        <f t="shared" si="112"/>
        <v>1.4541569075519052</v>
      </c>
      <c r="N492" s="4">
        <f t="shared" si="108"/>
        <v>6.5137186202152697E-2</v>
      </c>
      <c r="O492" s="4">
        <f t="shared" si="109"/>
        <v>18.886504510524979</v>
      </c>
      <c r="P492" s="4">
        <f t="shared" si="110"/>
        <v>-10415.737753708314</v>
      </c>
      <c r="Q492">
        <f t="shared" si="104"/>
        <v>1.7565949999999952</v>
      </c>
      <c r="R492">
        <f t="shared" si="114"/>
        <v>0.15197475136542371</v>
      </c>
      <c r="S492">
        <f t="shared" si="111"/>
        <v>1553.2037803782507</v>
      </c>
    </row>
    <row r="493" spans="1:19" x14ac:dyDescent="0.2">
      <c r="A493">
        <v>120</v>
      </c>
      <c r="B493">
        <v>361.13</v>
      </c>
      <c r="C493">
        <v>6.7610000000000001</v>
      </c>
      <c r="D493">
        <v>6.61</v>
      </c>
      <c r="E493">
        <v>6.8570000000000002</v>
      </c>
      <c r="F493">
        <v>6.5330000000000004</v>
      </c>
      <c r="G493">
        <v>7.0430000000000001</v>
      </c>
      <c r="H493" s="4">
        <f t="shared" si="105"/>
        <v>2.5576635678875652</v>
      </c>
      <c r="I493" s="4">
        <f t="shared" si="106"/>
        <v>0.83001093593611786</v>
      </c>
      <c r="J493" s="4">
        <f t="shared" si="107"/>
        <v>6.1111028656610764E-2</v>
      </c>
      <c r="K493" s="4">
        <f t="shared" si="102"/>
        <v>2.5300000000000296</v>
      </c>
      <c r="L493" s="4">
        <f t="shared" si="103"/>
        <v>-7.099999999999973E-2</v>
      </c>
      <c r="M493" s="4">
        <f t="shared" si="112"/>
        <v>1.5241768156374342</v>
      </c>
      <c r="N493" s="4">
        <f t="shared" si="108"/>
        <v>6.5661811327445058E-2</v>
      </c>
      <c r="O493" s="4">
        <f t="shared" si="109"/>
        <v>18.597178461810859</v>
      </c>
      <c r="P493" s="4">
        <f t="shared" si="110"/>
        <v>-10501.647255636768</v>
      </c>
      <c r="Q493">
        <f t="shared" si="104"/>
        <v>1.7105330000000201</v>
      </c>
      <c r="R493">
        <f t="shared" si="114"/>
        <v>0.15401034131663602</v>
      </c>
      <c r="S493">
        <f t="shared" si="111"/>
        <v>1547.3999719300155</v>
      </c>
    </row>
    <row r="494" spans="1:19" x14ac:dyDescent="0.2">
      <c r="A494">
        <v>121</v>
      </c>
      <c r="B494">
        <v>363.66</v>
      </c>
      <c r="C494">
        <v>6.69</v>
      </c>
      <c r="D494">
        <v>6.5359999999999996</v>
      </c>
      <c r="E494">
        <v>6.7960000000000003</v>
      </c>
      <c r="F494">
        <v>6.4660000000000002</v>
      </c>
      <c r="G494">
        <v>6.9640000000000004</v>
      </c>
      <c r="H494" s="4">
        <f t="shared" si="105"/>
        <v>2.5606955343936537</v>
      </c>
      <c r="I494" s="4">
        <f t="shared" si="106"/>
        <v>0.82542611776782315</v>
      </c>
      <c r="J494" s="4">
        <f t="shared" si="107"/>
        <v>6.0561445071304933E-2</v>
      </c>
      <c r="K494" s="4">
        <f t="shared" si="102"/>
        <v>2.5</v>
      </c>
      <c r="L494" s="4">
        <f t="shared" si="103"/>
        <v>-6.3000000000000611E-2</v>
      </c>
      <c r="M494" s="4">
        <f t="shared" si="112"/>
        <v>1.5121598998827144</v>
      </c>
      <c r="N494" s="4">
        <f t="shared" si="108"/>
        <v>6.6178399618050915E-2</v>
      </c>
      <c r="O494" s="4">
        <f t="shared" si="109"/>
        <v>18.305466038043171</v>
      </c>
      <c r="P494" s="4">
        <f t="shared" si="110"/>
        <v>-10582.582668628262</v>
      </c>
      <c r="Q494">
        <f t="shared" si="104"/>
        <v>1.6725000000000001</v>
      </c>
      <c r="R494">
        <f t="shared" si="114"/>
        <v>0.15628097934365856</v>
      </c>
      <c r="S494">
        <f t="shared" si="111"/>
        <v>1541.8770099935844</v>
      </c>
    </row>
    <row r="495" spans="1:19" x14ac:dyDescent="0.2">
      <c r="A495">
        <v>122</v>
      </c>
      <c r="B495">
        <v>366.16</v>
      </c>
      <c r="C495">
        <v>6.6269999999999998</v>
      </c>
      <c r="D495">
        <v>6.4720000000000004</v>
      </c>
      <c r="E495">
        <v>6.7279999999999998</v>
      </c>
      <c r="F495">
        <v>6.3979999999999997</v>
      </c>
      <c r="G495">
        <v>6.9109999999999996</v>
      </c>
      <c r="H495" s="4">
        <f t="shared" si="105"/>
        <v>2.5636708994192432</v>
      </c>
      <c r="I495" s="4">
        <f t="shared" si="106"/>
        <v>0.82131697059109732</v>
      </c>
      <c r="J495" s="4">
        <f t="shared" si="107"/>
        <v>6.002692648738478E-2</v>
      </c>
      <c r="K495" s="4">
        <f t="shared" si="102"/>
        <v>2.4499999999999886</v>
      </c>
      <c r="L495" s="4">
        <f t="shared" si="103"/>
        <v>-5.9999999999999609E-2</v>
      </c>
      <c r="M495" s="4">
        <f t="shared" si="112"/>
        <v>1.3810564893333497</v>
      </c>
      <c r="N495" s="4">
        <f t="shared" si="108"/>
        <v>6.6686884785774336E-2</v>
      </c>
      <c r="O495" s="4">
        <f t="shared" si="109"/>
        <v>18.011505408359053</v>
      </c>
      <c r="P495" s="4">
        <f t="shared" si="110"/>
        <v>-10658.686462623024</v>
      </c>
      <c r="Q495">
        <f t="shared" si="104"/>
        <v>1.6236149999999927</v>
      </c>
      <c r="R495">
        <f t="shared" si="114"/>
        <v>0.1582930034558436</v>
      </c>
      <c r="S495">
        <f t="shared" si="111"/>
        <v>1537.8569894761567</v>
      </c>
    </row>
    <row r="496" spans="1:19" x14ac:dyDescent="0.2">
      <c r="A496">
        <v>123</v>
      </c>
      <c r="B496">
        <v>368.61</v>
      </c>
      <c r="C496">
        <v>6.5670000000000002</v>
      </c>
      <c r="D496">
        <v>6.407</v>
      </c>
      <c r="E496">
        <v>6.6660000000000004</v>
      </c>
      <c r="F496">
        <v>6.335</v>
      </c>
      <c r="G496">
        <v>6.8579999999999997</v>
      </c>
      <c r="H496" s="4">
        <f t="shared" si="105"/>
        <v>2.5665671129934964</v>
      </c>
      <c r="I496" s="4">
        <f t="shared" si="106"/>
        <v>0.81736701628759412</v>
      </c>
      <c r="J496" s="4">
        <f t="shared" si="107"/>
        <v>5.9511158771681269E-2</v>
      </c>
      <c r="K496" s="4">
        <f t="shared" si="102"/>
        <v>2.4099999999999682</v>
      </c>
      <c r="L496" s="4">
        <f t="shared" si="103"/>
        <v>-5.600000000000005E-2</v>
      </c>
      <c r="M496" s="4">
        <f t="shared" si="112"/>
        <v>1.3638339170209366</v>
      </c>
      <c r="N496" s="4">
        <f t="shared" si="108"/>
        <v>6.7187204380450977E-2</v>
      </c>
      <c r="O496" s="4">
        <f t="shared" si="109"/>
        <v>17.715430784397302</v>
      </c>
      <c r="P496" s="4">
        <f t="shared" si="110"/>
        <v>-10730.103077704754</v>
      </c>
      <c r="Q496">
        <f t="shared" si="104"/>
        <v>1.582646999999979</v>
      </c>
      <c r="R496">
        <f t="shared" si="114"/>
        <v>0.16038385185352433</v>
      </c>
      <c r="S496">
        <f t="shared" si="111"/>
        <v>1534.130167545532</v>
      </c>
    </row>
    <row r="497" spans="1:19" x14ac:dyDescent="0.2">
      <c r="A497">
        <v>124</v>
      </c>
      <c r="B497">
        <v>371.02</v>
      </c>
      <c r="C497">
        <v>6.5110000000000001</v>
      </c>
      <c r="D497">
        <v>6.3390000000000004</v>
      </c>
      <c r="E497">
        <v>6.6050000000000004</v>
      </c>
      <c r="F497">
        <v>6.282</v>
      </c>
      <c r="G497">
        <v>6.819</v>
      </c>
      <c r="H497" s="4">
        <f t="shared" si="105"/>
        <v>2.5693973210854648</v>
      </c>
      <c r="I497" s="4">
        <f t="shared" si="106"/>
        <v>0.81364769534689663</v>
      </c>
      <c r="J497" s="4">
        <f t="shared" si="107"/>
        <v>5.9011427091384502E-2</v>
      </c>
      <c r="K497" s="4">
        <f t="shared" si="102"/>
        <v>2.3700000000000045</v>
      </c>
      <c r="L497" s="4">
        <f t="shared" si="103"/>
        <v>-5.200000000000049E-2</v>
      </c>
      <c r="M497" s="4">
        <f t="shared" si="112"/>
        <v>1.3141510517379309</v>
      </c>
      <c r="N497" s="4">
        <f t="shared" si="108"/>
        <v>6.7679299680017568E-2</v>
      </c>
      <c r="O497" s="4">
        <f t="shared" si="109"/>
        <v>17.41737236557217</v>
      </c>
      <c r="P497" s="4">
        <f t="shared" si="110"/>
        <v>-10796.97858795032</v>
      </c>
      <c r="Q497">
        <f t="shared" si="104"/>
        <v>1.5431070000000029</v>
      </c>
      <c r="R497">
        <f t="shared" si="114"/>
        <v>0.16262406153663045</v>
      </c>
      <c r="S497">
        <f t="shared" si="111"/>
        <v>1530.9926200804828</v>
      </c>
    </row>
    <row r="498" spans="1:19" x14ac:dyDescent="0.2">
      <c r="A498">
        <v>125</v>
      </c>
      <c r="B498">
        <v>373.39</v>
      </c>
      <c r="C498">
        <v>6.4589999999999996</v>
      </c>
      <c r="D498">
        <v>6.2830000000000004</v>
      </c>
      <c r="E498">
        <v>6.548</v>
      </c>
      <c r="F498">
        <v>6.2149999999999999</v>
      </c>
      <c r="G498">
        <v>6.7930000000000001</v>
      </c>
      <c r="H498" s="4">
        <f t="shared" si="105"/>
        <v>2.5721626826463373</v>
      </c>
      <c r="I498" s="4">
        <f t="shared" si="106"/>
        <v>0.81016528454314962</v>
      </c>
      <c r="J498" s="4">
        <f t="shared" si="107"/>
        <v>5.8527198929339636E-2</v>
      </c>
      <c r="K498" s="4">
        <f t="shared" si="102"/>
        <v>2.3300000000000409</v>
      </c>
      <c r="L498" s="4">
        <f t="shared" si="103"/>
        <v>-4.4999999999999929E-2</v>
      </c>
      <c r="M498" s="4">
        <f t="shared" si="112"/>
        <v>1.2592967418874064</v>
      </c>
      <c r="N498" s="4">
        <f t="shared" si="108"/>
        <v>6.816311557906124E-2</v>
      </c>
      <c r="O498" s="4">
        <f t="shared" si="109"/>
        <v>17.117456293684661</v>
      </c>
      <c r="P498" s="4">
        <f t="shared" si="110"/>
        <v>-10859.460373515672</v>
      </c>
      <c r="Q498">
        <f t="shared" si="104"/>
        <v>1.5049470000000265</v>
      </c>
      <c r="R498">
        <f t="shared" si="114"/>
        <v>0.16451087149569377</v>
      </c>
      <c r="S498">
        <f t="shared" si="111"/>
        <v>1528.4669344567387</v>
      </c>
    </row>
    <row r="499" spans="1:19" x14ac:dyDescent="0.2">
      <c r="A499">
        <v>126</v>
      </c>
      <c r="B499">
        <v>375.72</v>
      </c>
      <c r="C499">
        <v>6.4139999999999997</v>
      </c>
      <c r="D499">
        <v>6.2270000000000003</v>
      </c>
      <c r="E499">
        <v>6.4829999999999997</v>
      </c>
      <c r="F499">
        <v>6.1580000000000004</v>
      </c>
      <c r="G499">
        <v>6.7889999999999997</v>
      </c>
      <c r="H499" s="4">
        <f t="shared" si="105"/>
        <v>2.5748643136645399</v>
      </c>
      <c r="I499" s="4">
        <f t="shared" si="106"/>
        <v>0.80712895559242159</v>
      </c>
      <c r="J499" s="4">
        <f t="shared" si="107"/>
        <v>5.8057967648961303E-2</v>
      </c>
      <c r="K499" s="4">
        <f t="shared" si="102"/>
        <v>2.2899999999999636</v>
      </c>
      <c r="L499" s="4">
        <f t="shared" si="103"/>
        <v>-4.6999999999999709E-2</v>
      </c>
      <c r="M499" s="4">
        <f t="shared" si="112"/>
        <v>1.1238873592544167</v>
      </c>
      <c r="N499" s="4">
        <f t="shared" si="108"/>
        <v>6.8638600476108036E-2</v>
      </c>
      <c r="O499" s="4">
        <f t="shared" si="109"/>
        <v>16.815804616642559</v>
      </c>
      <c r="P499" s="4">
        <f t="shared" si="110"/>
        <v>-10917.69680106799</v>
      </c>
      <c r="Q499">
        <f t="shared" si="104"/>
        <v>1.4688059999999767</v>
      </c>
      <c r="R499">
        <f t="shared" si="114"/>
        <v>0.16643676091210746</v>
      </c>
      <c r="S499">
        <f t="shared" si="111"/>
        <v>1527.2894439127217</v>
      </c>
    </row>
    <row r="500" spans="1:19" x14ac:dyDescent="0.2">
      <c r="A500">
        <v>127</v>
      </c>
      <c r="B500">
        <v>378.01</v>
      </c>
      <c r="C500">
        <v>6.367</v>
      </c>
      <c r="D500">
        <v>6.1680000000000001</v>
      </c>
      <c r="E500">
        <v>6.4180000000000001</v>
      </c>
      <c r="F500">
        <v>6.1020000000000003</v>
      </c>
      <c r="G500">
        <v>6.7809999999999997</v>
      </c>
      <c r="H500" s="4">
        <f t="shared" si="105"/>
        <v>2.5775032889572613</v>
      </c>
      <c r="I500" s="4">
        <f t="shared" si="106"/>
        <v>0.80393484986384178</v>
      </c>
      <c r="J500" s="4">
        <f t="shared" si="107"/>
        <v>5.7603251037383382E-2</v>
      </c>
      <c r="K500" s="4">
        <f t="shared" si="102"/>
        <v>2.25</v>
      </c>
      <c r="L500" s="4">
        <f t="shared" si="103"/>
        <v>-4.4999999999999929E-2</v>
      </c>
      <c r="M500" s="4">
        <f t="shared" si="112"/>
        <v>1.2103583301402974</v>
      </c>
      <c r="N500" s="4">
        <f t="shared" si="108"/>
        <v>6.9105706159903663E-2</v>
      </c>
      <c r="O500" s="4">
        <f t="shared" si="109"/>
        <v>16.512535261057337</v>
      </c>
      <c r="P500" s="4">
        <f t="shared" si="110"/>
        <v>-10971.836915187851</v>
      </c>
      <c r="Q500">
        <f t="shared" si="104"/>
        <v>1.4325749999999999</v>
      </c>
      <c r="R500">
        <f t="shared" si="114"/>
        <v>0.16850938986627867</v>
      </c>
      <c r="S500">
        <f t="shared" si="111"/>
        <v>1525.3384561652781</v>
      </c>
    </row>
    <row r="501" spans="1:19" x14ac:dyDescent="0.2">
      <c r="A501">
        <v>128</v>
      </c>
      <c r="B501">
        <v>380.26</v>
      </c>
      <c r="C501">
        <v>6.3220000000000001</v>
      </c>
      <c r="D501">
        <v>6.109</v>
      </c>
      <c r="E501">
        <v>6.3630000000000004</v>
      </c>
      <c r="F501">
        <v>6.0449999999999999</v>
      </c>
      <c r="G501">
        <v>6.7690000000000001</v>
      </c>
      <c r="H501" s="4">
        <f t="shared" si="105"/>
        <v>2.5800806438630075</v>
      </c>
      <c r="I501" s="4">
        <f t="shared" si="106"/>
        <v>0.80085449150356092</v>
      </c>
      <c r="J501" s="4">
        <f t="shared" si="107"/>
        <v>5.7162589947501397E-2</v>
      </c>
      <c r="K501" s="4">
        <f t="shared" si="102"/>
        <v>2.2100000000000364</v>
      </c>
      <c r="L501" s="4">
        <f t="shared" si="103"/>
        <v>-4.1999999999999815E-2</v>
      </c>
      <c r="M501" s="4">
        <f t="shared" si="112"/>
        <v>1.1951626659618106</v>
      </c>
      <c r="N501" s="4">
        <f t="shared" si="108"/>
        <v>6.9564387694933033E-2</v>
      </c>
      <c r="O501" s="4">
        <f t="shared" si="109"/>
        <v>16.20776201341323</v>
      </c>
      <c r="P501" s="4">
        <f t="shared" si="110"/>
        <v>-11022.030139233038</v>
      </c>
      <c r="Q501">
        <f t="shared" si="104"/>
        <v>1.3971620000000231</v>
      </c>
      <c r="R501">
        <f t="shared" si="114"/>
        <v>0.17062812483461606</v>
      </c>
      <c r="S501">
        <f t="shared" si="111"/>
        <v>1523.5728192569422</v>
      </c>
    </row>
    <row r="502" spans="1:19" x14ac:dyDescent="0.2">
      <c r="A502">
        <v>129</v>
      </c>
      <c r="B502">
        <v>382.47</v>
      </c>
      <c r="C502">
        <v>6.28</v>
      </c>
      <c r="D502">
        <v>6.0570000000000004</v>
      </c>
      <c r="E502">
        <v>6.3140000000000001</v>
      </c>
      <c r="F502">
        <v>6.0010000000000003</v>
      </c>
      <c r="G502">
        <v>6.7480000000000002</v>
      </c>
      <c r="H502" s="4">
        <f t="shared" si="105"/>
        <v>2.5825973758414835</v>
      </c>
      <c r="I502" s="4">
        <f t="shared" si="106"/>
        <v>0.79795964373719619</v>
      </c>
      <c r="J502" s="4">
        <f t="shared" si="107"/>
        <v>5.6735547031287061E-2</v>
      </c>
      <c r="K502" s="4">
        <f t="shared" si="102"/>
        <v>2.1599999999999682</v>
      </c>
      <c r="L502" s="4">
        <f t="shared" si="103"/>
        <v>-4.0000000000000036E-2</v>
      </c>
      <c r="M502" s="4">
        <f t="shared" si="112"/>
        <v>1.1502407849236074</v>
      </c>
      <c r="N502" s="4">
        <f t="shared" si="108"/>
        <v>7.0014603306416734E-2</v>
      </c>
      <c r="O502" s="4">
        <f t="shared" si="109"/>
        <v>15.901594509545646</v>
      </c>
      <c r="P502" s="4">
        <f t="shared" si="110"/>
        <v>-11068.425988035811</v>
      </c>
      <c r="Q502">
        <f t="shared" si="104"/>
        <v>1.3564799999999801</v>
      </c>
      <c r="R502">
        <f t="shared" si="114"/>
        <v>0.17253489143221451</v>
      </c>
      <c r="S502">
        <f t="shared" si="111"/>
        <v>1522.2469073458642</v>
      </c>
    </row>
    <row r="503" spans="1:19" x14ac:dyDescent="0.2">
      <c r="A503">
        <v>130</v>
      </c>
      <c r="B503">
        <v>384.63</v>
      </c>
      <c r="C503">
        <v>6.24</v>
      </c>
      <c r="D503">
        <v>6.0110000000000001</v>
      </c>
      <c r="E503">
        <v>6.2649999999999997</v>
      </c>
      <c r="F503">
        <v>5.9560000000000004</v>
      </c>
      <c r="G503">
        <v>6.7270000000000003</v>
      </c>
      <c r="H503" s="4">
        <f t="shared" si="105"/>
        <v>2.5850431549059416</v>
      </c>
      <c r="I503" s="4">
        <f t="shared" si="106"/>
        <v>0.795184589682424</v>
      </c>
      <c r="J503" s="4">
        <f t="shared" si="107"/>
        <v>5.6323600380119153E-2</v>
      </c>
      <c r="K503" s="4">
        <f t="shared" si="102"/>
        <v>2.1299999999999955</v>
      </c>
      <c r="L503" s="4">
        <f t="shared" si="103"/>
        <v>-4.9999999999999822E-2</v>
      </c>
      <c r="M503" s="4">
        <f t="shared" si="112"/>
        <v>1.1346298997725941</v>
      </c>
      <c r="N503" s="4">
        <f t="shared" si="108"/>
        <v>7.0456314265015224E-2</v>
      </c>
      <c r="O503" s="4">
        <f t="shared" si="109"/>
        <v>15.594138232100207</v>
      </c>
      <c r="P503" s="4">
        <f t="shared" si="110"/>
        <v>-11111.173790817353</v>
      </c>
      <c r="Q503">
        <f t="shared" si="104"/>
        <v>1.329119999999997</v>
      </c>
      <c r="R503">
        <f t="shared" si="114"/>
        <v>0.17425330915631526</v>
      </c>
      <c r="S503">
        <f t="shared" si="111"/>
        <v>1521.0932019929558</v>
      </c>
    </row>
    <row r="504" spans="1:19" x14ac:dyDescent="0.2">
      <c r="A504">
        <v>131</v>
      </c>
      <c r="B504">
        <v>386.76</v>
      </c>
      <c r="C504">
        <v>6.19</v>
      </c>
      <c r="D504">
        <v>5.9580000000000002</v>
      </c>
      <c r="E504">
        <v>6.2149999999999999</v>
      </c>
      <c r="F504">
        <v>5.8979999999999997</v>
      </c>
      <c r="G504">
        <v>6.6909999999999998</v>
      </c>
      <c r="H504" s="4">
        <f t="shared" si="105"/>
        <v>2.5874415515599591</v>
      </c>
      <c r="I504" s="4">
        <f t="shared" si="106"/>
        <v>0.79169064902011799</v>
      </c>
      <c r="J504" s="4">
        <f t="shared" si="107"/>
        <v>5.5922539276460258E-2</v>
      </c>
      <c r="K504" s="4">
        <f t="shared" si="102"/>
        <v>2.0799999999999841</v>
      </c>
      <c r="L504" s="4">
        <f t="shared" si="103"/>
        <v>-5.9000000000000163E-2</v>
      </c>
      <c r="M504" s="4">
        <f t="shared" si="112"/>
        <v>1.4567818281655611</v>
      </c>
      <c r="N504" s="4">
        <f t="shared" si="108"/>
        <v>7.0889484771462452E-2</v>
      </c>
      <c r="O504" s="4">
        <f t="shared" si="109"/>
        <v>15.285494515688614</v>
      </c>
      <c r="P504" s="4">
        <f t="shared" si="110"/>
        <v>-11150.422427410156</v>
      </c>
      <c r="Q504">
        <f t="shared" si="104"/>
        <v>1.28751999999999</v>
      </c>
      <c r="R504">
        <f t="shared" si="114"/>
        <v>0.176271107080995</v>
      </c>
      <c r="S504">
        <f t="shared" si="111"/>
        <v>1517.2609532959852</v>
      </c>
    </row>
    <row r="505" spans="1:19" x14ac:dyDescent="0.2">
      <c r="A505">
        <v>132</v>
      </c>
      <c r="B505">
        <v>388.84</v>
      </c>
      <c r="C505">
        <v>6.1310000000000002</v>
      </c>
      <c r="D505">
        <v>5.9029999999999996</v>
      </c>
      <c r="E505">
        <v>6.1539999999999999</v>
      </c>
      <c r="F505">
        <v>5.8470000000000004</v>
      </c>
      <c r="G505">
        <v>6.617</v>
      </c>
      <c r="H505" s="4">
        <f t="shared" si="105"/>
        <v>2.5897709344582682</v>
      </c>
      <c r="I505" s="4">
        <f t="shared" si="106"/>
        <v>0.78753131612723426</v>
      </c>
      <c r="J505" s="4">
        <f t="shared" si="107"/>
        <v>5.5535752612276057E-2</v>
      </c>
      <c r="K505" s="4">
        <f t="shared" si="102"/>
        <v>2.0400000000000205</v>
      </c>
      <c r="L505" s="4">
        <f t="shared" si="103"/>
        <v>-6.5000000000000391E-2</v>
      </c>
      <c r="M505" s="4">
        <f t="shared" si="112"/>
        <v>1.7855943288256393</v>
      </c>
      <c r="N505" s="4">
        <f t="shared" si="108"/>
        <v>7.1314081841342691E-2</v>
      </c>
      <c r="O505" s="4">
        <f t="shared" si="109"/>
        <v>14.975760559371665</v>
      </c>
      <c r="P505" s="4">
        <f t="shared" si="110"/>
        <v>-11186.320074013465</v>
      </c>
      <c r="Q505">
        <f t="shared" si="104"/>
        <v>1.2507240000000124</v>
      </c>
      <c r="R505">
        <f t="shared" si="114"/>
        <v>0.17840916576851998</v>
      </c>
      <c r="S505">
        <f t="shared" si="111"/>
        <v>1510.8812491560698</v>
      </c>
    </row>
    <row r="506" spans="1:19" x14ac:dyDescent="0.2">
      <c r="A506">
        <v>133</v>
      </c>
      <c r="B506">
        <v>390.88</v>
      </c>
      <c r="C506">
        <v>6.0659999999999998</v>
      </c>
      <c r="D506">
        <v>5.8490000000000002</v>
      </c>
      <c r="E506">
        <v>6.1</v>
      </c>
      <c r="F506">
        <v>5.7969999999999997</v>
      </c>
      <c r="G506">
        <v>6.5179999999999998</v>
      </c>
      <c r="H506" s="4">
        <f t="shared" si="105"/>
        <v>2.5920434496293616</v>
      </c>
      <c r="I506" s="4">
        <f t="shared" si="106"/>
        <v>0.78290240597464467</v>
      </c>
      <c r="J506" s="4">
        <f t="shared" si="107"/>
        <v>5.5160986830669813E-2</v>
      </c>
      <c r="K506" s="4">
        <f t="shared" si="102"/>
        <v>1.9900000000000091</v>
      </c>
      <c r="L506" s="4">
        <f t="shared" si="103"/>
        <v>-6.7999999999999616E-2</v>
      </c>
      <c r="M506" s="4">
        <f t="shared" si="112"/>
        <v>2.0369105612450982</v>
      </c>
      <c r="N506" s="4">
        <f t="shared" si="108"/>
        <v>7.1730075190214126E-2</v>
      </c>
      <c r="O506" s="4">
        <f t="shared" si="109"/>
        <v>14.665029446204624</v>
      </c>
      <c r="P506" s="4">
        <f t="shared" si="110"/>
        <v>-11219.013963804869</v>
      </c>
      <c r="Q506">
        <f t="shared" si="104"/>
        <v>1.2071340000000055</v>
      </c>
      <c r="R506">
        <f t="shared" si="114"/>
        <v>0.1805534007753872</v>
      </c>
      <c r="S506">
        <f t="shared" si="111"/>
        <v>1502.7057092174289</v>
      </c>
    </row>
    <row r="507" spans="1:19" x14ac:dyDescent="0.2">
      <c r="A507">
        <v>134</v>
      </c>
      <c r="B507">
        <v>392.87</v>
      </c>
      <c r="C507">
        <v>5.9980000000000002</v>
      </c>
      <c r="D507">
        <v>5.8019999999999996</v>
      </c>
      <c r="E507">
        <v>6.0460000000000003</v>
      </c>
      <c r="F507">
        <v>5.7430000000000003</v>
      </c>
      <c r="G507">
        <v>6.4</v>
      </c>
      <c r="H507" s="4">
        <f t="shared" si="105"/>
        <v>2.5942488668573831</v>
      </c>
      <c r="I507" s="4">
        <f t="shared" si="106"/>
        <v>0.77800646142350838</v>
      </c>
      <c r="J507" s="4">
        <f t="shared" si="107"/>
        <v>5.4799704575328879E-2</v>
      </c>
      <c r="K507" s="4">
        <f t="shared" si="102"/>
        <v>1.9599999999999795</v>
      </c>
      <c r="L507" s="4">
        <f t="shared" si="103"/>
        <v>-7.2000000000000064E-2</v>
      </c>
      <c r="M507" s="4">
        <f t="shared" si="112"/>
        <v>2.2199629570900026</v>
      </c>
      <c r="N507" s="4">
        <f t="shared" si="108"/>
        <v>7.2137437119275366E-2</v>
      </c>
      <c r="O507" s="4">
        <f t="shared" si="109"/>
        <v>14.353390169432267</v>
      </c>
      <c r="P507" s="4">
        <f t="shared" si="110"/>
        <v>-11248.650156580687</v>
      </c>
      <c r="Q507">
        <f t="shared" si="104"/>
        <v>1.1756079999999878</v>
      </c>
      <c r="R507">
        <f t="shared" si="114"/>
        <v>0.18245708782701597</v>
      </c>
      <c r="S507">
        <f t="shared" si="111"/>
        <v>1493.4249722799291</v>
      </c>
    </row>
    <row r="508" spans="1:19" x14ac:dyDescent="0.2">
      <c r="A508">
        <v>135</v>
      </c>
      <c r="B508">
        <v>394.83</v>
      </c>
      <c r="C508">
        <v>5.9260000000000002</v>
      </c>
      <c r="D508">
        <v>5.7489999999999997</v>
      </c>
      <c r="E508">
        <v>5.9960000000000004</v>
      </c>
      <c r="F508">
        <v>5.6929999999999996</v>
      </c>
      <c r="G508">
        <v>6.2670000000000003</v>
      </c>
      <c r="H508" s="4">
        <f t="shared" si="105"/>
        <v>2.5964101438442699</v>
      </c>
      <c r="I508" s="4">
        <f t="shared" si="106"/>
        <v>0.77276164714403228</v>
      </c>
      <c r="J508" s="4">
        <f t="shared" si="107"/>
        <v>5.4447948979056186E-2</v>
      </c>
      <c r="K508" s="4">
        <f t="shared" si="102"/>
        <v>1.910000000000025</v>
      </c>
      <c r="L508" s="4">
        <f t="shared" si="103"/>
        <v>-7.3999999999999844E-2</v>
      </c>
      <c r="M508" s="4">
        <f t="shared" si="112"/>
        <v>2.426720087845367</v>
      </c>
      <c r="N508" s="4">
        <f t="shared" si="108"/>
        <v>7.2536142401759596E-2</v>
      </c>
      <c r="O508" s="4">
        <f t="shared" si="109"/>
        <v>14.040927665082803</v>
      </c>
      <c r="P508" s="4">
        <f t="shared" si="110"/>
        <v>-11275.37332418752</v>
      </c>
      <c r="Q508">
        <f t="shared" si="104"/>
        <v>1.1318660000000147</v>
      </c>
      <c r="R508">
        <f t="shared" si="114"/>
        <v>0.18464679739472842</v>
      </c>
      <c r="S508">
        <f t="shared" si="111"/>
        <v>1482.859049154257</v>
      </c>
    </row>
    <row r="509" spans="1:19" x14ac:dyDescent="0.2">
      <c r="A509">
        <v>136</v>
      </c>
      <c r="B509">
        <v>396.74</v>
      </c>
      <c r="C509">
        <v>5.8520000000000003</v>
      </c>
      <c r="D509">
        <v>5.6920000000000002</v>
      </c>
      <c r="E509">
        <v>5.9370000000000003</v>
      </c>
      <c r="F509">
        <v>5.649</v>
      </c>
      <c r="G509">
        <v>6.13</v>
      </c>
      <c r="H509" s="4">
        <f t="shared" si="105"/>
        <v>2.598505988988193</v>
      </c>
      <c r="I509" s="4">
        <f t="shared" si="106"/>
        <v>0.76730431745327321</v>
      </c>
      <c r="J509" s="4">
        <f t="shared" si="107"/>
        <v>5.4108999184997481E-2</v>
      </c>
      <c r="K509" s="4">
        <f t="shared" si="102"/>
        <v>1.8700000000000045</v>
      </c>
      <c r="L509" s="4">
        <f t="shared" si="103"/>
        <v>-7.3000000000000398E-2</v>
      </c>
      <c r="M509" s="4">
        <f t="shared" si="112"/>
        <v>2.6038802086992887</v>
      </c>
      <c r="N509" s="4">
        <f t="shared" si="108"/>
        <v>7.2926168170234118E-2</v>
      </c>
      <c r="O509" s="4">
        <f t="shared" si="109"/>
        <v>13.727722850522039</v>
      </c>
      <c r="P509" s="4">
        <f t="shared" si="110"/>
        <v>-11299.326544658561</v>
      </c>
      <c r="Q509">
        <f t="shared" si="104"/>
        <v>1.0943240000000027</v>
      </c>
      <c r="R509">
        <f t="shared" si="114"/>
        <v>0.18705418182977712</v>
      </c>
      <c r="S509">
        <f t="shared" si="111"/>
        <v>1471.4258696678805</v>
      </c>
    </row>
    <row r="510" spans="1:19" x14ac:dyDescent="0.2">
      <c r="A510">
        <v>137</v>
      </c>
      <c r="B510">
        <v>398.61</v>
      </c>
      <c r="C510">
        <v>5.7789999999999999</v>
      </c>
      <c r="D510">
        <v>5.6310000000000002</v>
      </c>
      <c r="E510">
        <v>5.8869999999999996</v>
      </c>
      <c r="F510">
        <v>5.5940000000000003</v>
      </c>
      <c r="G510">
        <v>6.0030000000000001</v>
      </c>
      <c r="H510" s="4">
        <f t="shared" si="105"/>
        <v>2.6005481897240834</v>
      </c>
      <c r="I510" s="4">
        <f t="shared" si="106"/>
        <v>0.76185269446638304</v>
      </c>
      <c r="J510" s="4">
        <f t="shared" si="107"/>
        <v>5.3780754834039456E-2</v>
      </c>
      <c r="K510" s="4">
        <f t="shared" si="102"/>
        <v>1.8199999999999932</v>
      </c>
      <c r="L510" s="4">
        <f t="shared" si="103"/>
        <v>-7.299999999999951E-2</v>
      </c>
      <c r="M510" s="4">
        <f t="shared" si="112"/>
        <v>2.6694843905793748</v>
      </c>
      <c r="N510" s="4">
        <f t="shared" si="108"/>
        <v>7.3307493804970841E-2</v>
      </c>
      <c r="O510" s="4">
        <f t="shared" si="109"/>
        <v>13.413852668725967</v>
      </c>
      <c r="P510" s="4">
        <f t="shared" si="110"/>
        <v>-11320.651111207169</v>
      </c>
      <c r="Q510">
        <f t="shared" si="104"/>
        <v>1.0517779999999961</v>
      </c>
      <c r="R510">
        <f t="shared" si="114"/>
        <v>0.18969268995522443</v>
      </c>
      <c r="S510">
        <f t="shared" si="111"/>
        <v>1459.9196868198242</v>
      </c>
    </row>
    <row r="511" spans="1:19" x14ac:dyDescent="0.2">
      <c r="A511">
        <v>138</v>
      </c>
      <c r="B511">
        <v>400.43</v>
      </c>
      <c r="C511">
        <v>5.7060000000000004</v>
      </c>
      <c r="D511">
        <v>5.5750000000000002</v>
      </c>
      <c r="E511">
        <v>5.8380000000000001</v>
      </c>
      <c r="F511">
        <v>5.5389999999999997</v>
      </c>
      <c r="G511">
        <v>5.8730000000000002</v>
      </c>
      <c r="H511" s="4">
        <f t="shared" si="105"/>
        <v>2.6025266071349242</v>
      </c>
      <c r="I511" s="4">
        <f t="shared" si="106"/>
        <v>0.75633176732105756</v>
      </c>
      <c r="J511" s="4">
        <f t="shared" si="107"/>
        <v>5.3464661471443707E-2</v>
      </c>
      <c r="K511" s="4">
        <f t="shared" si="102"/>
        <v>1.7900000000000205</v>
      </c>
      <c r="L511" s="4">
        <f t="shared" si="103"/>
        <v>-7.5000000000000178E-2</v>
      </c>
      <c r="M511" s="4">
        <f t="shared" si="112"/>
        <v>2.7905775166930709</v>
      </c>
      <c r="N511" s="4">
        <f t="shared" si="108"/>
        <v>7.3680100823546563E-2</v>
      </c>
      <c r="O511" s="4">
        <f t="shared" si="109"/>
        <v>13.099390137859102</v>
      </c>
      <c r="P511" s="4">
        <f t="shared" si="110"/>
        <v>-11339.486352010241</v>
      </c>
      <c r="Q511">
        <f t="shared" si="104"/>
        <v>1.0213740000000118</v>
      </c>
      <c r="R511">
        <f t="shared" si="114"/>
        <v>0.19217347678917479</v>
      </c>
      <c r="S511">
        <f t="shared" si="111"/>
        <v>1448.0596604359321</v>
      </c>
    </row>
    <row r="512" spans="1:19" x14ac:dyDescent="0.2">
      <c r="A512">
        <v>139</v>
      </c>
      <c r="B512">
        <v>402.22</v>
      </c>
      <c r="C512">
        <v>5.6310000000000002</v>
      </c>
      <c r="D512">
        <v>5.5220000000000002</v>
      </c>
      <c r="E512">
        <v>5.782</v>
      </c>
      <c r="F512">
        <v>5.4829999999999997</v>
      </c>
      <c r="G512">
        <v>5.7359999999999998</v>
      </c>
      <c r="H512" s="4">
        <f t="shared" si="105"/>
        <v>2.6044636616701857</v>
      </c>
      <c r="I512" s="4">
        <f t="shared" si="106"/>
        <v>0.75058552734100881</v>
      </c>
      <c r="J512" s="4">
        <f t="shared" si="107"/>
        <v>5.3156976727694635E-2</v>
      </c>
      <c r="K512" s="4">
        <f t="shared" si="102"/>
        <v>1.7399999999999523</v>
      </c>
      <c r="L512" s="4">
        <f t="shared" si="103"/>
        <v>-7.5000000000000178E-2</v>
      </c>
      <c r="M512" s="4">
        <f t="shared" si="112"/>
        <v>2.9664833258156675</v>
      </c>
      <c r="N512" s="4">
        <f t="shared" si="108"/>
        <v>7.4043972771820427E-2</v>
      </c>
      <c r="O512" s="4">
        <f t="shared" si="109"/>
        <v>12.784404405858817</v>
      </c>
      <c r="P512" s="4">
        <f t="shared" si="110"/>
        <v>-11355.969461539495</v>
      </c>
      <c r="Q512">
        <f t="shared" si="104"/>
        <v>0.97979399999997308</v>
      </c>
      <c r="R512">
        <f t="shared" si="114"/>
        <v>0.19457473949979281</v>
      </c>
      <c r="S512">
        <f t="shared" si="111"/>
        <v>1435.4143044607104</v>
      </c>
    </row>
    <row r="513" spans="1:19" x14ac:dyDescent="0.2">
      <c r="A513">
        <v>140</v>
      </c>
      <c r="B513">
        <v>403.96</v>
      </c>
      <c r="C513">
        <v>5.556</v>
      </c>
      <c r="D513">
        <v>5.4729999999999999</v>
      </c>
      <c r="E513">
        <v>5.7320000000000002</v>
      </c>
      <c r="F513">
        <v>5.43</v>
      </c>
      <c r="G513">
        <v>5.59</v>
      </c>
      <c r="H513" s="4">
        <f t="shared" si="105"/>
        <v>2.606338363528125</v>
      </c>
      <c r="I513" s="4">
        <f t="shared" si="106"/>
        <v>0.74476223706557798</v>
      </c>
      <c r="J513" s="4">
        <f t="shared" si="107"/>
        <v>5.286088240518251E-2</v>
      </c>
      <c r="K513" s="4">
        <f t="shared" si="102"/>
        <v>1.7000000000000455</v>
      </c>
      <c r="L513" s="4">
        <f t="shared" si="103"/>
        <v>-6.5000000000000391E-2</v>
      </c>
      <c r="M513" s="4">
        <f t="shared" si="112"/>
        <v>3.1062487353759072</v>
      </c>
      <c r="N513" s="4">
        <f t="shared" si="108"/>
        <v>7.4399095116427616E-2</v>
      </c>
      <c r="O513" s="4">
        <f t="shared" si="109"/>
        <v>12.468960809704942</v>
      </c>
      <c r="P513" s="4">
        <f t="shared" si="110"/>
        <v>-11370.235345165902</v>
      </c>
      <c r="Q513">
        <f t="shared" si="104"/>
        <v>0.94452000000002534</v>
      </c>
      <c r="R513">
        <f t="shared" si="114"/>
        <v>0.19684242110366001</v>
      </c>
      <c r="S513">
        <f t="shared" si="111"/>
        <v>1422.4227228019608</v>
      </c>
    </row>
    <row r="514" spans="1:19" x14ac:dyDescent="0.2">
      <c r="A514">
        <v>141</v>
      </c>
      <c r="B514">
        <v>405.66</v>
      </c>
      <c r="C514">
        <v>5.4909999999999997</v>
      </c>
      <c r="D514">
        <v>5.4219999999999997</v>
      </c>
      <c r="E514">
        <v>5.6740000000000004</v>
      </c>
      <c r="F514">
        <v>5.3840000000000003</v>
      </c>
      <c r="G514">
        <v>5.484</v>
      </c>
      <c r="H514" s="4">
        <f t="shared" si="105"/>
        <v>2.6081621863197615</v>
      </c>
      <c r="I514" s="4">
        <f t="shared" si="106"/>
        <v>0.73965144370937674</v>
      </c>
      <c r="J514" s="4">
        <f t="shared" si="107"/>
        <v>5.2574406874112918E-2</v>
      </c>
      <c r="K514" s="4">
        <f t="shared" si="102"/>
        <v>1.6499999999999773</v>
      </c>
      <c r="L514" s="4">
        <f t="shared" si="103"/>
        <v>-5.0999999999999268E-2</v>
      </c>
      <c r="M514" s="4">
        <f t="shared" si="112"/>
        <v>2.8022422900060446</v>
      </c>
      <c r="N514" s="4">
        <f t="shared" si="108"/>
        <v>7.474545513891942E-2</v>
      </c>
      <c r="O514" s="4">
        <f t="shared" si="109"/>
        <v>12.153120939005889</v>
      </c>
      <c r="P514" s="4">
        <f t="shared" si="110"/>
        <v>-11382.416473260071</v>
      </c>
      <c r="Q514">
        <f t="shared" si="104"/>
        <v>0.90601499999998747</v>
      </c>
      <c r="R514">
        <f t="shared" si="114"/>
        <v>0.19925279101765556</v>
      </c>
      <c r="S514">
        <f t="shared" si="111"/>
        <v>1411.6977120484671</v>
      </c>
    </row>
    <row r="515" spans="1:19" x14ac:dyDescent="0.2">
      <c r="A515">
        <v>142</v>
      </c>
      <c r="B515">
        <v>407.31</v>
      </c>
      <c r="C515">
        <v>5.44</v>
      </c>
      <c r="D515">
        <v>5.3659999999999997</v>
      </c>
      <c r="E515">
        <v>5.6210000000000004</v>
      </c>
      <c r="F515">
        <v>5.3330000000000002</v>
      </c>
      <c r="G515">
        <v>5.4379999999999997</v>
      </c>
      <c r="H515" s="4">
        <f t="shared" si="105"/>
        <v>2.6099250727216621</v>
      </c>
      <c r="I515" s="4">
        <f t="shared" si="106"/>
        <v>0.73559889969817993</v>
      </c>
      <c r="J515" s="4">
        <f t="shared" si="107"/>
        <v>5.2298978558334507E-2</v>
      </c>
      <c r="K515" s="4">
        <f t="shared" si="102"/>
        <v>1.6100000000000136</v>
      </c>
      <c r="L515" s="4">
        <f t="shared" si="103"/>
        <v>-4.9000000000000377E-2</v>
      </c>
      <c r="M515" s="4">
        <f t="shared" si="112"/>
        <v>2.2988117707573346</v>
      </c>
      <c r="N515" s="4">
        <f t="shared" si="108"/>
        <v>7.5083041831669584E-2</v>
      </c>
      <c r="O515" s="4">
        <f t="shared" si="109"/>
        <v>11.836942703637554</v>
      </c>
      <c r="P515" s="4">
        <f t="shared" si="110"/>
        <v>-11392.64274737961</v>
      </c>
      <c r="Q515">
        <f t="shared" si="104"/>
        <v>0.87584000000000739</v>
      </c>
      <c r="R515">
        <f t="shared" si="114"/>
        <v>0.20196025568016843</v>
      </c>
      <c r="S515">
        <f t="shared" si="111"/>
        <v>1404.2746409988108</v>
      </c>
    </row>
    <row r="516" spans="1:19" x14ac:dyDescent="0.2">
      <c r="A516">
        <v>143</v>
      </c>
      <c r="B516">
        <v>408.92</v>
      </c>
      <c r="C516">
        <v>5.391</v>
      </c>
      <c r="D516">
        <v>5.3079999999999998</v>
      </c>
      <c r="E516">
        <v>5.569</v>
      </c>
      <c r="F516">
        <v>5.2789999999999999</v>
      </c>
      <c r="G516">
        <v>5.4080000000000004</v>
      </c>
      <c r="H516" s="4">
        <f t="shared" si="105"/>
        <v>2.6116383521225046</v>
      </c>
      <c r="I516" s="4">
        <f t="shared" si="106"/>
        <v>0.73166933182863625</v>
      </c>
      <c r="J516" s="4">
        <f t="shared" si="107"/>
        <v>5.2032683354272635E-2</v>
      </c>
      <c r="K516" s="4">
        <f t="shared" si="102"/>
        <v>1.5699999999999932</v>
      </c>
      <c r="L516" s="4">
        <f t="shared" si="103"/>
        <v>-5.1000000000000156E-2</v>
      </c>
      <c r="M516" s="4">
        <f t="shared" si="112"/>
        <v>2.2935943008544211</v>
      </c>
      <c r="N516" s="4">
        <f t="shared" si="108"/>
        <v>7.5411845795659516E-2</v>
      </c>
      <c r="O516" s="4">
        <f t="shared" si="109"/>
        <v>11.520480405099232</v>
      </c>
      <c r="P516" s="4">
        <f t="shared" si="110"/>
        <v>-11401.04137782275</v>
      </c>
      <c r="Q516">
        <f t="shared" si="104"/>
        <v>0.84638699999999634</v>
      </c>
      <c r="R516">
        <f t="shared" si="114"/>
        <v>0.20483378598263391</v>
      </c>
      <c r="S516">
        <f t="shared" si="111"/>
        <v>1397.1266111758382</v>
      </c>
    </row>
    <row r="517" spans="1:19" x14ac:dyDescent="0.2">
      <c r="A517">
        <v>144</v>
      </c>
      <c r="B517">
        <v>410.49</v>
      </c>
      <c r="C517">
        <v>5.34</v>
      </c>
      <c r="D517">
        <v>5.2469999999999999</v>
      </c>
      <c r="E517">
        <v>5.5129999999999999</v>
      </c>
      <c r="F517">
        <v>5.2160000000000002</v>
      </c>
      <c r="G517">
        <v>5.3840000000000003</v>
      </c>
      <c r="H517" s="4">
        <f t="shared" si="105"/>
        <v>2.6133025816802631</v>
      </c>
      <c r="I517" s="4">
        <f t="shared" si="106"/>
        <v>0.72754125702855643</v>
      </c>
      <c r="J517" s="4">
        <f t="shared" si="107"/>
        <v>5.1775310281381687E-2</v>
      </c>
      <c r="K517" s="4">
        <f t="shared" si="102"/>
        <v>1.5299999999999727</v>
      </c>
      <c r="L517" s="4">
        <f t="shared" si="103"/>
        <v>-4.8999999999999488E-2</v>
      </c>
      <c r="M517" s="4">
        <f t="shared" si="112"/>
        <v>2.4804719882752035</v>
      </c>
      <c r="N517" s="4">
        <f t="shared" si="108"/>
        <v>7.5731859140245605E-2</v>
      </c>
      <c r="O517" s="4">
        <f t="shared" si="109"/>
        <v>11.203784811270822</v>
      </c>
      <c r="P517" s="4">
        <f t="shared" si="110"/>
        <v>-11407.736770355114</v>
      </c>
      <c r="Q517">
        <f t="shared" si="104"/>
        <v>0.81701999999998542</v>
      </c>
      <c r="R517">
        <f t="shared" si="114"/>
        <v>0.20793490447666052</v>
      </c>
      <c r="S517">
        <f t="shared" si="111"/>
        <v>1389.2228549130602</v>
      </c>
    </row>
    <row r="518" spans="1:19" x14ac:dyDescent="0.2">
      <c r="A518">
        <v>145</v>
      </c>
      <c r="B518">
        <v>412.02</v>
      </c>
      <c r="C518">
        <v>5.2910000000000004</v>
      </c>
      <c r="D518">
        <v>5.1890000000000001</v>
      </c>
      <c r="E518">
        <v>5.4509999999999996</v>
      </c>
      <c r="F518">
        <v>5.1669999999999998</v>
      </c>
      <c r="G518">
        <v>5.3550000000000004</v>
      </c>
      <c r="H518" s="4">
        <f t="shared" si="105"/>
        <v>2.6149182977778489</v>
      </c>
      <c r="I518" s="4">
        <f t="shared" si="106"/>
        <v>0.72353776153205684</v>
      </c>
      <c r="J518" s="4">
        <f t="shared" si="107"/>
        <v>5.1526657811047455E-2</v>
      </c>
      <c r="K518" s="4">
        <f t="shared" si="102"/>
        <v>1.4800000000000182</v>
      </c>
      <c r="L518" s="4">
        <f t="shared" si="103"/>
        <v>-4.0000000000000036E-2</v>
      </c>
      <c r="M518" s="4">
        <f t="shared" si="112"/>
        <v>2.4778458929026725</v>
      </c>
      <c r="N518" s="4">
        <f t="shared" si="108"/>
        <v>7.6043075385003128E-2</v>
      </c>
      <c r="O518" s="4">
        <f t="shared" si="109"/>
        <v>10.886903234316513</v>
      </c>
      <c r="P518" s="4">
        <f t="shared" si="110"/>
        <v>-11412.850423619915</v>
      </c>
      <c r="Q518">
        <f t="shared" si="104"/>
        <v>0.78306800000000965</v>
      </c>
      <c r="R518">
        <f t="shared" si="114"/>
        <v>0.21096140479621162</v>
      </c>
      <c r="S518">
        <f t="shared" si="111"/>
        <v>1381.6057757977962</v>
      </c>
    </row>
    <row r="519" spans="1:19" x14ac:dyDescent="0.2">
      <c r="A519">
        <v>146</v>
      </c>
      <c r="B519">
        <v>413.5</v>
      </c>
      <c r="C519">
        <v>5.2510000000000003</v>
      </c>
      <c r="D519">
        <v>5.1340000000000003</v>
      </c>
      <c r="E519">
        <v>5.3890000000000002</v>
      </c>
      <c r="F519">
        <v>5.1159999999999997</v>
      </c>
      <c r="G519">
        <v>5.3639999999999999</v>
      </c>
      <c r="H519" s="4">
        <f t="shared" si="105"/>
        <v>2.6164755138885654</v>
      </c>
      <c r="I519" s="4">
        <f t="shared" si="106"/>
        <v>0.72024201828705703</v>
      </c>
      <c r="J519" s="4">
        <f t="shared" si="107"/>
        <v>5.1288138416879479E-2</v>
      </c>
      <c r="K519" s="4">
        <f t="shared" si="102"/>
        <v>1.4399999999999977</v>
      </c>
      <c r="L519" s="4">
        <f t="shared" si="103"/>
        <v>-3.2000000000000028E-2</v>
      </c>
      <c r="M519" s="4">
        <f t="shared" si="112"/>
        <v>2.1164327945998918</v>
      </c>
      <c r="N519" s="4">
        <f t="shared" si="108"/>
        <v>7.6345489363734143E-2</v>
      </c>
      <c r="O519" s="4">
        <f t="shared" si="109"/>
        <v>10.569879611438182</v>
      </c>
      <c r="P519" s="4">
        <f t="shared" si="110"/>
        <v>-11416.500837087482</v>
      </c>
      <c r="Q519">
        <f t="shared" si="104"/>
        <v>0.75614399999999882</v>
      </c>
      <c r="R519">
        <f t="shared" si="114"/>
        <v>0.21390412367164421</v>
      </c>
      <c r="S519">
        <f t="shared" si="111"/>
        <v>1376.0861157757181</v>
      </c>
    </row>
    <row r="520" spans="1:19" x14ac:dyDescent="0.2">
      <c r="A520">
        <v>147</v>
      </c>
      <c r="B520">
        <v>414.94</v>
      </c>
      <c r="C520">
        <v>5.2190000000000003</v>
      </c>
      <c r="D520">
        <v>5.0890000000000004</v>
      </c>
      <c r="E520">
        <v>5.335</v>
      </c>
      <c r="F520">
        <v>5.0629999999999997</v>
      </c>
      <c r="G520">
        <v>5.3890000000000002</v>
      </c>
      <c r="H520" s="4">
        <f t="shared" si="105"/>
        <v>2.6179853026090019</v>
      </c>
      <c r="I520" s="4">
        <f t="shared" si="106"/>
        <v>0.71758729685546041</v>
      </c>
      <c r="J520" s="4">
        <f t="shared" si="107"/>
        <v>5.1057937732559684E-2</v>
      </c>
      <c r="K520" s="4">
        <f t="shared" si="102"/>
        <v>1.3899999999999864</v>
      </c>
      <c r="L520" s="4">
        <f t="shared" si="103"/>
        <v>-4.3000000000000149E-2</v>
      </c>
      <c r="M520" s="4">
        <f t="shared" si="112"/>
        <v>1.7583396906219022</v>
      </c>
      <c r="N520" s="4">
        <f t="shared" si="108"/>
        <v>7.6639097130718536E-2</v>
      </c>
      <c r="O520" s="4">
        <f t="shared" si="109"/>
        <v>10.252754588185752</v>
      </c>
      <c r="P520" s="4">
        <f t="shared" si="110"/>
        <v>-11418.803426018974</v>
      </c>
      <c r="Q520">
        <f t="shared" si="104"/>
        <v>0.7254409999999929</v>
      </c>
      <c r="R520">
        <f t="shared" si="114"/>
        <v>0.2163662880963986</v>
      </c>
      <c r="S520">
        <f t="shared" si="111"/>
        <v>1372.4631108489716</v>
      </c>
    </row>
    <row r="521" spans="1:19" x14ac:dyDescent="0.2">
      <c r="A521">
        <v>148</v>
      </c>
      <c r="B521">
        <v>416.33</v>
      </c>
      <c r="C521">
        <v>5.1760000000000002</v>
      </c>
      <c r="D521">
        <v>5.0309999999999997</v>
      </c>
      <c r="E521">
        <v>5.2720000000000002</v>
      </c>
      <c r="F521">
        <v>5.0069999999999997</v>
      </c>
      <c r="G521">
        <v>5.3929999999999998</v>
      </c>
      <c r="H521" s="4">
        <f t="shared" si="105"/>
        <v>2.6194377065029881</v>
      </c>
      <c r="I521" s="4">
        <f t="shared" si="106"/>
        <v>0.713994267660644</v>
      </c>
      <c r="J521" s="4">
        <f t="shared" si="107"/>
        <v>5.0837461757194273E-2</v>
      </c>
      <c r="K521" s="4">
        <f t="shared" si="102"/>
        <v>1.3600000000000136</v>
      </c>
      <c r="L521" s="4">
        <f t="shared" si="103"/>
        <v>-5.200000000000049E-2</v>
      </c>
      <c r="M521" s="4">
        <f t="shared" si="112"/>
        <v>2.4738498772234716</v>
      </c>
      <c r="N521" s="4">
        <f t="shared" si="108"/>
        <v>7.6923895869279252E-2</v>
      </c>
      <c r="O521" s="4">
        <f t="shared" si="109"/>
        <v>9.9355656041296694</v>
      </c>
      <c r="P521" s="4">
        <f t="shared" si="110"/>
        <v>-11419.870448157588</v>
      </c>
      <c r="Q521">
        <f t="shared" si="104"/>
        <v>0.70393600000000711</v>
      </c>
      <c r="R521">
        <f t="shared" si="114"/>
        <v>0.21961457950641375</v>
      </c>
      <c r="S521">
        <f t="shared" si="111"/>
        <v>1365.7149232074701</v>
      </c>
    </row>
    <row r="522" spans="1:19" x14ac:dyDescent="0.2">
      <c r="A522">
        <v>149</v>
      </c>
      <c r="B522">
        <v>417.69</v>
      </c>
      <c r="C522">
        <v>5.1239999999999997</v>
      </c>
      <c r="D522">
        <v>4.97</v>
      </c>
      <c r="E522">
        <v>5.2089999999999996</v>
      </c>
      <c r="F522">
        <v>4.95</v>
      </c>
      <c r="G522">
        <v>5.367</v>
      </c>
      <c r="H522" s="4">
        <f t="shared" si="105"/>
        <v>2.6208540778583549</v>
      </c>
      <c r="I522" s="4">
        <f t="shared" si="106"/>
        <v>0.70960912107264862</v>
      </c>
      <c r="J522" s="4">
        <f t="shared" si="107"/>
        <v>5.0623372493375299E-2</v>
      </c>
      <c r="K522" s="4">
        <f t="shared" si="102"/>
        <v>1.3100000000000023</v>
      </c>
      <c r="L522" s="4">
        <f t="shared" si="103"/>
        <v>-5.8999999999999275E-2</v>
      </c>
      <c r="M522" s="4">
        <f t="shared" si="112"/>
        <v>3.0960429772737568</v>
      </c>
      <c r="N522" s="4">
        <f t="shared" si="108"/>
        <v>7.7199883802727298E-2</v>
      </c>
      <c r="O522" s="4">
        <f t="shared" si="109"/>
        <v>9.6183469805697364</v>
      </c>
      <c r="P522" s="4">
        <f t="shared" si="110"/>
        <v>-11419.810936030393</v>
      </c>
      <c r="Q522">
        <f t="shared" si="104"/>
        <v>0.67124400000000106</v>
      </c>
      <c r="R522">
        <f t="shared" si="114"/>
        <v>0.22312512426135353</v>
      </c>
      <c r="S522">
        <f t="shared" si="111"/>
        <v>1356.4109271036045</v>
      </c>
    </row>
    <row r="523" spans="1:19" x14ac:dyDescent="0.2">
      <c r="A523">
        <v>150</v>
      </c>
      <c r="B523">
        <v>419</v>
      </c>
      <c r="C523">
        <v>5.0650000000000004</v>
      </c>
      <c r="D523">
        <v>4.9089999999999998</v>
      </c>
      <c r="E523">
        <v>5.1479999999999997</v>
      </c>
      <c r="F523">
        <v>4.8840000000000003</v>
      </c>
      <c r="G523">
        <v>5.3179999999999996</v>
      </c>
      <c r="H523" s="4">
        <f t="shared" si="105"/>
        <v>2.6222140229662951</v>
      </c>
      <c r="I523" s="4">
        <f t="shared" si="106"/>
        <v>0.70457944969629926</v>
      </c>
      <c r="J523" s="4">
        <f t="shared" si="107"/>
        <v>5.0418660715082469E-2</v>
      </c>
      <c r="K523" s="4">
        <f t="shared" si="102"/>
        <v>1.2599999999999909</v>
      </c>
      <c r="L523" s="4">
        <f t="shared" si="103"/>
        <v>-6.0000000000000497E-2</v>
      </c>
      <c r="M523" s="4">
        <f t="shared" si="112"/>
        <v>3.6984370523354264</v>
      </c>
      <c r="N523" s="4">
        <f t="shared" si="108"/>
        <v>7.7467060107743124E-2</v>
      </c>
      <c r="O523" s="4">
        <f t="shared" si="109"/>
        <v>9.3011300101244476</v>
      </c>
      <c r="P523" s="4">
        <f t="shared" si="110"/>
        <v>-11418.73063946619</v>
      </c>
      <c r="Q523">
        <f t="shared" si="104"/>
        <v>0.63818999999999548</v>
      </c>
      <c r="R523">
        <f t="shared" si="114"/>
        <v>0.22673618703625226</v>
      </c>
      <c r="S523">
        <f t="shared" si="111"/>
        <v>1344.997736557478</v>
      </c>
    </row>
    <row r="524" spans="1:19" x14ac:dyDescent="0.2">
      <c r="A524">
        <v>151</v>
      </c>
      <c r="B524">
        <v>420.26</v>
      </c>
      <c r="C524">
        <v>5.0049999999999999</v>
      </c>
      <c r="D524">
        <v>4.8529999999999998</v>
      </c>
      <c r="E524">
        <v>5.0910000000000002</v>
      </c>
      <c r="F524">
        <v>4.827</v>
      </c>
      <c r="G524">
        <v>5.2489999999999997</v>
      </c>
      <c r="H524" s="4">
        <f t="shared" si="105"/>
        <v>2.6235180561820592</v>
      </c>
      <c r="I524" s="4">
        <f t="shared" si="106"/>
        <v>0.69940408181533742</v>
      </c>
      <c r="J524" s="4">
        <f t="shared" si="107"/>
        <v>5.022314283143902E-2</v>
      </c>
      <c r="K524" s="4">
        <f t="shared" si="102"/>
        <v>1.2300000000000182</v>
      </c>
      <c r="L524" s="4">
        <f t="shared" si="103"/>
        <v>-6.4999999999999503E-2</v>
      </c>
      <c r="M524" s="4">
        <f t="shared" si="112"/>
        <v>3.968739306943486</v>
      </c>
      <c r="N524" s="4">
        <f t="shared" si="108"/>
        <v>7.7725424830246581E-2</v>
      </c>
      <c r="O524" s="4">
        <f t="shared" si="109"/>
        <v>8.9839430479170534</v>
      </c>
      <c r="P524" s="4">
        <f t="shared" si="110"/>
        <v>-11416.731973545424</v>
      </c>
      <c r="Q524">
        <f t="shared" si="104"/>
        <v>0.61561500000000913</v>
      </c>
      <c r="R524">
        <f t="shared" si="114"/>
        <v>0.2301433349007794</v>
      </c>
      <c r="S524">
        <f t="shared" si="111"/>
        <v>1333.0616013646256</v>
      </c>
    </row>
    <row r="525" spans="1:19" x14ac:dyDescent="0.2">
      <c r="A525">
        <v>152</v>
      </c>
      <c r="B525">
        <v>421.49</v>
      </c>
      <c r="C525">
        <v>4.9400000000000004</v>
      </c>
      <c r="D525">
        <v>4.7919999999999998</v>
      </c>
      <c r="E525">
        <v>5.0350000000000001</v>
      </c>
      <c r="F525">
        <v>4.7679999999999998</v>
      </c>
      <c r="G525">
        <v>5.165</v>
      </c>
      <c r="H525" s="4">
        <f t="shared" si="105"/>
        <v>2.6247872752921073</v>
      </c>
      <c r="I525" s="4">
        <f t="shared" si="106"/>
        <v>0.69372694892364695</v>
      </c>
      <c r="J525" s="4">
        <f t="shared" si="107"/>
        <v>5.0033572867384642E-2</v>
      </c>
      <c r="K525" s="4">
        <f t="shared" ref="K525:K588" si="115">B526-B525</f>
        <v>1.1800000000000068</v>
      </c>
      <c r="L525" s="4">
        <f t="shared" ref="L525:L588" si="116">C526-C525</f>
        <v>-7.5000000000000178E-2</v>
      </c>
      <c r="M525" s="4">
        <f t="shared" si="112"/>
        <v>4.4729336698020967</v>
      </c>
      <c r="N525" s="4">
        <f t="shared" si="108"/>
        <v>7.7974978803799833E-2</v>
      </c>
      <c r="O525" s="4">
        <f t="shared" si="109"/>
        <v>8.6668116042074583</v>
      </c>
      <c r="P525" s="4">
        <f t="shared" si="110"/>
        <v>-11413.913975110823</v>
      </c>
      <c r="Q525">
        <f t="shared" ref="Q525:Q588" si="117">(C525*100000)*(K525/1000000)</f>
        <v>0.58292000000000344</v>
      </c>
      <c r="R525">
        <f t="shared" si="114"/>
        <v>0.23395909269471568</v>
      </c>
      <c r="S525">
        <f t="shared" si="111"/>
        <v>1319.5999944158684</v>
      </c>
    </row>
    <row r="526" spans="1:19" x14ac:dyDescent="0.2">
      <c r="A526">
        <v>153</v>
      </c>
      <c r="B526">
        <v>422.67</v>
      </c>
      <c r="C526">
        <v>4.8650000000000002</v>
      </c>
      <c r="D526">
        <v>4.7320000000000002</v>
      </c>
      <c r="E526">
        <v>4.9770000000000003</v>
      </c>
      <c r="F526">
        <v>4.6980000000000004</v>
      </c>
      <c r="G526">
        <v>5.0519999999999996</v>
      </c>
      <c r="H526" s="4">
        <f t="shared" ref="H526:H589" si="118">LOG(B526)</f>
        <v>2.6260014238478919</v>
      </c>
      <c r="I526" s="4">
        <f t="shared" ref="I526:I589" si="119">LOG(C526)</f>
        <v>0.68708284460437075</v>
      </c>
      <c r="J526" s="4">
        <f t="shared" ref="J526:J589" si="120">J525*(B525/B526)^$U$29</f>
        <v>4.985289789706808E-2</v>
      </c>
      <c r="K526" s="4">
        <f t="shared" si="115"/>
        <v>1.1299999999999955</v>
      </c>
      <c r="L526" s="4">
        <f t="shared" si="116"/>
        <v>-7.3000000000000398E-2</v>
      </c>
      <c r="M526" s="4">
        <f t="shared" si="112"/>
        <v>5.4722334327382738</v>
      </c>
      <c r="N526" s="4">
        <f t="shared" ref="N526:N589" si="121">(((0.5*$B$7)+$C$7)-((0.5*$B$7)*COS(RADIANS(A526)))-($C$7*COS(ASIN(((0.5*$B$7)/$C$7)*SIN(RADIANS(A526))))))</f>
        <v>7.8215723570583373E-2</v>
      </c>
      <c r="O526" s="4">
        <f t="shared" ref="O526:O589" si="122">(N527-N526)/$I$10</f>
        <v>8.3497584382321577</v>
      </c>
      <c r="P526" s="4">
        <f t="shared" ref="P526:P589" si="123">(O527-O526)/$I$10</f>
        <v>-11410.37226539332</v>
      </c>
      <c r="Q526">
        <f t="shared" si="117"/>
        <v>0.54974499999999782</v>
      </c>
      <c r="R526">
        <f t="shared" si="114"/>
        <v>0.23782287445925665</v>
      </c>
      <c r="S526">
        <f t="shared" ref="S526:S589" si="124">((C526*100000)*(B526*0.000001))/(($U$20+$U$19)*287)</f>
        <v>1303.2038348518399</v>
      </c>
    </row>
    <row r="527" spans="1:19" x14ac:dyDescent="0.2">
      <c r="A527">
        <v>154</v>
      </c>
      <c r="B527">
        <v>423.8</v>
      </c>
      <c r="C527">
        <v>4.7919999999999998</v>
      </c>
      <c r="D527">
        <v>4.6669999999999998</v>
      </c>
      <c r="E527">
        <v>4.9139999999999997</v>
      </c>
      <c r="F527">
        <v>4.6369999999999996</v>
      </c>
      <c r="G527">
        <v>4.9509999999999996</v>
      </c>
      <c r="H527" s="4">
        <f t="shared" si="118"/>
        <v>2.6271609523747759</v>
      </c>
      <c r="I527" s="4">
        <f t="shared" si="119"/>
        <v>0.68051680938125492</v>
      </c>
      <c r="J527" s="4">
        <f t="shared" si="120"/>
        <v>4.9680959920213104E-2</v>
      </c>
      <c r="K527" s="4">
        <f t="shared" si="115"/>
        <v>1.0999999999999659</v>
      </c>
      <c r="L527" s="4">
        <f t="shared" si="116"/>
        <v>-6.899999999999995E-2</v>
      </c>
      <c r="M527" s="4">
        <f t="shared" ref="M527:M590" si="125">LOG(C526/C527)/LOG(B527/B526)</f>
        <v>5.6626767439373182</v>
      </c>
      <c r="N527" s="4">
        <f t="shared" si="121"/>
        <v>7.8447661304978711E-2</v>
      </c>
      <c r="O527" s="4">
        <f t="shared" si="122"/>
        <v>8.0328036530823432</v>
      </c>
      <c r="P527" s="4">
        <f t="shared" si="123"/>
        <v>-11406.199017817808</v>
      </c>
      <c r="Q527">
        <f t="shared" si="117"/>
        <v>0.52711999999998371</v>
      </c>
      <c r="R527">
        <f t="shared" si="114"/>
        <v>0.24213782637972886</v>
      </c>
      <c r="S527">
        <f t="shared" si="124"/>
        <v>1287.0808912720124</v>
      </c>
    </row>
    <row r="528" spans="1:19" x14ac:dyDescent="0.2">
      <c r="A528">
        <v>155</v>
      </c>
      <c r="B528">
        <v>424.9</v>
      </c>
      <c r="C528">
        <v>4.7229999999999999</v>
      </c>
      <c r="D528">
        <v>4.6040000000000001</v>
      </c>
      <c r="E528">
        <v>4.8550000000000004</v>
      </c>
      <c r="F528">
        <v>4.5739999999999998</v>
      </c>
      <c r="G528">
        <v>4.859</v>
      </c>
      <c r="H528" s="4">
        <f t="shared" si="118"/>
        <v>2.6282867310895144</v>
      </c>
      <c r="I528" s="4">
        <f t="shared" si="119"/>
        <v>0.6742179455766999</v>
      </c>
      <c r="J528" s="4">
        <f t="shared" si="120"/>
        <v>4.9514593833386487E-2</v>
      </c>
      <c r="K528" s="4">
        <f t="shared" si="115"/>
        <v>1.0500000000000114</v>
      </c>
      <c r="L528" s="4">
        <f t="shared" si="116"/>
        <v>-6.899999999999995E-2</v>
      </c>
      <c r="M528" s="4">
        <f t="shared" si="125"/>
        <v>5.5951171594301519</v>
      </c>
      <c r="N528" s="4">
        <f t="shared" si="121"/>
        <v>7.8670794739786554E-2</v>
      </c>
      <c r="O528" s="4">
        <f t="shared" si="122"/>
        <v>7.715964791476293</v>
      </c>
      <c r="P528" s="4">
        <f t="shared" si="123"/>
        <v>-11401.482932679395</v>
      </c>
      <c r="Q528">
        <f t="shared" si="117"/>
        <v>0.49591500000000538</v>
      </c>
      <c r="R528">
        <f t="shared" si="114"/>
        <v>0.24645399999471657</v>
      </c>
      <c r="S528">
        <f t="shared" si="124"/>
        <v>1271.8408136787091</v>
      </c>
    </row>
    <row r="529" spans="1:19" x14ac:dyDescent="0.2">
      <c r="A529">
        <v>156</v>
      </c>
      <c r="B529">
        <v>425.95</v>
      </c>
      <c r="C529">
        <v>4.6539999999999999</v>
      </c>
      <c r="D529">
        <v>4.54</v>
      </c>
      <c r="E529">
        <v>4.7910000000000004</v>
      </c>
      <c r="F529">
        <v>4.5110000000000001</v>
      </c>
      <c r="G529">
        <v>4.7750000000000004</v>
      </c>
      <c r="H529" s="4">
        <f t="shared" si="118"/>
        <v>2.6293586225803405</v>
      </c>
      <c r="I529" s="4">
        <f t="shared" si="119"/>
        <v>0.66782637895071117</v>
      </c>
      <c r="J529" s="4">
        <f t="shared" si="120"/>
        <v>4.9356708902980981E-2</v>
      </c>
      <c r="K529" s="4">
        <f t="shared" si="115"/>
        <v>1.0099999999999909</v>
      </c>
      <c r="L529" s="4">
        <f t="shared" si="116"/>
        <v>-6.7000000000000171E-2</v>
      </c>
      <c r="M529" s="4">
        <f t="shared" si="125"/>
        <v>5.9628858710894592</v>
      </c>
      <c r="N529" s="4">
        <f t="shared" si="121"/>
        <v>7.888512709510534E-2</v>
      </c>
      <c r="O529" s="4">
        <f t="shared" si="122"/>
        <v>7.3992569322351986</v>
      </c>
      <c r="P529" s="4">
        <f t="shared" si="123"/>
        <v>-11396.30921606427</v>
      </c>
      <c r="Q529">
        <f t="shared" si="117"/>
        <v>0.47005399999999581</v>
      </c>
      <c r="R529">
        <f t="shared" si="114"/>
        <v>0.25098003293788457</v>
      </c>
      <c r="S529">
        <f t="shared" si="124"/>
        <v>1256.3570535386066</v>
      </c>
    </row>
    <row r="530" spans="1:19" x14ac:dyDescent="0.2">
      <c r="A530">
        <v>157</v>
      </c>
      <c r="B530">
        <v>426.96</v>
      </c>
      <c r="C530">
        <v>4.5869999999999997</v>
      </c>
      <c r="D530">
        <v>4.4790000000000001</v>
      </c>
      <c r="E530">
        <v>4.7220000000000004</v>
      </c>
      <c r="F530">
        <v>4.4509999999999996</v>
      </c>
      <c r="G530">
        <v>4.6970000000000001</v>
      </c>
      <c r="H530" s="4">
        <f t="shared" si="118"/>
        <v>2.6303871897955311</v>
      </c>
      <c r="I530" s="4">
        <f t="shared" si="119"/>
        <v>0.66152874013198248</v>
      </c>
      <c r="J530" s="4">
        <f t="shared" si="120"/>
        <v>4.9205678798546051E-2</v>
      </c>
      <c r="K530" s="4">
        <f t="shared" si="115"/>
        <v>0.96000000000003638</v>
      </c>
      <c r="L530" s="4">
        <f t="shared" si="116"/>
        <v>-5.9000000000000163E-2</v>
      </c>
      <c r="M530" s="4">
        <f t="shared" si="125"/>
        <v>6.1227294878953051</v>
      </c>
      <c r="N530" s="4">
        <f t="shared" si="121"/>
        <v>7.9090662009889651E-2</v>
      </c>
      <c r="O530" s="4">
        <f t="shared" si="122"/>
        <v>7.0826927873445245</v>
      </c>
      <c r="P530" s="4">
        <f t="shared" si="123"/>
        <v>-11390.759564058328</v>
      </c>
      <c r="Q530">
        <f t="shared" si="117"/>
        <v>0.44035200000001667</v>
      </c>
      <c r="R530">
        <f t="shared" si="114"/>
        <v>0.25543264440183006</v>
      </c>
      <c r="S530">
        <f t="shared" si="124"/>
        <v>1241.206412826979</v>
      </c>
    </row>
    <row r="531" spans="1:19" x14ac:dyDescent="0.2">
      <c r="A531">
        <v>158</v>
      </c>
      <c r="B531">
        <v>427.92</v>
      </c>
      <c r="C531">
        <v>4.5279999999999996</v>
      </c>
      <c r="D531">
        <v>4.4130000000000003</v>
      </c>
      <c r="E531">
        <v>4.6589999999999998</v>
      </c>
      <c r="F531">
        <v>4.3899999999999997</v>
      </c>
      <c r="G531">
        <v>4.6500000000000004</v>
      </c>
      <c r="H531" s="4">
        <f t="shared" si="118"/>
        <v>2.6313625848869608</v>
      </c>
      <c r="I531" s="4">
        <f t="shared" si="119"/>
        <v>0.655906418180215</v>
      </c>
      <c r="J531" s="4">
        <f t="shared" si="120"/>
        <v>4.9062883197004623E-2</v>
      </c>
      <c r="K531" s="4">
        <f t="shared" si="115"/>
        <v>0.91999999999995907</v>
      </c>
      <c r="L531" s="4">
        <f t="shared" si="116"/>
        <v>-5.0999999999999268E-2</v>
      </c>
      <c r="M531" s="4">
        <f t="shared" si="125"/>
        <v>5.7641482935155457</v>
      </c>
      <c r="N531" s="4">
        <f t="shared" si="121"/>
        <v>7.9287403476204776E-2</v>
      </c>
      <c r="O531" s="4">
        <f t="shared" si="122"/>
        <v>6.7662827994540153</v>
      </c>
      <c r="P531" s="4">
        <f t="shared" si="123"/>
        <v>-11384.9121505889</v>
      </c>
      <c r="Q531">
        <f t="shared" si="117"/>
        <v>0.41657599999998141</v>
      </c>
      <c r="R531">
        <f t="shared" si="114"/>
        <v>0.26041001045807288</v>
      </c>
      <c r="S531">
        <f t="shared" si="124"/>
        <v>1227.9963724585241</v>
      </c>
    </row>
    <row r="532" spans="1:19" x14ac:dyDescent="0.2">
      <c r="A532">
        <v>159</v>
      </c>
      <c r="B532">
        <v>428.84</v>
      </c>
      <c r="C532">
        <v>4.4770000000000003</v>
      </c>
      <c r="D532">
        <v>4.343</v>
      </c>
      <c r="E532">
        <v>4.5919999999999996</v>
      </c>
      <c r="F532">
        <v>4.3230000000000004</v>
      </c>
      <c r="G532">
        <v>4.6500000000000004</v>
      </c>
      <c r="H532" s="4">
        <f t="shared" si="118"/>
        <v>2.6322952873402072</v>
      </c>
      <c r="I532" s="4">
        <f t="shared" si="119"/>
        <v>0.65098709438344515</v>
      </c>
      <c r="J532" s="4">
        <f t="shared" si="120"/>
        <v>4.8926725301111917E-2</v>
      </c>
      <c r="K532" s="4">
        <f t="shared" si="115"/>
        <v>0.8800000000000523</v>
      </c>
      <c r="L532" s="4">
        <f t="shared" si="116"/>
        <v>-5.8000000000000718E-2</v>
      </c>
      <c r="M532" s="4">
        <f t="shared" si="125"/>
        <v>5.2742691730329234</v>
      </c>
      <c r="N532" s="4">
        <f t="shared" si="121"/>
        <v>7.947535577618961E-2</v>
      </c>
      <c r="O532" s="4">
        <f t="shared" si="122"/>
        <v>6.4500352397154348</v>
      </c>
      <c r="P532" s="4">
        <f t="shared" si="123"/>
        <v>-11378.841619690938</v>
      </c>
      <c r="Q532">
        <f t="shared" si="117"/>
        <v>0.39397600000002342</v>
      </c>
      <c r="R532">
        <f t="shared" si="114"/>
        <v>0.26587959128867544</v>
      </c>
      <c r="S532">
        <f t="shared" si="124"/>
        <v>1216.7755168390624</v>
      </c>
    </row>
    <row r="533" spans="1:19" x14ac:dyDescent="0.2">
      <c r="A533">
        <v>160</v>
      </c>
      <c r="B533">
        <v>429.72</v>
      </c>
      <c r="C533">
        <v>4.4189999999999996</v>
      </c>
      <c r="D533">
        <v>4.2699999999999996</v>
      </c>
      <c r="E533">
        <v>4.524</v>
      </c>
      <c r="F533">
        <v>4.2530000000000001</v>
      </c>
      <c r="G533">
        <v>4.6289999999999996</v>
      </c>
      <c r="H533" s="4">
        <f t="shared" si="118"/>
        <v>2.6331855670595279</v>
      </c>
      <c r="I533" s="4">
        <f t="shared" si="119"/>
        <v>0.6453240015622933</v>
      </c>
      <c r="J533" s="4">
        <f t="shared" si="120"/>
        <v>4.8797112853872712E-2</v>
      </c>
      <c r="K533" s="4">
        <f t="shared" si="115"/>
        <v>0.82999999999998408</v>
      </c>
      <c r="L533" s="4">
        <f t="shared" si="116"/>
        <v>-7.6999999999999957E-2</v>
      </c>
      <c r="M533" s="4">
        <f t="shared" si="125"/>
        <v>6.3610264260238711</v>
      </c>
      <c r="N533" s="4">
        <f t="shared" si="121"/>
        <v>7.9654523421737261E-2</v>
      </c>
      <c r="O533" s="4">
        <f t="shared" si="122"/>
        <v>6.133956305835131</v>
      </c>
      <c r="P533" s="4">
        <f t="shared" si="123"/>
        <v>-11372.619081046587</v>
      </c>
      <c r="Q533">
        <f t="shared" si="117"/>
        <v>0.36677699999999291</v>
      </c>
      <c r="R533">
        <f t="shared" si="114"/>
        <v>0.27180381187461516</v>
      </c>
      <c r="S533">
        <f t="shared" si="124"/>
        <v>1203.476597301913</v>
      </c>
    </row>
    <row r="534" spans="1:19" x14ac:dyDescent="0.2">
      <c r="A534">
        <v>161</v>
      </c>
      <c r="B534">
        <v>430.55</v>
      </c>
      <c r="C534">
        <v>4.3419999999999996</v>
      </c>
      <c r="D534">
        <v>4.1980000000000004</v>
      </c>
      <c r="E534">
        <v>4.452</v>
      </c>
      <c r="F534">
        <v>4.1840000000000002</v>
      </c>
      <c r="G534">
        <v>4.5359999999999996</v>
      </c>
      <c r="H534" s="4">
        <f t="shared" si="118"/>
        <v>2.6340235935670839</v>
      </c>
      <c r="I534" s="4">
        <f t="shared" si="119"/>
        <v>0.63768981911840117</v>
      </c>
      <c r="J534" s="4">
        <f t="shared" si="120"/>
        <v>4.8675421490198149E-2</v>
      </c>
      <c r="K534" s="4">
        <f t="shared" si="115"/>
        <v>0.80000000000001137</v>
      </c>
      <c r="L534" s="4">
        <f t="shared" si="116"/>
        <v>-8.4999999999999964E-2</v>
      </c>
      <c r="M534" s="4">
        <f t="shared" si="125"/>
        <v>9.1097147584932348</v>
      </c>
      <c r="N534" s="4">
        <f t="shared" si="121"/>
        <v>7.9824911096899348E-2</v>
      </c>
      <c r="O534" s="4">
        <f t="shared" si="122"/>
        <v>5.8180502202505036</v>
      </c>
      <c r="P534" s="4">
        <f t="shared" si="123"/>
        <v>-11366.312107970787</v>
      </c>
      <c r="Q534">
        <f t="shared" si="117"/>
        <v>0.34736000000000489</v>
      </c>
      <c r="R534">
        <f t="shared" si="114"/>
        <v>0.27787956871551978</v>
      </c>
      <c r="S534">
        <f t="shared" si="124"/>
        <v>1184.7903097968308</v>
      </c>
    </row>
    <row r="535" spans="1:19" x14ac:dyDescent="0.2">
      <c r="A535">
        <v>162</v>
      </c>
      <c r="B535">
        <v>431.35</v>
      </c>
      <c r="C535">
        <v>4.2569999999999997</v>
      </c>
      <c r="D535">
        <v>4.1310000000000002</v>
      </c>
      <c r="E535">
        <v>4.3860000000000001</v>
      </c>
      <c r="F535">
        <v>4.109</v>
      </c>
      <c r="G535">
        <v>4.4009999999999998</v>
      </c>
      <c r="H535" s="4">
        <f t="shared" si="118"/>
        <v>2.6348298023738992</v>
      </c>
      <c r="I535" s="4">
        <f t="shared" si="119"/>
        <v>0.62910365017713643</v>
      </c>
      <c r="J535" s="4">
        <f t="shared" si="120"/>
        <v>4.8558636854274063E-2</v>
      </c>
      <c r="K535" s="4">
        <f t="shared" si="115"/>
        <v>0.75</v>
      </c>
      <c r="L535" s="4">
        <f t="shared" si="116"/>
        <v>-7.299999999999951E-2</v>
      </c>
      <c r="M535" s="4">
        <f t="shared" si="125"/>
        <v>10.650056001224845</v>
      </c>
      <c r="N535" s="4">
        <f t="shared" si="121"/>
        <v>7.9986523603017418E-2</v>
      </c>
      <c r="O535" s="4">
        <f t="shared" si="122"/>
        <v>5.5023193283624261</v>
      </c>
      <c r="P535" s="4">
        <f t="shared" si="123"/>
        <v>-11359.984738850137</v>
      </c>
      <c r="Q535">
        <f t="shared" si="117"/>
        <v>0.31927499999999998</v>
      </c>
      <c r="R535">
        <f t="shared" si="114"/>
        <v>0.28375271602652796</v>
      </c>
      <c r="S535">
        <f t="shared" si="124"/>
        <v>1163.7549288782523</v>
      </c>
    </row>
    <row r="536" spans="1:19" x14ac:dyDescent="0.2">
      <c r="A536">
        <v>163</v>
      </c>
      <c r="B536">
        <v>432.1</v>
      </c>
      <c r="C536">
        <v>4.1840000000000002</v>
      </c>
      <c r="D536">
        <v>4.0620000000000003</v>
      </c>
      <c r="E536">
        <v>4.3150000000000004</v>
      </c>
      <c r="F536">
        <v>4.0449999999999999</v>
      </c>
      <c r="G536">
        <v>4.3159999999999998</v>
      </c>
      <c r="H536" s="4">
        <f t="shared" si="118"/>
        <v>2.6355842663112301</v>
      </c>
      <c r="I536" s="4">
        <f t="shared" si="119"/>
        <v>0.62159167585921782</v>
      </c>
      <c r="J536" s="4">
        <f t="shared" si="120"/>
        <v>4.8449601612553898E-2</v>
      </c>
      <c r="K536" s="4">
        <f t="shared" si="115"/>
        <v>0.69999999999998863</v>
      </c>
      <c r="L536" s="4">
        <f t="shared" si="116"/>
        <v>-4.9000000000000377E-2</v>
      </c>
      <c r="M536" s="4">
        <f t="shared" si="125"/>
        <v>9.9567042852890193</v>
      </c>
      <c r="N536" s="4">
        <f t="shared" si="121"/>
        <v>8.0139365806583041E-2</v>
      </c>
      <c r="O536" s="4">
        <f t="shared" si="122"/>
        <v>5.1867641967277001</v>
      </c>
      <c r="P536" s="4">
        <f t="shared" si="123"/>
        <v>-11353.697480380286</v>
      </c>
      <c r="Q536">
        <f t="shared" si="117"/>
        <v>0.29287999999999526</v>
      </c>
      <c r="R536">
        <f t="shared" ref="R536:R599" si="126">R535*(D535/D536)^1.3</f>
        <v>0.29003465025557301</v>
      </c>
      <c r="S536">
        <f t="shared" si="124"/>
        <v>1145.7873496138639</v>
      </c>
    </row>
    <row r="537" spans="1:19" x14ac:dyDescent="0.2">
      <c r="A537">
        <v>164</v>
      </c>
      <c r="B537">
        <v>432.8</v>
      </c>
      <c r="C537">
        <v>4.1349999999999998</v>
      </c>
      <c r="D537">
        <v>3.9929999999999999</v>
      </c>
      <c r="E537">
        <v>4.2469999999999999</v>
      </c>
      <c r="F537">
        <v>3.9820000000000002</v>
      </c>
      <c r="G537">
        <v>4.3159999999999998</v>
      </c>
      <c r="H537" s="4">
        <f t="shared" si="118"/>
        <v>2.636287252098513</v>
      </c>
      <c r="I537" s="4">
        <f t="shared" si="119"/>
        <v>0.61647551388856547</v>
      </c>
      <c r="J537" s="4">
        <f t="shared" si="120"/>
        <v>4.8348226355689541E-2</v>
      </c>
      <c r="K537" s="4">
        <f t="shared" si="115"/>
        <v>0.67000000000001592</v>
      </c>
      <c r="L537" s="4">
        <f t="shared" si="116"/>
        <v>-4.4999999999999929E-2</v>
      </c>
      <c r="M537" s="4">
        <f t="shared" si="125"/>
        <v>7.2777601812220807</v>
      </c>
      <c r="N537" s="4">
        <f t="shared" si="121"/>
        <v>8.0283442589825477E-2</v>
      </c>
      <c r="O537" s="4">
        <f t="shared" si="122"/>
        <v>4.871383711161581</v>
      </c>
      <c r="P537" s="4">
        <f t="shared" si="123"/>
        <v>-11347.507312637894</v>
      </c>
      <c r="Q537">
        <f t="shared" si="117"/>
        <v>0.27704500000000659</v>
      </c>
      <c r="R537">
        <f t="shared" si="126"/>
        <v>0.29656689991657653</v>
      </c>
      <c r="S537">
        <f t="shared" si="124"/>
        <v>1134.2031439872992</v>
      </c>
    </row>
    <row r="538" spans="1:19" x14ac:dyDescent="0.2">
      <c r="A538">
        <v>165</v>
      </c>
      <c r="B538">
        <v>433.47</v>
      </c>
      <c r="C538">
        <v>4.09</v>
      </c>
      <c r="D538">
        <v>3.919</v>
      </c>
      <c r="E538">
        <v>4.1760000000000002</v>
      </c>
      <c r="F538">
        <v>3.9039999999999999</v>
      </c>
      <c r="G538">
        <v>4.3620000000000001</v>
      </c>
      <c r="H538" s="4">
        <f t="shared" si="118"/>
        <v>2.6369590457907699</v>
      </c>
      <c r="I538" s="4">
        <f t="shared" si="119"/>
        <v>0.61172330800734176</v>
      </c>
      <c r="J538" s="4">
        <f t="shared" si="120"/>
        <v>4.8251547421170021E-2</v>
      </c>
      <c r="K538" s="4">
        <f t="shared" si="115"/>
        <v>0.6199999999999477</v>
      </c>
      <c r="L538" s="4">
        <f t="shared" si="116"/>
        <v>-4.8999999999999488E-2</v>
      </c>
      <c r="M538" s="4">
        <f t="shared" si="125"/>
        <v>7.0739066710488272</v>
      </c>
      <c r="N538" s="4">
        <f t="shared" si="121"/>
        <v>8.0418758804024409E-2</v>
      </c>
      <c r="O538" s="4">
        <f t="shared" si="122"/>
        <v>4.5561751746994172</v>
      </c>
      <c r="P538" s="4">
        <f t="shared" si="123"/>
        <v>-11341.467696095009</v>
      </c>
      <c r="Q538">
        <f t="shared" si="117"/>
        <v>0.2535799999999786</v>
      </c>
      <c r="R538">
        <f t="shared" si="126"/>
        <v>0.30386727984053513</v>
      </c>
      <c r="S538">
        <f t="shared" si="124"/>
        <v>1123.5966472422617</v>
      </c>
    </row>
    <row r="539" spans="1:19" x14ac:dyDescent="0.2">
      <c r="A539">
        <v>166</v>
      </c>
      <c r="B539">
        <v>434.09</v>
      </c>
      <c r="C539">
        <v>4.0410000000000004</v>
      </c>
      <c r="D539">
        <v>3.8420000000000001</v>
      </c>
      <c r="E539">
        <v>4.109</v>
      </c>
      <c r="F539">
        <v>3.831</v>
      </c>
      <c r="G539">
        <v>4.3819999999999997</v>
      </c>
      <c r="H539" s="4">
        <f t="shared" si="118"/>
        <v>2.6375797812433479</v>
      </c>
      <c r="I539" s="4">
        <f t="shared" si="119"/>
        <v>0.60648885044264811</v>
      </c>
      <c r="J539" s="4">
        <f t="shared" si="120"/>
        <v>4.8162388212125443E-2</v>
      </c>
      <c r="K539" s="4">
        <f t="shared" si="115"/>
        <v>0.57000000000005002</v>
      </c>
      <c r="L539" s="4">
        <f t="shared" si="116"/>
        <v>-5.8000000000000274E-2</v>
      </c>
      <c r="M539" s="4">
        <f t="shared" si="125"/>
        <v>8.4326705409717455</v>
      </c>
      <c r="N539" s="4">
        <f t="shared" si="121"/>
        <v>8.0545319225543838E-2</v>
      </c>
      <c r="O539" s="4">
        <f t="shared" si="122"/>
        <v>4.2411344053634448</v>
      </c>
      <c r="P539" s="4">
        <f t="shared" si="123"/>
        <v>-11335.628579137057</v>
      </c>
      <c r="Q539">
        <f t="shared" si="117"/>
        <v>0.23033700000002025</v>
      </c>
      <c r="R539">
        <f t="shared" si="126"/>
        <v>0.31180797011973205</v>
      </c>
      <c r="S539">
        <f t="shared" si="124"/>
        <v>1111.7233117985963</v>
      </c>
    </row>
    <row r="540" spans="1:19" x14ac:dyDescent="0.2">
      <c r="A540">
        <v>167</v>
      </c>
      <c r="B540">
        <v>434.66</v>
      </c>
      <c r="C540">
        <v>3.9830000000000001</v>
      </c>
      <c r="D540">
        <v>3.7719999999999998</v>
      </c>
      <c r="E540">
        <v>4.0369999999999999</v>
      </c>
      <c r="F540">
        <v>3.7570000000000001</v>
      </c>
      <c r="G540">
        <v>4.3639999999999999</v>
      </c>
      <c r="H540" s="4">
        <f t="shared" si="118"/>
        <v>2.6381496756668459</v>
      </c>
      <c r="I540" s="4">
        <f t="shared" si="119"/>
        <v>0.60021030640932804</v>
      </c>
      <c r="J540" s="4">
        <f t="shared" si="120"/>
        <v>4.8080676611684893E-2</v>
      </c>
      <c r="K540" s="4">
        <f t="shared" si="115"/>
        <v>0.53999999999996362</v>
      </c>
      <c r="L540" s="4">
        <f t="shared" si="116"/>
        <v>-5.8000000000000274E-2</v>
      </c>
      <c r="M540" s="4">
        <f t="shared" si="125"/>
        <v>11.017030127761435</v>
      </c>
      <c r="N540" s="4">
        <f t="shared" si="121"/>
        <v>8.0663128514581711E-2</v>
      </c>
      <c r="O540" s="4">
        <f t="shared" si="122"/>
        <v>3.9262558337207487</v>
      </c>
      <c r="P540" s="4">
        <f t="shared" si="123"/>
        <v>-11330.036407487309</v>
      </c>
      <c r="Q540">
        <f t="shared" si="117"/>
        <v>0.21508199999998551</v>
      </c>
      <c r="R540">
        <f t="shared" si="126"/>
        <v>0.31935122866262494</v>
      </c>
      <c r="S540">
        <f t="shared" si="124"/>
        <v>1097.2057196839032</v>
      </c>
    </row>
    <row r="541" spans="1:19" x14ac:dyDescent="0.2">
      <c r="A541">
        <v>168</v>
      </c>
      <c r="B541">
        <v>435.2</v>
      </c>
      <c r="C541">
        <v>3.9249999999999998</v>
      </c>
      <c r="D541">
        <v>3.702</v>
      </c>
      <c r="E541">
        <v>3.9689999999999999</v>
      </c>
      <c r="F541">
        <v>3.6890000000000001</v>
      </c>
      <c r="G541">
        <v>4.3380000000000001</v>
      </c>
      <c r="H541" s="4">
        <f t="shared" si="118"/>
        <v>2.6386888866901237</v>
      </c>
      <c r="I541" s="4">
        <f t="shared" si="119"/>
        <v>0.59383966108127129</v>
      </c>
      <c r="J541" s="4">
        <f t="shared" si="120"/>
        <v>4.8003492044199181E-2</v>
      </c>
      <c r="K541" s="4">
        <f t="shared" si="115"/>
        <v>0.49000000000000909</v>
      </c>
      <c r="L541" s="4">
        <f t="shared" si="116"/>
        <v>-5.699999999999994E-2</v>
      </c>
      <c r="M541" s="4">
        <f t="shared" si="125"/>
        <v>11.814753506587355</v>
      </c>
      <c r="N541" s="4">
        <f t="shared" si="121"/>
        <v>8.077219117662951E-2</v>
      </c>
      <c r="O541" s="4">
        <f t="shared" si="122"/>
        <v>3.6115326001794346</v>
      </c>
      <c r="P541" s="4">
        <f t="shared" si="123"/>
        <v>-11324.734133487445</v>
      </c>
      <c r="Q541">
        <f t="shared" si="117"/>
        <v>0.19232500000000355</v>
      </c>
      <c r="R541">
        <f t="shared" si="126"/>
        <v>0.32722346712265771</v>
      </c>
      <c r="S541">
        <f t="shared" si="124"/>
        <v>1082.5715972444245</v>
      </c>
    </row>
    <row r="542" spans="1:19" x14ac:dyDescent="0.2">
      <c r="A542">
        <v>169</v>
      </c>
      <c r="B542">
        <v>435.69</v>
      </c>
      <c r="C542">
        <v>3.8679999999999999</v>
      </c>
      <c r="D542">
        <v>3.6419999999999999</v>
      </c>
      <c r="E542">
        <v>3.907</v>
      </c>
      <c r="F542">
        <v>3.6150000000000002</v>
      </c>
      <c r="G542">
        <v>4.3090000000000002</v>
      </c>
      <c r="H542" s="4">
        <f t="shared" si="118"/>
        <v>2.6391775920802147</v>
      </c>
      <c r="I542" s="4">
        <f t="shared" si="119"/>
        <v>0.58748646541096405</v>
      </c>
      <c r="J542" s="4">
        <f t="shared" si="120"/>
        <v>4.7933644076947488E-2</v>
      </c>
      <c r="K542" s="4">
        <f t="shared" si="115"/>
        <v>0.44999999999998863</v>
      </c>
      <c r="L542" s="4">
        <f t="shared" si="116"/>
        <v>-6.0000000000000053E-2</v>
      </c>
      <c r="M542" s="4">
        <f t="shared" si="125"/>
        <v>13.000052381503407</v>
      </c>
      <c r="N542" s="4">
        <f t="shared" si="121"/>
        <v>8.0872511526634494E-2</v>
      </c>
      <c r="O542" s="4">
        <f t="shared" si="122"/>
        <v>3.2969566520270055</v>
      </c>
      <c r="P542" s="4">
        <f t="shared" si="123"/>
        <v>-11319.761225953684</v>
      </c>
      <c r="Q542">
        <f t="shared" si="117"/>
        <v>0.17405999999999561</v>
      </c>
      <c r="R542">
        <f t="shared" si="126"/>
        <v>0.33424880001436519</v>
      </c>
      <c r="S542">
        <f t="shared" si="124"/>
        <v>1068.0513623307193</v>
      </c>
    </row>
    <row r="543" spans="1:19" x14ac:dyDescent="0.2">
      <c r="A543">
        <v>170</v>
      </c>
      <c r="B543">
        <v>436.14</v>
      </c>
      <c r="C543">
        <v>3.8079999999999998</v>
      </c>
      <c r="D543">
        <v>3.5840000000000001</v>
      </c>
      <c r="E543">
        <v>3.8420000000000001</v>
      </c>
      <c r="F543">
        <v>3.5489999999999999</v>
      </c>
      <c r="G543">
        <v>4.258</v>
      </c>
      <c r="H543" s="4">
        <f t="shared" si="118"/>
        <v>2.6396259192408125</v>
      </c>
      <c r="I543" s="4">
        <f t="shared" si="119"/>
        <v>0.58069693971243674</v>
      </c>
      <c r="J543" s="4">
        <f t="shared" si="120"/>
        <v>4.7869656535104291E-2</v>
      </c>
      <c r="K543" s="4">
        <f t="shared" si="115"/>
        <v>0.40000000000003411</v>
      </c>
      <c r="L543" s="4">
        <f t="shared" si="116"/>
        <v>-7.099999999999973E-2</v>
      </c>
      <c r="M543" s="4">
        <f t="shared" si="125"/>
        <v>15.14413199832892</v>
      </c>
      <c r="N543" s="4">
        <f t="shared" si="121"/>
        <v>8.0964093655857466E-2</v>
      </c>
      <c r="O543" s="4">
        <f t="shared" si="122"/>
        <v>2.9825188401949587</v>
      </c>
      <c r="P543" s="4">
        <f t="shared" si="123"/>
        <v>-11315.153680248712</v>
      </c>
      <c r="Q543">
        <f t="shared" si="117"/>
        <v>0.152320000000013</v>
      </c>
      <c r="R543">
        <f t="shared" si="126"/>
        <v>0.3412977139902646</v>
      </c>
      <c r="S543">
        <f t="shared" si="124"/>
        <v>1052.5698837437208</v>
      </c>
    </row>
    <row r="544" spans="1:19" x14ac:dyDescent="0.2">
      <c r="A544">
        <v>171</v>
      </c>
      <c r="B544">
        <v>436.54</v>
      </c>
      <c r="C544">
        <v>3.7370000000000001</v>
      </c>
      <c r="D544">
        <v>3.5129999999999999</v>
      </c>
      <c r="E544">
        <v>3.7730000000000001</v>
      </c>
      <c r="F544">
        <v>3.4790000000000001</v>
      </c>
      <c r="G544">
        <v>4.1829999999999998</v>
      </c>
      <c r="H544" s="4">
        <f t="shared" si="118"/>
        <v>2.6400240441088667</v>
      </c>
      <c r="I544" s="4">
        <f t="shared" si="119"/>
        <v>0.57252309784963762</v>
      </c>
      <c r="J544" s="4">
        <f t="shared" si="120"/>
        <v>4.7812905730812108E-2</v>
      </c>
      <c r="K544" s="4">
        <f t="shared" si="115"/>
        <v>0.37000000000000455</v>
      </c>
      <c r="L544" s="4">
        <f t="shared" si="116"/>
        <v>-7.1000000000000174E-2</v>
      </c>
      <c r="M544" s="4">
        <f t="shared" si="125"/>
        <v>20.530849787760712</v>
      </c>
      <c r="N544" s="4">
        <f t="shared" si="121"/>
        <v>8.1046941401418438E-2</v>
      </c>
      <c r="O544" s="4">
        <f t="shared" si="122"/>
        <v>2.6682090157436056</v>
      </c>
      <c r="P544" s="4">
        <f t="shared" si="123"/>
        <v>-11310.94402860544</v>
      </c>
      <c r="Q544">
        <f t="shared" si="117"/>
        <v>0.1382690000000017</v>
      </c>
      <c r="R544">
        <f t="shared" si="126"/>
        <v>0.35029197335847934</v>
      </c>
      <c r="S544">
        <f t="shared" si="124"/>
        <v>1033.8921140368936</v>
      </c>
    </row>
    <row r="545" spans="1:19" x14ac:dyDescent="0.2">
      <c r="A545">
        <v>172</v>
      </c>
      <c r="B545">
        <v>436.91</v>
      </c>
      <c r="C545">
        <v>3.6659999999999999</v>
      </c>
      <c r="D545">
        <v>3.448</v>
      </c>
      <c r="E545">
        <v>3.7069999999999999</v>
      </c>
      <c r="F545">
        <v>3.4140000000000001</v>
      </c>
      <c r="G545">
        <v>4.0960000000000001</v>
      </c>
      <c r="H545" s="4">
        <f t="shared" si="118"/>
        <v>2.6403919849593236</v>
      </c>
      <c r="I545" s="4">
        <f t="shared" si="119"/>
        <v>0.56419246062619788</v>
      </c>
      <c r="J545" s="4">
        <f t="shared" si="120"/>
        <v>4.7760517338058125E-2</v>
      </c>
      <c r="K545" s="4">
        <f t="shared" si="115"/>
        <v>0.31999999999999318</v>
      </c>
      <c r="L545" s="4">
        <f t="shared" si="116"/>
        <v>-6.2999999999999723E-2</v>
      </c>
      <c r="M545" s="4">
        <f t="shared" si="125"/>
        <v>22.641240332783923</v>
      </c>
      <c r="N545" s="4">
        <f t="shared" si="121"/>
        <v>8.1121058318522427E-2</v>
      </c>
      <c r="O545" s="4">
        <f t="shared" si="122"/>
        <v>2.3540161260601211</v>
      </c>
      <c r="P545" s="4">
        <f t="shared" si="123"/>
        <v>-11307.161349119799</v>
      </c>
      <c r="Q545">
        <f t="shared" si="117"/>
        <v>0.1173119999999975</v>
      </c>
      <c r="R545">
        <f t="shared" si="126"/>
        <v>0.35890073387697025</v>
      </c>
      <c r="S545">
        <f t="shared" si="124"/>
        <v>1015.1086450448772</v>
      </c>
    </row>
    <row r="546" spans="1:19" x14ac:dyDescent="0.2">
      <c r="A546">
        <v>173</v>
      </c>
      <c r="B546">
        <v>437.23</v>
      </c>
      <c r="C546">
        <v>3.6030000000000002</v>
      </c>
      <c r="D546">
        <v>3.3879999999999999</v>
      </c>
      <c r="E546">
        <v>3.6440000000000001</v>
      </c>
      <c r="F546">
        <v>3.3530000000000002</v>
      </c>
      <c r="G546">
        <v>4.0259999999999998</v>
      </c>
      <c r="H546" s="4">
        <f t="shared" si="118"/>
        <v>2.6407099528830362</v>
      </c>
      <c r="I546" s="4">
        <f t="shared" si="119"/>
        <v>0.55666426212256848</v>
      </c>
      <c r="J546" s="4">
        <f t="shared" si="120"/>
        <v>4.7715290462153982E-2</v>
      </c>
      <c r="K546" s="4">
        <f t="shared" si="115"/>
        <v>0.27999999999997272</v>
      </c>
      <c r="L546" s="4">
        <f t="shared" si="116"/>
        <v>-7.2000000000000064E-2</v>
      </c>
      <c r="M546" s="4">
        <f t="shared" si="125"/>
        <v>23.67596836728649</v>
      </c>
      <c r="N546" s="4">
        <f t="shared" si="121"/>
        <v>8.118644765535743E-2</v>
      </c>
      <c r="O546" s="4">
        <f t="shared" si="122"/>
        <v>2.0399283108067934</v>
      </c>
      <c r="P546" s="4">
        <f t="shared" si="123"/>
        <v>-11303.831275319088</v>
      </c>
      <c r="Q546">
        <f t="shared" si="117"/>
        <v>0.10088399999999016</v>
      </c>
      <c r="R546">
        <f t="shared" si="126"/>
        <v>0.36718536113505706</v>
      </c>
      <c r="S546">
        <f t="shared" si="124"/>
        <v>998.39476653582597</v>
      </c>
    </row>
    <row r="547" spans="1:19" x14ac:dyDescent="0.2">
      <c r="A547">
        <v>174</v>
      </c>
      <c r="B547">
        <v>437.51</v>
      </c>
      <c r="C547">
        <v>3.5310000000000001</v>
      </c>
      <c r="D547">
        <v>3.3260000000000001</v>
      </c>
      <c r="E547">
        <v>3.5779999999999998</v>
      </c>
      <c r="F547">
        <v>3.2930000000000001</v>
      </c>
      <c r="G547">
        <v>3.9260000000000002</v>
      </c>
      <c r="H547" s="4">
        <f t="shared" si="118"/>
        <v>2.6409879839759003</v>
      </c>
      <c r="I547" s="4">
        <f t="shared" si="119"/>
        <v>0.54789771756309713</v>
      </c>
      <c r="J547" s="4">
        <f t="shared" si="120"/>
        <v>4.7675779188450153E-2</v>
      </c>
      <c r="K547" s="4">
        <f t="shared" si="115"/>
        <v>0.23000000000001819</v>
      </c>
      <c r="L547" s="4">
        <f t="shared" si="116"/>
        <v>-8.0000000000000071E-2</v>
      </c>
      <c r="M547" s="4">
        <f t="shared" si="125"/>
        <v>31.530806389877721</v>
      </c>
      <c r="N547" s="4">
        <f t="shared" si="121"/>
        <v>8.1243112330657619E-2</v>
      </c>
      <c r="O547" s="4">
        <f t="shared" si="122"/>
        <v>1.7259329976034854</v>
      </c>
      <c r="P547" s="4">
        <f t="shared" si="123"/>
        <v>-11300.97600421953</v>
      </c>
      <c r="Q547">
        <f t="shared" si="117"/>
        <v>8.1213000000006419E-2</v>
      </c>
      <c r="R547">
        <f t="shared" si="126"/>
        <v>0.37610825214208737</v>
      </c>
      <c r="S547">
        <f t="shared" si="124"/>
        <v>979.07008779695764</v>
      </c>
    </row>
    <row r="548" spans="1:19" x14ac:dyDescent="0.2">
      <c r="A548">
        <v>175</v>
      </c>
      <c r="B548">
        <v>437.74</v>
      </c>
      <c r="C548">
        <v>3.4510000000000001</v>
      </c>
      <c r="D548">
        <v>3.2650000000000001</v>
      </c>
      <c r="E548">
        <v>3.5129999999999999</v>
      </c>
      <c r="F548">
        <v>3.23</v>
      </c>
      <c r="G548">
        <v>3.798</v>
      </c>
      <c r="H548" s="4">
        <f t="shared" si="118"/>
        <v>2.6412162335803266</v>
      </c>
      <c r="I548" s="4">
        <f t="shared" si="119"/>
        <v>0.53794495929148689</v>
      </c>
      <c r="J548" s="4">
        <f t="shared" si="120"/>
        <v>4.7643366867617477E-2</v>
      </c>
      <c r="K548" s="4">
        <f t="shared" si="115"/>
        <v>0.18999999999999773</v>
      </c>
      <c r="L548" s="4">
        <f t="shared" si="116"/>
        <v>-6.899999999999995E-2</v>
      </c>
      <c r="M548" s="4">
        <f t="shared" si="125"/>
        <v>43.604712028448652</v>
      </c>
      <c r="N548" s="4">
        <f t="shared" si="121"/>
        <v>8.1291054913924382E-2</v>
      </c>
      <c r="O548" s="4">
        <f t="shared" si="122"/>
        <v>1.4120169974862762</v>
      </c>
      <c r="P548" s="4">
        <f t="shared" si="123"/>
        <v>-11298.614304743547</v>
      </c>
      <c r="Q548">
        <f t="shared" si="117"/>
        <v>6.5568999999999211E-2</v>
      </c>
      <c r="R548">
        <f t="shared" si="126"/>
        <v>0.38526862183292304</v>
      </c>
      <c r="S548">
        <f t="shared" si="124"/>
        <v>957.39085259243836</v>
      </c>
    </row>
    <row r="549" spans="1:19" x14ac:dyDescent="0.2">
      <c r="A549">
        <v>176</v>
      </c>
      <c r="B549">
        <v>437.93</v>
      </c>
      <c r="C549">
        <v>3.3820000000000001</v>
      </c>
      <c r="D549">
        <v>3.21</v>
      </c>
      <c r="E549">
        <v>3.45</v>
      </c>
      <c r="F549">
        <v>3.169</v>
      </c>
      <c r="G549">
        <v>3.698</v>
      </c>
      <c r="H549" s="4">
        <f t="shared" si="118"/>
        <v>2.6414046971633121</v>
      </c>
      <c r="I549" s="4">
        <f t="shared" si="119"/>
        <v>0.52917360326172291</v>
      </c>
      <c r="J549" s="4">
        <f t="shared" si="120"/>
        <v>4.7616620924110682E-2</v>
      </c>
      <c r="K549" s="4">
        <f t="shared" si="115"/>
        <v>0.14999999999997726</v>
      </c>
      <c r="L549" s="4">
        <f t="shared" si="116"/>
        <v>-5.8000000000000274E-2</v>
      </c>
      <c r="M549" s="4">
        <f t="shared" si="125"/>
        <v>46.5413842335265</v>
      </c>
      <c r="N549" s="4">
        <f t="shared" si="121"/>
        <v>8.1330277608299001E-2</v>
      </c>
      <c r="O549" s="4">
        <f t="shared" si="122"/>
        <v>1.0981666001322887</v>
      </c>
      <c r="P549" s="4">
        <f t="shared" si="123"/>
        <v>-11296.761523295283</v>
      </c>
      <c r="Q549">
        <f t="shared" si="117"/>
        <v>5.0729999999992309E-2</v>
      </c>
      <c r="R549">
        <f t="shared" si="126"/>
        <v>0.39387211811639489</v>
      </c>
      <c r="S549">
        <f t="shared" si="124"/>
        <v>938.65582857799643</v>
      </c>
    </row>
    <row r="550" spans="1:19" x14ac:dyDescent="0.2">
      <c r="A550">
        <v>177</v>
      </c>
      <c r="B550">
        <v>438.08</v>
      </c>
      <c r="C550">
        <v>3.3239999999999998</v>
      </c>
      <c r="D550">
        <v>3.1480000000000001</v>
      </c>
      <c r="E550">
        <v>3.39</v>
      </c>
      <c r="F550">
        <v>3.1179999999999999</v>
      </c>
      <c r="G550">
        <v>3.641</v>
      </c>
      <c r="H550" s="4">
        <f t="shared" si="118"/>
        <v>2.6415534264538958</v>
      </c>
      <c r="I550" s="4">
        <f t="shared" si="119"/>
        <v>0.52166101511207341</v>
      </c>
      <c r="J550" s="4">
        <f t="shared" si="120"/>
        <v>4.7595524501346943E-2</v>
      </c>
      <c r="K550" s="4">
        <f t="shared" si="115"/>
        <v>0.11000000000001364</v>
      </c>
      <c r="L550" s="4">
        <f t="shared" si="116"/>
        <v>-3.6000000000000032E-2</v>
      </c>
      <c r="M550" s="4">
        <f t="shared" si="125"/>
        <v>50.511826689709352</v>
      </c>
      <c r="N550" s="4">
        <f t="shared" si="121"/>
        <v>8.1360782236080453E-2</v>
      </c>
      <c r="O550" s="4">
        <f t="shared" si="122"/>
        <v>0.78436766892964194</v>
      </c>
      <c r="P550" s="4">
        <f t="shared" si="123"/>
        <v>-11295.429590343352</v>
      </c>
      <c r="Q550">
        <f t="shared" si="117"/>
        <v>3.656400000000453E-2</v>
      </c>
      <c r="R550">
        <f t="shared" si="126"/>
        <v>0.40398630217009279</v>
      </c>
      <c r="S550">
        <f t="shared" si="124"/>
        <v>922.87423703076047</v>
      </c>
    </row>
    <row r="551" spans="1:19" x14ac:dyDescent="0.2">
      <c r="A551">
        <v>178</v>
      </c>
      <c r="B551">
        <v>438.19</v>
      </c>
      <c r="C551">
        <v>3.2879999999999998</v>
      </c>
      <c r="D551">
        <v>3.101</v>
      </c>
      <c r="E551">
        <v>3.339</v>
      </c>
      <c r="F551">
        <v>3.0649999999999999</v>
      </c>
      <c r="G551">
        <v>3.6459999999999999</v>
      </c>
      <c r="H551" s="4">
        <f t="shared" si="118"/>
        <v>2.6416624622379814</v>
      </c>
      <c r="I551" s="4">
        <f t="shared" si="119"/>
        <v>0.51693180886801282</v>
      </c>
      <c r="J551" s="4">
        <f t="shared" si="120"/>
        <v>4.7580064319822056E-2</v>
      </c>
      <c r="K551" s="4">
        <f t="shared" si="115"/>
        <v>6.0000000000002274E-2</v>
      </c>
      <c r="L551" s="4">
        <f t="shared" si="116"/>
        <v>-2.9999999999999805E-2</v>
      </c>
      <c r="M551" s="4">
        <f t="shared" si="125"/>
        <v>43.372974145387978</v>
      </c>
      <c r="N551" s="4">
        <f t="shared" si="121"/>
        <v>8.1382570226884055E-2</v>
      </c>
      <c r="O551" s="4">
        <f t="shared" si="122"/>
        <v>0.47060573586454879</v>
      </c>
      <c r="P551" s="4">
        <f t="shared" si="123"/>
        <v>-11294.627023946014</v>
      </c>
      <c r="Q551">
        <f t="shared" si="117"/>
        <v>1.9728000000000748E-2</v>
      </c>
      <c r="R551">
        <f t="shared" si="126"/>
        <v>0.41196420702994724</v>
      </c>
      <c r="S551">
        <f t="shared" si="124"/>
        <v>913.10842922806114</v>
      </c>
    </row>
    <row r="552" spans="1:19" x14ac:dyDescent="0.2">
      <c r="A552">
        <v>179</v>
      </c>
      <c r="B552">
        <v>438.25</v>
      </c>
      <c r="C552">
        <v>3.258</v>
      </c>
      <c r="D552">
        <v>3.0489999999999999</v>
      </c>
      <c r="E552">
        <v>3.294</v>
      </c>
      <c r="F552">
        <v>3.012</v>
      </c>
      <c r="G552">
        <v>3.6760000000000002</v>
      </c>
      <c r="H552" s="4">
        <f t="shared" si="118"/>
        <v>2.6417219247658323</v>
      </c>
      <c r="I552" s="4">
        <f t="shared" si="119"/>
        <v>0.51295107997249056</v>
      </c>
      <c r="J552" s="4">
        <f t="shared" si="120"/>
        <v>4.7571635245445644E-2</v>
      </c>
      <c r="K552" s="4">
        <f t="shared" si="115"/>
        <v>2.9999999999972715E-2</v>
      </c>
      <c r="L552" s="4">
        <f t="shared" si="116"/>
        <v>-3.2999999999999918E-2</v>
      </c>
      <c r="M552" s="4">
        <f t="shared" si="125"/>
        <v>66.945167643929707</v>
      </c>
      <c r="N552" s="4">
        <f t="shared" si="121"/>
        <v>8.1395642608435848E-2</v>
      </c>
      <c r="O552" s="4">
        <f t="shared" si="122"/>
        <v>0.15686609631049286</v>
      </c>
      <c r="P552" s="4">
        <f t="shared" si="123"/>
        <v>-11294.358934355485</v>
      </c>
      <c r="Q552">
        <f t="shared" si="117"/>
        <v>9.7739999999911092E-3</v>
      </c>
      <c r="R552">
        <f t="shared" si="126"/>
        <v>0.42112122313792089</v>
      </c>
      <c r="S552">
        <f t="shared" si="124"/>
        <v>904.90103627302972</v>
      </c>
    </row>
    <row r="553" spans="1:19" x14ac:dyDescent="0.2">
      <c r="A553">
        <v>180</v>
      </c>
      <c r="B553">
        <v>438.28</v>
      </c>
      <c r="C553">
        <v>3.2250000000000001</v>
      </c>
      <c r="D553">
        <v>3.0030000000000001</v>
      </c>
      <c r="E553">
        <v>3.2450000000000001</v>
      </c>
      <c r="F553">
        <v>2.9670000000000001</v>
      </c>
      <c r="G553">
        <v>3.6869999999999998</v>
      </c>
      <c r="H553" s="4">
        <f t="shared" si="118"/>
        <v>2.6417516529769882</v>
      </c>
      <c r="I553" s="4">
        <f t="shared" si="119"/>
        <v>0.50852971897128663</v>
      </c>
      <c r="J553" s="4">
        <f t="shared" si="120"/>
        <v>4.7567421700912445E-2</v>
      </c>
      <c r="K553" s="4">
        <f t="shared" si="115"/>
        <v>-2.9999999999972715E-2</v>
      </c>
      <c r="L553" s="4">
        <f t="shared" si="116"/>
        <v>-3.9000000000000146E-2</v>
      </c>
      <c r="M553" s="4">
        <f t="shared" si="125"/>
        <v>148.7261032303627</v>
      </c>
      <c r="N553" s="4">
        <f t="shared" si="121"/>
        <v>8.1400000000000028E-2</v>
      </c>
      <c r="O553" s="4">
        <f t="shared" si="122"/>
        <v>-0.15686609631049286</v>
      </c>
      <c r="P553" s="4">
        <f t="shared" si="123"/>
        <v>-11294.627023946014</v>
      </c>
      <c r="Q553">
        <f t="shared" si="117"/>
        <v>-9.6749999999911993E-3</v>
      </c>
      <c r="R553">
        <f t="shared" si="126"/>
        <v>0.42952638691221795</v>
      </c>
      <c r="S553">
        <f t="shared" si="124"/>
        <v>895.79668874105676</v>
      </c>
    </row>
    <row r="554" spans="1:19" x14ac:dyDescent="0.2">
      <c r="A554">
        <v>181</v>
      </c>
      <c r="B554">
        <v>438.25</v>
      </c>
      <c r="C554">
        <v>3.1859999999999999</v>
      </c>
      <c r="D554">
        <v>2.9540000000000002</v>
      </c>
      <c r="E554">
        <v>3.198</v>
      </c>
      <c r="F554">
        <v>2.92</v>
      </c>
      <c r="G554">
        <v>3.67</v>
      </c>
      <c r="H554" s="4">
        <f t="shared" si="118"/>
        <v>2.6417219247658323</v>
      </c>
      <c r="I554" s="4">
        <f t="shared" si="119"/>
        <v>0.50324577146511273</v>
      </c>
      <c r="J554" s="4">
        <f t="shared" si="120"/>
        <v>4.7571635245445637E-2</v>
      </c>
      <c r="K554" s="4">
        <f t="shared" si="115"/>
        <v>-6.0000000000002274E-2</v>
      </c>
      <c r="L554" s="4">
        <f t="shared" si="116"/>
        <v>-4.8999999999999932E-2</v>
      </c>
      <c r="M554" s="4">
        <f t="shared" si="125"/>
        <v>-177.7418586839045</v>
      </c>
      <c r="N554" s="4">
        <f t="shared" si="121"/>
        <v>8.1395642608435848E-2</v>
      </c>
      <c r="O554" s="4">
        <f t="shared" si="122"/>
        <v>-0.47060573586454879</v>
      </c>
      <c r="P554" s="4">
        <f t="shared" si="123"/>
        <v>-11295.429590343352</v>
      </c>
      <c r="Q554">
        <f t="shared" si="117"/>
        <v>-1.9116000000000723E-2</v>
      </c>
      <c r="R554">
        <f t="shared" si="126"/>
        <v>0.43881164320585531</v>
      </c>
      <c r="S554">
        <f t="shared" si="124"/>
        <v>884.90322331671973</v>
      </c>
    </row>
    <row r="555" spans="1:19" x14ac:dyDescent="0.2">
      <c r="A555">
        <v>182</v>
      </c>
      <c r="B555">
        <v>438.19</v>
      </c>
      <c r="C555">
        <v>3.137</v>
      </c>
      <c r="D555">
        <v>2.899</v>
      </c>
      <c r="E555">
        <v>3.1509999999999998</v>
      </c>
      <c r="F555">
        <v>2.867</v>
      </c>
      <c r="G555">
        <v>3.629</v>
      </c>
      <c r="H555" s="4">
        <f t="shared" si="118"/>
        <v>2.6416624622379814</v>
      </c>
      <c r="I555" s="4">
        <f t="shared" si="119"/>
        <v>0.49651451869774504</v>
      </c>
      <c r="J555" s="4">
        <f t="shared" si="120"/>
        <v>4.7580064319822049E-2</v>
      </c>
      <c r="K555" s="4">
        <f t="shared" si="115"/>
        <v>-0.11000000000001364</v>
      </c>
      <c r="L555" s="4">
        <f t="shared" si="116"/>
        <v>-6.5999999999999837E-2</v>
      </c>
      <c r="M555" s="4">
        <f t="shared" si="125"/>
        <v>-113.20159116385129</v>
      </c>
      <c r="N555" s="4">
        <f t="shared" si="121"/>
        <v>8.1382570226884055E-2</v>
      </c>
      <c r="O555" s="4">
        <f t="shared" si="122"/>
        <v>-0.78436766892964194</v>
      </c>
      <c r="P555" s="4">
        <f t="shared" si="123"/>
        <v>-11296.761523295283</v>
      </c>
      <c r="Q555">
        <f t="shared" si="117"/>
        <v>-3.4507000000004277E-2</v>
      </c>
      <c r="R555">
        <f t="shared" si="126"/>
        <v>0.44966501600067599</v>
      </c>
      <c r="S555">
        <f t="shared" si="124"/>
        <v>871.17431340888925</v>
      </c>
    </row>
    <row r="556" spans="1:19" x14ac:dyDescent="0.2">
      <c r="A556">
        <v>183</v>
      </c>
      <c r="B556">
        <v>438.08</v>
      </c>
      <c r="C556">
        <v>3.0710000000000002</v>
      </c>
      <c r="D556">
        <v>2.8439999999999999</v>
      </c>
      <c r="E556">
        <v>3.0990000000000002</v>
      </c>
      <c r="F556">
        <v>2.82</v>
      </c>
      <c r="G556">
        <v>3.5209999999999999</v>
      </c>
      <c r="H556" s="4">
        <f t="shared" si="118"/>
        <v>2.6415534264538958</v>
      </c>
      <c r="I556" s="4">
        <f t="shared" si="119"/>
        <v>0.48727981644306895</v>
      </c>
      <c r="J556" s="4">
        <f t="shared" si="120"/>
        <v>4.7595524501346936E-2</v>
      </c>
      <c r="K556" s="4">
        <f t="shared" si="115"/>
        <v>-0.14999999999997726</v>
      </c>
      <c r="L556" s="4">
        <f t="shared" si="116"/>
        <v>-7.6000000000000068E-2</v>
      </c>
      <c r="M556" s="4">
        <f t="shared" si="125"/>
        <v>-84.694234394044798</v>
      </c>
      <c r="N556" s="4">
        <f t="shared" si="121"/>
        <v>8.1360782236080453E-2</v>
      </c>
      <c r="O556" s="4">
        <f t="shared" si="122"/>
        <v>-1.0981666001322887</v>
      </c>
      <c r="P556" s="4">
        <f t="shared" si="123"/>
        <v>-11298.614304743547</v>
      </c>
      <c r="Q556">
        <f t="shared" si="117"/>
        <v>-4.6064999999993014E-2</v>
      </c>
      <c r="R556">
        <f t="shared" si="126"/>
        <v>0.46100253231154992</v>
      </c>
      <c r="S556">
        <f t="shared" si="124"/>
        <v>852.63140250344941</v>
      </c>
    </row>
    <row r="557" spans="1:19" x14ac:dyDescent="0.2">
      <c r="A557">
        <v>184</v>
      </c>
      <c r="B557">
        <v>437.93</v>
      </c>
      <c r="C557">
        <v>2.9950000000000001</v>
      </c>
      <c r="D557">
        <v>2.7919999999999998</v>
      </c>
      <c r="E557">
        <v>3.0419999999999998</v>
      </c>
      <c r="F557">
        <v>2.778</v>
      </c>
      <c r="G557">
        <v>3.367</v>
      </c>
      <c r="H557" s="4">
        <f t="shared" si="118"/>
        <v>2.6414046971633121</v>
      </c>
      <c r="I557" s="4">
        <f t="shared" si="119"/>
        <v>0.47639682672533018</v>
      </c>
      <c r="J557" s="4">
        <f t="shared" si="120"/>
        <v>4.7616620924110675E-2</v>
      </c>
      <c r="K557" s="4">
        <f t="shared" si="115"/>
        <v>-0.18999999999999773</v>
      </c>
      <c r="L557" s="4">
        <f t="shared" si="116"/>
        <v>-6.6000000000000281E-2</v>
      </c>
      <c r="M557" s="4">
        <f t="shared" si="125"/>
        <v>-73.17314346770965</v>
      </c>
      <c r="N557" s="4">
        <f t="shared" si="121"/>
        <v>8.1330277608299001E-2</v>
      </c>
      <c r="O557" s="4">
        <f t="shared" si="122"/>
        <v>-1.4120169974862762</v>
      </c>
      <c r="P557" s="4">
        <f t="shared" si="123"/>
        <v>-11300.97600421953</v>
      </c>
      <c r="Q557">
        <f t="shared" si="117"/>
        <v>-5.6904999999999317E-2</v>
      </c>
      <c r="R557">
        <f t="shared" si="126"/>
        <v>0.47219538972939645</v>
      </c>
      <c r="S557">
        <f t="shared" si="124"/>
        <v>831.24606936460657</v>
      </c>
    </row>
    <row r="558" spans="1:19" x14ac:dyDescent="0.2">
      <c r="A558">
        <v>185</v>
      </c>
      <c r="B558">
        <v>437.74</v>
      </c>
      <c r="C558">
        <v>2.9289999999999998</v>
      </c>
      <c r="D558">
        <v>2.75</v>
      </c>
      <c r="E558">
        <v>2.9990000000000001</v>
      </c>
      <c r="F558">
        <v>2.7349999999999999</v>
      </c>
      <c r="G558">
        <v>3.2320000000000002</v>
      </c>
      <c r="H558" s="4">
        <f t="shared" si="118"/>
        <v>2.6412162335803266</v>
      </c>
      <c r="I558" s="4">
        <f t="shared" si="119"/>
        <v>0.46671937168159866</v>
      </c>
      <c r="J558" s="4">
        <f t="shared" si="120"/>
        <v>4.7643366867617463E-2</v>
      </c>
      <c r="K558" s="4">
        <f t="shared" si="115"/>
        <v>-0.23000000000001819</v>
      </c>
      <c r="L558" s="4">
        <f t="shared" si="116"/>
        <v>-5.3999999999999826E-2</v>
      </c>
      <c r="M558" s="4">
        <f t="shared" si="125"/>
        <v>-51.349204394924385</v>
      </c>
      <c r="N558" s="4">
        <f t="shared" si="121"/>
        <v>8.1291054913924382E-2</v>
      </c>
      <c r="O558" s="4">
        <f t="shared" si="122"/>
        <v>-1.7259329976034854</v>
      </c>
      <c r="P558" s="4">
        <f t="shared" si="123"/>
        <v>-11303.831275319088</v>
      </c>
      <c r="Q558">
        <f t="shared" si="117"/>
        <v>-6.7367000000005325E-2</v>
      </c>
      <c r="R558">
        <f t="shared" si="126"/>
        <v>0.48159201629971832</v>
      </c>
      <c r="S558">
        <f t="shared" si="124"/>
        <v>812.57542951122923</v>
      </c>
    </row>
    <row r="559" spans="1:19" x14ac:dyDescent="0.2">
      <c r="A559">
        <v>186</v>
      </c>
      <c r="B559">
        <v>437.51</v>
      </c>
      <c r="C559">
        <v>2.875</v>
      </c>
      <c r="D559">
        <v>2.706</v>
      </c>
      <c r="E559">
        <v>2.9550000000000001</v>
      </c>
      <c r="F559">
        <v>2.694</v>
      </c>
      <c r="G559">
        <v>3.1440000000000001</v>
      </c>
      <c r="H559" s="4">
        <f t="shared" si="118"/>
        <v>2.6409879839759003</v>
      </c>
      <c r="I559" s="4">
        <f t="shared" si="119"/>
        <v>0.4586378490256493</v>
      </c>
      <c r="J559" s="4">
        <f t="shared" si="120"/>
        <v>4.7675779188450146E-2</v>
      </c>
      <c r="K559" s="4">
        <f t="shared" si="115"/>
        <v>-0.27999999999997272</v>
      </c>
      <c r="L559" s="4">
        <f t="shared" si="116"/>
        <v>-5.9000000000000163E-2</v>
      </c>
      <c r="M559" s="4">
        <f t="shared" si="125"/>
        <v>-35.40651330489051</v>
      </c>
      <c r="N559" s="4">
        <f t="shared" si="121"/>
        <v>8.1243112330657619E-2</v>
      </c>
      <c r="O559" s="4">
        <f t="shared" si="122"/>
        <v>-2.0399283108067934</v>
      </c>
      <c r="P559" s="4">
        <f t="shared" si="123"/>
        <v>-11307.161349119799</v>
      </c>
      <c r="Q559">
        <f t="shared" si="117"/>
        <v>-8.0499999999992147E-2</v>
      </c>
      <c r="R559">
        <f t="shared" si="126"/>
        <v>0.49179674583567867</v>
      </c>
      <c r="S559">
        <f t="shared" si="124"/>
        <v>797.17544673357497</v>
      </c>
    </row>
    <row r="560" spans="1:19" x14ac:dyDescent="0.2">
      <c r="A560">
        <v>187</v>
      </c>
      <c r="B560">
        <v>437.23</v>
      </c>
      <c r="C560">
        <v>2.8159999999999998</v>
      </c>
      <c r="D560">
        <v>2.6659999999999999</v>
      </c>
      <c r="E560">
        <v>2.9129999999999998</v>
      </c>
      <c r="F560">
        <v>2.661</v>
      </c>
      <c r="G560">
        <v>3.024</v>
      </c>
      <c r="H560" s="4">
        <f t="shared" si="118"/>
        <v>2.6407099528830362</v>
      </c>
      <c r="I560" s="4">
        <f t="shared" si="119"/>
        <v>0.44963265047007456</v>
      </c>
      <c r="J560" s="4">
        <f t="shared" si="120"/>
        <v>4.7715290462153975E-2</v>
      </c>
      <c r="K560" s="4">
        <f t="shared" si="115"/>
        <v>-0.31999999999999318</v>
      </c>
      <c r="L560" s="4">
        <f t="shared" si="116"/>
        <v>-6.899999999999995E-2</v>
      </c>
      <c r="M560" s="4">
        <f t="shared" si="125"/>
        <v>-32.389177997329256</v>
      </c>
      <c r="N560" s="4">
        <f t="shared" si="121"/>
        <v>8.118644765535743E-2</v>
      </c>
      <c r="O560" s="4">
        <f t="shared" si="122"/>
        <v>-2.3540161260601211</v>
      </c>
      <c r="P560" s="4">
        <f t="shared" si="123"/>
        <v>-11310.94402860544</v>
      </c>
      <c r="Q560">
        <f t="shared" si="117"/>
        <v>-9.0111999999998083E-2</v>
      </c>
      <c r="R560">
        <f t="shared" si="126"/>
        <v>0.5014106937630548</v>
      </c>
      <c r="S560">
        <f t="shared" si="124"/>
        <v>780.31630934357099</v>
      </c>
    </row>
    <row r="561" spans="1:19" x14ac:dyDescent="0.2">
      <c r="A561">
        <v>188</v>
      </c>
      <c r="B561">
        <v>436.91</v>
      </c>
      <c r="C561">
        <v>2.7469999999999999</v>
      </c>
      <c r="D561">
        <v>2.6269999999999998</v>
      </c>
      <c r="E561">
        <v>2.871</v>
      </c>
      <c r="F561">
        <v>2.62</v>
      </c>
      <c r="G561">
        <v>2.8679999999999999</v>
      </c>
      <c r="H561" s="4">
        <f t="shared" si="118"/>
        <v>2.6403919849593236</v>
      </c>
      <c r="I561" s="4">
        <f t="shared" si="119"/>
        <v>0.4388586594205619</v>
      </c>
      <c r="J561" s="4">
        <f t="shared" si="120"/>
        <v>4.7760517338058112E-2</v>
      </c>
      <c r="K561" s="4">
        <f t="shared" si="115"/>
        <v>-0.37000000000000455</v>
      </c>
      <c r="L561" s="4">
        <f t="shared" si="116"/>
        <v>-6.899999999999995E-2</v>
      </c>
      <c r="M561" s="4">
        <f t="shared" si="125"/>
        <v>-33.883892827044498</v>
      </c>
      <c r="N561" s="4">
        <f t="shared" si="121"/>
        <v>8.1121058318522427E-2</v>
      </c>
      <c r="O561" s="4">
        <f t="shared" si="122"/>
        <v>-2.6682090157436056</v>
      </c>
      <c r="P561" s="4">
        <f t="shared" si="123"/>
        <v>-11315.153680248712</v>
      </c>
      <c r="Q561">
        <f t="shared" si="117"/>
        <v>-0.10163900000000126</v>
      </c>
      <c r="R561">
        <f t="shared" si="126"/>
        <v>0.51110918552053819</v>
      </c>
      <c r="S561">
        <f t="shared" si="124"/>
        <v>760.63923839014672</v>
      </c>
    </row>
    <row r="562" spans="1:19" x14ac:dyDescent="0.2">
      <c r="A562">
        <v>189</v>
      </c>
      <c r="B562">
        <v>436.54</v>
      </c>
      <c r="C562">
        <v>2.6779999999999999</v>
      </c>
      <c r="D562">
        <v>2.5819999999999999</v>
      </c>
      <c r="E562">
        <v>2.8250000000000002</v>
      </c>
      <c r="F562">
        <v>2.5790000000000002</v>
      </c>
      <c r="G562">
        <v>2.7280000000000002</v>
      </c>
      <c r="H562" s="4">
        <f t="shared" si="118"/>
        <v>2.6400240441088667</v>
      </c>
      <c r="I562" s="4">
        <f t="shared" si="119"/>
        <v>0.42781057267599015</v>
      </c>
      <c r="J562" s="4">
        <f t="shared" si="120"/>
        <v>4.7812905730812087E-2</v>
      </c>
      <c r="K562" s="4">
        <f t="shared" si="115"/>
        <v>-0.40000000000003411</v>
      </c>
      <c r="L562" s="4">
        <f t="shared" si="116"/>
        <v>-4.8000000000000043E-2</v>
      </c>
      <c r="M562" s="4">
        <f t="shared" si="125"/>
        <v>-30.0268011308256</v>
      </c>
      <c r="N562" s="4">
        <f t="shared" si="121"/>
        <v>8.1046941401418438E-2</v>
      </c>
      <c r="O562" s="4">
        <f t="shared" si="122"/>
        <v>-2.9825188401949587</v>
      </c>
      <c r="P562" s="4">
        <f t="shared" si="123"/>
        <v>-11319.761225953684</v>
      </c>
      <c r="Q562">
        <f t="shared" si="117"/>
        <v>-0.10712000000000914</v>
      </c>
      <c r="R562">
        <f t="shared" si="126"/>
        <v>0.52271946347206777</v>
      </c>
      <c r="S562">
        <f t="shared" si="124"/>
        <v>740.90529338795852</v>
      </c>
    </row>
    <row r="563" spans="1:19" x14ac:dyDescent="0.2">
      <c r="A563">
        <v>190</v>
      </c>
      <c r="B563">
        <v>436.14</v>
      </c>
      <c r="C563">
        <v>2.63</v>
      </c>
      <c r="D563">
        <v>2.5409999999999999</v>
      </c>
      <c r="E563">
        <v>2.7810000000000001</v>
      </c>
      <c r="F563">
        <v>2.548</v>
      </c>
      <c r="G563">
        <v>2.65</v>
      </c>
      <c r="H563" s="4">
        <f t="shared" si="118"/>
        <v>2.6396259192408125</v>
      </c>
      <c r="I563" s="4">
        <f t="shared" si="119"/>
        <v>0.41995574848975786</v>
      </c>
      <c r="J563" s="4">
        <f t="shared" si="120"/>
        <v>4.786965653510427E-2</v>
      </c>
      <c r="K563" s="4">
        <f t="shared" si="115"/>
        <v>-0.44999999999998863</v>
      </c>
      <c r="L563" s="4">
        <f t="shared" si="116"/>
        <v>-3.6999999999999922E-2</v>
      </c>
      <c r="M563" s="4">
        <f t="shared" si="125"/>
        <v>-19.729549235686271</v>
      </c>
      <c r="N563" s="4">
        <f t="shared" si="121"/>
        <v>8.0964093655857466E-2</v>
      </c>
      <c r="O563" s="4">
        <f t="shared" si="122"/>
        <v>-3.2969566520270055</v>
      </c>
      <c r="P563" s="4">
        <f t="shared" si="123"/>
        <v>-11324.734133487445</v>
      </c>
      <c r="Q563">
        <f t="shared" si="117"/>
        <v>-0.11834999999999701</v>
      </c>
      <c r="R563">
        <f t="shared" si="126"/>
        <v>0.53371046201504047</v>
      </c>
      <c r="S563">
        <f t="shared" si="124"/>
        <v>726.95871697636176</v>
      </c>
    </row>
    <row r="564" spans="1:19" x14ac:dyDescent="0.2">
      <c r="A564">
        <v>191</v>
      </c>
      <c r="B564">
        <v>435.69</v>
      </c>
      <c r="C564">
        <v>2.593</v>
      </c>
      <c r="D564">
        <v>2.508</v>
      </c>
      <c r="E564">
        <v>2.7360000000000002</v>
      </c>
      <c r="F564">
        <v>2.5089999999999999</v>
      </c>
      <c r="G564">
        <v>2.6190000000000002</v>
      </c>
      <c r="H564" s="4">
        <f t="shared" si="118"/>
        <v>2.6391775920802147</v>
      </c>
      <c r="I564" s="4">
        <f t="shared" si="119"/>
        <v>0.41380251676935148</v>
      </c>
      <c r="J564" s="4">
        <f t="shared" si="120"/>
        <v>4.793364407694746E-2</v>
      </c>
      <c r="K564" s="4">
        <f t="shared" si="115"/>
        <v>-0.49000000000000909</v>
      </c>
      <c r="L564" s="4">
        <f t="shared" si="116"/>
        <v>-2.4999999999999911E-2</v>
      </c>
      <c r="M564" s="4">
        <f t="shared" si="125"/>
        <v>-13.724869383784428</v>
      </c>
      <c r="N564" s="4">
        <f t="shared" si="121"/>
        <v>8.0872511526634494E-2</v>
      </c>
      <c r="O564" s="4">
        <f t="shared" si="122"/>
        <v>-3.6115326001794346</v>
      </c>
      <c r="P564" s="4">
        <f t="shared" si="123"/>
        <v>-11330.036407487309</v>
      </c>
      <c r="Q564">
        <f t="shared" si="117"/>
        <v>-0.12705700000000236</v>
      </c>
      <c r="R564">
        <f t="shared" si="126"/>
        <v>0.54285768317802019</v>
      </c>
      <c r="S564">
        <f t="shared" si="124"/>
        <v>715.99203271032957</v>
      </c>
    </row>
    <row r="565" spans="1:19" x14ac:dyDescent="0.2">
      <c r="A565">
        <v>192</v>
      </c>
      <c r="B565">
        <v>435.2</v>
      </c>
      <c r="C565">
        <v>2.5680000000000001</v>
      </c>
      <c r="D565">
        <v>2.468</v>
      </c>
      <c r="E565">
        <v>2.6989999999999998</v>
      </c>
      <c r="F565">
        <v>2.476</v>
      </c>
      <c r="G565">
        <v>2.6280000000000001</v>
      </c>
      <c r="H565" s="4">
        <f t="shared" si="118"/>
        <v>2.6386888866901237</v>
      </c>
      <c r="I565" s="4">
        <f t="shared" si="119"/>
        <v>0.4095950193968157</v>
      </c>
      <c r="J565" s="4">
        <f t="shared" si="120"/>
        <v>4.800349204419916E-2</v>
      </c>
      <c r="K565" s="4">
        <f t="shared" si="115"/>
        <v>-0.53999999999996362</v>
      </c>
      <c r="L565" s="4">
        <f t="shared" si="116"/>
        <v>-2.0999999999999908E-2</v>
      </c>
      <c r="M565" s="4">
        <f t="shared" si="125"/>
        <v>-8.6094760930540346</v>
      </c>
      <c r="N565" s="4">
        <f t="shared" si="121"/>
        <v>8.077219117662951E-2</v>
      </c>
      <c r="O565" s="4">
        <f t="shared" si="122"/>
        <v>-3.9262558337207487</v>
      </c>
      <c r="P565" s="4">
        <f t="shared" si="123"/>
        <v>-11335.628579137057</v>
      </c>
      <c r="Q565">
        <f t="shared" si="117"/>
        <v>-0.13867199999999066</v>
      </c>
      <c r="R565">
        <f t="shared" si="126"/>
        <v>0.55432322970681103</v>
      </c>
      <c r="S565">
        <f t="shared" si="124"/>
        <v>708.29142973851776</v>
      </c>
    </row>
    <row r="566" spans="1:19" x14ac:dyDescent="0.2">
      <c r="A566">
        <v>193</v>
      </c>
      <c r="B566">
        <v>434.66</v>
      </c>
      <c r="C566">
        <v>2.5470000000000002</v>
      </c>
      <c r="D566">
        <v>2.4260000000000002</v>
      </c>
      <c r="E566">
        <v>2.6549999999999998</v>
      </c>
      <c r="F566">
        <v>2.4430000000000001</v>
      </c>
      <c r="G566">
        <v>2.6629999999999998</v>
      </c>
      <c r="H566" s="4">
        <f t="shared" si="118"/>
        <v>2.6381496756668459</v>
      </c>
      <c r="I566" s="4">
        <f t="shared" si="119"/>
        <v>0.40602894496361513</v>
      </c>
      <c r="J566" s="4">
        <f t="shared" si="120"/>
        <v>4.8080676611684872E-2</v>
      </c>
      <c r="K566" s="4">
        <f t="shared" si="115"/>
        <v>-0.57000000000005002</v>
      </c>
      <c r="L566" s="4">
        <f t="shared" si="116"/>
        <v>-6.0000000000002274E-3</v>
      </c>
      <c r="M566" s="4">
        <f t="shared" si="125"/>
        <v>-6.6135043225297725</v>
      </c>
      <c r="N566" s="4">
        <f t="shared" si="121"/>
        <v>8.0663128514581711E-2</v>
      </c>
      <c r="O566" s="4">
        <f t="shared" si="122"/>
        <v>-4.2411344053634448</v>
      </c>
      <c r="P566" s="4">
        <f t="shared" si="123"/>
        <v>-11341.467696095009</v>
      </c>
      <c r="Q566">
        <f t="shared" si="117"/>
        <v>-0.14517900000001277</v>
      </c>
      <c r="R566">
        <f t="shared" si="126"/>
        <v>0.56683119758356693</v>
      </c>
      <c r="S566">
        <f t="shared" si="124"/>
        <v>701.62765956186331</v>
      </c>
    </row>
    <row r="567" spans="1:19" x14ac:dyDescent="0.2">
      <c r="A567">
        <v>194</v>
      </c>
      <c r="B567">
        <v>434.09</v>
      </c>
      <c r="C567">
        <v>2.5409999999999999</v>
      </c>
      <c r="D567">
        <v>2.395</v>
      </c>
      <c r="E567">
        <v>2.6150000000000002</v>
      </c>
      <c r="F567">
        <v>2.4119999999999999</v>
      </c>
      <c r="G567">
        <v>2.7410000000000001</v>
      </c>
      <c r="H567" s="4">
        <f t="shared" si="118"/>
        <v>2.6375797812433479</v>
      </c>
      <c r="I567" s="4">
        <f t="shared" si="119"/>
        <v>0.40500466505036936</v>
      </c>
      <c r="J567" s="4">
        <f t="shared" si="120"/>
        <v>4.8162388212125429E-2</v>
      </c>
      <c r="K567" s="4">
        <f t="shared" si="115"/>
        <v>-0.6199999999999477</v>
      </c>
      <c r="L567" s="4">
        <f t="shared" si="116"/>
        <v>-4.9999999999998934E-3</v>
      </c>
      <c r="M567" s="4">
        <f t="shared" si="125"/>
        <v>-1.7973152061375204</v>
      </c>
      <c r="N567" s="4">
        <f t="shared" si="121"/>
        <v>8.0545319225543838E-2</v>
      </c>
      <c r="O567" s="4">
        <f t="shared" si="122"/>
        <v>-4.5561751746994172</v>
      </c>
      <c r="P567" s="4">
        <f t="shared" si="123"/>
        <v>-11347.507312637894</v>
      </c>
      <c r="Q567">
        <f t="shared" si="117"/>
        <v>-0.15754199999998672</v>
      </c>
      <c r="R567">
        <f t="shared" si="126"/>
        <v>0.57638757141756147</v>
      </c>
      <c r="S567">
        <f t="shared" si="124"/>
        <v>699.05690058902076</v>
      </c>
    </row>
    <row r="568" spans="1:19" x14ac:dyDescent="0.2">
      <c r="A568">
        <v>195</v>
      </c>
      <c r="B568">
        <v>433.47</v>
      </c>
      <c r="C568">
        <v>2.536</v>
      </c>
      <c r="D568">
        <v>2.3650000000000002</v>
      </c>
      <c r="E568">
        <v>2.5790000000000002</v>
      </c>
      <c r="F568">
        <v>2.3769999999999998</v>
      </c>
      <c r="G568">
        <v>2.8220000000000001</v>
      </c>
      <c r="H568" s="4">
        <f t="shared" si="118"/>
        <v>2.6369590457907699</v>
      </c>
      <c r="I568" s="4">
        <f t="shared" si="119"/>
        <v>0.40414924920969508</v>
      </c>
      <c r="J568" s="4">
        <f t="shared" si="120"/>
        <v>4.8251547421170007E-2</v>
      </c>
      <c r="K568" s="4">
        <f t="shared" si="115"/>
        <v>-0.67000000000001592</v>
      </c>
      <c r="L568" s="4">
        <f t="shared" si="116"/>
        <v>-8.0000000000000071E-3</v>
      </c>
      <c r="M568" s="4">
        <f t="shared" si="125"/>
        <v>-1.3780682851625439</v>
      </c>
      <c r="N568" s="4">
        <f t="shared" si="121"/>
        <v>8.0418758804024409E-2</v>
      </c>
      <c r="O568" s="4">
        <f t="shared" si="122"/>
        <v>-4.871383711161581</v>
      </c>
      <c r="P568" s="4">
        <f t="shared" si="123"/>
        <v>-11353.697480416258</v>
      </c>
      <c r="Q568">
        <f t="shared" si="117"/>
        <v>-0.16991200000000403</v>
      </c>
      <c r="R568">
        <f t="shared" si="126"/>
        <v>0.58591051495495383</v>
      </c>
      <c r="S568">
        <f t="shared" si="124"/>
        <v>696.68486489153429</v>
      </c>
    </row>
    <row r="569" spans="1:19" x14ac:dyDescent="0.2">
      <c r="A569">
        <v>196</v>
      </c>
      <c r="B569">
        <v>432.8</v>
      </c>
      <c r="C569">
        <v>2.528</v>
      </c>
      <c r="D569">
        <v>2.3380000000000001</v>
      </c>
      <c r="E569">
        <v>2.5449999999999999</v>
      </c>
      <c r="F569">
        <v>2.3439999999999999</v>
      </c>
      <c r="G569">
        <v>2.887</v>
      </c>
      <c r="H569" s="4">
        <f t="shared" si="118"/>
        <v>2.636287252098513</v>
      </c>
      <c r="I569" s="4">
        <f t="shared" si="119"/>
        <v>0.40277706961034743</v>
      </c>
      <c r="J569" s="4">
        <f t="shared" si="120"/>
        <v>4.8348226355689534E-2</v>
      </c>
      <c r="K569" s="4">
        <f t="shared" si="115"/>
        <v>-0.69999999999998863</v>
      </c>
      <c r="L569" s="4">
        <f t="shared" si="116"/>
        <v>-8.0000000000000071E-3</v>
      </c>
      <c r="M569" s="4">
        <f t="shared" si="125"/>
        <v>-2.0425610052070566</v>
      </c>
      <c r="N569" s="4">
        <f t="shared" si="121"/>
        <v>8.0283442589825477E-2</v>
      </c>
      <c r="O569" s="4">
        <f t="shared" si="122"/>
        <v>-5.1867641967286993</v>
      </c>
      <c r="P569" s="4">
        <f t="shared" si="123"/>
        <v>-11359.984738778194</v>
      </c>
      <c r="Q569">
        <f t="shared" si="117"/>
        <v>-0.17695999999999712</v>
      </c>
      <c r="R569">
        <f t="shared" si="126"/>
        <v>0.59472188709397678</v>
      </c>
      <c r="S569">
        <f t="shared" si="124"/>
        <v>693.41367545342018</v>
      </c>
    </row>
    <row r="570" spans="1:19" x14ac:dyDescent="0.2">
      <c r="A570">
        <v>197</v>
      </c>
      <c r="B570">
        <v>432.1</v>
      </c>
      <c r="C570">
        <v>2.52</v>
      </c>
      <c r="D570">
        <v>2.3079999999999998</v>
      </c>
      <c r="E570">
        <v>2.5150000000000001</v>
      </c>
      <c r="F570">
        <v>2.3210000000000002</v>
      </c>
      <c r="G570">
        <v>2.9369999999999998</v>
      </c>
      <c r="H570" s="4">
        <f t="shared" si="118"/>
        <v>2.6355842663112301</v>
      </c>
      <c r="I570" s="4">
        <f t="shared" si="119"/>
        <v>0.40140054078154408</v>
      </c>
      <c r="J570" s="4">
        <f t="shared" si="120"/>
        <v>4.8449601612553891E-2</v>
      </c>
      <c r="K570" s="4">
        <f t="shared" si="115"/>
        <v>-0.75</v>
      </c>
      <c r="L570" s="4">
        <f t="shared" si="116"/>
        <v>-2.4999999999999911E-2</v>
      </c>
      <c r="M570" s="4">
        <f t="shared" si="125"/>
        <v>-1.9581175803336854</v>
      </c>
      <c r="N570" s="4">
        <f t="shared" si="121"/>
        <v>8.0139365806583013E-2</v>
      </c>
      <c r="O570" s="4">
        <f t="shared" si="122"/>
        <v>-5.5023193283614269</v>
      </c>
      <c r="P570" s="4">
        <f t="shared" si="123"/>
        <v>-11366.312108006759</v>
      </c>
      <c r="Q570">
        <f t="shared" si="117"/>
        <v>-0.189</v>
      </c>
      <c r="R570">
        <f t="shared" si="126"/>
        <v>0.60479088179158358</v>
      </c>
      <c r="S570">
        <f t="shared" si="124"/>
        <v>690.10136735825449</v>
      </c>
    </row>
    <row r="571" spans="1:19" x14ac:dyDescent="0.2">
      <c r="A571">
        <v>198</v>
      </c>
      <c r="B571">
        <v>431.35</v>
      </c>
      <c r="C571">
        <v>2.4950000000000001</v>
      </c>
      <c r="D571">
        <v>2.2709999999999999</v>
      </c>
      <c r="E571">
        <v>2.4860000000000002</v>
      </c>
      <c r="F571">
        <v>2.294</v>
      </c>
      <c r="G571">
        <v>2.93</v>
      </c>
      <c r="H571" s="4">
        <f t="shared" si="118"/>
        <v>2.6348298023738992</v>
      </c>
      <c r="I571" s="4">
        <f t="shared" si="119"/>
        <v>0.39707054995940871</v>
      </c>
      <c r="J571" s="4">
        <f t="shared" si="120"/>
        <v>4.855863685427405E-2</v>
      </c>
      <c r="K571" s="4">
        <f t="shared" si="115"/>
        <v>-0.80000000000001137</v>
      </c>
      <c r="L571" s="4">
        <f t="shared" si="116"/>
        <v>-4.4999999999999929E-2</v>
      </c>
      <c r="M571" s="4">
        <f t="shared" si="125"/>
        <v>-5.739162083019945</v>
      </c>
      <c r="N571" s="4">
        <f t="shared" si="121"/>
        <v>7.9986523603017418E-2</v>
      </c>
      <c r="O571" s="4">
        <f t="shared" si="122"/>
        <v>-5.8180502202505036</v>
      </c>
      <c r="P571" s="4">
        <f t="shared" si="123"/>
        <v>-11372.619081010615</v>
      </c>
      <c r="Q571">
        <f t="shared" si="117"/>
        <v>-0.19960000000000283</v>
      </c>
      <c r="R571">
        <f t="shared" si="126"/>
        <v>0.617631597729141</v>
      </c>
      <c r="S571">
        <f t="shared" si="124"/>
        <v>682.06919134396048</v>
      </c>
    </row>
    <row r="572" spans="1:19" x14ac:dyDescent="0.2">
      <c r="A572">
        <v>199</v>
      </c>
      <c r="B572">
        <v>430.55</v>
      </c>
      <c r="C572">
        <v>2.4500000000000002</v>
      </c>
      <c r="D572">
        <v>2.2389999999999999</v>
      </c>
      <c r="E572">
        <v>2.452</v>
      </c>
      <c r="F572">
        <v>2.2610000000000001</v>
      </c>
      <c r="G572">
        <v>2.85</v>
      </c>
      <c r="H572" s="4">
        <f t="shared" si="118"/>
        <v>2.6340235935670839</v>
      </c>
      <c r="I572" s="4">
        <f t="shared" si="119"/>
        <v>0.38916608436453248</v>
      </c>
      <c r="J572" s="4">
        <f t="shared" si="120"/>
        <v>4.8675421490198142E-2</v>
      </c>
      <c r="K572" s="4">
        <f t="shared" si="115"/>
        <v>-0.82999999999998408</v>
      </c>
      <c r="L572" s="4">
        <f t="shared" si="116"/>
        <v>-6.3000000000000167E-2</v>
      </c>
      <c r="M572" s="4">
        <f t="shared" si="125"/>
        <v>-9.8044892688531853</v>
      </c>
      <c r="N572" s="4">
        <f t="shared" si="121"/>
        <v>7.9824911096899348E-2</v>
      </c>
      <c r="O572" s="4">
        <f t="shared" si="122"/>
        <v>-6.1339563058341318</v>
      </c>
      <c r="P572" s="4">
        <f t="shared" si="123"/>
        <v>-11378.841619762879</v>
      </c>
      <c r="Q572">
        <f t="shared" si="117"/>
        <v>-0.20334999999999614</v>
      </c>
      <c r="R572">
        <f t="shared" si="126"/>
        <v>0.62913154141803629</v>
      </c>
      <c r="S572">
        <f t="shared" si="124"/>
        <v>668.52516328932199</v>
      </c>
    </row>
    <row r="573" spans="1:19" x14ac:dyDescent="0.2">
      <c r="A573">
        <v>200</v>
      </c>
      <c r="B573">
        <v>429.72</v>
      </c>
      <c r="C573">
        <v>2.387</v>
      </c>
      <c r="D573">
        <v>2.2010000000000001</v>
      </c>
      <c r="E573">
        <v>2.407</v>
      </c>
      <c r="F573">
        <v>2.226</v>
      </c>
      <c r="G573">
        <v>2.7130000000000001</v>
      </c>
      <c r="H573" s="4">
        <f t="shared" si="118"/>
        <v>2.6331855670595279</v>
      </c>
      <c r="I573" s="4">
        <f t="shared" si="119"/>
        <v>0.37785241900675454</v>
      </c>
      <c r="J573" s="4">
        <f t="shared" si="120"/>
        <v>4.8797112853872705E-2</v>
      </c>
      <c r="K573" s="4">
        <f t="shared" si="115"/>
        <v>-0.8800000000000523</v>
      </c>
      <c r="L573" s="4">
        <f t="shared" si="116"/>
        <v>-7.2999999999999954E-2</v>
      </c>
      <c r="M573" s="4">
        <f t="shared" si="125"/>
        <v>-13.500366940386757</v>
      </c>
      <c r="N573" s="4">
        <f t="shared" si="121"/>
        <v>7.9654523421737289E-2</v>
      </c>
      <c r="O573" s="4">
        <f t="shared" si="122"/>
        <v>-6.450035239716434</v>
      </c>
      <c r="P573" s="4">
        <f t="shared" si="123"/>
        <v>-11384.9121505889</v>
      </c>
      <c r="Q573">
        <f t="shared" si="117"/>
        <v>-0.21005600000001248</v>
      </c>
      <c r="R573">
        <f t="shared" si="126"/>
        <v>0.64328840775089435</v>
      </c>
      <c r="S573">
        <f t="shared" si="124"/>
        <v>650.07889517077774</v>
      </c>
    </row>
    <row r="574" spans="1:19" x14ac:dyDescent="0.2">
      <c r="A574">
        <v>201</v>
      </c>
      <c r="B574">
        <v>428.84</v>
      </c>
      <c r="C574">
        <v>2.3140000000000001</v>
      </c>
      <c r="D574">
        <v>2.169</v>
      </c>
      <c r="E574">
        <v>2.3679999999999999</v>
      </c>
      <c r="F574">
        <v>2.1970000000000001</v>
      </c>
      <c r="G574">
        <v>2.5230000000000001</v>
      </c>
      <c r="H574" s="4">
        <f t="shared" si="118"/>
        <v>2.6322952873402072</v>
      </c>
      <c r="I574" s="4">
        <f t="shared" si="119"/>
        <v>0.36436335461573077</v>
      </c>
      <c r="J574" s="4">
        <f t="shared" si="120"/>
        <v>4.892672530111191E-2</v>
      </c>
      <c r="K574" s="4">
        <f t="shared" si="115"/>
        <v>-0.91999999999995907</v>
      </c>
      <c r="L574" s="4">
        <f t="shared" si="116"/>
        <v>-8.0000000000000071E-2</v>
      </c>
      <c r="M574" s="4">
        <f t="shared" si="125"/>
        <v>-15.15149014212791</v>
      </c>
      <c r="N574" s="4">
        <f t="shared" si="121"/>
        <v>7.947535577618961E-2</v>
      </c>
      <c r="O574" s="4">
        <f t="shared" si="122"/>
        <v>-6.7662827994550145</v>
      </c>
      <c r="P574" s="4">
        <f t="shared" si="123"/>
        <v>-11390.759563986385</v>
      </c>
      <c r="Q574">
        <f t="shared" si="117"/>
        <v>-0.21288799999999053</v>
      </c>
      <c r="R574">
        <f t="shared" si="126"/>
        <v>0.65565346853725281</v>
      </c>
      <c r="S574">
        <f t="shared" si="124"/>
        <v>628.9074259471945</v>
      </c>
    </row>
    <row r="575" spans="1:19" x14ac:dyDescent="0.2">
      <c r="A575">
        <v>202</v>
      </c>
      <c r="B575">
        <v>427.92</v>
      </c>
      <c r="C575">
        <v>2.234</v>
      </c>
      <c r="D575">
        <v>2.1419999999999999</v>
      </c>
      <c r="E575">
        <v>2.3380000000000001</v>
      </c>
      <c r="F575">
        <v>2.173</v>
      </c>
      <c r="G575">
        <v>2.282</v>
      </c>
      <c r="H575" s="4">
        <f t="shared" si="118"/>
        <v>2.6313625848869608</v>
      </c>
      <c r="I575" s="4">
        <f t="shared" si="119"/>
        <v>0.34908316877959022</v>
      </c>
      <c r="J575" s="4">
        <f t="shared" si="120"/>
        <v>4.9062883197004623E-2</v>
      </c>
      <c r="K575" s="4">
        <f t="shared" si="115"/>
        <v>-0.96000000000003638</v>
      </c>
      <c r="L575" s="4">
        <f t="shared" si="116"/>
        <v>-8.5999999999999854E-2</v>
      </c>
      <c r="M575" s="4">
        <f t="shared" si="125"/>
        <v>-16.382701453132466</v>
      </c>
      <c r="N575" s="4">
        <f t="shared" si="121"/>
        <v>7.9287403476204749E-2</v>
      </c>
      <c r="O575" s="4">
        <f t="shared" si="122"/>
        <v>-7.0826927873435253</v>
      </c>
      <c r="P575" s="4">
        <f t="shared" si="123"/>
        <v>-11396.309216100242</v>
      </c>
      <c r="Q575">
        <f t="shared" si="117"/>
        <v>-0.21446400000000812</v>
      </c>
      <c r="R575">
        <f t="shared" si="126"/>
        <v>0.66641762458224441</v>
      </c>
      <c r="S575">
        <f t="shared" si="124"/>
        <v>605.86216786049988</v>
      </c>
    </row>
    <row r="576" spans="1:19" x14ac:dyDescent="0.2">
      <c r="A576">
        <v>203</v>
      </c>
      <c r="B576">
        <v>426.96</v>
      </c>
      <c r="C576">
        <v>2.1480000000000001</v>
      </c>
      <c r="D576">
        <v>2.1219999999999999</v>
      </c>
      <c r="E576">
        <v>2.3130000000000002</v>
      </c>
      <c r="F576">
        <v>2.149</v>
      </c>
      <c r="G576">
        <v>2.0089999999999999</v>
      </c>
      <c r="H576" s="4">
        <f t="shared" si="118"/>
        <v>2.6303871897955311</v>
      </c>
      <c r="I576" s="4">
        <f t="shared" si="119"/>
        <v>0.33203427702751803</v>
      </c>
      <c r="J576" s="4">
        <f t="shared" si="120"/>
        <v>4.9205678798546058E-2</v>
      </c>
      <c r="K576" s="4">
        <f t="shared" si="115"/>
        <v>-1.0099999999999909</v>
      </c>
      <c r="L576" s="4">
        <f t="shared" si="116"/>
        <v>-8.6000000000000298E-2</v>
      </c>
      <c r="M576" s="4">
        <f t="shared" si="125"/>
        <v>-17.478959963889476</v>
      </c>
      <c r="N576" s="4">
        <f t="shared" si="121"/>
        <v>7.9090662009889651E-2</v>
      </c>
      <c r="O576" s="4">
        <f t="shared" si="122"/>
        <v>-7.3992569322351986</v>
      </c>
      <c r="P576" s="4">
        <f t="shared" si="123"/>
        <v>-11401.482932679395</v>
      </c>
      <c r="Q576">
        <f t="shared" si="117"/>
        <v>-0.21694799999999806</v>
      </c>
      <c r="R576">
        <f t="shared" si="126"/>
        <v>0.67459448632217667</v>
      </c>
      <c r="S576">
        <f t="shared" si="124"/>
        <v>581.23204158542637</v>
      </c>
    </row>
    <row r="577" spans="1:19" x14ac:dyDescent="0.2">
      <c r="A577">
        <v>204</v>
      </c>
      <c r="B577">
        <v>425.95</v>
      </c>
      <c r="C577">
        <v>2.0619999999999998</v>
      </c>
      <c r="D577">
        <v>2.0939999999999999</v>
      </c>
      <c r="E577">
        <v>2.286</v>
      </c>
      <c r="F577">
        <v>2.1179999999999999</v>
      </c>
      <c r="G577">
        <v>1.75</v>
      </c>
      <c r="H577" s="4">
        <f t="shared" si="118"/>
        <v>2.6293586225803405</v>
      </c>
      <c r="I577" s="4">
        <f t="shared" si="119"/>
        <v>0.31428866094749769</v>
      </c>
      <c r="J577" s="4">
        <f t="shared" si="120"/>
        <v>4.9356708902980988E-2</v>
      </c>
      <c r="K577" s="4">
        <f t="shared" si="115"/>
        <v>-1.0500000000000114</v>
      </c>
      <c r="L577" s="4">
        <f t="shared" si="116"/>
        <v>-7.099999999999973E-2</v>
      </c>
      <c r="M577" s="4">
        <f t="shared" si="125"/>
        <v>-17.252752973207691</v>
      </c>
      <c r="N577" s="4">
        <f t="shared" si="121"/>
        <v>7.888512709510534E-2</v>
      </c>
      <c r="O577" s="4">
        <f t="shared" si="122"/>
        <v>-7.715964791476293</v>
      </c>
      <c r="P577" s="4">
        <f t="shared" si="123"/>
        <v>-11406.199017781804</v>
      </c>
      <c r="Q577">
        <f t="shared" si="117"/>
        <v>-0.21651000000000231</v>
      </c>
      <c r="R577">
        <f t="shared" si="126"/>
        <v>0.68634440881523195</v>
      </c>
      <c r="S577">
        <f t="shared" si="124"/>
        <v>556.6412214002163</v>
      </c>
    </row>
    <row r="578" spans="1:19" x14ac:dyDescent="0.2">
      <c r="A578">
        <v>205</v>
      </c>
      <c r="B578">
        <v>424.9</v>
      </c>
      <c r="C578">
        <v>1.9910000000000001</v>
      </c>
      <c r="D578">
        <v>2.0670000000000002</v>
      </c>
      <c r="E578">
        <v>2.2650000000000001</v>
      </c>
      <c r="F578">
        <v>2.0880000000000001</v>
      </c>
      <c r="G578">
        <v>1.5449999999999999</v>
      </c>
      <c r="H578" s="4">
        <f t="shared" si="118"/>
        <v>2.6282867310895144</v>
      </c>
      <c r="I578" s="4">
        <f t="shared" si="119"/>
        <v>0.29907126002740958</v>
      </c>
      <c r="J578" s="4">
        <f t="shared" si="120"/>
        <v>4.9514593833386501E-2</v>
      </c>
      <c r="K578" s="4">
        <f t="shared" si="115"/>
        <v>-1.0999999999999659</v>
      </c>
      <c r="L578" s="4">
        <f t="shared" si="116"/>
        <v>-5.2000000000000046E-2</v>
      </c>
      <c r="M578" s="4">
        <f t="shared" si="125"/>
        <v>-14.196773694283385</v>
      </c>
      <c r="N578" s="4">
        <f t="shared" si="121"/>
        <v>7.8670794739786554E-2</v>
      </c>
      <c r="O578" s="4">
        <f t="shared" si="122"/>
        <v>-8.0328036530813431</v>
      </c>
      <c r="P578" s="4">
        <f t="shared" si="123"/>
        <v>-11410.372265465263</v>
      </c>
      <c r="Q578">
        <f t="shared" si="117"/>
        <v>-0.21900999999999321</v>
      </c>
      <c r="R578">
        <f t="shared" si="126"/>
        <v>0.69802208082302508</v>
      </c>
      <c r="S578">
        <f t="shared" si="124"/>
        <v>536.14970570279695</v>
      </c>
    </row>
    <row r="579" spans="1:19" x14ac:dyDescent="0.2">
      <c r="A579">
        <v>206</v>
      </c>
      <c r="B579">
        <v>423.8</v>
      </c>
      <c r="C579">
        <v>1.9390000000000001</v>
      </c>
      <c r="D579">
        <v>2.0379999999999998</v>
      </c>
      <c r="E579">
        <v>2.2360000000000002</v>
      </c>
      <c r="F579">
        <v>2.0609999999999999</v>
      </c>
      <c r="G579">
        <v>1.419</v>
      </c>
      <c r="H579" s="4">
        <f t="shared" si="118"/>
        <v>2.6271609523747759</v>
      </c>
      <c r="I579" s="4">
        <f t="shared" si="119"/>
        <v>0.28757780907870539</v>
      </c>
      <c r="J579" s="4">
        <f t="shared" si="120"/>
        <v>4.9680959920213118E-2</v>
      </c>
      <c r="K579" s="4">
        <f t="shared" si="115"/>
        <v>-1.1299999999999955</v>
      </c>
      <c r="L579" s="4">
        <f t="shared" si="116"/>
        <v>-3.300000000000014E-2</v>
      </c>
      <c r="M579" s="4">
        <f t="shared" si="125"/>
        <v>-10.209334035394889</v>
      </c>
      <c r="N579" s="4">
        <f t="shared" si="121"/>
        <v>7.8447661304978739E-2</v>
      </c>
      <c r="O579" s="4">
        <f t="shared" si="122"/>
        <v>-8.349758438233156</v>
      </c>
      <c r="P579" s="4">
        <f t="shared" si="123"/>
        <v>-11413.913975110823</v>
      </c>
      <c r="Q579">
        <f t="shared" si="117"/>
        <v>-0.21910699999999914</v>
      </c>
      <c r="R579">
        <f t="shared" si="126"/>
        <v>0.71096193162233556</v>
      </c>
      <c r="S579">
        <f t="shared" si="124"/>
        <v>520.79504344249415</v>
      </c>
    </row>
    <row r="580" spans="1:19" x14ac:dyDescent="0.2">
      <c r="A580">
        <v>207</v>
      </c>
      <c r="B580">
        <v>422.67</v>
      </c>
      <c r="C580">
        <v>1.9059999999999999</v>
      </c>
      <c r="D580">
        <v>2.0190000000000001</v>
      </c>
      <c r="E580">
        <v>2.206</v>
      </c>
      <c r="F580">
        <v>2.0339999999999998</v>
      </c>
      <c r="G580">
        <v>1.3680000000000001</v>
      </c>
      <c r="H580" s="4">
        <f t="shared" si="118"/>
        <v>2.6260014238478919</v>
      </c>
      <c r="I580" s="4">
        <f t="shared" si="119"/>
        <v>0.28012289630230758</v>
      </c>
      <c r="J580" s="4">
        <f t="shared" si="120"/>
        <v>4.9852897897068087E-2</v>
      </c>
      <c r="K580" s="4">
        <f t="shared" si="115"/>
        <v>-1.1800000000000068</v>
      </c>
      <c r="L580" s="4">
        <f t="shared" si="116"/>
        <v>-1.8000000000000016E-2</v>
      </c>
      <c r="M580" s="4">
        <f t="shared" si="125"/>
        <v>-6.4292620695011715</v>
      </c>
      <c r="N580" s="4">
        <f t="shared" si="121"/>
        <v>7.8215723570583373E-2</v>
      </c>
      <c r="O580" s="4">
        <f t="shared" si="122"/>
        <v>-8.6668116042084566</v>
      </c>
      <c r="P580" s="4">
        <f t="shared" si="123"/>
        <v>-11416.731973473481</v>
      </c>
      <c r="Q580">
        <f t="shared" si="117"/>
        <v>-0.22490800000000133</v>
      </c>
      <c r="R580">
        <f t="shared" si="126"/>
        <v>0.71967193364694815</v>
      </c>
      <c r="S580">
        <f t="shared" si="124"/>
        <v>510.56660004678463</v>
      </c>
    </row>
    <row r="581" spans="1:19" x14ac:dyDescent="0.2">
      <c r="A581">
        <v>208</v>
      </c>
      <c r="B581">
        <v>421.49</v>
      </c>
      <c r="C581">
        <v>1.8879999999999999</v>
      </c>
      <c r="D581">
        <v>1.9990000000000001</v>
      </c>
      <c r="E581">
        <v>2.1800000000000002</v>
      </c>
      <c r="F581">
        <v>2.0099999999999998</v>
      </c>
      <c r="G581">
        <v>1.363</v>
      </c>
      <c r="H581" s="4">
        <f t="shared" si="118"/>
        <v>2.6247872752921073</v>
      </c>
      <c r="I581" s="4">
        <f t="shared" si="119"/>
        <v>0.27600198996205016</v>
      </c>
      <c r="J581" s="4">
        <f t="shared" si="120"/>
        <v>5.0033572867384642E-2</v>
      </c>
      <c r="K581" s="4">
        <f t="shared" si="115"/>
        <v>-1.2300000000000182</v>
      </c>
      <c r="L581" s="4">
        <f t="shared" si="116"/>
        <v>-1.2000000000000011E-2</v>
      </c>
      <c r="M581" s="4">
        <f t="shared" si="125"/>
        <v>-3.3940709484218261</v>
      </c>
      <c r="N581" s="4">
        <f t="shared" si="121"/>
        <v>7.7974978803799805E-2</v>
      </c>
      <c r="O581" s="4">
        <f t="shared" si="122"/>
        <v>-8.9839430479160534</v>
      </c>
      <c r="P581" s="4">
        <f t="shared" si="123"/>
        <v>-11418.730639502193</v>
      </c>
      <c r="Q581">
        <f t="shared" si="117"/>
        <v>-0.23222400000000346</v>
      </c>
      <c r="R581">
        <f t="shared" si="126"/>
        <v>0.72904636398332878</v>
      </c>
      <c r="S581">
        <f t="shared" si="124"/>
        <v>504.33295333140882</v>
      </c>
    </row>
    <row r="582" spans="1:19" x14ac:dyDescent="0.2">
      <c r="A582">
        <v>209</v>
      </c>
      <c r="B582">
        <v>420.26</v>
      </c>
      <c r="C582">
        <v>1.8759999999999999</v>
      </c>
      <c r="D582">
        <v>1.978</v>
      </c>
      <c r="E582">
        <v>2.157</v>
      </c>
      <c r="F582">
        <v>1.9890000000000001</v>
      </c>
      <c r="G582">
        <v>1.381</v>
      </c>
      <c r="H582" s="4">
        <f t="shared" si="118"/>
        <v>2.6235180561820592</v>
      </c>
      <c r="I582" s="4">
        <f t="shared" si="119"/>
        <v>0.2732328340430456</v>
      </c>
      <c r="J582" s="4">
        <f t="shared" si="120"/>
        <v>5.0223142831439013E-2</v>
      </c>
      <c r="K582" s="4">
        <f t="shared" si="115"/>
        <v>-1.2599999999999909</v>
      </c>
      <c r="L582" s="4">
        <f t="shared" si="116"/>
        <v>-5.9999999999997833E-3</v>
      </c>
      <c r="M582" s="4">
        <f t="shared" si="125"/>
        <v>-2.1817792507863265</v>
      </c>
      <c r="N582" s="4">
        <f t="shared" si="121"/>
        <v>7.7725424830246581E-2</v>
      </c>
      <c r="O582" s="4">
        <f t="shared" si="122"/>
        <v>-9.3011300101244476</v>
      </c>
      <c r="P582" s="4">
        <f t="shared" si="123"/>
        <v>-11419.810936030393</v>
      </c>
      <c r="Q582">
        <f t="shared" si="117"/>
        <v>-0.23637599999999828</v>
      </c>
      <c r="R582">
        <f t="shared" si="126"/>
        <v>0.73912451534614465</v>
      </c>
      <c r="S582">
        <f t="shared" si="124"/>
        <v>499.66504778422342</v>
      </c>
    </row>
    <row r="583" spans="1:19" x14ac:dyDescent="0.2">
      <c r="A583">
        <v>210</v>
      </c>
      <c r="B583">
        <v>419</v>
      </c>
      <c r="C583">
        <v>1.87</v>
      </c>
      <c r="D583">
        <v>1.95</v>
      </c>
      <c r="E583">
        <v>2.137</v>
      </c>
      <c r="F583">
        <v>1.9590000000000001</v>
      </c>
      <c r="G583">
        <v>1.4339999999999999</v>
      </c>
      <c r="H583" s="4">
        <f t="shared" si="118"/>
        <v>2.6222140229662951</v>
      </c>
      <c r="I583" s="4">
        <f t="shared" si="119"/>
        <v>0.27184160653649897</v>
      </c>
      <c r="J583" s="4">
        <f t="shared" si="120"/>
        <v>5.0418660715082456E-2</v>
      </c>
      <c r="K583" s="4">
        <f t="shared" si="115"/>
        <v>-1.3100000000000023</v>
      </c>
      <c r="L583" s="4">
        <f t="shared" si="116"/>
        <v>2.0000000000000018E-3</v>
      </c>
      <c r="M583" s="4">
        <f t="shared" si="125"/>
        <v>-1.0668650842085574</v>
      </c>
      <c r="N583" s="4">
        <f t="shared" si="121"/>
        <v>7.7467060107743124E-2</v>
      </c>
      <c r="O583" s="4">
        <f t="shared" si="122"/>
        <v>-9.6183469805697364</v>
      </c>
      <c r="P583" s="4">
        <f t="shared" si="123"/>
        <v>-11419.870448157588</v>
      </c>
      <c r="Q583">
        <f t="shared" si="117"/>
        <v>-0.24497000000000044</v>
      </c>
      <c r="R583">
        <f t="shared" si="126"/>
        <v>0.75295112393479757</v>
      </c>
      <c r="S583">
        <f t="shared" si="124"/>
        <v>496.57369543188224</v>
      </c>
    </row>
    <row r="584" spans="1:19" x14ac:dyDescent="0.2">
      <c r="A584">
        <v>211</v>
      </c>
      <c r="B584">
        <v>417.69</v>
      </c>
      <c r="C584">
        <v>1.8720000000000001</v>
      </c>
      <c r="D584">
        <v>1.9319999999999999</v>
      </c>
      <c r="E584">
        <v>2.1110000000000002</v>
      </c>
      <c r="F584">
        <v>1.9319999999999999</v>
      </c>
      <c r="G584">
        <v>1.514</v>
      </c>
      <c r="H584" s="4">
        <f t="shared" si="118"/>
        <v>2.6208540778583549</v>
      </c>
      <c r="I584" s="4">
        <f t="shared" si="119"/>
        <v>0.27230584440208644</v>
      </c>
      <c r="J584" s="4">
        <f t="shared" si="120"/>
        <v>5.0623372493375292E-2</v>
      </c>
      <c r="K584" s="4">
        <f t="shared" si="115"/>
        <v>-1.3600000000000136</v>
      </c>
      <c r="L584" s="4">
        <f t="shared" si="116"/>
        <v>-7.0000000000001172E-3</v>
      </c>
      <c r="M584" s="4">
        <f t="shared" si="125"/>
        <v>0.34136514987028244</v>
      </c>
      <c r="N584" s="4">
        <f t="shared" si="121"/>
        <v>7.7199883802727298E-2</v>
      </c>
      <c r="O584" s="4">
        <f t="shared" si="122"/>
        <v>-9.9355656041296694</v>
      </c>
      <c r="P584" s="4">
        <f t="shared" si="123"/>
        <v>-11418.803426018974</v>
      </c>
      <c r="Q584">
        <f t="shared" si="117"/>
        <v>-0.25459200000000254</v>
      </c>
      <c r="R584">
        <f t="shared" si="126"/>
        <v>0.76208343547086321</v>
      </c>
      <c r="S584">
        <f t="shared" si="124"/>
        <v>495.55059631888128</v>
      </c>
    </row>
    <row r="585" spans="1:19" x14ac:dyDescent="0.2">
      <c r="A585">
        <v>212</v>
      </c>
      <c r="B585">
        <v>416.33</v>
      </c>
      <c r="C585">
        <v>1.865</v>
      </c>
      <c r="D585">
        <v>1.911</v>
      </c>
      <c r="E585">
        <v>2.0870000000000002</v>
      </c>
      <c r="F585">
        <v>1.9059999999999999</v>
      </c>
      <c r="G585">
        <v>1.5569999999999999</v>
      </c>
      <c r="H585" s="4">
        <f t="shared" si="118"/>
        <v>2.6194377065029881</v>
      </c>
      <c r="I585" s="4">
        <f t="shared" si="119"/>
        <v>0.27067883614470639</v>
      </c>
      <c r="J585" s="4">
        <f t="shared" si="120"/>
        <v>5.0837461757194266E-2</v>
      </c>
      <c r="K585" s="4">
        <f t="shared" si="115"/>
        <v>-1.3899999999999864</v>
      </c>
      <c r="L585" s="4">
        <f t="shared" si="116"/>
        <v>-2.9999999999998916E-3</v>
      </c>
      <c r="M585" s="4">
        <f t="shared" si="125"/>
        <v>-1.1487158725817566</v>
      </c>
      <c r="N585" s="4">
        <f t="shared" si="121"/>
        <v>7.6923895869279252E-2</v>
      </c>
      <c r="O585" s="4">
        <f t="shared" si="122"/>
        <v>-10.252754588185752</v>
      </c>
      <c r="P585" s="4">
        <f t="shared" si="123"/>
        <v>-11416.500837051479</v>
      </c>
      <c r="Q585">
        <f t="shared" si="117"/>
        <v>-0.25923499999999744</v>
      </c>
      <c r="R585">
        <f t="shared" si="126"/>
        <v>0.77298824134135036</v>
      </c>
      <c r="S585">
        <f t="shared" si="124"/>
        <v>492.09009501196516</v>
      </c>
    </row>
    <row r="586" spans="1:19" x14ac:dyDescent="0.2">
      <c r="A586">
        <v>213</v>
      </c>
      <c r="B586">
        <v>414.94</v>
      </c>
      <c r="C586">
        <v>1.8620000000000001</v>
      </c>
      <c r="D586">
        <v>1.891</v>
      </c>
      <c r="E586">
        <v>2.0609999999999999</v>
      </c>
      <c r="F586">
        <v>1.881</v>
      </c>
      <c r="G586">
        <v>1.615</v>
      </c>
      <c r="H586" s="4">
        <f t="shared" si="118"/>
        <v>2.6179853026090019</v>
      </c>
      <c r="I586" s="4">
        <f t="shared" si="119"/>
        <v>0.26997967664532385</v>
      </c>
      <c r="J586" s="4">
        <f t="shared" si="120"/>
        <v>5.105793773255967E-2</v>
      </c>
      <c r="K586" s="4">
        <f t="shared" si="115"/>
        <v>-1.4399999999999977</v>
      </c>
      <c r="L586" s="4">
        <f t="shared" si="116"/>
        <v>4.0000000000000036E-3</v>
      </c>
      <c r="M586" s="4">
        <f t="shared" si="125"/>
        <v>-0.48138090394659944</v>
      </c>
      <c r="N586" s="4">
        <f t="shared" si="121"/>
        <v>7.6639097130718536E-2</v>
      </c>
      <c r="O586" s="4">
        <f t="shared" si="122"/>
        <v>-10.569879611437182</v>
      </c>
      <c r="P586" s="4">
        <f t="shared" si="123"/>
        <v>-11412.850423691922</v>
      </c>
      <c r="Q586">
        <f t="shared" si="117"/>
        <v>-0.26812799999999959</v>
      </c>
      <c r="R586">
        <f t="shared" si="126"/>
        <v>0.78363313831318926</v>
      </c>
      <c r="S586">
        <f t="shared" si="124"/>
        <v>489.6582319219745</v>
      </c>
    </row>
    <row r="587" spans="1:19" x14ac:dyDescent="0.2">
      <c r="A587">
        <v>214</v>
      </c>
      <c r="B587">
        <v>413.5</v>
      </c>
      <c r="C587">
        <v>1.8660000000000001</v>
      </c>
      <c r="D587">
        <v>1.867</v>
      </c>
      <c r="E587">
        <v>2.0339999999999998</v>
      </c>
      <c r="F587">
        <v>1.86</v>
      </c>
      <c r="G587">
        <v>1.7030000000000001</v>
      </c>
      <c r="H587" s="4">
        <f t="shared" si="118"/>
        <v>2.6164755138885654</v>
      </c>
      <c r="I587" s="4">
        <f t="shared" si="119"/>
        <v>0.27091163941048119</v>
      </c>
      <c r="J587" s="4">
        <f t="shared" si="120"/>
        <v>5.1288138416879465E-2</v>
      </c>
      <c r="K587" s="4">
        <f t="shared" si="115"/>
        <v>-1.4800000000000182</v>
      </c>
      <c r="L587" s="4">
        <f t="shared" si="116"/>
        <v>1.1999999999999789E-2</v>
      </c>
      <c r="M587" s="4">
        <f t="shared" si="125"/>
        <v>0.61728025421195498</v>
      </c>
      <c r="N587" s="4">
        <f t="shared" si="121"/>
        <v>7.634548936373417E-2</v>
      </c>
      <c r="O587" s="4">
        <f t="shared" si="122"/>
        <v>-10.886903234317513</v>
      </c>
      <c r="P587" s="4">
        <f t="shared" si="123"/>
        <v>-11407.73677031911</v>
      </c>
      <c r="Q587">
        <f t="shared" si="117"/>
        <v>-0.27616800000000341</v>
      </c>
      <c r="R587">
        <f t="shared" si="126"/>
        <v>0.79675384382094627</v>
      </c>
      <c r="S587">
        <f t="shared" si="124"/>
        <v>489.00717806846126</v>
      </c>
    </row>
    <row r="588" spans="1:19" x14ac:dyDescent="0.2">
      <c r="A588">
        <v>215</v>
      </c>
      <c r="B588">
        <v>412.02</v>
      </c>
      <c r="C588">
        <v>1.8779999999999999</v>
      </c>
      <c r="D588">
        <v>1.84</v>
      </c>
      <c r="E588">
        <v>2.0049999999999999</v>
      </c>
      <c r="F588">
        <v>1.8340000000000001</v>
      </c>
      <c r="G588">
        <v>1.8320000000000001</v>
      </c>
      <c r="H588" s="4">
        <f t="shared" si="118"/>
        <v>2.6149182977778489</v>
      </c>
      <c r="I588" s="4">
        <f t="shared" si="119"/>
        <v>0.27369558793009208</v>
      </c>
      <c r="J588" s="4">
        <f t="shared" si="120"/>
        <v>5.1526657811047441E-2</v>
      </c>
      <c r="K588" s="4">
        <f t="shared" si="115"/>
        <v>-1.5299999999999727</v>
      </c>
      <c r="L588" s="4">
        <f t="shared" si="116"/>
        <v>1.2000000000000011E-2</v>
      </c>
      <c r="M588" s="4">
        <f t="shared" si="125"/>
        <v>1.7877727442274527</v>
      </c>
      <c r="N588" s="4">
        <f t="shared" si="121"/>
        <v>7.6043075385003128E-2</v>
      </c>
      <c r="O588" s="4">
        <f t="shared" si="122"/>
        <v>-11.203784811270822</v>
      </c>
      <c r="P588" s="4">
        <f t="shared" si="123"/>
        <v>-11401.04137782275</v>
      </c>
      <c r="Q588">
        <f t="shared" si="117"/>
        <v>-0.28733399999999487</v>
      </c>
      <c r="R588">
        <f t="shared" si="126"/>
        <v>0.81198612979400842</v>
      </c>
      <c r="S588">
        <f t="shared" si="124"/>
        <v>490.39040766362899</v>
      </c>
    </row>
    <row r="589" spans="1:19" x14ac:dyDescent="0.2">
      <c r="A589">
        <v>216</v>
      </c>
      <c r="B589">
        <v>410.49</v>
      </c>
      <c r="C589">
        <v>1.89</v>
      </c>
      <c r="D589">
        <v>1.819</v>
      </c>
      <c r="E589">
        <v>1.976</v>
      </c>
      <c r="F589">
        <v>1.8049999999999999</v>
      </c>
      <c r="G589">
        <v>1.9610000000000001</v>
      </c>
      <c r="H589" s="4">
        <f t="shared" si="118"/>
        <v>2.6133025816802631</v>
      </c>
      <c r="I589" s="4">
        <f t="shared" si="119"/>
        <v>0.27646180417324412</v>
      </c>
      <c r="J589" s="4">
        <f t="shared" si="120"/>
        <v>5.1775310281381673E-2</v>
      </c>
      <c r="K589" s="4">
        <f t="shared" ref="K589:K652" si="127">B590-B589</f>
        <v>-1.5699999999999932</v>
      </c>
      <c r="L589" s="4">
        <f t="shared" ref="L589:L652" si="128">C590-C589</f>
        <v>2.0000000000000018E-3</v>
      </c>
      <c r="M589" s="4">
        <f t="shared" si="125"/>
        <v>1.7120682570937755</v>
      </c>
      <c r="N589" s="4">
        <f t="shared" si="121"/>
        <v>7.5731859140245605E-2</v>
      </c>
      <c r="O589" s="4">
        <f t="shared" si="122"/>
        <v>-11.520480405099232</v>
      </c>
      <c r="P589" s="4">
        <f t="shared" si="123"/>
        <v>-11392.64274737961</v>
      </c>
      <c r="Q589">
        <f t="shared" ref="Q589:Q652" si="129">(C589*100000)*(K589/1000000)</f>
        <v>-0.29672999999999872</v>
      </c>
      <c r="R589">
        <f t="shared" si="126"/>
        <v>0.82419366463547739</v>
      </c>
      <c r="S589">
        <f t="shared" si="124"/>
        <v>491.69123516585842</v>
      </c>
    </row>
    <row r="590" spans="1:19" x14ac:dyDescent="0.2">
      <c r="A590">
        <v>217</v>
      </c>
      <c r="B590">
        <v>408.92</v>
      </c>
      <c r="C590">
        <v>1.8919999999999999</v>
      </c>
      <c r="D590">
        <v>1.8</v>
      </c>
      <c r="E590">
        <v>1.946</v>
      </c>
      <c r="F590">
        <v>1.7809999999999999</v>
      </c>
      <c r="G590">
        <v>2.0419999999999998</v>
      </c>
      <c r="H590" s="4">
        <f t="shared" ref="H590:H653" si="130">LOG(B590)</f>
        <v>2.6116383521225046</v>
      </c>
      <c r="I590" s="4">
        <f t="shared" ref="I590:I653" si="131">LOG(C590)</f>
        <v>0.27692113206577396</v>
      </c>
      <c r="J590" s="4">
        <f t="shared" ref="J590:J653" si="132">J589*(B589/B590)^$U$29</f>
        <v>5.2032683354272614E-2</v>
      </c>
      <c r="K590" s="4">
        <f t="shared" si="127"/>
        <v>-1.6100000000000136</v>
      </c>
      <c r="L590" s="4">
        <f t="shared" si="128"/>
        <v>7.0000000000001172E-3</v>
      </c>
      <c r="M590" s="4">
        <f t="shared" si="125"/>
        <v>0.27600032122277379</v>
      </c>
      <c r="N590" s="4">
        <f t="shared" ref="N590:N653" si="133">(((0.5*$B$7)+$C$7)-((0.5*$B$7)*COS(RADIANS(A590)))-($C$7*COS(ASIN(((0.5*$B$7)/$C$7)*SIN(RADIANS(A590))))))</f>
        <v>7.5411845795659516E-2</v>
      </c>
      <c r="O590" s="4">
        <f t="shared" ref="O590:O653" si="134">(N591-N590)/$I$10</f>
        <v>-11.836942703637554</v>
      </c>
      <c r="P590" s="4">
        <f t="shared" ref="P590:P653" si="135">(O591-O590)/$I$10</f>
        <v>-11382.416473260071</v>
      </c>
      <c r="Q590">
        <f t="shared" si="129"/>
        <v>-0.30461200000000255</v>
      </c>
      <c r="R590">
        <f t="shared" si="126"/>
        <v>0.8355212964815325</v>
      </c>
      <c r="S590">
        <f t="shared" ref="S590:S653" si="136">((C590*100000)*(B590*0.000001))/(($U$20+$U$19)*287)</f>
        <v>490.32898318395218</v>
      </c>
    </row>
    <row r="591" spans="1:19" x14ac:dyDescent="0.2">
      <c r="A591">
        <v>218</v>
      </c>
      <c r="B591">
        <v>407.31</v>
      </c>
      <c r="C591">
        <v>1.899</v>
      </c>
      <c r="D591">
        <v>1.78</v>
      </c>
      <c r="E591">
        <v>1.9239999999999999</v>
      </c>
      <c r="F591">
        <v>1.7589999999999999</v>
      </c>
      <c r="G591">
        <v>2.1309999999999998</v>
      </c>
      <c r="H591" s="4">
        <f t="shared" si="130"/>
        <v>2.6099250727216621</v>
      </c>
      <c r="I591" s="4">
        <f t="shared" si="131"/>
        <v>0.27852496473701754</v>
      </c>
      <c r="J591" s="4">
        <f t="shared" si="132"/>
        <v>5.2298978558334486E-2</v>
      </c>
      <c r="K591" s="4">
        <f t="shared" si="127"/>
        <v>-1.6499999999999773</v>
      </c>
      <c r="L591" s="4">
        <f t="shared" si="128"/>
        <v>1.0000000000000009E-2</v>
      </c>
      <c r="M591" s="4">
        <f t="shared" ref="M591:M654" si="137">LOG(C590/C591)/LOG(B591/B590)</f>
        <v>0.93611857497085849</v>
      </c>
      <c r="N591" s="4">
        <f t="shared" si="133"/>
        <v>7.5083041831669584E-2</v>
      </c>
      <c r="O591" s="4">
        <f t="shared" si="134"/>
        <v>-12.153120939005889</v>
      </c>
      <c r="P591" s="4">
        <f t="shared" si="135"/>
        <v>-11370.235345165902</v>
      </c>
      <c r="Q591">
        <f t="shared" si="129"/>
        <v>-0.3133349999999957</v>
      </c>
      <c r="R591">
        <f t="shared" si="126"/>
        <v>0.84774605541786163</v>
      </c>
      <c r="S591">
        <f t="shared" si="136"/>
        <v>490.20543074572458</v>
      </c>
    </row>
    <row r="592" spans="1:19" x14ac:dyDescent="0.2">
      <c r="A592">
        <v>219</v>
      </c>
      <c r="B592">
        <v>405.66</v>
      </c>
      <c r="C592">
        <v>1.909</v>
      </c>
      <c r="D592">
        <v>1.7689999999999999</v>
      </c>
      <c r="E592">
        <v>1.9059999999999999</v>
      </c>
      <c r="F592">
        <v>1.7410000000000001</v>
      </c>
      <c r="G592">
        <v>2.218</v>
      </c>
      <c r="H592" s="4">
        <f t="shared" si="130"/>
        <v>2.6081621863197615</v>
      </c>
      <c r="I592" s="4">
        <f t="shared" si="131"/>
        <v>0.2808059283936668</v>
      </c>
      <c r="J592" s="4">
        <f t="shared" si="132"/>
        <v>5.2574406874112897E-2</v>
      </c>
      <c r="K592" s="4">
        <f t="shared" si="127"/>
        <v>-1.7000000000000455</v>
      </c>
      <c r="L592" s="4">
        <f t="shared" si="128"/>
        <v>6.0000000000000053E-3</v>
      </c>
      <c r="M592" s="4">
        <f t="shared" si="137"/>
        <v>1.2938801128593753</v>
      </c>
      <c r="N592" s="4">
        <f t="shared" si="133"/>
        <v>7.474545513891942E-2</v>
      </c>
      <c r="O592" s="4">
        <f t="shared" si="134"/>
        <v>-12.468960809704942</v>
      </c>
      <c r="P592" s="4">
        <f t="shared" si="135"/>
        <v>-11355.969461575498</v>
      </c>
      <c r="Q592">
        <f t="shared" si="129"/>
        <v>-0.3245300000000087</v>
      </c>
      <c r="R592">
        <f t="shared" si="126"/>
        <v>0.85460533156487817</v>
      </c>
      <c r="S592">
        <f t="shared" si="136"/>
        <v>490.7905540521806</v>
      </c>
    </row>
    <row r="593" spans="1:19" x14ac:dyDescent="0.2">
      <c r="A593">
        <v>220</v>
      </c>
      <c r="B593">
        <v>403.96</v>
      </c>
      <c r="C593">
        <v>1.915</v>
      </c>
      <c r="D593">
        <v>1.752</v>
      </c>
      <c r="E593">
        <v>1.887</v>
      </c>
      <c r="F593">
        <v>1.7230000000000001</v>
      </c>
      <c r="G593">
        <v>2.298</v>
      </c>
      <c r="H593" s="4">
        <f t="shared" si="130"/>
        <v>2.606338363528125</v>
      </c>
      <c r="I593" s="4">
        <f t="shared" si="131"/>
        <v>0.28216877830464154</v>
      </c>
      <c r="J593" s="4">
        <f t="shared" si="132"/>
        <v>5.2860882405182476E-2</v>
      </c>
      <c r="K593" s="4">
        <f t="shared" si="127"/>
        <v>-1.7399999999999523</v>
      </c>
      <c r="L593" s="4">
        <f t="shared" si="128"/>
        <v>-1.0000000000000009E-2</v>
      </c>
      <c r="M593" s="4">
        <f t="shared" si="137"/>
        <v>0.74724908429932124</v>
      </c>
      <c r="N593" s="4">
        <f t="shared" si="133"/>
        <v>7.4399095116427616E-2</v>
      </c>
      <c r="O593" s="4">
        <f t="shared" si="134"/>
        <v>-12.784404405859817</v>
      </c>
      <c r="P593" s="4">
        <f t="shared" si="135"/>
        <v>-11339.486351974238</v>
      </c>
      <c r="Q593">
        <f t="shared" si="129"/>
        <v>-0.33320999999999085</v>
      </c>
      <c r="R593">
        <f t="shared" si="126"/>
        <v>0.86540111076691117</v>
      </c>
      <c r="S593">
        <f t="shared" si="136"/>
        <v>490.26989095855924</v>
      </c>
    </row>
    <row r="594" spans="1:19" x14ac:dyDescent="0.2">
      <c r="A594">
        <v>221</v>
      </c>
      <c r="B594">
        <v>402.22</v>
      </c>
      <c r="C594">
        <v>1.905</v>
      </c>
      <c r="D594">
        <v>1.7310000000000001</v>
      </c>
      <c r="E594">
        <v>1.865</v>
      </c>
      <c r="F594">
        <v>1.7010000000000001</v>
      </c>
      <c r="G594">
        <v>2.3250000000000002</v>
      </c>
      <c r="H594" s="4">
        <f t="shared" si="130"/>
        <v>2.6044636616701857</v>
      </c>
      <c r="I594" s="4">
        <f t="shared" si="131"/>
        <v>0.27989498001163809</v>
      </c>
      <c r="J594" s="4">
        <f t="shared" si="132"/>
        <v>5.3156976727694608E-2</v>
      </c>
      <c r="K594" s="4">
        <f t="shared" si="127"/>
        <v>-1.7900000000000205</v>
      </c>
      <c r="L594" s="4">
        <f t="shared" si="128"/>
        <v>-1.5000000000000124E-2</v>
      </c>
      <c r="M594" s="4">
        <f t="shared" si="137"/>
        <v>-1.2128852827312131</v>
      </c>
      <c r="N594" s="4">
        <f t="shared" si="133"/>
        <v>7.4043972771820399E-2</v>
      </c>
      <c r="O594" s="4">
        <f t="shared" si="134"/>
        <v>-13.099390137859102</v>
      </c>
      <c r="P594" s="4">
        <f t="shared" si="135"/>
        <v>-11320.651111171166</v>
      </c>
      <c r="Q594">
        <f t="shared" si="129"/>
        <v>-0.34099500000000393</v>
      </c>
      <c r="R594">
        <f t="shared" si="126"/>
        <v>0.879074318065595</v>
      </c>
      <c r="S594">
        <f t="shared" si="136"/>
        <v>485.60899484952114</v>
      </c>
    </row>
    <row r="595" spans="1:19" x14ac:dyDescent="0.2">
      <c r="A595">
        <v>222</v>
      </c>
      <c r="B595">
        <v>400.43</v>
      </c>
      <c r="C595">
        <v>1.89</v>
      </c>
      <c r="D595">
        <v>1.71</v>
      </c>
      <c r="E595">
        <v>1.8440000000000001</v>
      </c>
      <c r="F595">
        <v>1.6779999999999999</v>
      </c>
      <c r="G595">
        <v>2.3279999999999998</v>
      </c>
      <c r="H595" s="4">
        <f t="shared" si="130"/>
        <v>2.6025266071349242</v>
      </c>
      <c r="I595" s="4">
        <f t="shared" si="131"/>
        <v>0.27646180417324412</v>
      </c>
      <c r="J595" s="4">
        <f t="shared" si="132"/>
        <v>5.3464661471443693E-2</v>
      </c>
      <c r="K595" s="4">
        <f t="shared" si="127"/>
        <v>-1.8199999999999932</v>
      </c>
      <c r="L595" s="4">
        <f t="shared" si="128"/>
        <v>-1.9999999999999796E-2</v>
      </c>
      <c r="M595" s="4">
        <f t="shared" si="137"/>
        <v>-1.772369221360427</v>
      </c>
      <c r="N595" s="4">
        <f t="shared" si="133"/>
        <v>7.3680100823546535E-2</v>
      </c>
      <c r="O595" s="4">
        <f t="shared" si="134"/>
        <v>-13.413852668724967</v>
      </c>
      <c r="P595" s="4">
        <f t="shared" si="135"/>
        <v>-11299.326544694564</v>
      </c>
      <c r="Q595">
        <f t="shared" si="129"/>
        <v>-0.34397999999999873</v>
      </c>
      <c r="R595">
        <f t="shared" si="126"/>
        <v>0.89313444148452614</v>
      </c>
      <c r="S595">
        <f t="shared" si="136"/>
        <v>479.64121244723299</v>
      </c>
    </row>
    <row r="596" spans="1:19" x14ac:dyDescent="0.2">
      <c r="A596">
        <v>223</v>
      </c>
      <c r="B596">
        <v>398.61</v>
      </c>
      <c r="C596">
        <v>1.87</v>
      </c>
      <c r="D596">
        <v>1.694</v>
      </c>
      <c r="E596">
        <v>1.8260000000000001</v>
      </c>
      <c r="F596">
        <v>1.66</v>
      </c>
      <c r="G596">
        <v>2.2999999999999998</v>
      </c>
      <c r="H596" s="4">
        <f t="shared" si="130"/>
        <v>2.6005481897240834</v>
      </c>
      <c r="I596" s="4">
        <f t="shared" si="131"/>
        <v>0.27184160653649897</v>
      </c>
      <c r="J596" s="4">
        <f t="shared" si="132"/>
        <v>5.3780754834039428E-2</v>
      </c>
      <c r="K596" s="4">
        <f t="shared" si="127"/>
        <v>-1.8700000000000045</v>
      </c>
      <c r="L596" s="4">
        <f t="shared" si="128"/>
        <v>-2.8000000000000025E-2</v>
      </c>
      <c r="M596" s="4">
        <f t="shared" si="137"/>
        <v>-2.3352997256439982</v>
      </c>
      <c r="N596" s="4">
        <f t="shared" si="133"/>
        <v>7.3307493804970841E-2</v>
      </c>
      <c r="O596" s="4">
        <f t="shared" si="134"/>
        <v>-13.727722850522039</v>
      </c>
      <c r="P596" s="4">
        <f t="shared" si="135"/>
        <v>-11275.37332418752</v>
      </c>
      <c r="Q596">
        <f t="shared" si="129"/>
        <v>-0.34969000000000083</v>
      </c>
      <c r="R596">
        <f t="shared" si="126"/>
        <v>0.90411641204692272</v>
      </c>
      <c r="S596">
        <f t="shared" si="136"/>
        <v>472.4086891076434</v>
      </c>
    </row>
    <row r="597" spans="1:19" x14ac:dyDescent="0.2">
      <c r="A597">
        <v>224</v>
      </c>
      <c r="B597">
        <v>396.74</v>
      </c>
      <c r="C597">
        <v>1.8420000000000001</v>
      </c>
      <c r="D597">
        <v>1.68</v>
      </c>
      <c r="E597">
        <v>1.8069999999999999</v>
      </c>
      <c r="F597">
        <v>1.6419999999999999</v>
      </c>
      <c r="G597">
        <v>2.238</v>
      </c>
      <c r="H597" s="4">
        <f t="shared" si="130"/>
        <v>2.598505988988193</v>
      </c>
      <c r="I597" s="4">
        <f t="shared" si="131"/>
        <v>0.26528962586083016</v>
      </c>
      <c r="J597" s="4">
        <f t="shared" si="132"/>
        <v>5.4108999184997453E-2</v>
      </c>
      <c r="K597" s="4">
        <f t="shared" si="127"/>
        <v>-1.910000000000025</v>
      </c>
      <c r="L597" s="4">
        <f t="shared" si="128"/>
        <v>-2.7000000000000135E-2</v>
      </c>
      <c r="M597" s="4">
        <f t="shared" si="137"/>
        <v>-3.208294150775945</v>
      </c>
      <c r="N597" s="4">
        <f t="shared" si="133"/>
        <v>7.2926168170234118E-2</v>
      </c>
      <c r="O597" s="4">
        <f t="shared" si="134"/>
        <v>-14.040927665082803</v>
      </c>
      <c r="P597" s="4">
        <f t="shared" si="135"/>
        <v>-11248.650156580687</v>
      </c>
      <c r="Q597">
        <f t="shared" si="129"/>
        <v>-0.35182200000000458</v>
      </c>
      <c r="R597">
        <f t="shared" si="126"/>
        <v>0.91392322603147469</v>
      </c>
      <c r="S597">
        <f t="shared" si="136"/>
        <v>463.15216198363561</v>
      </c>
    </row>
    <row r="598" spans="1:19" x14ac:dyDescent="0.2">
      <c r="A598">
        <v>225</v>
      </c>
      <c r="B598">
        <v>394.83</v>
      </c>
      <c r="C598">
        <v>1.8149999999999999</v>
      </c>
      <c r="D598">
        <v>1.667</v>
      </c>
      <c r="E598">
        <v>1.7909999999999999</v>
      </c>
      <c r="F598">
        <v>1.6240000000000001</v>
      </c>
      <c r="G598">
        <v>2.1760000000000002</v>
      </c>
      <c r="H598" s="4">
        <f t="shared" si="130"/>
        <v>2.5964101438442699</v>
      </c>
      <c r="I598" s="4">
        <f t="shared" si="131"/>
        <v>0.25887662937213129</v>
      </c>
      <c r="J598" s="4">
        <f t="shared" si="132"/>
        <v>5.4447948979056159E-2</v>
      </c>
      <c r="K598" s="4">
        <f t="shared" si="127"/>
        <v>-1.9599999999999795</v>
      </c>
      <c r="L598" s="4">
        <f t="shared" si="128"/>
        <v>-3.499999999999992E-2</v>
      </c>
      <c r="M598" s="4">
        <f t="shared" si="137"/>
        <v>-3.0598617971820117</v>
      </c>
      <c r="N598" s="4">
        <f t="shared" si="133"/>
        <v>7.2536142401759596E-2</v>
      </c>
      <c r="O598" s="4">
        <f t="shared" si="134"/>
        <v>-14.353390169432267</v>
      </c>
      <c r="P598" s="4">
        <f t="shared" si="135"/>
        <v>-11219.013963804869</v>
      </c>
      <c r="Q598">
        <f t="shared" si="129"/>
        <v>-0.35573999999999628</v>
      </c>
      <c r="R598">
        <f t="shared" si="126"/>
        <v>0.9231993730877629</v>
      </c>
      <c r="S598">
        <f t="shared" si="136"/>
        <v>454.16624607070139</v>
      </c>
    </row>
    <row r="599" spans="1:19" x14ac:dyDescent="0.2">
      <c r="A599">
        <v>226</v>
      </c>
      <c r="B599">
        <v>392.87</v>
      </c>
      <c r="C599">
        <v>1.78</v>
      </c>
      <c r="D599">
        <v>1.653</v>
      </c>
      <c r="E599">
        <v>1.7729999999999999</v>
      </c>
      <c r="F599">
        <v>1.609</v>
      </c>
      <c r="G599">
        <v>2.0870000000000002</v>
      </c>
      <c r="H599" s="4">
        <f t="shared" si="130"/>
        <v>2.5942488668573831</v>
      </c>
      <c r="I599" s="4">
        <f t="shared" si="131"/>
        <v>0.250420002308894</v>
      </c>
      <c r="J599" s="4">
        <f t="shared" si="132"/>
        <v>5.4799704575328852E-2</v>
      </c>
      <c r="K599" s="4">
        <f t="shared" si="127"/>
        <v>-1.9900000000000091</v>
      </c>
      <c r="L599" s="4">
        <f t="shared" si="128"/>
        <v>-3.8000000000000034E-2</v>
      </c>
      <c r="M599" s="4">
        <f t="shared" si="137"/>
        <v>-3.9127918885671811</v>
      </c>
      <c r="N599" s="4">
        <f t="shared" si="133"/>
        <v>7.2137437119275366E-2</v>
      </c>
      <c r="O599" s="4">
        <f t="shared" si="134"/>
        <v>-14.665029446204624</v>
      </c>
      <c r="P599" s="4">
        <f t="shared" si="135"/>
        <v>-11186.320074013465</v>
      </c>
      <c r="Q599">
        <f t="shared" si="129"/>
        <v>-0.35422000000000159</v>
      </c>
      <c r="R599">
        <f t="shared" si="126"/>
        <v>0.93337694864827758</v>
      </c>
      <c r="S599">
        <f t="shared" si="136"/>
        <v>443.19714082332007</v>
      </c>
    </row>
    <row r="600" spans="1:19" x14ac:dyDescent="0.2">
      <c r="A600">
        <v>227</v>
      </c>
      <c r="B600">
        <v>390.88</v>
      </c>
      <c r="C600">
        <v>1.742</v>
      </c>
      <c r="D600">
        <v>1.631</v>
      </c>
      <c r="E600">
        <v>1.7549999999999999</v>
      </c>
      <c r="F600">
        <v>1.585</v>
      </c>
      <c r="G600">
        <v>1.9950000000000001</v>
      </c>
      <c r="H600" s="4">
        <f t="shared" si="130"/>
        <v>2.5920434496293616</v>
      </c>
      <c r="I600" s="4">
        <f t="shared" si="131"/>
        <v>0.2410481506716444</v>
      </c>
      <c r="J600" s="4">
        <f t="shared" si="132"/>
        <v>5.5160986830669778E-2</v>
      </c>
      <c r="K600" s="4">
        <f t="shared" si="127"/>
        <v>-2.0400000000000205</v>
      </c>
      <c r="L600" s="4">
        <f t="shared" si="128"/>
        <v>-3.8000000000000034E-2</v>
      </c>
      <c r="M600" s="4">
        <f t="shared" si="137"/>
        <v>-4.2494687708847332</v>
      </c>
      <c r="N600" s="4">
        <f t="shared" si="133"/>
        <v>7.1730075190214126E-2</v>
      </c>
      <c r="O600" s="4">
        <f t="shared" si="134"/>
        <v>-14.975760559371665</v>
      </c>
      <c r="P600" s="4">
        <f t="shared" si="135"/>
        <v>-11150.422427410156</v>
      </c>
      <c r="Q600">
        <f t="shared" si="129"/>
        <v>-0.35536800000000351</v>
      </c>
      <c r="R600">
        <f t="shared" ref="R600:R663" si="138">R599*(D599/D600)^1.3</f>
        <v>0.94977696263621114</v>
      </c>
      <c r="S600">
        <f t="shared" si="136"/>
        <v>431.53863261733619</v>
      </c>
    </row>
    <row r="601" spans="1:19" x14ac:dyDescent="0.2">
      <c r="A601">
        <v>228</v>
      </c>
      <c r="B601">
        <v>388.84</v>
      </c>
      <c r="C601">
        <v>1.704</v>
      </c>
      <c r="D601">
        <v>1.619</v>
      </c>
      <c r="E601">
        <v>1.732</v>
      </c>
      <c r="F601">
        <v>1.5629999999999999</v>
      </c>
      <c r="G601">
        <v>1.9</v>
      </c>
      <c r="H601" s="4">
        <f t="shared" si="130"/>
        <v>2.5897709344582682</v>
      </c>
      <c r="I601" s="4">
        <f t="shared" si="131"/>
        <v>0.2314695904306813</v>
      </c>
      <c r="J601" s="4">
        <f t="shared" si="132"/>
        <v>5.5535752612276015E-2</v>
      </c>
      <c r="K601" s="4">
        <f t="shared" si="127"/>
        <v>-2.0799999999999841</v>
      </c>
      <c r="L601" s="4">
        <f t="shared" si="128"/>
        <v>-3.400000000000003E-2</v>
      </c>
      <c r="M601" s="4">
        <f t="shared" si="137"/>
        <v>-4.2149598659686935</v>
      </c>
      <c r="N601" s="4">
        <f t="shared" si="133"/>
        <v>7.1314081841342691E-2</v>
      </c>
      <c r="O601" s="4">
        <f t="shared" si="134"/>
        <v>-15.285494515688614</v>
      </c>
      <c r="P601" s="4">
        <f t="shared" si="135"/>
        <v>-11111.173790853356</v>
      </c>
      <c r="Q601">
        <f t="shared" si="129"/>
        <v>-0.35443199999999725</v>
      </c>
      <c r="R601">
        <f t="shared" si="138"/>
        <v>0.95893876942207423</v>
      </c>
      <c r="S601">
        <f t="shared" si="136"/>
        <v>419.9219782355151</v>
      </c>
    </row>
    <row r="602" spans="1:19" x14ac:dyDescent="0.2">
      <c r="A602">
        <v>229</v>
      </c>
      <c r="B602">
        <v>386.76</v>
      </c>
      <c r="C602">
        <v>1.67</v>
      </c>
      <c r="D602">
        <v>1.6020000000000001</v>
      </c>
      <c r="E602">
        <v>1.718</v>
      </c>
      <c r="F602">
        <v>1.56</v>
      </c>
      <c r="G602">
        <v>1.8009999999999999</v>
      </c>
      <c r="H602" s="4">
        <f t="shared" si="130"/>
        <v>2.5874415515599591</v>
      </c>
      <c r="I602" s="4">
        <f t="shared" si="131"/>
        <v>0.22271647114758325</v>
      </c>
      <c r="J602" s="4">
        <f t="shared" si="132"/>
        <v>5.5922539276460209E-2</v>
      </c>
      <c r="K602" s="4">
        <f t="shared" si="127"/>
        <v>-2.1299999999999955</v>
      </c>
      <c r="L602" s="4">
        <f t="shared" si="128"/>
        <v>-3.2000000000000028E-2</v>
      </c>
      <c r="M602" s="4">
        <f t="shared" si="137"/>
        <v>-3.7576987834213611</v>
      </c>
      <c r="N602" s="4">
        <f t="shared" si="133"/>
        <v>7.0889484771462452E-2</v>
      </c>
      <c r="O602" s="4">
        <f t="shared" si="134"/>
        <v>-15.594138232101207</v>
      </c>
      <c r="P602" s="4">
        <f t="shared" si="135"/>
        <v>-11068.42598796387</v>
      </c>
      <c r="Q602">
        <f t="shared" si="129"/>
        <v>-0.35570999999999919</v>
      </c>
      <c r="R602">
        <f t="shared" si="138"/>
        <v>0.97218858035028199</v>
      </c>
      <c r="S602">
        <f t="shared" si="136"/>
        <v>409.34180807823833</v>
      </c>
    </row>
    <row r="603" spans="1:19" x14ac:dyDescent="0.2">
      <c r="A603">
        <v>230</v>
      </c>
      <c r="B603">
        <v>384.63</v>
      </c>
      <c r="C603">
        <v>1.6379999999999999</v>
      </c>
      <c r="D603">
        <v>1.593</v>
      </c>
      <c r="E603">
        <v>1.7050000000000001</v>
      </c>
      <c r="F603">
        <v>1.5389999999999999</v>
      </c>
      <c r="G603">
        <v>1.7150000000000001</v>
      </c>
      <c r="H603" s="4">
        <f t="shared" si="130"/>
        <v>2.5850431549059416</v>
      </c>
      <c r="I603" s="4">
        <f t="shared" si="131"/>
        <v>0.21431389742439963</v>
      </c>
      <c r="J603" s="4">
        <f t="shared" si="132"/>
        <v>5.6323600380119104E-2</v>
      </c>
      <c r="K603" s="4">
        <f t="shared" si="127"/>
        <v>-2.1599999999999682</v>
      </c>
      <c r="L603" s="4">
        <f t="shared" si="128"/>
        <v>-3.2999999999999918E-2</v>
      </c>
      <c r="M603" s="4">
        <f t="shared" si="137"/>
        <v>-3.5034128775605615</v>
      </c>
      <c r="N603" s="4">
        <f t="shared" si="133"/>
        <v>7.0456314265015196E-2</v>
      </c>
      <c r="O603" s="4">
        <f t="shared" si="134"/>
        <v>-15.901594509544648</v>
      </c>
      <c r="P603" s="4">
        <f t="shared" si="135"/>
        <v>-11022.030139268978</v>
      </c>
      <c r="Q603">
        <f t="shared" si="129"/>
        <v>-0.35380799999999479</v>
      </c>
      <c r="R603">
        <f t="shared" si="138"/>
        <v>0.97933499165600957</v>
      </c>
      <c r="S603">
        <f t="shared" si="136"/>
        <v>399.28696552315091</v>
      </c>
    </row>
    <row r="604" spans="1:19" x14ac:dyDescent="0.2">
      <c r="A604">
        <v>231</v>
      </c>
      <c r="B604">
        <v>382.47</v>
      </c>
      <c r="C604">
        <v>1.605</v>
      </c>
      <c r="D604">
        <v>1.58</v>
      </c>
      <c r="E604">
        <v>1.694</v>
      </c>
      <c r="F604">
        <v>1.524</v>
      </c>
      <c r="G604">
        <v>1.62</v>
      </c>
      <c r="H604" s="4">
        <f t="shared" si="130"/>
        <v>2.5825973758414835</v>
      </c>
      <c r="I604" s="4">
        <f t="shared" si="131"/>
        <v>0.20547503674089088</v>
      </c>
      <c r="J604" s="4">
        <f t="shared" si="132"/>
        <v>5.6735547031287026E-2</v>
      </c>
      <c r="K604" s="4">
        <f t="shared" si="127"/>
        <v>-2.2100000000000364</v>
      </c>
      <c r="L604" s="4">
        <f t="shared" si="128"/>
        <v>-4.0000000000000036E-2</v>
      </c>
      <c r="M604" s="4">
        <f t="shared" si="137"/>
        <v>-3.6139244185847783</v>
      </c>
      <c r="N604" s="4">
        <f t="shared" si="133"/>
        <v>7.0014603306416734E-2</v>
      </c>
      <c r="O604" s="4">
        <f t="shared" si="134"/>
        <v>-16.20776201341323</v>
      </c>
      <c r="P604" s="4">
        <f t="shared" si="135"/>
        <v>-10971.836915187851</v>
      </c>
      <c r="Q604">
        <f t="shared" si="129"/>
        <v>-0.35470500000000582</v>
      </c>
      <c r="R604">
        <f t="shared" si="138"/>
        <v>0.98982306054999825</v>
      </c>
      <c r="S604">
        <f t="shared" si="136"/>
        <v>389.04558698887138</v>
      </c>
    </row>
    <row r="605" spans="1:19" x14ac:dyDescent="0.2">
      <c r="A605">
        <v>232</v>
      </c>
      <c r="B605">
        <v>380.26</v>
      </c>
      <c r="C605">
        <v>1.5649999999999999</v>
      </c>
      <c r="D605">
        <v>1.5680000000000001</v>
      </c>
      <c r="E605">
        <v>1.6819999999999999</v>
      </c>
      <c r="F605">
        <v>1.5209999999999999</v>
      </c>
      <c r="G605">
        <v>1.488</v>
      </c>
      <c r="H605" s="4">
        <f t="shared" si="130"/>
        <v>2.5800806438630075</v>
      </c>
      <c r="I605" s="4">
        <f t="shared" si="131"/>
        <v>0.19451434188246727</v>
      </c>
      <c r="J605" s="4">
        <f t="shared" si="132"/>
        <v>5.7162589947501369E-2</v>
      </c>
      <c r="K605" s="4">
        <f t="shared" si="127"/>
        <v>-2.25</v>
      </c>
      <c r="L605" s="4">
        <f t="shared" si="128"/>
        <v>-3.400000000000003E-2</v>
      </c>
      <c r="M605" s="4">
        <f t="shared" si="137"/>
        <v>-4.3551299670217754</v>
      </c>
      <c r="N605" s="4">
        <f t="shared" si="133"/>
        <v>6.9564387694933033E-2</v>
      </c>
      <c r="O605" s="4">
        <f t="shared" si="134"/>
        <v>-16.512535261057337</v>
      </c>
      <c r="P605" s="4">
        <f t="shared" si="135"/>
        <v>-10917.69680106799</v>
      </c>
      <c r="Q605">
        <f t="shared" si="129"/>
        <v>-0.35212500000000002</v>
      </c>
      <c r="R605">
        <f t="shared" si="138"/>
        <v>0.9996820746486379</v>
      </c>
      <c r="S605">
        <f t="shared" si="136"/>
        <v>377.15777635829079</v>
      </c>
    </row>
    <row r="606" spans="1:19" x14ac:dyDescent="0.2">
      <c r="A606">
        <v>233</v>
      </c>
      <c r="B606">
        <v>378.01</v>
      </c>
      <c r="C606">
        <v>1.5309999999999999</v>
      </c>
      <c r="D606">
        <v>1.548</v>
      </c>
      <c r="E606">
        <v>1.6639999999999999</v>
      </c>
      <c r="F606">
        <v>1.4970000000000001</v>
      </c>
      <c r="G606">
        <v>1.413</v>
      </c>
      <c r="H606" s="4">
        <f t="shared" si="130"/>
        <v>2.5775032889572613</v>
      </c>
      <c r="I606" s="4">
        <f t="shared" si="131"/>
        <v>0.18497519069826102</v>
      </c>
      <c r="J606" s="4">
        <f t="shared" si="132"/>
        <v>5.7603251037383348E-2</v>
      </c>
      <c r="K606" s="4">
        <f t="shared" si="127"/>
        <v>-2.2899999999999636</v>
      </c>
      <c r="L606" s="4">
        <f t="shared" si="128"/>
        <v>-2.2999999999999909E-2</v>
      </c>
      <c r="M606" s="4">
        <f t="shared" si="137"/>
        <v>-3.7011399411622699</v>
      </c>
      <c r="N606" s="4">
        <f t="shared" si="133"/>
        <v>6.9105706159903663E-2</v>
      </c>
      <c r="O606" s="4">
        <f t="shared" si="134"/>
        <v>-16.815804616642559</v>
      </c>
      <c r="P606" s="4">
        <f t="shared" si="135"/>
        <v>-10859.460373515672</v>
      </c>
      <c r="Q606">
        <f t="shared" si="129"/>
        <v>-0.35059899999999444</v>
      </c>
      <c r="R606">
        <f t="shared" si="138"/>
        <v>1.0165050426680253</v>
      </c>
      <c r="S606">
        <f t="shared" si="136"/>
        <v>366.78077216727513</v>
      </c>
    </row>
    <row r="607" spans="1:19" x14ac:dyDescent="0.2">
      <c r="A607">
        <v>234</v>
      </c>
      <c r="B607">
        <v>375.72</v>
      </c>
      <c r="C607">
        <v>1.508</v>
      </c>
      <c r="D607">
        <v>1.538</v>
      </c>
      <c r="E607">
        <v>1.655</v>
      </c>
      <c r="F607">
        <v>1.4790000000000001</v>
      </c>
      <c r="G607">
        <v>1.36</v>
      </c>
      <c r="H607" s="4">
        <f t="shared" si="130"/>
        <v>2.5748643136645399</v>
      </c>
      <c r="I607" s="4">
        <f t="shared" si="131"/>
        <v>0.17840134153375525</v>
      </c>
      <c r="J607" s="4">
        <f t="shared" si="132"/>
        <v>5.8057967648961262E-2</v>
      </c>
      <c r="K607" s="4">
        <f t="shared" si="127"/>
        <v>-2.3300000000000409</v>
      </c>
      <c r="L607" s="4">
        <f t="shared" si="128"/>
        <v>-1.2999999999999901E-2</v>
      </c>
      <c r="M607" s="4">
        <f t="shared" si="137"/>
        <v>-2.49106127770014</v>
      </c>
      <c r="N607" s="4">
        <f t="shared" si="133"/>
        <v>6.8638600476108036E-2</v>
      </c>
      <c r="O607" s="4">
        <f t="shared" si="134"/>
        <v>-17.117456293684661</v>
      </c>
      <c r="P607" s="4">
        <f t="shared" si="135"/>
        <v>-10796.978587986259</v>
      </c>
      <c r="Q607">
        <f t="shared" si="129"/>
        <v>-0.35136400000000617</v>
      </c>
      <c r="R607">
        <f t="shared" si="138"/>
        <v>1.0251054549720524</v>
      </c>
      <c r="S607">
        <f t="shared" si="136"/>
        <v>359.08208316501162</v>
      </c>
    </row>
    <row r="608" spans="1:19" x14ac:dyDescent="0.2">
      <c r="A608">
        <v>235</v>
      </c>
      <c r="B608">
        <v>373.39</v>
      </c>
      <c r="C608">
        <v>1.4950000000000001</v>
      </c>
      <c r="D608">
        <v>1.53</v>
      </c>
      <c r="E608">
        <v>1.6439999999999999</v>
      </c>
      <c r="F608">
        <v>1.4770000000000001</v>
      </c>
      <c r="G608">
        <v>1.327</v>
      </c>
      <c r="H608" s="4">
        <f t="shared" si="130"/>
        <v>2.5721626826463373</v>
      </c>
      <c r="I608" s="4">
        <f t="shared" si="131"/>
        <v>0.17464119266044847</v>
      </c>
      <c r="J608" s="4">
        <f t="shared" si="132"/>
        <v>5.8527198929339587E-2</v>
      </c>
      <c r="K608" s="4">
        <f t="shared" si="127"/>
        <v>-2.3700000000000045</v>
      </c>
      <c r="L608" s="4">
        <f t="shared" si="128"/>
        <v>-1.5000000000000124E-2</v>
      </c>
      <c r="M608" s="4">
        <f t="shared" si="137"/>
        <v>-1.391806966966147</v>
      </c>
      <c r="N608" s="4">
        <f t="shared" si="133"/>
        <v>6.816311557906124E-2</v>
      </c>
      <c r="O608" s="4">
        <f t="shared" si="134"/>
        <v>-17.417372365573168</v>
      </c>
      <c r="P608" s="4">
        <f t="shared" si="135"/>
        <v>-10730.103077632748</v>
      </c>
      <c r="Q608">
        <f t="shared" si="129"/>
        <v>-0.35431500000000066</v>
      </c>
      <c r="R608">
        <f t="shared" si="138"/>
        <v>1.0320789505258043</v>
      </c>
      <c r="S608">
        <f t="shared" si="136"/>
        <v>353.77892351955791</v>
      </c>
    </row>
    <row r="609" spans="1:19" x14ac:dyDescent="0.2">
      <c r="A609">
        <v>236</v>
      </c>
      <c r="B609">
        <v>371.02</v>
      </c>
      <c r="C609">
        <v>1.48</v>
      </c>
      <c r="D609">
        <v>1.522</v>
      </c>
      <c r="E609">
        <v>1.631</v>
      </c>
      <c r="F609">
        <v>1.4650000000000001</v>
      </c>
      <c r="G609">
        <v>1.304</v>
      </c>
      <c r="H609" s="4">
        <f t="shared" si="130"/>
        <v>2.5693973210854648</v>
      </c>
      <c r="I609" s="4">
        <f t="shared" si="131"/>
        <v>0.17026171539495738</v>
      </c>
      <c r="J609" s="4">
        <f t="shared" si="132"/>
        <v>5.9011427091384447E-2</v>
      </c>
      <c r="K609" s="4">
        <f t="shared" si="127"/>
        <v>-2.4099999999999682</v>
      </c>
      <c r="L609" s="4">
        <f t="shared" si="128"/>
        <v>-6.0000000000000053E-3</v>
      </c>
      <c r="M609" s="4">
        <f t="shared" si="137"/>
        <v>-1.5836906563891608</v>
      </c>
      <c r="N609" s="4">
        <f t="shared" si="133"/>
        <v>6.7679299680017541E-2</v>
      </c>
      <c r="O609" s="4">
        <f t="shared" si="134"/>
        <v>-17.7154307843963</v>
      </c>
      <c r="P609" s="4">
        <f t="shared" si="135"/>
        <v>-10658.686462623024</v>
      </c>
      <c r="Q609">
        <f t="shared" si="129"/>
        <v>-0.35667999999999528</v>
      </c>
      <c r="R609">
        <f t="shared" si="138"/>
        <v>1.0391368174808073</v>
      </c>
      <c r="S609">
        <f t="shared" si="136"/>
        <v>348.00630897237204</v>
      </c>
    </row>
    <row r="610" spans="1:19" x14ac:dyDescent="0.2">
      <c r="A610">
        <v>237</v>
      </c>
      <c r="B610">
        <v>368.61</v>
      </c>
      <c r="C610">
        <v>1.474</v>
      </c>
      <c r="D610">
        <v>1.5089999999999999</v>
      </c>
      <c r="E610">
        <v>1.623</v>
      </c>
      <c r="F610">
        <v>1.4430000000000001</v>
      </c>
      <c r="G610">
        <v>1.32</v>
      </c>
      <c r="H610" s="4">
        <f t="shared" si="130"/>
        <v>2.5665671129934964</v>
      </c>
      <c r="I610" s="4">
        <f t="shared" si="131"/>
        <v>0.16849748352303268</v>
      </c>
      <c r="J610" s="4">
        <f t="shared" si="132"/>
        <v>5.9511158771681213E-2</v>
      </c>
      <c r="K610" s="4">
        <f t="shared" si="127"/>
        <v>-2.4499999999999886</v>
      </c>
      <c r="L610" s="4">
        <f t="shared" si="128"/>
        <v>-9.9999999999988987E-4</v>
      </c>
      <c r="M610" s="4">
        <f t="shared" si="137"/>
        <v>-0.62335765236887208</v>
      </c>
      <c r="N610" s="4">
        <f t="shared" si="133"/>
        <v>6.7187204380450977E-2</v>
      </c>
      <c r="O610" s="4">
        <f t="shared" si="134"/>
        <v>-18.011505408358051</v>
      </c>
      <c r="P610" s="4">
        <f t="shared" si="135"/>
        <v>-10582.582668736335</v>
      </c>
      <c r="Q610">
        <f t="shared" si="129"/>
        <v>-0.36112999999999834</v>
      </c>
      <c r="R610">
        <f t="shared" si="138"/>
        <v>1.0507896076978849</v>
      </c>
      <c r="S610">
        <f t="shared" si="136"/>
        <v>344.34412470871234</v>
      </c>
    </row>
    <row r="611" spans="1:19" x14ac:dyDescent="0.2">
      <c r="A611">
        <v>238</v>
      </c>
      <c r="B611">
        <v>366.16</v>
      </c>
      <c r="C611">
        <v>1.4730000000000001</v>
      </c>
      <c r="D611">
        <v>1.4950000000000001</v>
      </c>
      <c r="E611">
        <v>1.6140000000000001</v>
      </c>
      <c r="F611">
        <v>1.4339999999999999</v>
      </c>
      <c r="G611">
        <v>1.3460000000000001</v>
      </c>
      <c r="H611" s="4">
        <f t="shared" si="130"/>
        <v>2.5636708994192432</v>
      </c>
      <c r="I611" s="4">
        <f t="shared" si="131"/>
        <v>0.16820274684263092</v>
      </c>
      <c r="J611" s="4">
        <f t="shared" si="132"/>
        <v>6.0026926487384717E-2</v>
      </c>
      <c r="K611" s="4">
        <f t="shared" si="127"/>
        <v>-2.5</v>
      </c>
      <c r="L611" s="4">
        <f t="shared" si="128"/>
        <v>2.0000000000000018E-3</v>
      </c>
      <c r="M611" s="4">
        <f t="shared" si="137"/>
        <v>-0.10176621055222529</v>
      </c>
      <c r="N611" s="4">
        <f t="shared" si="133"/>
        <v>6.6686884785774364E-2</v>
      </c>
      <c r="O611" s="4">
        <f t="shared" si="134"/>
        <v>-18.305466038045171</v>
      </c>
      <c r="P611" s="4">
        <f t="shared" si="135"/>
        <v>-10501.647255492755</v>
      </c>
      <c r="Q611">
        <f t="shared" si="129"/>
        <v>-0.36825000000000002</v>
      </c>
      <c r="R611">
        <f t="shared" si="138"/>
        <v>1.0635997589076123</v>
      </c>
      <c r="S611">
        <f t="shared" si="136"/>
        <v>341.82335076178947</v>
      </c>
    </row>
    <row r="612" spans="1:19" x14ac:dyDescent="0.2">
      <c r="A612">
        <v>239</v>
      </c>
      <c r="B612">
        <v>363.66</v>
      </c>
      <c r="C612">
        <v>1.4750000000000001</v>
      </c>
      <c r="D612">
        <v>1.4870000000000001</v>
      </c>
      <c r="E612">
        <v>1.6020000000000001</v>
      </c>
      <c r="F612">
        <v>1.423</v>
      </c>
      <c r="G612">
        <v>1.387</v>
      </c>
      <c r="H612" s="4">
        <f t="shared" si="130"/>
        <v>2.5606955343936537</v>
      </c>
      <c r="I612" s="4">
        <f t="shared" si="131"/>
        <v>0.16879202031418183</v>
      </c>
      <c r="J612" s="4">
        <f t="shared" si="132"/>
        <v>6.0561445071304884E-2</v>
      </c>
      <c r="K612" s="4">
        <f t="shared" si="127"/>
        <v>-2.5300000000000296</v>
      </c>
      <c r="L612" s="4">
        <f t="shared" si="128"/>
        <v>-2.0000000000000018E-3</v>
      </c>
      <c r="M612" s="4">
        <f t="shared" si="137"/>
        <v>0.1980508161126058</v>
      </c>
      <c r="N612" s="4">
        <f t="shared" si="133"/>
        <v>6.6178399618050887E-2</v>
      </c>
      <c r="O612" s="4">
        <f t="shared" si="134"/>
        <v>-18.597178461808859</v>
      </c>
      <c r="P612" s="4">
        <f t="shared" si="135"/>
        <v>-10415.737753852325</v>
      </c>
      <c r="Q612">
        <f t="shared" si="129"/>
        <v>-0.37317500000000436</v>
      </c>
      <c r="R612">
        <f t="shared" si="138"/>
        <v>1.0710445153471744</v>
      </c>
      <c r="S612">
        <f t="shared" si="136"/>
        <v>339.95046184462433</v>
      </c>
    </row>
    <row r="613" spans="1:19" x14ac:dyDescent="0.2">
      <c r="A613">
        <v>240</v>
      </c>
      <c r="B613">
        <v>361.13</v>
      </c>
      <c r="C613">
        <v>1.4730000000000001</v>
      </c>
      <c r="D613">
        <v>1.4770000000000001</v>
      </c>
      <c r="E613">
        <v>1.589</v>
      </c>
      <c r="F613">
        <v>1.407</v>
      </c>
      <c r="G613">
        <v>1.42</v>
      </c>
      <c r="H613" s="4">
        <f t="shared" si="130"/>
        <v>2.5576635678875652</v>
      </c>
      <c r="I613" s="4">
        <f t="shared" si="131"/>
        <v>0.16820274684263092</v>
      </c>
      <c r="J613" s="4">
        <f t="shared" si="132"/>
        <v>6.1111028656610715E-2</v>
      </c>
      <c r="K613" s="4">
        <f t="shared" si="127"/>
        <v>-2.5699999999999932</v>
      </c>
      <c r="L613" s="4">
        <f t="shared" si="128"/>
        <v>-3.0000000000001137E-3</v>
      </c>
      <c r="M613" s="4">
        <f t="shared" si="137"/>
        <v>-0.19435355580860869</v>
      </c>
      <c r="N613" s="4">
        <f t="shared" si="133"/>
        <v>6.5661811327445085E-2</v>
      </c>
      <c r="O613" s="4">
        <f t="shared" si="134"/>
        <v>-18.886504510526979</v>
      </c>
      <c r="P613" s="4">
        <f t="shared" si="135"/>
        <v>-10324.714009666281</v>
      </c>
      <c r="Q613">
        <f t="shared" si="129"/>
        <v>-0.37856099999999898</v>
      </c>
      <c r="R613">
        <f t="shared" si="138"/>
        <v>1.0804810060871837</v>
      </c>
      <c r="S613">
        <f t="shared" si="136"/>
        <v>337.12766730556319</v>
      </c>
    </row>
    <row r="614" spans="1:19" x14ac:dyDescent="0.2">
      <c r="A614">
        <v>241</v>
      </c>
      <c r="B614">
        <v>358.56</v>
      </c>
      <c r="C614">
        <v>1.47</v>
      </c>
      <c r="D614">
        <v>1.4690000000000001</v>
      </c>
      <c r="E614">
        <v>1.5780000000000001</v>
      </c>
      <c r="F614">
        <v>1.4</v>
      </c>
      <c r="G614">
        <v>1.4339999999999999</v>
      </c>
      <c r="H614" s="4">
        <f t="shared" si="130"/>
        <v>2.5545618391909861</v>
      </c>
      <c r="I614" s="4">
        <f t="shared" si="131"/>
        <v>0.16731733474817609</v>
      </c>
      <c r="J614" s="4">
        <f t="shared" si="132"/>
        <v>6.1678418727045888E-2</v>
      </c>
      <c r="K614" s="4">
        <f t="shared" si="127"/>
        <v>-2.6100000000000136</v>
      </c>
      <c r="L614" s="4">
        <f t="shared" si="128"/>
        <v>-8.999999999999897E-3</v>
      </c>
      <c r="M614" s="4">
        <f t="shared" si="137"/>
        <v>-0.28545762091679172</v>
      </c>
      <c r="N614" s="4">
        <f t="shared" si="133"/>
        <v>6.5137186202152669E-2</v>
      </c>
      <c r="O614" s="4">
        <f t="shared" si="134"/>
        <v>-19.173302121906598</v>
      </c>
      <c r="P614" s="4">
        <f t="shared" si="135"/>
        <v>-10228.438536088901</v>
      </c>
      <c r="Q614">
        <f t="shared" si="129"/>
        <v>-0.38367000000000201</v>
      </c>
      <c r="R614">
        <f t="shared" si="138"/>
        <v>1.0881366698950039</v>
      </c>
      <c r="S614">
        <f t="shared" si="136"/>
        <v>334.04675305867278</v>
      </c>
    </row>
    <row r="615" spans="1:19" x14ac:dyDescent="0.2">
      <c r="A615">
        <v>242</v>
      </c>
      <c r="B615">
        <v>355.95</v>
      </c>
      <c r="C615">
        <v>1.4610000000000001</v>
      </c>
      <c r="D615">
        <v>1.4610000000000001</v>
      </c>
      <c r="E615">
        <v>1.577</v>
      </c>
      <c r="F615">
        <v>1.3959999999999999</v>
      </c>
      <c r="G615">
        <v>1.41</v>
      </c>
      <c r="H615" s="4">
        <f t="shared" si="130"/>
        <v>2.5513889972730204</v>
      </c>
      <c r="I615" s="4">
        <f t="shared" si="131"/>
        <v>0.1646502159342968</v>
      </c>
      <c r="J615" s="4">
        <f t="shared" si="132"/>
        <v>6.2264268244527819E-2</v>
      </c>
      <c r="K615" s="4">
        <f t="shared" si="127"/>
        <v>-2.6499999999999773</v>
      </c>
      <c r="L615" s="4">
        <f t="shared" si="128"/>
        <v>-8.0000000000000071E-3</v>
      </c>
      <c r="M615" s="4">
        <f t="shared" si="137"/>
        <v>-0.84060879263384802</v>
      </c>
      <c r="N615" s="4">
        <f t="shared" si="133"/>
        <v>6.4604594476544153E-2</v>
      </c>
      <c r="O615" s="4">
        <f t="shared" si="134"/>
        <v>-19.457425414575734</v>
      </c>
      <c r="P615" s="4">
        <f t="shared" si="135"/>
        <v>-10126.776870375252</v>
      </c>
      <c r="Q615">
        <f t="shared" si="129"/>
        <v>-0.38716499999999665</v>
      </c>
      <c r="R615">
        <f t="shared" si="138"/>
        <v>1.0958888290222031</v>
      </c>
      <c r="S615">
        <f t="shared" si="136"/>
        <v>329.58489076971853</v>
      </c>
    </row>
    <row r="616" spans="1:19" x14ac:dyDescent="0.2">
      <c r="A616">
        <v>243</v>
      </c>
      <c r="B616">
        <v>353.3</v>
      </c>
      <c r="C616">
        <v>1.4530000000000001</v>
      </c>
      <c r="D616">
        <v>1.4530000000000001</v>
      </c>
      <c r="E616">
        <v>1.573</v>
      </c>
      <c r="F616">
        <v>1.3959999999999999</v>
      </c>
      <c r="G616">
        <v>1.39</v>
      </c>
      <c r="H616" s="4">
        <f t="shared" si="130"/>
        <v>2.5481436374348454</v>
      </c>
      <c r="I616" s="4">
        <f t="shared" si="131"/>
        <v>0.16226561429802155</v>
      </c>
      <c r="J616" s="4">
        <f t="shared" si="132"/>
        <v>6.2869265146418551E-2</v>
      </c>
      <c r="K616" s="4">
        <f t="shared" si="127"/>
        <v>-2.6899999999999977</v>
      </c>
      <c r="L616" s="4">
        <f t="shared" si="128"/>
        <v>-3.0000000000001137E-3</v>
      </c>
      <c r="M616" s="4">
        <f t="shared" si="137"/>
        <v>-0.73477264623339911</v>
      </c>
      <c r="N616" s="4">
        <f t="shared" si="133"/>
        <v>6.4064110437250382E-2</v>
      </c>
      <c r="O616" s="4">
        <f t="shared" si="134"/>
        <v>-19.738724772086158</v>
      </c>
      <c r="P616" s="4">
        <f t="shared" si="135"/>
        <v>-10019.597936758899</v>
      </c>
      <c r="Q616">
        <f t="shared" si="129"/>
        <v>-0.39085699999999962</v>
      </c>
      <c r="R616">
        <f t="shared" si="138"/>
        <v>1.1037392381651516</v>
      </c>
      <c r="S616">
        <f t="shared" si="136"/>
        <v>325.33990277859186</v>
      </c>
    </row>
    <row r="617" spans="1:19" x14ac:dyDescent="0.2">
      <c r="A617">
        <v>244</v>
      </c>
      <c r="B617">
        <v>350.61</v>
      </c>
      <c r="C617">
        <v>1.45</v>
      </c>
      <c r="D617">
        <v>1.4470000000000001</v>
      </c>
      <c r="E617">
        <v>1.556</v>
      </c>
      <c r="F617">
        <v>1.3919999999999999</v>
      </c>
      <c r="G617">
        <v>1.4039999999999999</v>
      </c>
      <c r="H617" s="4">
        <f t="shared" si="130"/>
        <v>2.5448242987597278</v>
      </c>
      <c r="I617" s="4">
        <f t="shared" si="131"/>
        <v>0.16136800223497488</v>
      </c>
      <c r="J617" s="4">
        <f t="shared" si="132"/>
        <v>6.3494134603527902E-2</v>
      </c>
      <c r="K617" s="4">
        <f t="shared" si="127"/>
        <v>-2.7200000000000273</v>
      </c>
      <c r="L617" s="4">
        <f t="shared" si="128"/>
        <v>-6.0000000000000053E-3</v>
      </c>
      <c r="M617" s="4">
        <f t="shared" si="137"/>
        <v>-0.27041894512764381</v>
      </c>
      <c r="N617" s="4">
        <f t="shared" si="133"/>
        <v>6.3515812526914656E-2</v>
      </c>
      <c r="O617" s="4">
        <f t="shared" si="134"/>
        <v>-20.017046936996127</v>
      </c>
      <c r="P617" s="4">
        <f t="shared" si="135"/>
        <v>-9906.7744123519933</v>
      </c>
      <c r="Q617">
        <f t="shared" si="129"/>
        <v>-0.39440000000000397</v>
      </c>
      <c r="R617">
        <f t="shared" si="138"/>
        <v>1.1096926006979946</v>
      </c>
      <c r="S617">
        <f t="shared" si="136"/>
        <v>322.19617610721957</v>
      </c>
    </row>
    <row r="618" spans="1:19" x14ac:dyDescent="0.2">
      <c r="A618">
        <v>245</v>
      </c>
      <c r="B618">
        <v>347.89</v>
      </c>
      <c r="C618">
        <v>1.444</v>
      </c>
      <c r="D618">
        <v>1.448</v>
      </c>
      <c r="E618">
        <v>1.5409999999999999</v>
      </c>
      <c r="F618">
        <v>1.3720000000000001</v>
      </c>
      <c r="G618">
        <v>1.415</v>
      </c>
      <c r="H618" s="4">
        <f t="shared" si="130"/>
        <v>2.5414419452545256</v>
      </c>
      <c r="I618" s="4">
        <f t="shared" si="131"/>
        <v>0.15956719323362029</v>
      </c>
      <c r="J618" s="4">
        <f t="shared" si="132"/>
        <v>6.4137255749716043E-2</v>
      </c>
      <c r="K618" s="4">
        <f t="shared" si="127"/>
        <v>-2.7699999999999818</v>
      </c>
      <c r="L618" s="4">
        <f t="shared" si="128"/>
        <v>-1.0000000000000009E-2</v>
      </c>
      <c r="M618" s="4">
        <f t="shared" si="137"/>
        <v>-0.53241300726984397</v>
      </c>
      <c r="N618" s="4">
        <f t="shared" si="133"/>
        <v>6.295978344533143E-2</v>
      </c>
      <c r="O618" s="4">
        <f t="shared" si="134"/>
        <v>-20.292235115117016</v>
      </c>
      <c r="P618" s="4">
        <f t="shared" si="135"/>
        <v>-9788.1830967124297</v>
      </c>
      <c r="Q618">
        <f t="shared" si="129"/>
        <v>-0.3999879999999974</v>
      </c>
      <c r="R618">
        <f t="shared" si="138"/>
        <v>1.1086964329382074</v>
      </c>
      <c r="S618">
        <f t="shared" si="136"/>
        <v>318.3737254133008</v>
      </c>
    </row>
    <row r="619" spans="1:19" x14ac:dyDescent="0.2">
      <c r="A619">
        <v>246</v>
      </c>
      <c r="B619">
        <v>345.12</v>
      </c>
      <c r="C619">
        <v>1.4339999999999999</v>
      </c>
      <c r="D619">
        <v>1.444</v>
      </c>
      <c r="E619">
        <v>1.532</v>
      </c>
      <c r="F619">
        <v>1.365</v>
      </c>
      <c r="G619">
        <v>1.395</v>
      </c>
      <c r="H619" s="4">
        <f t="shared" si="130"/>
        <v>2.5379701277584696</v>
      </c>
      <c r="I619" s="4">
        <f t="shared" si="131"/>
        <v>0.15654915133178129</v>
      </c>
      <c r="J619" s="4">
        <f t="shared" si="132"/>
        <v>6.4804162984083397E-2</v>
      </c>
      <c r="K619" s="4">
        <f t="shared" si="127"/>
        <v>-2.8000000000000114</v>
      </c>
      <c r="L619" s="4">
        <f t="shared" si="128"/>
        <v>-1.0000000000000009E-2</v>
      </c>
      <c r="M619" s="4">
        <f t="shared" si="137"/>
        <v>-0.86929739402139883</v>
      </c>
      <c r="N619" s="4">
        <f t="shared" si="133"/>
        <v>6.239611024768929E-2</v>
      </c>
      <c r="O619" s="4">
        <f t="shared" si="134"/>
        <v>-20.564129090025695</v>
      </c>
      <c r="P619" s="4">
        <f t="shared" si="135"/>
        <v>-9663.7052818806515</v>
      </c>
      <c r="Q619">
        <f t="shared" si="129"/>
        <v>-0.4015200000000016</v>
      </c>
      <c r="R619">
        <f t="shared" si="138"/>
        <v>1.1126906264466045</v>
      </c>
      <c r="S619">
        <f t="shared" si="136"/>
        <v>313.6514935516509</v>
      </c>
    </row>
    <row r="620" spans="1:19" x14ac:dyDescent="0.2">
      <c r="A620">
        <v>247</v>
      </c>
      <c r="B620">
        <v>342.32</v>
      </c>
      <c r="C620">
        <v>1.4239999999999999</v>
      </c>
      <c r="D620">
        <v>1.44</v>
      </c>
      <c r="E620">
        <v>1.53</v>
      </c>
      <c r="F620">
        <v>1.367</v>
      </c>
      <c r="G620">
        <v>1.3580000000000001</v>
      </c>
      <c r="H620" s="4">
        <f t="shared" si="130"/>
        <v>2.5344322734758764</v>
      </c>
      <c r="I620" s="4">
        <f t="shared" si="131"/>
        <v>0.15350998930083753</v>
      </c>
      <c r="J620" s="4">
        <f t="shared" si="132"/>
        <v>6.5490889496135407E-2</v>
      </c>
      <c r="K620" s="4">
        <f t="shared" si="127"/>
        <v>-2.8299999999999841</v>
      </c>
      <c r="L620" s="4">
        <f t="shared" si="128"/>
        <v>-1.0000000000000009E-2</v>
      </c>
      <c r="M620" s="4">
        <f t="shared" si="137"/>
        <v>-0.85904104244674706</v>
      </c>
      <c r="N620" s="4">
        <f t="shared" si="133"/>
        <v>6.1824884439633021E-2</v>
      </c>
      <c r="O620" s="4">
        <f t="shared" si="134"/>
        <v>-20.832565347855713</v>
      </c>
      <c r="P620" s="4">
        <f t="shared" si="135"/>
        <v>-9533.2271235668886</v>
      </c>
      <c r="Q620">
        <f t="shared" si="129"/>
        <v>-0.40299199999999769</v>
      </c>
      <c r="R620">
        <f t="shared" si="138"/>
        <v>1.1167103490344379</v>
      </c>
      <c r="S620">
        <f t="shared" si="136"/>
        <v>308.93729782704492</v>
      </c>
    </row>
    <row r="621" spans="1:19" x14ac:dyDescent="0.2">
      <c r="A621">
        <v>248</v>
      </c>
      <c r="B621">
        <v>339.49</v>
      </c>
      <c r="C621">
        <v>1.4139999999999999</v>
      </c>
      <c r="D621">
        <v>1.4330000000000001</v>
      </c>
      <c r="E621">
        <v>1.532</v>
      </c>
      <c r="F621">
        <v>1.359</v>
      </c>
      <c r="G621">
        <v>1.333</v>
      </c>
      <c r="H621" s="4">
        <f t="shared" si="130"/>
        <v>2.5308269862489765</v>
      </c>
      <c r="I621" s="4">
        <f t="shared" si="131"/>
        <v>0.15044940946088059</v>
      </c>
      <c r="J621" s="4">
        <f t="shared" si="132"/>
        <v>6.6198192386697496E-2</v>
      </c>
      <c r="K621" s="4">
        <f t="shared" si="127"/>
        <v>-2.8799999999999955</v>
      </c>
      <c r="L621" s="4">
        <f t="shared" si="128"/>
        <v>-8.0000000000000071E-3</v>
      </c>
      <c r="M621" s="4">
        <f t="shared" si="137"/>
        <v>-0.84891428819353476</v>
      </c>
      <c r="N621" s="4">
        <f t="shared" si="133"/>
        <v>6.1246202068859251E-2</v>
      </c>
      <c r="O621" s="4">
        <f t="shared" si="134"/>
        <v>-21.097377212399238</v>
      </c>
      <c r="P621" s="4">
        <f t="shared" si="135"/>
        <v>-9396.6400107547652</v>
      </c>
      <c r="Q621">
        <f t="shared" si="129"/>
        <v>-0.40723199999999932</v>
      </c>
      <c r="R621">
        <f t="shared" si="138"/>
        <v>1.1238070006333627</v>
      </c>
      <c r="S621">
        <f t="shared" si="136"/>
        <v>304.23170862775896</v>
      </c>
    </row>
    <row r="622" spans="1:19" x14ac:dyDescent="0.2">
      <c r="A622">
        <v>249</v>
      </c>
      <c r="B622">
        <v>336.61</v>
      </c>
      <c r="C622">
        <v>1.4059999999999999</v>
      </c>
      <c r="D622">
        <v>1.427</v>
      </c>
      <c r="E622">
        <v>1.522</v>
      </c>
      <c r="F622">
        <v>1.3620000000000001</v>
      </c>
      <c r="G622">
        <v>1.3149999999999999</v>
      </c>
      <c r="H622" s="4">
        <f t="shared" si="130"/>
        <v>2.5271270138391762</v>
      </c>
      <c r="I622" s="4">
        <f t="shared" si="131"/>
        <v>0.14798532068380513</v>
      </c>
      <c r="J622" s="4">
        <f t="shared" si="132"/>
        <v>6.6932014276793517E-2</v>
      </c>
      <c r="K622" s="4">
        <f t="shared" si="127"/>
        <v>-2.9000000000000341</v>
      </c>
      <c r="L622" s="4">
        <f t="shared" si="128"/>
        <v>-8.0000000000000071E-3</v>
      </c>
      <c r="M622" s="4">
        <f t="shared" si="137"/>
        <v>-0.66597490579895979</v>
      </c>
      <c r="N622" s="4">
        <f t="shared" si="133"/>
        <v>6.0660163812959272E-2</v>
      </c>
      <c r="O622" s="4">
        <f t="shared" si="134"/>
        <v>-21.358394990475759</v>
      </c>
      <c r="P622" s="4">
        <f t="shared" si="135"/>
        <v>-9253.840933076177</v>
      </c>
      <c r="Q622">
        <f t="shared" si="129"/>
        <v>-0.40774000000000477</v>
      </c>
      <c r="R622">
        <f t="shared" si="138"/>
        <v>1.1299536142701265</v>
      </c>
      <c r="S622">
        <f t="shared" si="136"/>
        <v>299.94416333359561</v>
      </c>
    </row>
    <row r="623" spans="1:19" x14ac:dyDescent="0.2">
      <c r="A623">
        <v>250</v>
      </c>
      <c r="B623">
        <v>333.71</v>
      </c>
      <c r="C623">
        <v>1.3979999999999999</v>
      </c>
      <c r="D623">
        <v>1.4179999999999999</v>
      </c>
      <c r="E623">
        <v>1.5049999999999999</v>
      </c>
      <c r="F623">
        <v>1.3620000000000001</v>
      </c>
      <c r="G623">
        <v>1.3069999999999999</v>
      </c>
      <c r="H623" s="4">
        <f t="shared" si="130"/>
        <v>2.5233692209782803</v>
      </c>
      <c r="I623" s="4">
        <f t="shared" si="131"/>
        <v>0.14550717140966257</v>
      </c>
      <c r="J623" s="4">
        <f t="shared" si="132"/>
        <v>6.7685630532155136E-2</v>
      </c>
      <c r="K623" s="4">
        <f t="shared" si="127"/>
        <v>-2.9499999999999886</v>
      </c>
      <c r="L623" s="4">
        <f t="shared" si="128"/>
        <v>2.0000000000000018E-3</v>
      </c>
      <c r="M623" s="4">
        <f t="shared" si="137"/>
        <v>-0.65946936562957847</v>
      </c>
      <c r="N623" s="4">
        <f t="shared" si="133"/>
        <v>6.0066875063223835E-2</v>
      </c>
      <c r="O623" s="4">
        <f t="shared" si="134"/>
        <v>-21.615446127505653</v>
      </c>
      <c r="P623" s="4">
        <f t="shared" si="135"/>
        <v>-9104.7328447318851</v>
      </c>
      <c r="Q623">
        <f t="shared" si="129"/>
        <v>-0.41240999999999844</v>
      </c>
      <c r="R623">
        <f t="shared" si="138"/>
        <v>1.1392857899887787</v>
      </c>
      <c r="S623">
        <f t="shared" si="136"/>
        <v>295.66810185672233</v>
      </c>
    </row>
    <row r="624" spans="1:19" x14ac:dyDescent="0.2">
      <c r="A624">
        <v>251</v>
      </c>
      <c r="B624">
        <v>330.76</v>
      </c>
      <c r="C624">
        <v>1.4</v>
      </c>
      <c r="D624">
        <v>1.4219999999999999</v>
      </c>
      <c r="E624">
        <v>1.4930000000000001</v>
      </c>
      <c r="F624">
        <v>1.365</v>
      </c>
      <c r="G624">
        <v>1.321</v>
      </c>
      <c r="H624" s="4">
        <f t="shared" si="130"/>
        <v>2.5195129832576257</v>
      </c>
      <c r="I624" s="4">
        <f t="shared" si="131"/>
        <v>0.14612803567823801</v>
      </c>
      <c r="J624" s="4">
        <f t="shared" si="132"/>
        <v>6.8467812171379636E-2</v>
      </c>
      <c r="K624" s="4">
        <f t="shared" si="127"/>
        <v>-2.9699999999999704</v>
      </c>
      <c r="L624" s="4">
        <f t="shared" si="128"/>
        <v>1.3000000000000123E-2</v>
      </c>
      <c r="M624" s="4">
        <f t="shared" si="137"/>
        <v>0.16100259204717696</v>
      </c>
      <c r="N624" s="4">
        <f t="shared" si="133"/>
        <v>5.9466446004126455E-2</v>
      </c>
      <c r="O624" s="4">
        <f t="shared" si="134"/>
        <v>-21.868355373192649</v>
      </c>
      <c r="P624" s="4">
        <f t="shared" si="135"/>
        <v>-8949.225022296574</v>
      </c>
      <c r="Q624">
        <f t="shared" si="129"/>
        <v>-0.41579999999999584</v>
      </c>
      <c r="R624">
        <f t="shared" si="138"/>
        <v>1.1351213843864483</v>
      </c>
      <c r="S624">
        <f t="shared" si="136"/>
        <v>293.47364070484741</v>
      </c>
    </row>
    <row r="625" spans="1:19" x14ac:dyDescent="0.2">
      <c r="A625">
        <v>252</v>
      </c>
      <c r="B625">
        <v>327.79</v>
      </c>
      <c r="C625">
        <v>1.413</v>
      </c>
      <c r="D625">
        <v>1.42</v>
      </c>
      <c r="E625">
        <v>1.506</v>
      </c>
      <c r="F625">
        <v>1.359</v>
      </c>
      <c r="G625">
        <v>1.3660000000000001</v>
      </c>
      <c r="H625" s="4">
        <f t="shared" si="130"/>
        <v>2.5155957002684515</v>
      </c>
      <c r="I625" s="4">
        <f t="shared" si="131"/>
        <v>0.15014216184855861</v>
      </c>
      <c r="J625" s="4">
        <f t="shared" si="132"/>
        <v>6.9271631249163926E-2</v>
      </c>
      <c r="K625" s="4">
        <f t="shared" si="127"/>
        <v>-3.0200000000000387</v>
      </c>
      <c r="L625" s="4">
        <f t="shared" si="128"/>
        <v>1.4000000000000012E-2</v>
      </c>
      <c r="M625" s="4">
        <f t="shared" si="137"/>
        <v>1.0247220283584284</v>
      </c>
      <c r="N625" s="4">
        <f t="shared" si="133"/>
        <v>5.8858991688204437E-2</v>
      </c>
      <c r="O625" s="4">
        <f t="shared" si="134"/>
        <v>-22.116944957145332</v>
      </c>
      <c r="P625" s="4">
        <f t="shared" si="135"/>
        <v>-8787.2334167352474</v>
      </c>
      <c r="Q625">
        <f t="shared" si="129"/>
        <v>-0.42672600000000549</v>
      </c>
      <c r="R625">
        <f t="shared" si="138"/>
        <v>1.1372002146061635</v>
      </c>
      <c r="S625">
        <f t="shared" si="136"/>
        <v>293.53908959069389</v>
      </c>
    </row>
    <row r="626" spans="1:19" x14ac:dyDescent="0.2">
      <c r="A626">
        <v>253</v>
      </c>
      <c r="B626">
        <v>324.77</v>
      </c>
      <c r="C626">
        <v>1.427</v>
      </c>
      <c r="D626">
        <v>1.4239999999999999</v>
      </c>
      <c r="E626">
        <v>1.5209999999999999</v>
      </c>
      <c r="F626">
        <v>1.353</v>
      </c>
      <c r="G626">
        <v>1.4079999999999999</v>
      </c>
      <c r="H626" s="4">
        <f t="shared" si="130"/>
        <v>2.511575905309916</v>
      </c>
      <c r="I626" s="4">
        <f t="shared" si="131"/>
        <v>0.15442397311464698</v>
      </c>
      <c r="J626" s="4">
        <f t="shared" si="132"/>
        <v>7.0106297174686832E-2</v>
      </c>
      <c r="K626" s="4">
        <f t="shared" si="127"/>
        <v>-3.0399999999999636</v>
      </c>
      <c r="L626" s="4">
        <f t="shared" si="128"/>
        <v>2.0000000000000018E-2</v>
      </c>
      <c r="M626" s="4">
        <f t="shared" si="137"/>
        <v>1.0651815105634113</v>
      </c>
      <c r="N626" s="4">
        <f t="shared" si="133"/>
        <v>5.8244632106061511E-2</v>
      </c>
      <c r="O626" s="4">
        <f t="shared" si="134"/>
        <v>-22.361034774276867</v>
      </c>
      <c r="P626" s="4">
        <f t="shared" si="135"/>
        <v>-8618.6809964580953</v>
      </c>
      <c r="Q626">
        <f t="shared" si="129"/>
        <v>-0.43380799999999481</v>
      </c>
      <c r="R626">
        <f t="shared" si="138"/>
        <v>1.1330492680735313</v>
      </c>
      <c r="S626">
        <f t="shared" si="136"/>
        <v>293.71623951392218</v>
      </c>
    </row>
    <row r="627" spans="1:19" x14ac:dyDescent="0.2">
      <c r="A627">
        <v>254</v>
      </c>
      <c r="B627">
        <v>321.73</v>
      </c>
      <c r="C627">
        <v>1.4470000000000001</v>
      </c>
      <c r="D627">
        <v>1.421</v>
      </c>
      <c r="E627">
        <v>1.5249999999999999</v>
      </c>
      <c r="F627">
        <v>1.3560000000000001</v>
      </c>
      <c r="G627">
        <v>1.4850000000000001</v>
      </c>
      <c r="H627" s="4">
        <f t="shared" si="130"/>
        <v>2.507491558965369</v>
      </c>
      <c r="I627" s="4">
        <f t="shared" si="131"/>
        <v>0.1604685311190375</v>
      </c>
      <c r="J627" s="4">
        <f t="shared" si="132"/>
        <v>7.096466772437314E-2</v>
      </c>
      <c r="K627" s="4">
        <f t="shared" si="127"/>
        <v>-3.0800000000000409</v>
      </c>
      <c r="L627" s="4">
        <f t="shared" si="128"/>
        <v>2.0000000000000018E-2</v>
      </c>
      <c r="M627" s="4">
        <f t="shared" si="137"/>
        <v>1.4799327712404267</v>
      </c>
      <c r="N627" s="4">
        <f t="shared" si="133"/>
        <v>5.7623492251220487E-2</v>
      </c>
      <c r="O627" s="4">
        <f t="shared" si="134"/>
        <v>-22.600442579734036</v>
      </c>
      <c r="P627" s="4">
        <f t="shared" si="135"/>
        <v>-8443.4980822152284</v>
      </c>
      <c r="Q627">
        <f t="shared" si="129"/>
        <v>-0.4456760000000059</v>
      </c>
      <c r="R627">
        <f t="shared" si="138"/>
        <v>1.1361599583088835</v>
      </c>
      <c r="S627">
        <f t="shared" si="136"/>
        <v>295.04493998990512</v>
      </c>
    </row>
    <row r="628" spans="1:19" x14ac:dyDescent="0.2">
      <c r="A628">
        <v>255</v>
      </c>
      <c r="B628">
        <v>318.64999999999998</v>
      </c>
      <c r="C628">
        <v>1.4670000000000001</v>
      </c>
      <c r="D628">
        <v>1.42</v>
      </c>
      <c r="E628">
        <v>1.5189999999999999</v>
      </c>
      <c r="F628">
        <v>1.349</v>
      </c>
      <c r="G628">
        <v>1.579</v>
      </c>
      <c r="H628" s="4">
        <f t="shared" si="130"/>
        <v>2.5033139228158845</v>
      </c>
      <c r="I628" s="4">
        <f t="shared" si="131"/>
        <v>0.16643011384328271</v>
      </c>
      <c r="J628" s="4">
        <f t="shared" si="132"/>
        <v>7.1853517742165876E-2</v>
      </c>
      <c r="K628" s="4">
        <f t="shared" si="127"/>
        <v>-3.1099999999999568</v>
      </c>
      <c r="L628" s="4">
        <f t="shared" si="128"/>
        <v>1.8000000000000016E-2</v>
      </c>
      <c r="M628" s="4">
        <f t="shared" si="137"/>
        <v>1.4270229648842718</v>
      </c>
      <c r="N628" s="4">
        <f t="shared" si="133"/>
        <v>5.6995702179561208E-2</v>
      </c>
      <c r="O628" s="4">
        <f t="shared" si="134"/>
        <v>-22.834984193128903</v>
      </c>
      <c r="P628" s="4">
        <f t="shared" si="135"/>
        <v>-8261.6226684976937</v>
      </c>
      <c r="Q628">
        <f t="shared" si="129"/>
        <v>-0.45623699999999362</v>
      </c>
      <c r="R628">
        <f t="shared" si="138"/>
        <v>1.1372002146061637</v>
      </c>
      <c r="S628">
        <f t="shared" si="136"/>
        <v>296.25938535655905</v>
      </c>
    </row>
    <row r="629" spans="1:19" x14ac:dyDescent="0.2">
      <c r="A629">
        <v>256</v>
      </c>
      <c r="B629">
        <v>315.54000000000002</v>
      </c>
      <c r="C629">
        <v>1.4850000000000001</v>
      </c>
      <c r="D629">
        <v>1.4159999999999999</v>
      </c>
      <c r="E629">
        <v>1.51</v>
      </c>
      <c r="F629">
        <v>1.3420000000000001</v>
      </c>
      <c r="G629">
        <v>1.673</v>
      </c>
      <c r="H629" s="4">
        <f t="shared" si="130"/>
        <v>2.4990544211971009</v>
      </c>
      <c r="I629" s="4">
        <f t="shared" si="131"/>
        <v>0.17172645365323119</v>
      </c>
      <c r="J629" s="4">
        <f t="shared" si="132"/>
        <v>7.2771249159974252E-2</v>
      </c>
      <c r="K629" s="4">
        <f t="shared" si="127"/>
        <v>-3.1400000000000432</v>
      </c>
      <c r="L629" s="4">
        <f t="shared" si="128"/>
        <v>2.1999999999999797E-2</v>
      </c>
      <c r="M629" s="4">
        <f t="shared" si="137"/>
        <v>1.2434177244099511</v>
      </c>
      <c r="N629" s="4">
        <f t="shared" si="133"/>
        <v>5.6361397063085406E-2</v>
      </c>
      <c r="O629" s="4">
        <f t="shared" si="134"/>
        <v>-23.064473711698284</v>
      </c>
      <c r="P629" s="4">
        <f t="shared" si="135"/>
        <v>-8073.0007350493188</v>
      </c>
      <c r="Q629">
        <f t="shared" si="129"/>
        <v>-0.46629000000000642</v>
      </c>
      <c r="R629">
        <f t="shared" si="138"/>
        <v>1.141378141980268</v>
      </c>
      <c r="S629">
        <f t="shared" si="136"/>
        <v>296.96752240120423</v>
      </c>
    </row>
    <row r="630" spans="1:19" x14ac:dyDescent="0.2">
      <c r="A630">
        <v>257</v>
      </c>
      <c r="B630">
        <v>312.39999999999998</v>
      </c>
      <c r="C630">
        <v>1.5069999999999999</v>
      </c>
      <c r="D630">
        <v>1.419</v>
      </c>
      <c r="E630">
        <v>1.5009999999999999</v>
      </c>
      <c r="F630">
        <v>1.3580000000000001</v>
      </c>
      <c r="G630">
        <v>1.7509999999999999</v>
      </c>
      <c r="H630" s="4">
        <f t="shared" si="130"/>
        <v>2.4947110252052629</v>
      </c>
      <c r="I630" s="4">
        <f t="shared" si="131"/>
        <v>0.17811325231463179</v>
      </c>
      <c r="J630" s="4">
        <f t="shared" si="132"/>
        <v>7.3719127128260231E-2</v>
      </c>
      <c r="K630" s="4">
        <f t="shared" si="127"/>
        <v>-3.1699999999999591</v>
      </c>
      <c r="L630" s="4">
        <f t="shared" si="128"/>
        <v>2.0000000000000018E-2</v>
      </c>
      <c r="M630" s="4">
        <f t="shared" si="137"/>
        <v>1.4704619780010766</v>
      </c>
      <c r="N630" s="4">
        <f t="shared" si="133"/>
        <v>5.5720717237760453E-2</v>
      </c>
      <c r="O630" s="4">
        <f t="shared" si="134"/>
        <v>-23.288723732116321</v>
      </c>
      <c r="P630" s="4">
        <f t="shared" si="135"/>
        <v>-7877.5865419742668</v>
      </c>
      <c r="Q630">
        <f t="shared" si="129"/>
        <v>-0.47771899999999384</v>
      </c>
      <c r="R630">
        <f t="shared" si="138"/>
        <v>1.1382421571912018</v>
      </c>
      <c r="S630">
        <f t="shared" si="136"/>
        <v>298.36807912466713</v>
      </c>
    </row>
    <row r="631" spans="1:19" x14ac:dyDescent="0.2">
      <c r="A631">
        <v>258</v>
      </c>
      <c r="B631">
        <v>309.23</v>
      </c>
      <c r="C631">
        <v>1.5269999999999999</v>
      </c>
      <c r="D631">
        <v>1.4219999999999999</v>
      </c>
      <c r="E631">
        <v>1.506</v>
      </c>
      <c r="F631">
        <v>1.353</v>
      </c>
      <c r="G631">
        <v>1.8280000000000001</v>
      </c>
      <c r="H631" s="4">
        <f t="shared" si="130"/>
        <v>2.4902816204417575</v>
      </c>
      <c r="I631" s="4">
        <f t="shared" si="131"/>
        <v>0.18383903705642116</v>
      </c>
      <c r="J631" s="4">
        <f t="shared" si="132"/>
        <v>7.4698491936671621E-2</v>
      </c>
      <c r="K631" s="4">
        <f t="shared" si="127"/>
        <v>-3.2000000000000455</v>
      </c>
      <c r="L631" s="4">
        <f t="shared" si="128"/>
        <v>1.9000000000000128E-2</v>
      </c>
      <c r="M631" s="4">
        <f t="shared" si="137"/>
        <v>1.2926758893125747</v>
      </c>
      <c r="N631" s="4">
        <f t="shared" si="133"/>
        <v>5.5073808245201666E-2</v>
      </c>
      <c r="O631" s="4">
        <f t="shared" si="134"/>
        <v>-23.507545580504495</v>
      </c>
      <c r="P631" s="4">
        <f t="shared" si="135"/>
        <v>-7675.3429121829695</v>
      </c>
      <c r="Q631">
        <f t="shared" si="129"/>
        <v>-0.48864000000000696</v>
      </c>
      <c r="R631">
        <f t="shared" si="138"/>
        <v>1.1351213843864481</v>
      </c>
      <c r="S631">
        <f t="shared" si="136"/>
        <v>299.26004597301733</v>
      </c>
    </row>
    <row r="632" spans="1:19" x14ac:dyDescent="0.2">
      <c r="A632">
        <v>259</v>
      </c>
      <c r="B632">
        <v>306.02999999999997</v>
      </c>
      <c r="C632">
        <v>1.546</v>
      </c>
      <c r="D632">
        <v>1.4239999999999999</v>
      </c>
      <c r="E632">
        <v>1.52</v>
      </c>
      <c r="F632">
        <v>1.3440000000000001</v>
      </c>
      <c r="G632">
        <v>1.895</v>
      </c>
      <c r="H632" s="4">
        <f t="shared" si="130"/>
        <v>2.4857640022849474</v>
      </c>
      <c r="I632" s="4">
        <f t="shared" si="131"/>
        <v>0.18920948958230613</v>
      </c>
      <c r="J632" s="4">
        <f t="shared" si="132"/>
        <v>7.5710764572284858E-2</v>
      </c>
      <c r="K632" s="4">
        <f t="shared" si="127"/>
        <v>-3.2299999999999613</v>
      </c>
      <c r="L632" s="4">
        <f t="shared" si="128"/>
        <v>1.2999999999999901E-2</v>
      </c>
      <c r="M632" s="4">
        <f t="shared" si="137"/>
        <v>1.1887796488044009</v>
      </c>
      <c r="N632" s="4">
        <f t="shared" si="133"/>
        <v>5.442082086796543E-2</v>
      </c>
      <c r="O632" s="4">
        <f t="shared" si="134"/>
        <v>-23.720749550287355</v>
      </c>
      <c r="P632" s="4">
        <f t="shared" si="135"/>
        <v>-7466.2414942703626</v>
      </c>
      <c r="Q632">
        <f t="shared" si="129"/>
        <v>-0.49935799999999403</v>
      </c>
      <c r="R632">
        <f t="shared" si="138"/>
        <v>1.1330492680735309</v>
      </c>
      <c r="S632">
        <f t="shared" si="136"/>
        <v>299.8482874020487</v>
      </c>
    </row>
    <row r="633" spans="1:19" x14ac:dyDescent="0.2">
      <c r="A633">
        <v>260</v>
      </c>
      <c r="B633">
        <v>302.8</v>
      </c>
      <c r="C633">
        <v>1.5589999999999999</v>
      </c>
      <c r="D633">
        <v>1.4259999999999999</v>
      </c>
      <c r="E633">
        <v>1.5249999999999999</v>
      </c>
      <c r="F633">
        <v>1.3640000000000001</v>
      </c>
      <c r="G633">
        <v>1.9219999999999999</v>
      </c>
      <c r="H633" s="4">
        <f t="shared" si="130"/>
        <v>2.4811558708280352</v>
      </c>
      <c r="I633" s="4">
        <f t="shared" si="131"/>
        <v>0.19284611518884168</v>
      </c>
      <c r="J633" s="4">
        <f t="shared" si="132"/>
        <v>7.675745277479748E-2</v>
      </c>
      <c r="K633" s="4">
        <f t="shared" si="127"/>
        <v>-3.2599999999999909</v>
      </c>
      <c r="L633" s="4">
        <f t="shared" si="128"/>
        <v>-2.0000000000000018E-3</v>
      </c>
      <c r="M633" s="4">
        <f t="shared" si="137"/>
        <v>0.7891757517204665</v>
      </c>
      <c r="N633" s="4">
        <f t="shared" si="133"/>
        <v>5.3761911158235226E-2</v>
      </c>
      <c r="O633" s="4">
        <f t="shared" si="134"/>
        <v>-23.928145147350421</v>
      </c>
      <c r="P633" s="4">
        <f t="shared" si="135"/>
        <v>-7250.2630093498647</v>
      </c>
      <c r="Q633">
        <f t="shared" si="129"/>
        <v>-0.50823399999999852</v>
      </c>
      <c r="R633">
        <f t="shared" si="138"/>
        <v>1.1309838345997716</v>
      </c>
      <c r="S633">
        <f t="shared" si="136"/>
        <v>299.17828398247747</v>
      </c>
    </row>
    <row r="634" spans="1:19" x14ac:dyDescent="0.2">
      <c r="A634">
        <v>261</v>
      </c>
      <c r="B634">
        <v>299.54000000000002</v>
      </c>
      <c r="C634">
        <v>1.5569999999999999</v>
      </c>
      <c r="D634">
        <v>1.4259999999999999</v>
      </c>
      <c r="E634">
        <v>1.53</v>
      </c>
      <c r="F634">
        <v>1.369</v>
      </c>
      <c r="G634">
        <v>1.903</v>
      </c>
      <c r="H634" s="4">
        <f t="shared" si="130"/>
        <v>2.4764548254543031</v>
      </c>
      <c r="I634" s="4">
        <f t="shared" si="131"/>
        <v>0.19228861256812027</v>
      </c>
      <c r="J634" s="4">
        <f t="shared" si="132"/>
        <v>7.7840157640918048E-2</v>
      </c>
      <c r="K634" s="4">
        <f t="shared" si="127"/>
        <v>-3.2800000000000296</v>
      </c>
      <c r="L634" s="4">
        <f t="shared" si="128"/>
        <v>-1.0999999999999899E-2</v>
      </c>
      <c r="M634" s="4">
        <f t="shared" si="137"/>
        <v>-0.11859120182853512</v>
      </c>
      <c r="N634" s="4">
        <f t="shared" si="133"/>
        <v>5.3097240459697714E-2</v>
      </c>
      <c r="O634" s="4">
        <f t="shared" si="134"/>
        <v>-24.129541342054583</v>
      </c>
      <c r="P634" s="4">
        <f t="shared" si="135"/>
        <v>-7027.3974788234309</v>
      </c>
      <c r="Q634">
        <f t="shared" si="129"/>
        <v>-0.51069600000000459</v>
      </c>
      <c r="R634">
        <f t="shared" si="138"/>
        <v>1.1309838345997716</v>
      </c>
      <c r="S634">
        <f t="shared" si="136"/>
        <v>295.57760025026477</v>
      </c>
    </row>
    <row r="635" spans="1:19" x14ac:dyDescent="0.2">
      <c r="A635">
        <v>262</v>
      </c>
      <c r="B635">
        <v>296.26</v>
      </c>
      <c r="C635">
        <v>1.546</v>
      </c>
      <c r="D635">
        <v>1.4259999999999999</v>
      </c>
      <c r="E635">
        <v>1.5369999999999999</v>
      </c>
      <c r="F635">
        <v>1.3440000000000001</v>
      </c>
      <c r="G635">
        <v>1.879</v>
      </c>
      <c r="H635" s="4">
        <f t="shared" si="130"/>
        <v>2.4716730185000912</v>
      </c>
      <c r="I635" s="4">
        <f t="shared" si="131"/>
        <v>0.18920948958230613</v>
      </c>
      <c r="J635" s="4">
        <f t="shared" si="132"/>
        <v>7.895713202520499E-2</v>
      </c>
      <c r="K635" s="4">
        <f t="shared" si="127"/>
        <v>-3.3199999999999932</v>
      </c>
      <c r="L635" s="4">
        <f t="shared" si="128"/>
        <v>2.9999999999998916E-3</v>
      </c>
      <c r="M635" s="4">
        <f t="shared" si="137"/>
        <v>-0.64392456979092427</v>
      </c>
      <c r="N635" s="4">
        <f t="shared" si="133"/>
        <v>5.242697542241842E-2</v>
      </c>
      <c r="O635" s="4">
        <f t="shared" si="134"/>
        <v>-24.324746827577457</v>
      </c>
      <c r="P635" s="4">
        <f t="shared" si="135"/>
        <v>-6797.6444291302869</v>
      </c>
      <c r="Q635">
        <f t="shared" si="129"/>
        <v>-0.51327199999999895</v>
      </c>
      <c r="R635">
        <f t="shared" si="138"/>
        <v>1.1309838345997716</v>
      </c>
      <c r="S635">
        <f t="shared" si="136"/>
        <v>290.27563842019072</v>
      </c>
    </row>
    <row r="636" spans="1:19" x14ac:dyDescent="0.2">
      <c r="A636">
        <v>263</v>
      </c>
      <c r="B636">
        <v>292.94</v>
      </c>
      <c r="C636">
        <v>1.5489999999999999</v>
      </c>
      <c r="D636">
        <v>1.4330000000000001</v>
      </c>
      <c r="E636">
        <v>1.538</v>
      </c>
      <c r="F636">
        <v>1.3819999999999999</v>
      </c>
      <c r="G636">
        <v>1.843</v>
      </c>
      <c r="H636" s="4">
        <f t="shared" si="130"/>
        <v>2.4667786772233953</v>
      </c>
      <c r="I636" s="4">
        <f t="shared" si="131"/>
        <v>0.19005141775920598</v>
      </c>
      <c r="J636" s="4">
        <f t="shared" si="132"/>
        <v>8.0116993346546872E-2</v>
      </c>
      <c r="K636" s="4">
        <f t="shared" si="127"/>
        <v>-3.3299999999999841</v>
      </c>
      <c r="L636" s="4">
        <f t="shared" si="128"/>
        <v>-8.999999999999897E-3</v>
      </c>
      <c r="M636" s="4">
        <f t="shared" si="137"/>
        <v>0.17202073359875683</v>
      </c>
      <c r="N636" s="4">
        <f t="shared" si="133"/>
        <v>5.1751288010541269E-2</v>
      </c>
      <c r="O636" s="4">
        <f t="shared" si="134"/>
        <v>-24.513570283942187</v>
      </c>
      <c r="P636" s="4">
        <f t="shared" si="135"/>
        <v>-6561.0130799109065</v>
      </c>
      <c r="Q636">
        <f t="shared" si="129"/>
        <v>-0.51581699999999753</v>
      </c>
      <c r="R636">
        <f t="shared" si="138"/>
        <v>1.1238070006333627</v>
      </c>
      <c r="S636">
        <f t="shared" si="136"/>
        <v>287.57966654547289</v>
      </c>
    </row>
    <row r="637" spans="1:19" x14ac:dyDescent="0.2">
      <c r="A637">
        <v>264</v>
      </c>
      <c r="B637">
        <v>289.61</v>
      </c>
      <c r="C637">
        <v>1.54</v>
      </c>
      <c r="D637">
        <v>1.4390000000000001</v>
      </c>
      <c r="E637">
        <v>1.546</v>
      </c>
      <c r="F637">
        <v>1.3879999999999999</v>
      </c>
      <c r="G637">
        <v>1.786</v>
      </c>
      <c r="H637" s="4">
        <f t="shared" si="130"/>
        <v>2.4618135536226196</v>
      </c>
      <c r="I637" s="4">
        <f t="shared" si="131"/>
        <v>0.18752072083646307</v>
      </c>
      <c r="J637" s="4">
        <f t="shared" si="132"/>
        <v>8.1311039371457644E-2</v>
      </c>
      <c r="K637" s="4">
        <f t="shared" si="127"/>
        <v>-3.3700000000000045</v>
      </c>
      <c r="L637" s="4">
        <f t="shared" si="128"/>
        <v>-2.200000000000002E-2</v>
      </c>
      <c r="M637" s="4">
        <f t="shared" si="137"/>
        <v>-0.50969464734924885</v>
      </c>
      <c r="N637" s="4">
        <f t="shared" si="133"/>
        <v>5.1070355502653986E-2</v>
      </c>
      <c r="O637" s="4">
        <f t="shared" si="134"/>
        <v>-24.695820647273045</v>
      </c>
      <c r="P637" s="4">
        <f t="shared" si="135"/>
        <v>-6317.5225036853672</v>
      </c>
      <c r="Q637">
        <f t="shared" si="129"/>
        <v>-0.51898000000000066</v>
      </c>
      <c r="R637">
        <f t="shared" si="138"/>
        <v>1.1177192960500704</v>
      </c>
      <c r="S637">
        <f t="shared" si="136"/>
        <v>282.65869873317195</v>
      </c>
    </row>
    <row r="638" spans="1:19" x14ac:dyDescent="0.2">
      <c r="A638">
        <v>265</v>
      </c>
      <c r="B638">
        <v>286.24</v>
      </c>
      <c r="C638">
        <v>1.518</v>
      </c>
      <c r="D638">
        <v>1.4410000000000001</v>
      </c>
      <c r="E638">
        <v>1.552</v>
      </c>
      <c r="F638">
        <v>1.359</v>
      </c>
      <c r="G638">
        <v>1.72</v>
      </c>
      <c r="H638" s="4">
        <f t="shared" si="130"/>
        <v>2.4567303232232978</v>
      </c>
      <c r="I638" s="4">
        <f t="shared" si="131"/>
        <v>0.18127177155946156</v>
      </c>
      <c r="J638" s="4">
        <f t="shared" si="132"/>
        <v>8.2551926481706769E-2</v>
      </c>
      <c r="K638" s="4">
        <f t="shared" si="127"/>
        <v>-3.3799999999999955</v>
      </c>
      <c r="L638" s="4">
        <f t="shared" si="128"/>
        <v>-1.1000000000000121E-2</v>
      </c>
      <c r="M638" s="4">
        <f t="shared" si="137"/>
        <v>-1.2293263901308205</v>
      </c>
      <c r="N638" s="4">
        <f t="shared" si="133"/>
        <v>5.0384360484674179E-2</v>
      </c>
      <c r="O638" s="4">
        <f t="shared" si="134"/>
        <v>-24.871307383486528</v>
      </c>
      <c r="P638" s="4">
        <f t="shared" si="135"/>
        <v>-6067.2017676499336</v>
      </c>
      <c r="Q638">
        <f t="shared" si="129"/>
        <v>-0.51308399999999932</v>
      </c>
      <c r="R638">
        <f t="shared" si="138"/>
        <v>1.1157030122453906</v>
      </c>
      <c r="S638">
        <f t="shared" si="136"/>
        <v>275.37859233606952</v>
      </c>
    </row>
    <row r="639" spans="1:19" x14ac:dyDescent="0.2">
      <c r="A639">
        <v>266</v>
      </c>
      <c r="B639">
        <v>282.86</v>
      </c>
      <c r="C639">
        <v>1.5069999999999999</v>
      </c>
      <c r="D639">
        <v>1.44</v>
      </c>
      <c r="E639">
        <v>1.556</v>
      </c>
      <c r="F639">
        <v>1.39</v>
      </c>
      <c r="G639">
        <v>1.643</v>
      </c>
      <c r="H639" s="4">
        <f t="shared" si="130"/>
        <v>2.4515715370380673</v>
      </c>
      <c r="I639" s="4">
        <f t="shared" si="131"/>
        <v>0.17811325231463179</v>
      </c>
      <c r="J639" s="4">
        <f t="shared" si="132"/>
        <v>8.3830620742257306E-2</v>
      </c>
      <c r="K639" s="4">
        <f t="shared" si="127"/>
        <v>-3.410000000000025</v>
      </c>
      <c r="L639" s="4">
        <f t="shared" si="128"/>
        <v>-1.399999999999979E-2</v>
      </c>
      <c r="M639" s="4">
        <f t="shared" si="137"/>
        <v>-0.61226015799464695</v>
      </c>
      <c r="N639" s="4">
        <f t="shared" si="133"/>
        <v>4.9693490835132886E-2</v>
      </c>
      <c r="O639" s="4">
        <f t="shared" si="134"/>
        <v>-25.039840765921248</v>
      </c>
      <c r="P639" s="4">
        <f t="shared" si="135"/>
        <v>-5810.0900482109801</v>
      </c>
      <c r="Q639">
        <f t="shared" si="129"/>
        <v>-0.51388700000000376</v>
      </c>
      <c r="R639">
        <f t="shared" si="138"/>
        <v>1.1167103490344379</v>
      </c>
      <c r="S639">
        <f t="shared" si="136"/>
        <v>270.15491312805176</v>
      </c>
    </row>
    <row r="640" spans="1:19" x14ac:dyDescent="0.2">
      <c r="A640">
        <v>267</v>
      </c>
      <c r="B640">
        <v>279.45</v>
      </c>
      <c r="C640">
        <v>1.4930000000000001</v>
      </c>
      <c r="D640">
        <v>1.446</v>
      </c>
      <c r="E640">
        <v>1.5569999999999999</v>
      </c>
      <c r="F640">
        <v>1.3779999999999999</v>
      </c>
      <c r="G640">
        <v>1.5920000000000001</v>
      </c>
      <c r="H640" s="4">
        <f t="shared" si="130"/>
        <v>2.4463041139519239</v>
      </c>
      <c r="I640" s="4">
        <f t="shared" si="131"/>
        <v>0.17405980772502544</v>
      </c>
      <c r="J640" s="4">
        <f t="shared" si="132"/>
        <v>8.5156681215288785E-2</v>
      </c>
      <c r="K640" s="4">
        <f t="shared" si="127"/>
        <v>-3.4300000000000068</v>
      </c>
      <c r="L640" s="4">
        <f t="shared" si="128"/>
        <v>-1.1000000000000121E-2</v>
      </c>
      <c r="M640" s="4">
        <f t="shared" si="137"/>
        <v>-0.76953085471135829</v>
      </c>
      <c r="N640" s="4">
        <f t="shared" si="133"/>
        <v>4.8997939702746185E-2</v>
      </c>
      <c r="O640" s="4">
        <f t="shared" si="134"/>
        <v>-25.201232156149331</v>
      </c>
      <c r="P640" s="4">
        <f t="shared" si="135"/>
        <v>-5546.2367213077496</v>
      </c>
      <c r="Q640">
        <f t="shared" si="129"/>
        <v>-0.51209900000000108</v>
      </c>
      <c r="R640">
        <f t="shared" si="138"/>
        <v>1.1106903531213064</v>
      </c>
      <c r="S640">
        <f t="shared" si="136"/>
        <v>264.41860062580906</v>
      </c>
    </row>
    <row r="641" spans="1:19" x14ac:dyDescent="0.2">
      <c r="A641">
        <v>268</v>
      </c>
      <c r="B641">
        <v>276.02</v>
      </c>
      <c r="C641">
        <v>1.482</v>
      </c>
      <c r="D641">
        <v>1.4490000000000001</v>
      </c>
      <c r="E641">
        <v>1.5580000000000001</v>
      </c>
      <c r="F641">
        <v>1.37</v>
      </c>
      <c r="G641">
        <v>1.5509999999999999</v>
      </c>
      <c r="H641" s="4">
        <f t="shared" si="130"/>
        <v>2.4409405515396636</v>
      </c>
      <c r="I641" s="4">
        <f t="shared" si="131"/>
        <v>0.17084820364330935</v>
      </c>
      <c r="J641" s="4">
        <f t="shared" si="132"/>
        <v>8.6528500416782214E-2</v>
      </c>
      <c r="K641" s="4">
        <f t="shared" si="127"/>
        <v>-3.4599999999999795</v>
      </c>
      <c r="L641" s="4">
        <f t="shared" si="128"/>
        <v>5.0000000000001155E-3</v>
      </c>
      <c r="M641" s="4">
        <f t="shared" si="137"/>
        <v>-0.59878189808605109</v>
      </c>
      <c r="N641" s="4">
        <f t="shared" si="133"/>
        <v>4.8297905476186481E-2</v>
      </c>
      <c r="O641" s="4">
        <f t="shared" si="134"/>
        <v>-25.355294287296768</v>
      </c>
      <c r="P641" s="4">
        <f t="shared" si="135"/>
        <v>-5275.7014283479575</v>
      </c>
      <c r="Q641">
        <f t="shared" si="129"/>
        <v>-0.51277199999999701</v>
      </c>
      <c r="R641">
        <f t="shared" si="138"/>
        <v>1.1077018462333537</v>
      </c>
      <c r="S641">
        <f t="shared" si="136"/>
        <v>259.24884846046257</v>
      </c>
    </row>
    <row r="642" spans="1:19" x14ac:dyDescent="0.2">
      <c r="A642">
        <v>269</v>
      </c>
      <c r="B642">
        <v>272.56</v>
      </c>
      <c r="C642">
        <v>1.4870000000000001</v>
      </c>
      <c r="D642">
        <v>1.452</v>
      </c>
      <c r="E642">
        <v>1.5669999999999999</v>
      </c>
      <c r="F642">
        <v>1.3979999999999999</v>
      </c>
      <c r="G642">
        <v>1.5309999999999999</v>
      </c>
      <c r="H642" s="4">
        <f t="shared" si="130"/>
        <v>2.435462120559821</v>
      </c>
      <c r="I642" s="4">
        <f t="shared" si="131"/>
        <v>0.17231096852195424</v>
      </c>
      <c r="J642" s="4">
        <f t="shared" si="132"/>
        <v>8.7952515873130993E-2</v>
      </c>
      <c r="K642" s="4">
        <f t="shared" si="127"/>
        <v>-3.4700000000000273</v>
      </c>
      <c r="L642" s="4">
        <f t="shared" si="128"/>
        <v>4.0000000000000036E-3</v>
      </c>
      <c r="M642" s="4">
        <f t="shared" si="137"/>
        <v>0.26700434559218916</v>
      </c>
      <c r="N642" s="4">
        <f t="shared" si="133"/>
        <v>4.7593591745983793E-2</v>
      </c>
      <c r="O642" s="4">
        <f t="shared" si="134"/>
        <v>-25.501841549195323</v>
      </c>
      <c r="P642" s="4">
        <f t="shared" si="135"/>
        <v>-4998.5541152728665</v>
      </c>
      <c r="Q642">
        <f t="shared" si="129"/>
        <v>-0.51598900000000403</v>
      </c>
      <c r="R642">
        <f t="shared" si="138"/>
        <v>1.1047275365227578</v>
      </c>
      <c r="S642">
        <f t="shared" si="136"/>
        <v>256.86277487373917</v>
      </c>
    </row>
    <row r="643" spans="1:19" x14ac:dyDescent="0.2">
      <c r="A643">
        <v>270</v>
      </c>
      <c r="B643">
        <v>269.08999999999997</v>
      </c>
      <c r="C643">
        <v>1.4910000000000001</v>
      </c>
      <c r="D643">
        <v>1.4610000000000001</v>
      </c>
      <c r="E643">
        <v>1.575</v>
      </c>
      <c r="F643">
        <v>1.397</v>
      </c>
      <c r="G643">
        <v>1.5309999999999999</v>
      </c>
      <c r="H643" s="4">
        <f t="shared" si="130"/>
        <v>2.4298975586871476</v>
      </c>
      <c r="I643" s="4">
        <f t="shared" si="131"/>
        <v>0.17347764345299457</v>
      </c>
      <c r="J643" s="4">
        <f t="shared" si="132"/>
        <v>8.9422912350247866E-2</v>
      </c>
      <c r="K643" s="4">
        <f t="shared" si="127"/>
        <v>-3.4899999999999523</v>
      </c>
      <c r="L643" s="4">
        <f t="shared" si="128"/>
        <v>6.0000000000000053E-3</v>
      </c>
      <c r="M643" s="4">
        <f t="shared" si="137"/>
        <v>0.20966159739721921</v>
      </c>
      <c r="N643" s="4">
        <f t="shared" si="133"/>
        <v>4.6885207258506145E-2</v>
      </c>
      <c r="O643" s="4">
        <f t="shared" si="134"/>
        <v>-25.640690274619569</v>
      </c>
      <c r="P643" s="4">
        <f t="shared" si="135"/>
        <v>-4714.8750460098227</v>
      </c>
      <c r="Q643">
        <f t="shared" si="129"/>
        <v>-0.52035899999999291</v>
      </c>
      <c r="R643">
        <f t="shared" si="138"/>
        <v>1.0958888290222026</v>
      </c>
      <c r="S643">
        <f t="shared" si="136"/>
        <v>254.27477749966678</v>
      </c>
    </row>
    <row r="644" spans="1:19" x14ac:dyDescent="0.2">
      <c r="A644">
        <v>271</v>
      </c>
      <c r="B644">
        <v>265.60000000000002</v>
      </c>
      <c r="C644">
        <v>1.4970000000000001</v>
      </c>
      <c r="D644">
        <v>1.464</v>
      </c>
      <c r="E644">
        <v>1.5840000000000001</v>
      </c>
      <c r="F644">
        <v>1.39</v>
      </c>
      <c r="G644">
        <v>1.552</v>
      </c>
      <c r="H644" s="4">
        <f t="shared" si="130"/>
        <v>2.42422807069598</v>
      </c>
      <c r="I644" s="4">
        <f t="shared" si="131"/>
        <v>0.17522180034305238</v>
      </c>
      <c r="J644" s="4">
        <f t="shared" si="132"/>
        <v>9.0946319316338467E-2</v>
      </c>
      <c r="K644" s="4">
        <f t="shared" si="127"/>
        <v>-3.5100000000000477</v>
      </c>
      <c r="L644" s="4">
        <f t="shared" si="128"/>
        <v>2.2999999999999909E-2</v>
      </c>
      <c r="M644" s="4">
        <f t="shared" si="137"/>
        <v>0.30763922470158911</v>
      </c>
      <c r="N644" s="4">
        <f t="shared" si="133"/>
        <v>4.6172965861988935E-2</v>
      </c>
      <c r="O644" s="4">
        <f t="shared" si="134"/>
        <v>-25.77165902589762</v>
      </c>
      <c r="P644" s="4">
        <f t="shared" si="135"/>
        <v>-4424.7547896309379</v>
      </c>
      <c r="Q644">
        <f t="shared" si="129"/>
        <v>-0.5254470000000071</v>
      </c>
      <c r="R644">
        <f t="shared" si="138"/>
        <v>1.0929703508218584</v>
      </c>
      <c r="S644">
        <f t="shared" si="136"/>
        <v>251.98689308583178</v>
      </c>
    </row>
    <row r="645" spans="1:19" x14ac:dyDescent="0.2">
      <c r="A645">
        <v>272</v>
      </c>
      <c r="B645">
        <v>262.08999999999997</v>
      </c>
      <c r="C645">
        <v>1.52</v>
      </c>
      <c r="D645">
        <v>1.468</v>
      </c>
      <c r="E645">
        <v>1.595</v>
      </c>
      <c r="F645">
        <v>1.419</v>
      </c>
      <c r="G645">
        <v>1.599</v>
      </c>
      <c r="H645" s="4">
        <f t="shared" si="130"/>
        <v>2.4184504508295834</v>
      </c>
      <c r="I645" s="4">
        <f t="shared" si="131"/>
        <v>0.18184358794477254</v>
      </c>
      <c r="J645" s="4">
        <f t="shared" si="132"/>
        <v>9.2525484423882295E-2</v>
      </c>
      <c r="K645" s="4">
        <f t="shared" si="127"/>
        <v>-3.5199999999999818</v>
      </c>
      <c r="L645" s="4">
        <f t="shared" si="128"/>
        <v>1.6999999999999904E-2</v>
      </c>
      <c r="M645" s="4">
        <f t="shared" si="137"/>
        <v>1.1461099474947383</v>
      </c>
      <c r="N645" s="4">
        <f t="shared" si="133"/>
        <v>4.545708644460289E-2</v>
      </c>
      <c r="O645" s="4">
        <f t="shared" si="134"/>
        <v>-25.894568881165146</v>
      </c>
      <c r="P645" s="4">
        <f t="shared" si="135"/>
        <v>-4128.2941815046852</v>
      </c>
      <c r="Q645">
        <f t="shared" si="129"/>
        <v>-0.5350399999999973</v>
      </c>
      <c r="R645">
        <f t="shared" si="138"/>
        <v>1.0891003771083625</v>
      </c>
      <c r="S645">
        <f t="shared" si="136"/>
        <v>252.47717349728521</v>
      </c>
    </row>
    <row r="646" spans="1:19" x14ac:dyDescent="0.2">
      <c r="A646">
        <v>273</v>
      </c>
      <c r="B646">
        <v>258.57</v>
      </c>
      <c r="C646">
        <v>1.5369999999999999</v>
      </c>
      <c r="D646">
        <v>1.4710000000000001</v>
      </c>
      <c r="E646">
        <v>1.601</v>
      </c>
      <c r="F646">
        <v>1.415</v>
      </c>
      <c r="G646">
        <v>1.661</v>
      </c>
      <c r="H646" s="4">
        <f t="shared" si="130"/>
        <v>2.4125781354312723</v>
      </c>
      <c r="I646" s="4">
        <f t="shared" si="131"/>
        <v>0.1866738674997451</v>
      </c>
      <c r="J646" s="4">
        <f t="shared" si="132"/>
        <v>9.4158632763204617E-2</v>
      </c>
      <c r="K646" s="4">
        <f t="shared" si="127"/>
        <v>-3.539999999999992</v>
      </c>
      <c r="L646" s="4">
        <f t="shared" si="128"/>
        <v>1.2000000000000011E-2</v>
      </c>
      <c r="M646" s="4">
        <f t="shared" si="137"/>
        <v>0.82255111099137113</v>
      </c>
      <c r="N646" s="4">
        <f t="shared" si="133"/>
        <v>4.4737792864570525E-2</v>
      </c>
      <c r="O646" s="4">
        <f t="shared" si="134"/>
        <v>-26.009243719540276</v>
      </c>
      <c r="P646" s="4">
        <f t="shared" si="135"/>
        <v>-3825.6042573231921</v>
      </c>
      <c r="Q646">
        <f t="shared" si="129"/>
        <v>-0.54409799999999875</v>
      </c>
      <c r="R646">
        <f t="shared" si="138"/>
        <v>1.0862137751482721</v>
      </c>
      <c r="S646">
        <f t="shared" si="136"/>
        <v>251.87211195175945</v>
      </c>
    </row>
    <row r="647" spans="1:19" x14ac:dyDescent="0.2">
      <c r="A647">
        <v>274</v>
      </c>
      <c r="B647">
        <v>255.03</v>
      </c>
      <c r="C647">
        <v>1.5489999999999999</v>
      </c>
      <c r="D647">
        <v>1.48</v>
      </c>
      <c r="E647">
        <v>1.607</v>
      </c>
      <c r="F647">
        <v>1.407</v>
      </c>
      <c r="G647">
        <v>1.7030000000000001</v>
      </c>
      <c r="H647" s="4">
        <f t="shared" si="130"/>
        <v>2.406591270897152</v>
      </c>
      <c r="I647" s="4">
        <f t="shared" si="131"/>
        <v>0.19005141775920598</v>
      </c>
      <c r="J647" s="4">
        <f t="shared" si="132"/>
        <v>9.5853317037416952E-2</v>
      </c>
      <c r="K647" s="4">
        <f t="shared" si="127"/>
        <v>-3.5600000000000023</v>
      </c>
      <c r="L647" s="4">
        <f t="shared" si="128"/>
        <v>9.000000000000119E-3</v>
      </c>
      <c r="M647" s="4">
        <f t="shared" si="137"/>
        <v>0.56416012759458378</v>
      </c>
      <c r="N647" s="4">
        <f t="shared" si="133"/>
        <v>4.4015313872361073E-2</v>
      </c>
      <c r="O647" s="4">
        <f t="shared" si="134"/>
        <v>-26.11551050446592</v>
      </c>
      <c r="P647" s="4">
        <f t="shared" si="135"/>
        <v>-3516.8061619530135</v>
      </c>
      <c r="Q647">
        <f t="shared" si="129"/>
        <v>-0.55144400000000038</v>
      </c>
      <c r="R647">
        <f t="shared" si="138"/>
        <v>1.0776346587418018</v>
      </c>
      <c r="S647">
        <f t="shared" si="136"/>
        <v>250.36335890998822</v>
      </c>
    </row>
    <row r="648" spans="1:19" x14ac:dyDescent="0.2">
      <c r="A648">
        <v>275</v>
      </c>
      <c r="B648">
        <v>251.47</v>
      </c>
      <c r="C648">
        <v>1.5580000000000001</v>
      </c>
      <c r="D648">
        <v>1.484</v>
      </c>
      <c r="E648">
        <v>1.6080000000000001</v>
      </c>
      <c r="F648">
        <v>1.427</v>
      </c>
      <c r="G648">
        <v>1.7110000000000001</v>
      </c>
      <c r="H648" s="4">
        <f t="shared" si="130"/>
        <v>2.4004861817912042</v>
      </c>
      <c r="I648" s="4">
        <f t="shared" si="131"/>
        <v>0.19256745333654565</v>
      </c>
      <c r="J648" s="4">
        <f t="shared" si="132"/>
        <v>9.7612881162296883E-2</v>
      </c>
      <c r="K648" s="4">
        <f t="shared" si="127"/>
        <v>-3.5699999999999932</v>
      </c>
      <c r="L648" s="4">
        <f t="shared" si="128"/>
        <v>2.9999999999998916E-3</v>
      </c>
      <c r="M648" s="4">
        <f t="shared" si="137"/>
        <v>0.41212102455451172</v>
      </c>
      <c r="N648" s="4">
        <f t="shared" si="133"/>
        <v>4.3289883025014797E-2</v>
      </c>
      <c r="O648" s="4">
        <f t="shared" si="134"/>
        <v>-26.213199564520171</v>
      </c>
      <c r="P648" s="4">
        <f t="shared" si="135"/>
        <v>-3202.0310322034643</v>
      </c>
      <c r="Q648">
        <f t="shared" si="129"/>
        <v>-0.55620599999999898</v>
      </c>
      <c r="R648">
        <f t="shared" si="138"/>
        <v>1.0738601081003623</v>
      </c>
      <c r="S648">
        <f t="shared" si="136"/>
        <v>248.30285661355401</v>
      </c>
    </row>
    <row r="649" spans="1:19" x14ac:dyDescent="0.2">
      <c r="A649">
        <v>276</v>
      </c>
      <c r="B649">
        <v>247.9</v>
      </c>
      <c r="C649">
        <v>1.5609999999999999</v>
      </c>
      <c r="D649">
        <v>1.494</v>
      </c>
      <c r="E649">
        <v>1.6180000000000001</v>
      </c>
      <c r="F649">
        <v>1.429</v>
      </c>
      <c r="G649">
        <v>1.704</v>
      </c>
      <c r="H649" s="4">
        <f t="shared" si="130"/>
        <v>2.3942765267678214</v>
      </c>
      <c r="I649" s="4">
        <f t="shared" si="131"/>
        <v>0.19340290306241747</v>
      </c>
      <c r="J649" s="4">
        <f t="shared" si="132"/>
        <v>9.9435720581485115E-2</v>
      </c>
      <c r="K649" s="4">
        <f t="shared" si="127"/>
        <v>-3.5800000000000125</v>
      </c>
      <c r="L649" s="4">
        <f t="shared" si="128"/>
        <v>-9.9999999999988987E-4</v>
      </c>
      <c r="M649" s="4">
        <f t="shared" si="137"/>
        <v>0.13454044109146851</v>
      </c>
      <c r="N649" s="4">
        <f t="shared" si="133"/>
        <v>4.2561738592667014E-2</v>
      </c>
      <c r="O649" s="4">
        <f t="shared" si="134"/>
        <v>-26.302144870970267</v>
      </c>
      <c r="P649" s="4">
        <f t="shared" si="135"/>
        <v>-2881.4198538413507</v>
      </c>
      <c r="Q649">
        <f t="shared" si="129"/>
        <v>-0.55883800000000194</v>
      </c>
      <c r="R649">
        <f t="shared" si="138"/>
        <v>1.0645253402249921</v>
      </c>
      <c r="S649">
        <f t="shared" si="136"/>
        <v>245.24914988742842</v>
      </c>
    </row>
    <row r="650" spans="1:19" x14ac:dyDescent="0.2">
      <c r="A650">
        <v>277</v>
      </c>
      <c r="B650">
        <v>244.32</v>
      </c>
      <c r="C650">
        <v>1.56</v>
      </c>
      <c r="D650">
        <v>1.492</v>
      </c>
      <c r="E650">
        <v>1.6259999999999999</v>
      </c>
      <c r="F650">
        <v>1.4279999999999999</v>
      </c>
      <c r="G650">
        <v>1.6919999999999999</v>
      </c>
      <c r="H650" s="4">
        <f t="shared" si="130"/>
        <v>2.3879590197123459</v>
      </c>
      <c r="I650" s="4">
        <f t="shared" si="131"/>
        <v>0.19312459835446161</v>
      </c>
      <c r="J650" s="4">
        <f t="shared" si="132"/>
        <v>0.10132515561875478</v>
      </c>
      <c r="K650" s="4">
        <f t="shared" si="127"/>
        <v>-3.5900000000000034</v>
      </c>
      <c r="L650" s="4">
        <f t="shared" si="128"/>
        <v>1.0000000000000009E-2</v>
      </c>
      <c r="M650" s="4">
        <f t="shared" si="137"/>
        <v>-4.4052931878357807E-2</v>
      </c>
      <c r="N650" s="4">
        <f t="shared" si="133"/>
        <v>4.1831123457362285E-2</v>
      </c>
      <c r="O650" s="4">
        <f t="shared" si="134"/>
        <v>-26.382184311354749</v>
      </c>
      <c r="P650" s="4">
        <f t="shared" si="135"/>
        <v>-2555.1232958363244</v>
      </c>
      <c r="Q650">
        <f t="shared" si="129"/>
        <v>-0.56004000000000054</v>
      </c>
      <c r="R650">
        <f t="shared" si="138"/>
        <v>1.0663807840801574</v>
      </c>
      <c r="S650">
        <f t="shared" si="136"/>
        <v>241.55259022366883</v>
      </c>
    </row>
    <row r="651" spans="1:19" x14ac:dyDescent="0.2">
      <c r="A651">
        <v>278</v>
      </c>
      <c r="B651">
        <v>240.73</v>
      </c>
      <c r="C651">
        <v>1.57</v>
      </c>
      <c r="D651">
        <v>1.496</v>
      </c>
      <c r="E651">
        <v>1.633</v>
      </c>
      <c r="F651">
        <v>1.45</v>
      </c>
      <c r="G651">
        <v>1.7</v>
      </c>
      <c r="H651" s="4">
        <f t="shared" si="130"/>
        <v>2.3815302158362703</v>
      </c>
      <c r="I651" s="4">
        <f t="shared" si="131"/>
        <v>0.19589965240923377</v>
      </c>
      <c r="J651" s="4">
        <f t="shared" si="132"/>
        <v>0.10328473786867656</v>
      </c>
      <c r="K651" s="4">
        <f t="shared" si="127"/>
        <v>-3.6099999999999852</v>
      </c>
      <c r="L651" s="4">
        <f t="shared" si="128"/>
        <v>8.0000000000000071E-3</v>
      </c>
      <c r="M651" s="4">
        <f t="shared" si="137"/>
        <v>0.43165946702765357</v>
      </c>
      <c r="N651" s="4">
        <f t="shared" si="133"/>
        <v>4.1098285004269097E-2</v>
      </c>
      <c r="O651" s="4">
        <f t="shared" si="134"/>
        <v>-26.453159958461313</v>
      </c>
      <c r="P651" s="4">
        <f t="shared" si="135"/>
        <v>-2223.3015168704783</v>
      </c>
      <c r="Q651">
        <f t="shared" si="129"/>
        <v>-0.56676999999999766</v>
      </c>
      <c r="R651">
        <f t="shared" si="138"/>
        <v>1.062675600466916</v>
      </c>
      <c r="S651">
        <f t="shared" si="136"/>
        <v>239.52891599692126</v>
      </c>
    </row>
    <row r="652" spans="1:19" x14ac:dyDescent="0.2">
      <c r="A652">
        <v>279</v>
      </c>
      <c r="B652">
        <v>237.12</v>
      </c>
      <c r="C652">
        <v>1.5780000000000001</v>
      </c>
      <c r="D652">
        <v>1.498</v>
      </c>
      <c r="E652">
        <v>1.6359999999999999</v>
      </c>
      <c r="F652">
        <v>1.448</v>
      </c>
      <c r="G652">
        <v>1.7310000000000001</v>
      </c>
      <c r="H652" s="4">
        <f t="shared" si="130"/>
        <v>2.3749681862992342</v>
      </c>
      <c r="I652" s="4">
        <f t="shared" si="131"/>
        <v>0.19810699887340152</v>
      </c>
      <c r="J652" s="4">
        <f t="shared" si="132"/>
        <v>0.1053240178132511</v>
      </c>
      <c r="K652" s="4">
        <f t="shared" si="127"/>
        <v>-3.6100000000000136</v>
      </c>
      <c r="L652" s="4">
        <f t="shared" si="128"/>
        <v>1.6999999999999904E-2</v>
      </c>
      <c r="M652" s="4">
        <f t="shared" si="137"/>
        <v>0.33638167151023651</v>
      </c>
      <c r="N652" s="4">
        <f t="shared" si="133"/>
        <v>4.036347500542295E-2</v>
      </c>
      <c r="O652" s="4">
        <f t="shared" si="134"/>
        <v>-26.514918333929938</v>
      </c>
      <c r="P652" s="4">
        <f t="shared" si="135"/>
        <v>-1886.123953360709</v>
      </c>
      <c r="Q652">
        <f t="shared" si="129"/>
        <v>-0.56965800000000222</v>
      </c>
      <c r="R652">
        <f t="shared" si="138"/>
        <v>1.0608315396794292</v>
      </c>
      <c r="S652">
        <f t="shared" si="136"/>
        <v>237.13915389934641</v>
      </c>
    </row>
    <row r="653" spans="1:19" x14ac:dyDescent="0.2">
      <c r="A653">
        <v>280</v>
      </c>
      <c r="B653">
        <v>233.51</v>
      </c>
      <c r="C653">
        <v>1.595</v>
      </c>
      <c r="D653">
        <v>1.5029999999999999</v>
      </c>
      <c r="E653">
        <v>1.643</v>
      </c>
      <c r="F653">
        <v>1.4590000000000001</v>
      </c>
      <c r="G653">
        <v>1.776</v>
      </c>
      <c r="H653" s="4">
        <f t="shared" si="130"/>
        <v>2.3683054838392832</v>
      </c>
      <c r="I653" s="4">
        <f t="shared" si="131"/>
        <v>0.20276068739319991</v>
      </c>
      <c r="J653" s="4">
        <f t="shared" si="132"/>
        <v>0.10743578336865699</v>
      </c>
      <c r="K653" s="4">
        <f t="shared" ref="K653:K716" si="139">B654-B653</f>
        <v>-3.6099999999999852</v>
      </c>
      <c r="L653" s="4">
        <f t="shared" ref="L653:L716" si="140">C654-C653</f>
        <v>2.4000000000000021E-2</v>
      </c>
      <c r="M653" s="4">
        <f t="shared" si="137"/>
        <v>0.69846860906235453</v>
      </c>
      <c r="N653" s="4">
        <f t="shared" si="133"/>
        <v>3.9626949496147118E-2</v>
      </c>
      <c r="O653" s="4">
        <f t="shared" si="134"/>
        <v>-26.567310665967735</v>
      </c>
      <c r="P653" s="4">
        <f t="shared" si="135"/>
        <v>-1543.7690806816561</v>
      </c>
      <c r="Q653">
        <f t="shared" ref="Q653:Q716" si="141">(C653*100000)*(K653/1000000)</f>
        <v>-0.57579499999999761</v>
      </c>
      <c r="R653">
        <f t="shared" si="138"/>
        <v>1.0562460696112863</v>
      </c>
      <c r="S653">
        <f t="shared" si="136"/>
        <v>236.04469921301879</v>
      </c>
    </row>
    <row r="654" spans="1:19" x14ac:dyDescent="0.2">
      <c r="A654">
        <v>281</v>
      </c>
      <c r="B654">
        <v>229.9</v>
      </c>
      <c r="C654">
        <v>1.619</v>
      </c>
      <c r="D654">
        <v>1.512</v>
      </c>
      <c r="E654">
        <v>1.653</v>
      </c>
      <c r="F654">
        <v>1.4750000000000001</v>
      </c>
      <c r="G654">
        <v>1.837</v>
      </c>
      <c r="H654" s="4">
        <f t="shared" ref="H654:H717" si="142">LOG(B654)</f>
        <v>2.3615389712692791</v>
      </c>
      <c r="I654" s="4">
        <f t="shared" ref="I654:I717" si="143">LOG(C654)</f>
        <v>0.20924684875337374</v>
      </c>
      <c r="J654" s="4">
        <f t="shared" ref="J654:J717" si="144">J653*(B653/B654)^$U$29</f>
        <v>0.1096237923570291</v>
      </c>
      <c r="K654" s="4">
        <f t="shared" si="139"/>
        <v>-3.6299999999999955</v>
      </c>
      <c r="L654" s="4">
        <f t="shared" si="140"/>
        <v>1.8000000000000016E-2</v>
      </c>
      <c r="M654" s="4">
        <f t="shared" si="137"/>
        <v>0.95856784319399801</v>
      </c>
      <c r="N654" s="4">
        <f t="shared" ref="N654:N717" si="145">(((0.5*$B$7)+$C$7)-((0.5*$B$7)*COS(RADIANS(A654)))-($C$7*COS(ASIN(((0.5*$B$7)/$C$7)*SIN(RADIANS(A654))))))</f>
        <v>3.8888968644314681E-2</v>
      </c>
      <c r="O654" s="4">
        <f t="shared" ref="O654:O717" si="146">(N655-N654)/$I$10</f>
        <v>-26.610193140431115</v>
      </c>
      <c r="P654" s="4">
        <f t="shared" ref="P654:P717" si="147">(O655-O654)/$I$10</f>
        <v>-1196.424156690412</v>
      </c>
      <c r="Q654">
        <f t="shared" si="141"/>
        <v>-0.58769699999999925</v>
      </c>
      <c r="R654">
        <f t="shared" si="138"/>
        <v>1.0480800447095404</v>
      </c>
      <c r="S654">
        <f t="shared" ref="S654:S717" si="148">((C654*100000)*(B654*0.000001))/(($U$20+$U$19)*287)</f>
        <v>235.89237385509117</v>
      </c>
    </row>
    <row r="655" spans="1:19" x14ac:dyDescent="0.2">
      <c r="A655">
        <v>282</v>
      </c>
      <c r="B655">
        <v>226.27</v>
      </c>
      <c r="C655">
        <v>1.637</v>
      </c>
      <c r="D655">
        <v>1.516</v>
      </c>
      <c r="E655">
        <v>1.6679999999999999</v>
      </c>
      <c r="F655">
        <v>1.4790000000000001</v>
      </c>
      <c r="G655">
        <v>1.8859999999999999</v>
      </c>
      <c r="H655" s="4">
        <f t="shared" si="142"/>
        <v>2.3546269768529489</v>
      </c>
      <c r="I655" s="4">
        <f t="shared" si="143"/>
        <v>0.21404867941194144</v>
      </c>
      <c r="J655" s="4">
        <f t="shared" si="144"/>
        <v>0.11190485861908492</v>
      </c>
      <c r="K655" s="4">
        <f t="shared" si="139"/>
        <v>-3.6200000000000045</v>
      </c>
      <c r="L655" s="4">
        <f t="shared" si="140"/>
        <v>1.8999999999999906E-2</v>
      </c>
      <c r="M655" s="4">
        <f t="shared" ref="M655:M718" si="149">LOG(C654/C655)/LOG(B655/B654)</f>
        <v>0.69470985787012862</v>
      </c>
      <c r="N655" s="4">
        <f t="shared" si="145"/>
        <v>3.8149796612636039E-2</v>
      </c>
      <c r="O655" s="4">
        <f t="shared" si="146"/>
        <v>-26.643427144783626</v>
      </c>
      <c r="P655" s="4">
        <f t="shared" si="147"/>
        <v>-844.28494277014465</v>
      </c>
      <c r="Q655">
        <f t="shared" si="141"/>
        <v>-0.59259400000000073</v>
      </c>
      <c r="R655">
        <f t="shared" si="138"/>
        <v>1.0444864708938926</v>
      </c>
      <c r="S655">
        <f t="shared" si="148"/>
        <v>234.74899252997838</v>
      </c>
    </row>
    <row r="656" spans="1:19" x14ac:dyDescent="0.2">
      <c r="A656">
        <v>283</v>
      </c>
      <c r="B656">
        <v>222.65</v>
      </c>
      <c r="C656">
        <v>1.6559999999999999</v>
      </c>
      <c r="D656">
        <v>1.516</v>
      </c>
      <c r="E656">
        <v>1.681</v>
      </c>
      <c r="F656">
        <v>1.4850000000000001</v>
      </c>
      <c r="G656">
        <v>1.9410000000000001</v>
      </c>
      <c r="H656" s="4">
        <f t="shared" si="142"/>
        <v>2.3476226994672418</v>
      </c>
      <c r="I656" s="4">
        <f t="shared" si="143"/>
        <v>0.21906033244886131</v>
      </c>
      <c r="J656" s="4">
        <f t="shared" si="144"/>
        <v>0.1142648036838971</v>
      </c>
      <c r="K656" s="4">
        <f t="shared" si="139"/>
        <v>-3.6400000000000148</v>
      </c>
      <c r="L656" s="4">
        <f t="shared" si="140"/>
        <v>1.7000000000000126E-2</v>
      </c>
      <c r="M656" s="4">
        <f t="shared" si="149"/>
        <v>0.71551321584528671</v>
      </c>
      <c r="N656" s="4">
        <f t="shared" si="145"/>
        <v>3.7409701414169827E-2</v>
      </c>
      <c r="O656" s="4">
        <f t="shared" si="146"/>
        <v>-26.666879504305019</v>
      </c>
      <c r="P656" s="4">
        <f t="shared" si="147"/>
        <v>-487.55540613184678</v>
      </c>
      <c r="Q656">
        <f t="shared" si="141"/>
        <v>-0.60278400000000243</v>
      </c>
      <c r="R656">
        <f t="shared" si="138"/>
        <v>1.0444864708938926</v>
      </c>
      <c r="S656">
        <f t="shared" si="148"/>
        <v>233.67438735565534</v>
      </c>
    </row>
    <row r="657" spans="1:19" x14ac:dyDescent="0.2">
      <c r="A657">
        <v>284</v>
      </c>
      <c r="B657">
        <v>219.01</v>
      </c>
      <c r="C657">
        <v>1.673</v>
      </c>
      <c r="D657">
        <v>1.52</v>
      </c>
      <c r="E657">
        <v>1.6759999999999999</v>
      </c>
      <c r="F657">
        <v>1.4930000000000001</v>
      </c>
      <c r="G657">
        <v>2.0019999999999998</v>
      </c>
      <c r="H657" s="4">
        <f t="shared" si="142"/>
        <v>2.3404639451856344</v>
      </c>
      <c r="I657" s="4">
        <f t="shared" si="143"/>
        <v>0.22349594096239453</v>
      </c>
      <c r="J657" s="4">
        <f t="shared" si="144"/>
        <v>0.11672823152557137</v>
      </c>
      <c r="K657" s="4">
        <f t="shared" si="139"/>
        <v>-3.6299999999999955</v>
      </c>
      <c r="L657" s="4">
        <f t="shared" si="140"/>
        <v>1.8000000000000016E-2</v>
      </c>
      <c r="M657" s="4">
        <f t="shared" si="149"/>
        <v>0.61960619669954242</v>
      </c>
      <c r="N657" s="4">
        <f t="shared" si="145"/>
        <v>3.6668954761272465E-2</v>
      </c>
      <c r="O657" s="4">
        <f t="shared" si="146"/>
        <v>-26.680422710030903</v>
      </c>
      <c r="P657" s="4">
        <f t="shared" si="147"/>
        <v>-126.44740596593351</v>
      </c>
      <c r="Q657">
        <f t="shared" si="141"/>
        <v>-0.60729899999999926</v>
      </c>
      <c r="R657">
        <f t="shared" si="138"/>
        <v>1.0409146390617861</v>
      </c>
      <c r="S657">
        <f t="shared" si="148"/>
        <v>232.21376874673032</v>
      </c>
    </row>
    <row r="658" spans="1:19" x14ac:dyDescent="0.2">
      <c r="A658">
        <v>285</v>
      </c>
      <c r="B658">
        <v>215.38</v>
      </c>
      <c r="C658">
        <v>1.6910000000000001</v>
      </c>
      <c r="D658">
        <v>1.5249999999999999</v>
      </c>
      <c r="E658">
        <v>1.675</v>
      </c>
      <c r="F658">
        <v>1.4930000000000001</v>
      </c>
      <c r="G658">
        <v>2.069</v>
      </c>
      <c r="H658" s="4">
        <f t="shared" si="142"/>
        <v>2.3332053726253439</v>
      </c>
      <c r="I658" s="4">
        <f t="shared" si="143"/>
        <v>0.22814360759774177</v>
      </c>
      <c r="J658" s="4">
        <f t="shared" si="144"/>
        <v>0.11928023848216422</v>
      </c>
      <c r="K658" s="4">
        <f t="shared" si="139"/>
        <v>-3.6299999999999955</v>
      </c>
      <c r="L658" s="4">
        <f t="shared" si="140"/>
        <v>1.8000000000000016E-2</v>
      </c>
      <c r="M658" s="4">
        <f t="shared" si="149"/>
        <v>0.64030036164042003</v>
      </c>
      <c r="N658" s="4">
        <f t="shared" si="145"/>
        <v>3.5927831908216051E-2</v>
      </c>
      <c r="O658" s="4">
        <f t="shared" si="146"/>
        <v>-26.683935137974402</v>
      </c>
      <c r="P658" s="4">
        <f t="shared" si="147"/>
        <v>238.81963958019981</v>
      </c>
      <c r="Q658">
        <f t="shared" si="141"/>
        <v>-0.61383299999999918</v>
      </c>
      <c r="R658">
        <f t="shared" si="138"/>
        <v>1.0364801373629673</v>
      </c>
      <c r="S658">
        <f t="shared" si="148"/>
        <v>230.82192628859508</v>
      </c>
    </row>
    <row r="659" spans="1:19" x14ac:dyDescent="0.2">
      <c r="A659">
        <v>286</v>
      </c>
      <c r="B659">
        <v>211.75</v>
      </c>
      <c r="C659">
        <v>1.7090000000000001</v>
      </c>
      <c r="D659">
        <v>1.5309999999999999</v>
      </c>
      <c r="E659">
        <v>1.6819999999999999</v>
      </c>
      <c r="F659">
        <v>1.4990000000000001</v>
      </c>
      <c r="G659">
        <v>2.1240000000000001</v>
      </c>
      <c r="H659" s="4">
        <f t="shared" si="142"/>
        <v>2.3258234190027447</v>
      </c>
      <c r="I659" s="4">
        <f t="shared" si="143"/>
        <v>0.23274206272073686</v>
      </c>
      <c r="J659" s="4">
        <f t="shared" si="144"/>
        <v>0.12193285612795217</v>
      </c>
      <c r="K659" s="4">
        <f t="shared" si="139"/>
        <v>-3.6299999999999955</v>
      </c>
      <c r="L659" s="4">
        <f t="shared" si="140"/>
        <v>1.8000000000000016E-2</v>
      </c>
      <c r="M659" s="4">
        <f t="shared" si="149"/>
        <v>0.62293199850471992</v>
      </c>
      <c r="N659" s="4">
        <f t="shared" si="145"/>
        <v>3.5186611487716762E-2</v>
      </c>
      <c r="O659" s="4">
        <f t="shared" si="146"/>
        <v>-26.677301259097174</v>
      </c>
      <c r="P659" s="4">
        <f t="shared" si="147"/>
        <v>608.01909858116687</v>
      </c>
      <c r="Q659">
        <f t="shared" si="141"/>
        <v>-0.62036699999999922</v>
      </c>
      <c r="R659">
        <f t="shared" si="138"/>
        <v>1.0312026793552702</v>
      </c>
      <c r="S659">
        <f t="shared" si="148"/>
        <v>229.34726345278563</v>
      </c>
    </row>
    <row r="660" spans="1:19" x14ac:dyDescent="0.2">
      <c r="A660">
        <v>287</v>
      </c>
      <c r="B660">
        <v>208.12</v>
      </c>
      <c r="C660">
        <v>1.7270000000000001</v>
      </c>
      <c r="D660">
        <v>1.5369999999999999</v>
      </c>
      <c r="E660">
        <v>1.7</v>
      </c>
      <c r="F660">
        <v>1.51</v>
      </c>
      <c r="G660">
        <v>2.161</v>
      </c>
      <c r="H660" s="4">
        <f t="shared" si="142"/>
        <v>2.318313817223999</v>
      </c>
      <c r="I660" s="4">
        <f t="shared" si="143"/>
        <v>0.23729233756745879</v>
      </c>
      <c r="J660" s="4">
        <f t="shared" si="144"/>
        <v>0.12469187957561412</v>
      </c>
      <c r="K660" s="4">
        <f t="shared" si="139"/>
        <v>-3.6299999999999955</v>
      </c>
      <c r="L660" s="4">
        <f t="shared" si="140"/>
        <v>1.4999999999999902E-2</v>
      </c>
      <c r="M660" s="4">
        <f t="shared" si="149"/>
        <v>0.6059275818859805</v>
      </c>
      <c r="N660" s="4">
        <f t="shared" si="145"/>
        <v>3.444557534163073E-2</v>
      </c>
      <c r="O660" s="4">
        <f t="shared" si="146"/>
        <v>-26.660411839692141</v>
      </c>
      <c r="P660" s="4">
        <f t="shared" si="147"/>
        <v>980.91748724057481</v>
      </c>
      <c r="Q660">
        <f t="shared" si="141"/>
        <v>-0.62690099999999915</v>
      </c>
      <c r="R660">
        <f t="shared" si="138"/>
        <v>1.0259725773711375</v>
      </c>
      <c r="S660">
        <f t="shared" si="148"/>
        <v>227.78978023930202</v>
      </c>
    </row>
    <row r="661" spans="1:19" x14ac:dyDescent="0.2">
      <c r="A661">
        <v>288</v>
      </c>
      <c r="B661">
        <v>204.49</v>
      </c>
      <c r="C661">
        <v>1.742</v>
      </c>
      <c r="D661">
        <v>1.5429999999999999</v>
      </c>
      <c r="E661">
        <v>1.71</v>
      </c>
      <c r="F661">
        <v>1.5149999999999999</v>
      </c>
      <c r="G661">
        <v>2.2000000000000002</v>
      </c>
      <c r="H661" s="4">
        <f t="shared" si="142"/>
        <v>2.3106720749301237</v>
      </c>
      <c r="I661" s="4">
        <f t="shared" si="143"/>
        <v>0.2410481506716444</v>
      </c>
      <c r="J661" s="4">
        <f t="shared" si="144"/>
        <v>0.12756354680760293</v>
      </c>
      <c r="K661" s="4">
        <f t="shared" si="139"/>
        <v>-3.6299999999999955</v>
      </c>
      <c r="L661" s="4">
        <f t="shared" si="140"/>
        <v>1.4000000000000012E-2</v>
      </c>
      <c r="M661" s="4">
        <f t="shared" si="149"/>
        <v>0.49148649087470314</v>
      </c>
      <c r="N661" s="4">
        <f t="shared" si="145"/>
        <v>3.3705008346083726E-2</v>
      </c>
      <c r="O661" s="4">
        <f t="shared" si="146"/>
        <v>-26.633164131713237</v>
      </c>
      <c r="P661" s="4">
        <f t="shared" si="147"/>
        <v>1357.2748415100477</v>
      </c>
      <c r="Q661">
        <f t="shared" si="141"/>
        <v>-0.63234599999999919</v>
      </c>
      <c r="R661">
        <f t="shared" si="138"/>
        <v>1.0207892240864325</v>
      </c>
      <c r="S661">
        <f t="shared" si="148"/>
        <v>225.760680986285</v>
      </c>
    </row>
    <row r="662" spans="1:19" x14ac:dyDescent="0.2">
      <c r="A662">
        <v>289</v>
      </c>
      <c r="B662">
        <v>200.86</v>
      </c>
      <c r="C662">
        <v>1.756</v>
      </c>
      <c r="D662">
        <v>1.544</v>
      </c>
      <c r="E662">
        <v>1.7150000000000001</v>
      </c>
      <c r="F662">
        <v>1.5229999999999999</v>
      </c>
      <c r="G662">
        <v>2.2440000000000002</v>
      </c>
      <c r="H662" s="4">
        <f t="shared" si="142"/>
        <v>2.3028934583565053</v>
      </c>
      <c r="I662" s="4">
        <f t="shared" si="143"/>
        <v>0.24452451157008376</v>
      </c>
      <c r="J662" s="4">
        <f t="shared" si="144"/>
        <v>0.13055458115838892</v>
      </c>
      <c r="K662" s="4">
        <f t="shared" si="139"/>
        <v>-3.6200000000000045</v>
      </c>
      <c r="L662" s="4">
        <f t="shared" si="140"/>
        <v>1.4999999999999902E-2</v>
      </c>
      <c r="M662" s="4">
        <f t="shared" si="149"/>
        <v>0.44691248958454083</v>
      </c>
      <c r="N662" s="4">
        <f t="shared" si="145"/>
        <v>3.2965198231313914E-2</v>
      </c>
      <c r="O662" s="4">
        <f t="shared" si="146"/>
        <v>-26.595462052782402</v>
      </c>
      <c r="P662" s="4">
        <f t="shared" si="147"/>
        <v>1736.8451009733831</v>
      </c>
      <c r="Q662">
        <f t="shared" si="141"/>
        <v>-0.63567200000000079</v>
      </c>
      <c r="R662">
        <f t="shared" si="138"/>
        <v>1.0199298348047579</v>
      </c>
      <c r="S662">
        <f t="shared" si="148"/>
        <v>223.53526676396626</v>
      </c>
    </row>
    <row r="663" spans="1:19" x14ac:dyDescent="0.2">
      <c r="A663">
        <v>290</v>
      </c>
      <c r="B663">
        <v>197.24</v>
      </c>
      <c r="C663">
        <v>1.7709999999999999</v>
      </c>
      <c r="D663">
        <v>1.546</v>
      </c>
      <c r="E663">
        <v>1.716</v>
      </c>
      <c r="F663">
        <v>1.5349999999999999</v>
      </c>
      <c r="G663">
        <v>2.2869999999999999</v>
      </c>
      <c r="H663" s="4">
        <f t="shared" si="142"/>
        <v>2.2949949938591003</v>
      </c>
      <c r="I663" s="4">
        <f t="shared" si="143"/>
        <v>0.24821856119007474</v>
      </c>
      <c r="J663" s="4">
        <f t="shared" si="144"/>
        <v>0.13366346918176636</v>
      </c>
      <c r="K663" s="4">
        <f t="shared" si="139"/>
        <v>-3.6200000000000045</v>
      </c>
      <c r="L663" s="4">
        <f t="shared" si="140"/>
        <v>7.0000000000001172E-3</v>
      </c>
      <c r="M663" s="4">
        <f t="shared" si="149"/>
        <v>0.46769212183008257</v>
      </c>
      <c r="N663" s="4">
        <f t="shared" si="145"/>
        <v>3.2226435396514402E-2</v>
      </c>
      <c r="O663" s="4">
        <f t="shared" si="146"/>
        <v>-26.547216355533141</v>
      </c>
      <c r="P663" s="4">
        <f t="shared" si="147"/>
        <v>2119.3765017248579</v>
      </c>
      <c r="Q663">
        <f t="shared" si="141"/>
        <v>-0.64110200000000084</v>
      </c>
      <c r="R663">
        <f t="shared" si="138"/>
        <v>1.0182148911876117</v>
      </c>
      <c r="S663">
        <f t="shared" si="148"/>
        <v>221.38165808794747</v>
      </c>
    </row>
    <row r="664" spans="1:19" x14ac:dyDescent="0.2">
      <c r="A664">
        <v>291</v>
      </c>
      <c r="B664">
        <v>193.62</v>
      </c>
      <c r="C664">
        <v>1.778</v>
      </c>
      <c r="D664">
        <v>1.552</v>
      </c>
      <c r="E664">
        <v>1.72</v>
      </c>
      <c r="F664">
        <v>1.534</v>
      </c>
      <c r="G664">
        <v>2.3069999999999999</v>
      </c>
      <c r="H664" s="4">
        <f t="shared" si="142"/>
        <v>2.2869502157875488</v>
      </c>
      <c r="I664" s="4">
        <f t="shared" si="143"/>
        <v>0.2499317566341949</v>
      </c>
      <c r="J664" s="4">
        <f t="shared" si="144"/>
        <v>0.13690605986083912</v>
      </c>
      <c r="K664" s="4">
        <f t="shared" si="139"/>
        <v>-3.5999999999999943</v>
      </c>
      <c r="L664" s="4">
        <f t="shared" si="140"/>
        <v>9.9999999999988987E-4</v>
      </c>
      <c r="M664" s="4">
        <f t="shared" si="149"/>
        <v>0.21295745250928683</v>
      </c>
      <c r="N664" s="4">
        <f t="shared" si="145"/>
        <v>3.1489012719971815E-2</v>
      </c>
      <c r="O664" s="4">
        <f t="shared" si="146"/>
        <v>-26.488344786040784</v>
      </c>
      <c r="P664" s="4">
        <f t="shared" si="147"/>
        <v>2504.6119770166797</v>
      </c>
      <c r="Q664">
        <f t="shared" si="141"/>
        <v>-0.64007999999999898</v>
      </c>
      <c r="R664">
        <f t="shared" ref="R664:R732" si="150">R663*(D663/D664)^1.3</f>
        <v>1.0131005442774936</v>
      </c>
      <c r="S664">
        <f t="shared" si="148"/>
        <v>218.17754631109011</v>
      </c>
    </row>
    <row r="665" spans="1:19" x14ac:dyDescent="0.2">
      <c r="A665">
        <v>292</v>
      </c>
      <c r="B665">
        <v>190.02</v>
      </c>
      <c r="C665">
        <v>1.7789999999999999</v>
      </c>
      <c r="D665">
        <v>1.5580000000000001</v>
      </c>
      <c r="E665">
        <v>1.7250000000000001</v>
      </c>
      <c r="F665">
        <v>1.54</v>
      </c>
      <c r="G665">
        <v>2.2930000000000001</v>
      </c>
      <c r="H665" s="4">
        <f t="shared" si="142"/>
        <v>2.2787993137555556</v>
      </c>
      <c r="I665" s="4">
        <f t="shared" si="143"/>
        <v>0.25017594808392501</v>
      </c>
      <c r="J665" s="4">
        <f t="shared" si="144"/>
        <v>0.14027166077133899</v>
      </c>
      <c r="K665" s="4">
        <f t="shared" si="139"/>
        <v>-3.6000000000000227</v>
      </c>
      <c r="L665" s="4">
        <f t="shared" si="140"/>
        <v>-4.9999999999998934E-3</v>
      </c>
      <c r="M665" s="4">
        <f t="shared" si="149"/>
        <v>2.9958825265188539E-2</v>
      </c>
      <c r="N665" s="4">
        <f t="shared" si="145"/>
        <v>3.0753225364804015E-2</v>
      </c>
      <c r="O665" s="4">
        <f t="shared" si="146"/>
        <v>-26.418772231123654</v>
      </c>
      <c r="P665" s="4">
        <f t="shared" si="147"/>
        <v>2892.2895645609542</v>
      </c>
      <c r="Q665">
        <f t="shared" si="141"/>
        <v>-0.64044000000000401</v>
      </c>
      <c r="R665">
        <f t="shared" si="150"/>
        <v>1.0080314715355196</v>
      </c>
      <c r="S665">
        <f t="shared" si="148"/>
        <v>214.24137287023342</v>
      </c>
    </row>
    <row r="666" spans="1:19" x14ac:dyDescent="0.2">
      <c r="A666">
        <v>293</v>
      </c>
      <c r="B666">
        <v>186.42</v>
      </c>
      <c r="C666">
        <v>1.774</v>
      </c>
      <c r="D666">
        <v>1.5629999999999999</v>
      </c>
      <c r="E666">
        <v>1.7290000000000001</v>
      </c>
      <c r="F666">
        <v>1.5580000000000001</v>
      </c>
      <c r="G666">
        <v>2.2440000000000002</v>
      </c>
      <c r="H666" s="4">
        <f t="shared" si="142"/>
        <v>2.2704925036386179</v>
      </c>
      <c r="I666" s="4">
        <f t="shared" si="143"/>
        <v>0.2489536154957076</v>
      </c>
      <c r="J666" s="4">
        <f t="shared" si="144"/>
        <v>0.1437867777175513</v>
      </c>
      <c r="K666" s="4">
        <f t="shared" si="139"/>
        <v>-3.589999999999975</v>
      </c>
      <c r="L666" s="4">
        <f t="shared" si="140"/>
        <v>-1.5000000000000124E-2</v>
      </c>
      <c r="M666" s="4">
        <f t="shared" si="149"/>
        <v>-0.14714825197763157</v>
      </c>
      <c r="N666" s="4">
        <f t="shared" si="145"/>
        <v>3.0019370580606136E-2</v>
      </c>
      <c r="O666" s="4">
        <f t="shared" si="146"/>
        <v>-26.338430854330294</v>
      </c>
      <c r="P666" s="4">
        <f t="shared" si="147"/>
        <v>3282.1428177166749</v>
      </c>
      <c r="Q666">
        <f t="shared" si="141"/>
        <v>-0.6368659999999956</v>
      </c>
      <c r="R666">
        <f t="shared" si="150"/>
        <v>1.0038414151293251</v>
      </c>
      <c r="S666">
        <f t="shared" si="148"/>
        <v>209.59175777376484</v>
      </c>
    </row>
    <row r="667" spans="1:19" x14ac:dyDescent="0.2">
      <c r="A667">
        <v>294</v>
      </c>
      <c r="B667">
        <v>182.83</v>
      </c>
      <c r="C667">
        <v>1.7589999999999999</v>
      </c>
      <c r="D667">
        <v>1.5609999999999999</v>
      </c>
      <c r="E667">
        <v>1.7330000000000001</v>
      </c>
      <c r="F667">
        <v>1.556</v>
      </c>
      <c r="G667">
        <v>2.1850000000000001</v>
      </c>
      <c r="H667" s="4">
        <f t="shared" si="142"/>
        <v>2.2620474592614253</v>
      </c>
      <c r="I667" s="4">
        <f t="shared" si="143"/>
        <v>0.24526583945746125</v>
      </c>
      <c r="J667" s="4">
        <f t="shared" si="144"/>
        <v>0.14745070000073524</v>
      </c>
      <c r="K667" s="4">
        <f t="shared" si="139"/>
        <v>-3.5700000000000216</v>
      </c>
      <c r="L667" s="4">
        <f t="shared" si="140"/>
        <v>-1.0999999999999899E-2</v>
      </c>
      <c r="M667" s="4">
        <f t="shared" si="149"/>
        <v>-0.43667929658318144</v>
      </c>
      <c r="N667" s="4">
        <f t="shared" si="145"/>
        <v>2.9287747501319183E-2</v>
      </c>
      <c r="O667" s="4">
        <f t="shared" si="146"/>
        <v>-26.247260220504831</v>
      </c>
      <c r="P667" s="4">
        <f t="shared" si="147"/>
        <v>3673.9012223971908</v>
      </c>
      <c r="Q667">
        <f t="shared" si="141"/>
        <v>-0.62796300000000382</v>
      </c>
      <c r="R667">
        <f t="shared" si="150"/>
        <v>1.0055137335973794</v>
      </c>
      <c r="S667">
        <f t="shared" si="148"/>
        <v>203.81745741234113</v>
      </c>
    </row>
    <row r="668" spans="1:19" x14ac:dyDescent="0.2">
      <c r="A668">
        <v>295</v>
      </c>
      <c r="B668">
        <v>179.26</v>
      </c>
      <c r="C668">
        <v>1.748</v>
      </c>
      <c r="D668">
        <v>1.5589999999999999</v>
      </c>
      <c r="E668">
        <v>1.7390000000000001</v>
      </c>
      <c r="F668">
        <v>1.5620000000000001</v>
      </c>
      <c r="G668">
        <v>2.133</v>
      </c>
      <c r="H668" s="4">
        <f t="shared" si="142"/>
        <v>2.2534833920870145</v>
      </c>
      <c r="I668" s="4">
        <f t="shared" si="143"/>
        <v>0.24254142829838424</v>
      </c>
      <c r="J668" s="4">
        <f t="shared" si="144"/>
        <v>0.15126161798744178</v>
      </c>
      <c r="K668" s="4">
        <f t="shared" si="139"/>
        <v>-3.5600000000000023</v>
      </c>
      <c r="L668" s="4">
        <f t="shared" si="140"/>
        <v>-1.0000000000000009E-2</v>
      </c>
      <c r="M668" s="4">
        <f t="shared" si="149"/>
        <v>-0.31812118046171167</v>
      </c>
      <c r="N668" s="4">
        <f t="shared" si="145"/>
        <v>2.8558656939638494E-2</v>
      </c>
      <c r="O668" s="4">
        <f t="shared" si="146"/>
        <v>-26.145207408771576</v>
      </c>
      <c r="P668" s="4">
        <f t="shared" si="147"/>
        <v>4067.2906128960449</v>
      </c>
      <c r="Q668">
        <f t="shared" si="141"/>
        <v>-0.6222880000000004</v>
      </c>
      <c r="R668">
        <f t="shared" si="150"/>
        <v>1.0071909873730038</v>
      </c>
      <c r="S668">
        <f t="shared" si="148"/>
        <v>198.58795390626062</v>
      </c>
    </row>
    <row r="669" spans="1:19" x14ac:dyDescent="0.2">
      <c r="A669">
        <v>296</v>
      </c>
      <c r="B669">
        <v>175.7</v>
      </c>
      <c r="C669">
        <v>1.738</v>
      </c>
      <c r="D669">
        <v>1.5620000000000001</v>
      </c>
      <c r="E669">
        <v>1.746</v>
      </c>
      <c r="F669">
        <v>1.57</v>
      </c>
      <c r="G669">
        <v>2.0720000000000001</v>
      </c>
      <c r="H669" s="4">
        <f t="shared" si="142"/>
        <v>2.2447717614952949</v>
      </c>
      <c r="I669" s="4">
        <f t="shared" si="143"/>
        <v>0.24004977211264766</v>
      </c>
      <c r="J669" s="4">
        <f t="shared" si="144"/>
        <v>0.15523926989759179</v>
      </c>
      <c r="K669" s="4">
        <f t="shared" si="139"/>
        <v>-3.539999999999992</v>
      </c>
      <c r="L669" s="4">
        <f t="shared" si="140"/>
        <v>-1.6999999999999904E-2</v>
      </c>
      <c r="M669" s="4">
        <f t="shared" si="149"/>
        <v>-0.2860149038120256</v>
      </c>
      <c r="N669" s="4">
        <f t="shared" si="145"/>
        <v>2.7832401178283728E-2</v>
      </c>
      <c r="O669" s="4">
        <f t="shared" si="146"/>
        <v>-26.032227113968908</v>
      </c>
      <c r="P669" s="4">
        <f t="shared" si="147"/>
        <v>4462.0335914205634</v>
      </c>
      <c r="Q669">
        <f t="shared" si="141"/>
        <v>-0.61525199999999858</v>
      </c>
      <c r="R669">
        <f t="shared" si="150"/>
        <v>1.0046769587531816</v>
      </c>
      <c r="S669">
        <f t="shared" si="148"/>
        <v>193.53058724422729</v>
      </c>
    </row>
    <row r="670" spans="1:19" x14ac:dyDescent="0.2">
      <c r="A670">
        <v>297</v>
      </c>
      <c r="B670">
        <v>172.16</v>
      </c>
      <c r="C670">
        <v>1.7210000000000001</v>
      </c>
      <c r="D670">
        <v>1.5640000000000001</v>
      </c>
      <c r="E670">
        <v>1.746</v>
      </c>
      <c r="F670">
        <v>1.5649999999999999</v>
      </c>
      <c r="G670">
        <v>2.0070000000000001</v>
      </c>
      <c r="H670" s="4">
        <f t="shared" si="142"/>
        <v>2.2359322539862951</v>
      </c>
      <c r="I670" s="4">
        <f t="shared" si="143"/>
        <v>0.23578087032756029</v>
      </c>
      <c r="J670" s="4">
        <f t="shared" si="144"/>
        <v>0.15938223561348333</v>
      </c>
      <c r="K670" s="4">
        <f t="shared" si="139"/>
        <v>-3.5300000000000011</v>
      </c>
      <c r="L670" s="4">
        <f t="shared" si="140"/>
        <v>-6.0000000000000053E-3</v>
      </c>
      <c r="M670" s="4">
        <f t="shared" si="149"/>
        <v>-0.48293434682204139</v>
      </c>
      <c r="N670" s="4">
        <f t="shared" si="145"/>
        <v>2.7109283758451258E-2</v>
      </c>
      <c r="O670" s="4">
        <f t="shared" si="146"/>
        <v>-25.908281736429448</v>
      </c>
      <c r="P670" s="4">
        <f t="shared" si="147"/>
        <v>4857.849944781904</v>
      </c>
      <c r="Q670">
        <f t="shared" si="141"/>
        <v>-0.60751300000000019</v>
      </c>
      <c r="R670">
        <f t="shared" si="150"/>
        <v>1.0030071001282161</v>
      </c>
      <c r="S670">
        <f t="shared" si="148"/>
        <v>187.77648496542116</v>
      </c>
    </row>
    <row r="671" spans="1:19" x14ac:dyDescent="0.2">
      <c r="A671">
        <v>298</v>
      </c>
      <c r="B671">
        <v>168.63</v>
      </c>
      <c r="C671">
        <v>1.7150000000000001</v>
      </c>
      <c r="D671">
        <v>1.5649999999999999</v>
      </c>
      <c r="E671">
        <v>1.75</v>
      </c>
      <c r="F671">
        <v>1.577</v>
      </c>
      <c r="G671">
        <v>1.968</v>
      </c>
      <c r="H671" s="4">
        <f t="shared" si="142"/>
        <v>2.2269348400126003</v>
      </c>
      <c r="I671" s="4">
        <f t="shared" si="143"/>
        <v>0.23426412437878932</v>
      </c>
      <c r="J671" s="4">
        <f t="shared" si="144"/>
        <v>0.16371277421299266</v>
      </c>
      <c r="K671" s="4">
        <f t="shared" si="139"/>
        <v>-3.5099999999999909</v>
      </c>
      <c r="L671" s="4">
        <f t="shared" si="140"/>
        <v>4.0000000000000036E-3</v>
      </c>
      <c r="M671" s="4">
        <f t="shared" si="149"/>
        <v>-0.16857576557057297</v>
      </c>
      <c r="N671" s="4">
        <f t="shared" si="145"/>
        <v>2.6389609265772662E-2</v>
      </c>
      <c r="O671" s="4">
        <f t="shared" si="146"/>
        <v>-25.773341460185506</v>
      </c>
      <c r="P671" s="4">
        <f t="shared" si="147"/>
        <v>5254.4570607988562</v>
      </c>
      <c r="Q671">
        <f t="shared" si="141"/>
        <v>-0.60196499999999842</v>
      </c>
      <c r="R671">
        <f t="shared" si="150"/>
        <v>1.0021740111593964</v>
      </c>
      <c r="S671">
        <f t="shared" si="148"/>
        <v>183.28505121318045</v>
      </c>
    </row>
    <row r="672" spans="1:19" x14ac:dyDescent="0.2">
      <c r="A672">
        <v>299</v>
      </c>
      <c r="B672">
        <v>165.12</v>
      </c>
      <c r="C672">
        <v>1.7190000000000001</v>
      </c>
      <c r="D672">
        <v>1.57</v>
      </c>
      <c r="E672">
        <v>1.752</v>
      </c>
      <c r="F672">
        <v>1.5860000000000001</v>
      </c>
      <c r="G672">
        <v>1.9690000000000001</v>
      </c>
      <c r="H672" s="4">
        <f t="shared" si="142"/>
        <v>2.2177996799471171</v>
      </c>
      <c r="I672" s="4">
        <f t="shared" si="143"/>
        <v>0.23527587668705244</v>
      </c>
      <c r="J672" s="4">
        <f t="shared" si="144"/>
        <v>0.16823000780503469</v>
      </c>
      <c r="K672" s="4">
        <f t="shared" si="139"/>
        <v>-3.4900000000000091</v>
      </c>
      <c r="L672" s="4">
        <f t="shared" si="140"/>
        <v>4.9999999999998934E-3</v>
      </c>
      <c r="M672" s="4">
        <f t="shared" si="149"/>
        <v>0.11075364865099714</v>
      </c>
      <c r="N672" s="4">
        <f t="shared" si="145"/>
        <v>2.5673683114100843E-2</v>
      </c>
      <c r="O672" s="4">
        <f t="shared" si="146"/>
        <v>-25.62738431960776</v>
      </c>
      <c r="P672" s="4">
        <f t="shared" si="147"/>
        <v>5651.5703398072646</v>
      </c>
      <c r="Q672">
        <f t="shared" si="141"/>
        <v>-0.59993100000000155</v>
      </c>
      <c r="R672">
        <f t="shared" si="150"/>
        <v>0.99802686663013829</v>
      </c>
      <c r="S672">
        <f t="shared" si="148"/>
        <v>179.88859817201077</v>
      </c>
    </row>
    <row r="673" spans="1:19" x14ac:dyDescent="0.2">
      <c r="A673">
        <v>300</v>
      </c>
      <c r="B673">
        <v>161.63</v>
      </c>
      <c r="C673">
        <v>1.724</v>
      </c>
      <c r="D673">
        <v>1.5640000000000001</v>
      </c>
      <c r="E673">
        <v>1.758</v>
      </c>
      <c r="F673">
        <v>1.587</v>
      </c>
      <c r="G673">
        <v>1.986</v>
      </c>
      <c r="H673" s="4">
        <f t="shared" si="142"/>
        <v>2.2085219729314334</v>
      </c>
      <c r="I673" s="4">
        <f t="shared" si="143"/>
        <v>0.23653726148869397</v>
      </c>
      <c r="J673" s="4">
        <f t="shared" si="144"/>
        <v>0.17294532147463881</v>
      </c>
      <c r="K673" s="4">
        <f t="shared" si="139"/>
        <v>-3.4699999999999989</v>
      </c>
      <c r="L673" s="4">
        <f t="shared" si="140"/>
        <v>-2.0000000000000018E-3</v>
      </c>
      <c r="M673" s="4">
        <f t="shared" si="149"/>
        <v>0.13595868025462862</v>
      </c>
      <c r="N673" s="4">
        <f t="shared" si="145"/>
        <v>2.4961811327445071E-2</v>
      </c>
      <c r="O673" s="4">
        <f t="shared" si="146"/>
        <v>-25.470396254613114</v>
      </c>
      <c r="P673" s="4">
        <f t="shared" si="147"/>
        <v>6048.9036035100689</v>
      </c>
      <c r="Q673">
        <f t="shared" si="141"/>
        <v>-0.59822799999999987</v>
      </c>
      <c r="R673">
        <f t="shared" si="150"/>
        <v>1.0030071001282159</v>
      </c>
      <c r="S673">
        <f t="shared" si="148"/>
        <v>176.59862394667394</v>
      </c>
    </row>
    <row r="674" spans="1:19" x14ac:dyDescent="0.2">
      <c r="A674">
        <v>301</v>
      </c>
      <c r="B674">
        <v>158.16</v>
      </c>
      <c r="C674">
        <v>1.722</v>
      </c>
      <c r="D674">
        <v>1.5629999999999999</v>
      </c>
      <c r="E674">
        <v>1.754</v>
      </c>
      <c r="F674">
        <v>1.5860000000000001</v>
      </c>
      <c r="G674">
        <v>1.986</v>
      </c>
      <c r="H674" s="4">
        <f t="shared" si="142"/>
        <v>2.199096656305616</v>
      </c>
      <c r="I674" s="4">
        <f t="shared" si="143"/>
        <v>0.23603314711763596</v>
      </c>
      <c r="J674" s="4">
        <f t="shared" si="144"/>
        <v>0.17787101268406452</v>
      </c>
      <c r="K674" s="4">
        <f t="shared" si="139"/>
        <v>-3.4399999999999977</v>
      </c>
      <c r="L674" s="4">
        <f t="shared" si="140"/>
        <v>-2.0000000000000018E-3</v>
      </c>
      <c r="M674" s="4">
        <f t="shared" si="149"/>
        <v>-5.3485139128078674E-2</v>
      </c>
      <c r="N674" s="4">
        <f t="shared" si="145"/>
        <v>2.4254300320372485E-2</v>
      </c>
      <c r="O674" s="4">
        <f t="shared" si="146"/>
        <v>-25.302371154515612</v>
      </c>
      <c r="P674" s="4">
        <f t="shared" si="147"/>
        <v>6446.169497639019</v>
      </c>
      <c r="Q674">
        <f t="shared" si="141"/>
        <v>-0.59236799999999956</v>
      </c>
      <c r="R674">
        <f t="shared" si="150"/>
        <v>1.0038414151293251</v>
      </c>
      <c r="S674">
        <f t="shared" si="148"/>
        <v>172.6067932853754</v>
      </c>
    </row>
    <row r="675" spans="1:19" x14ac:dyDescent="0.2">
      <c r="A675">
        <v>302</v>
      </c>
      <c r="B675">
        <v>154.72</v>
      </c>
      <c r="C675">
        <v>1.72</v>
      </c>
      <c r="D675">
        <v>1.56</v>
      </c>
      <c r="E675">
        <v>1.758</v>
      </c>
      <c r="F675">
        <v>1.587</v>
      </c>
      <c r="G675">
        <v>1.974</v>
      </c>
      <c r="H675" s="4">
        <f t="shared" si="142"/>
        <v>2.1895464567389267</v>
      </c>
      <c r="I675" s="4">
        <f t="shared" si="143"/>
        <v>0.2355284469075489</v>
      </c>
      <c r="J675" s="4">
        <f t="shared" si="144"/>
        <v>0.18300507600468191</v>
      </c>
      <c r="K675" s="4">
        <f t="shared" si="139"/>
        <v>-3.4199999999999875</v>
      </c>
      <c r="L675" s="4">
        <f t="shared" si="140"/>
        <v>2.0000000000000018E-3</v>
      </c>
      <c r="M675" s="4">
        <f t="shared" si="149"/>
        <v>-5.2847085190488537E-2</v>
      </c>
      <c r="N675" s="4">
        <f t="shared" si="145"/>
        <v>2.3551456677191496E-2</v>
      </c>
      <c r="O675" s="4">
        <f t="shared" si="146"/>
        <v>-25.123310890692306</v>
      </c>
      <c r="P675" s="4">
        <f t="shared" si="147"/>
        <v>6843.0798880694256</v>
      </c>
      <c r="Q675">
        <f t="shared" si="141"/>
        <v>-0.58823999999999788</v>
      </c>
      <c r="R675">
        <f t="shared" si="150"/>
        <v>1.0063517422666735</v>
      </c>
      <c r="S675">
        <f t="shared" si="148"/>
        <v>168.65646153997906</v>
      </c>
    </row>
    <row r="676" spans="1:19" x14ac:dyDescent="0.2">
      <c r="A676">
        <v>303</v>
      </c>
      <c r="B676">
        <v>151.30000000000001</v>
      </c>
      <c r="C676">
        <v>1.722</v>
      </c>
      <c r="D676">
        <v>1.5580000000000001</v>
      </c>
      <c r="E676">
        <v>1.7549999999999999</v>
      </c>
      <c r="F676">
        <v>1.5880000000000001</v>
      </c>
      <c r="G676">
        <v>1.9890000000000001</v>
      </c>
      <c r="H676" s="4">
        <f t="shared" si="142"/>
        <v>2.1798389280231869</v>
      </c>
      <c r="I676" s="4">
        <f t="shared" si="143"/>
        <v>0.23603314711763596</v>
      </c>
      <c r="J676" s="4">
        <f t="shared" si="144"/>
        <v>0.18837561277714679</v>
      </c>
      <c r="K676" s="4">
        <f t="shared" si="139"/>
        <v>-3.4000000000000057</v>
      </c>
      <c r="L676" s="4">
        <f t="shared" si="140"/>
        <v>0</v>
      </c>
      <c r="M676" s="4">
        <f t="shared" si="149"/>
        <v>5.199059666635019E-2</v>
      </c>
      <c r="N676" s="4">
        <f t="shared" si="145"/>
        <v>2.2853586930227821E-2</v>
      </c>
      <c r="O676" s="4">
        <f t="shared" si="146"/>
        <v>-24.933225338245933</v>
      </c>
      <c r="P676" s="4">
        <f t="shared" si="147"/>
        <v>7239.3462500293417</v>
      </c>
      <c r="Q676">
        <f t="shared" si="141"/>
        <v>-0.585480000000001</v>
      </c>
      <c r="R676">
        <f t="shared" si="150"/>
        <v>1.0080314715355196</v>
      </c>
      <c r="S676">
        <f t="shared" si="148"/>
        <v>165.1201809817735</v>
      </c>
    </row>
    <row r="677" spans="1:19" x14ac:dyDescent="0.2">
      <c r="A677">
        <v>304</v>
      </c>
      <c r="B677">
        <v>147.9</v>
      </c>
      <c r="C677">
        <v>1.722</v>
      </c>
      <c r="D677">
        <v>1.5589999999999999</v>
      </c>
      <c r="E677">
        <v>1.7450000000000001</v>
      </c>
      <c r="F677">
        <v>1.5880000000000001</v>
      </c>
      <c r="G677">
        <v>1.994</v>
      </c>
      <c r="H677" s="4">
        <f t="shared" si="142"/>
        <v>2.1699681739968923</v>
      </c>
      <c r="I677" s="4">
        <f t="shared" si="143"/>
        <v>0.23603314711763596</v>
      </c>
      <c r="J677" s="4">
        <f t="shared" si="144"/>
        <v>0.19399808091040821</v>
      </c>
      <c r="K677" s="4">
        <f t="shared" si="139"/>
        <v>-3.3700000000000045</v>
      </c>
      <c r="L677" s="4">
        <f t="shared" si="140"/>
        <v>-2.9999999999998916E-3</v>
      </c>
      <c r="M677" s="4">
        <f t="shared" si="149"/>
        <v>0</v>
      </c>
      <c r="N677" s="4">
        <f t="shared" si="145"/>
        <v>2.2160997337498767E-2</v>
      </c>
      <c r="O677" s="4">
        <f t="shared" si="146"/>
        <v>-24.732132386856229</v>
      </c>
      <c r="P677" s="4">
        <f t="shared" si="147"/>
        <v>7634.6800481709633</v>
      </c>
      <c r="Q677">
        <f t="shared" si="141"/>
        <v>-0.58031400000000077</v>
      </c>
      <c r="R677">
        <f t="shared" si="150"/>
        <v>1.0071909873730036</v>
      </c>
      <c r="S677">
        <f t="shared" si="148"/>
        <v>161.40961511701457</v>
      </c>
    </row>
    <row r="678" spans="1:19" x14ac:dyDescent="0.2">
      <c r="A678">
        <v>305</v>
      </c>
      <c r="B678">
        <v>144.53</v>
      </c>
      <c r="C678">
        <v>1.7190000000000001</v>
      </c>
      <c r="D678">
        <v>1.554</v>
      </c>
      <c r="E678">
        <v>1.746</v>
      </c>
      <c r="F678">
        <v>1.59</v>
      </c>
      <c r="G678">
        <v>1.984</v>
      </c>
      <c r="H678" s="4">
        <f t="shared" si="142"/>
        <v>2.1599580026785188</v>
      </c>
      <c r="I678" s="4">
        <f t="shared" si="143"/>
        <v>0.23527587668705244</v>
      </c>
      <c r="J678" s="4">
        <f t="shared" si="144"/>
        <v>0.19987137283156237</v>
      </c>
      <c r="K678" s="4">
        <f t="shared" si="139"/>
        <v>-3.3400000000000034</v>
      </c>
      <c r="L678" s="4">
        <f t="shared" si="140"/>
        <v>-1.0000000000001119E-3</v>
      </c>
      <c r="M678" s="4">
        <f t="shared" si="149"/>
        <v>-7.5650096936260611E-2</v>
      </c>
      <c r="N678" s="4">
        <f t="shared" si="145"/>
        <v>2.1473993660086094E-2</v>
      </c>
      <c r="O678" s="4">
        <f t="shared" si="146"/>
        <v>-24.520057941073702</v>
      </c>
      <c r="P678" s="4">
        <f t="shared" si="147"/>
        <v>8028.793109485121</v>
      </c>
      <c r="Q678">
        <f t="shared" si="141"/>
        <v>-0.5741460000000006</v>
      </c>
      <c r="R678">
        <f t="shared" si="150"/>
        <v>1.011405851384142</v>
      </c>
      <c r="S678">
        <f t="shared" si="148"/>
        <v>157.45699548086677</v>
      </c>
    </row>
    <row r="679" spans="1:19" x14ac:dyDescent="0.2">
      <c r="A679">
        <v>306</v>
      </c>
      <c r="B679">
        <v>141.19</v>
      </c>
      <c r="C679">
        <v>1.718</v>
      </c>
      <c r="D679">
        <v>1.5469999999999999</v>
      </c>
      <c r="E679">
        <v>1.754</v>
      </c>
      <c r="F679">
        <v>1.5840000000000001</v>
      </c>
      <c r="G679">
        <v>1.986</v>
      </c>
      <c r="H679" s="4">
        <f t="shared" si="142"/>
        <v>2.1498039382270222</v>
      </c>
      <c r="I679" s="4">
        <f t="shared" si="143"/>
        <v>0.23502315949522348</v>
      </c>
      <c r="J679" s="4">
        <f t="shared" si="144"/>
        <v>0.20601078399130587</v>
      </c>
      <c r="K679" s="4">
        <f t="shared" si="139"/>
        <v>-3.3000000000000114</v>
      </c>
      <c r="L679" s="4">
        <f t="shared" si="140"/>
        <v>9.000000000000119E-3</v>
      </c>
      <c r="M679" s="4">
        <f t="shared" si="149"/>
        <v>-2.4888279273401225E-2</v>
      </c>
      <c r="N679" s="4">
        <f t="shared" si="145"/>
        <v>2.0792880939500713E-2</v>
      </c>
      <c r="O679" s="4">
        <f t="shared" si="146"/>
        <v>-24.297035910254671</v>
      </c>
      <c r="P679" s="4">
        <f t="shared" si="147"/>
        <v>8421.3979834802467</v>
      </c>
      <c r="Q679">
        <f t="shared" si="141"/>
        <v>-0.56694000000000189</v>
      </c>
      <c r="R679">
        <f t="shared" si="150"/>
        <v>1.0173593313991403</v>
      </c>
      <c r="S679">
        <f t="shared" si="148"/>
        <v>153.72877926778958</v>
      </c>
    </row>
    <row r="680" spans="1:19" x14ac:dyDescent="0.2">
      <c r="A680">
        <v>307</v>
      </c>
      <c r="B680">
        <v>137.88999999999999</v>
      </c>
      <c r="C680">
        <v>1.7270000000000001</v>
      </c>
      <c r="D680">
        <v>1.5409999999999999</v>
      </c>
      <c r="E680">
        <v>1.754</v>
      </c>
      <c r="F680">
        <v>1.5840000000000001</v>
      </c>
      <c r="G680">
        <v>2.028</v>
      </c>
      <c r="H680" s="4">
        <f t="shared" si="142"/>
        <v>2.1395327715979393</v>
      </c>
      <c r="I680" s="4">
        <f t="shared" si="143"/>
        <v>0.23729233756745879</v>
      </c>
      <c r="J680" s="4">
        <f t="shared" si="144"/>
        <v>0.21241287859134433</v>
      </c>
      <c r="K680" s="4">
        <f t="shared" si="139"/>
        <v>-3.2799999999999727</v>
      </c>
      <c r="L680" s="4">
        <f t="shared" si="140"/>
        <v>8.999999999999897E-3</v>
      </c>
      <c r="M680" s="4">
        <f t="shared" si="149"/>
        <v>0.22092700412532676</v>
      </c>
      <c r="N680" s="4">
        <f t="shared" si="145"/>
        <v>2.0117963275326972E-2</v>
      </c>
      <c r="O680" s="4">
        <f t="shared" si="146"/>
        <v>-24.063108188491331</v>
      </c>
      <c r="P680" s="4">
        <f t="shared" si="147"/>
        <v>8812.2082957440289</v>
      </c>
      <c r="Q680">
        <f t="shared" si="141"/>
        <v>-0.5664559999999953</v>
      </c>
      <c r="R680">
        <f t="shared" si="150"/>
        <v>1.0225118512855516</v>
      </c>
      <c r="S680">
        <f t="shared" si="148"/>
        <v>150.9222217816517</v>
      </c>
    </row>
    <row r="681" spans="1:19" x14ac:dyDescent="0.2">
      <c r="A681">
        <v>308</v>
      </c>
      <c r="B681">
        <v>134.61000000000001</v>
      </c>
      <c r="C681">
        <v>1.736</v>
      </c>
      <c r="D681">
        <v>1.54</v>
      </c>
      <c r="E681">
        <v>1.736</v>
      </c>
      <c r="F681">
        <v>1.5780000000000001</v>
      </c>
      <c r="G681">
        <v>2.09</v>
      </c>
      <c r="H681" s="4">
        <f t="shared" si="142"/>
        <v>2.1290773242527368</v>
      </c>
      <c r="I681" s="4">
        <f t="shared" si="143"/>
        <v>0.2395497208404731</v>
      </c>
      <c r="J681" s="4">
        <f t="shared" si="144"/>
        <v>0.21913421548934681</v>
      </c>
      <c r="K681" s="4">
        <f t="shared" si="139"/>
        <v>-3.2400000000000091</v>
      </c>
      <c r="L681" s="4">
        <f t="shared" si="140"/>
        <v>-6.9999999999998952E-3</v>
      </c>
      <c r="M681" s="4">
        <f t="shared" si="149"/>
        <v>0.21590499176967864</v>
      </c>
      <c r="N681" s="4">
        <f t="shared" si="145"/>
        <v>1.9449543603424435E-2</v>
      </c>
      <c r="O681" s="4">
        <f t="shared" si="146"/>
        <v>-23.818324624720663</v>
      </c>
      <c r="P681" s="4">
        <f t="shared" si="147"/>
        <v>9200.9390858933675</v>
      </c>
      <c r="Q681">
        <f t="shared" si="141"/>
        <v>-0.56246400000000163</v>
      </c>
      <c r="R681">
        <f t="shared" si="150"/>
        <v>1.0233750947017608</v>
      </c>
      <c r="S681">
        <f t="shared" si="148"/>
        <v>148.10002298145665</v>
      </c>
    </row>
    <row r="682" spans="1:19" x14ac:dyDescent="0.2">
      <c r="A682">
        <v>309</v>
      </c>
      <c r="B682">
        <v>131.37</v>
      </c>
      <c r="C682">
        <v>1.7290000000000001</v>
      </c>
      <c r="D682">
        <v>1.53</v>
      </c>
      <c r="E682">
        <v>1.7290000000000001</v>
      </c>
      <c r="F682">
        <v>1.5740000000000001</v>
      </c>
      <c r="G682">
        <v>2.0819999999999999</v>
      </c>
      <c r="H682" s="4">
        <f t="shared" si="142"/>
        <v>2.1184961999117879</v>
      </c>
      <c r="I682" s="4">
        <f t="shared" si="143"/>
        <v>0.23779499327392259</v>
      </c>
      <c r="J682" s="4">
        <f t="shared" si="144"/>
        <v>0.22615290368981275</v>
      </c>
      <c r="K682" s="4">
        <f t="shared" si="139"/>
        <v>-3.210000000000008</v>
      </c>
      <c r="L682" s="4">
        <f t="shared" si="140"/>
        <v>-1.3000000000000123E-2</v>
      </c>
      <c r="M682" s="4">
        <f t="shared" si="149"/>
        <v>-0.16583564373775883</v>
      </c>
      <c r="N682" s="4">
        <f t="shared" si="145"/>
        <v>1.8787923474959972E-2</v>
      </c>
      <c r="O682" s="4">
        <f t="shared" si="146"/>
        <v>-23.562742983445847</v>
      </c>
      <c r="P682" s="4">
        <f t="shared" si="147"/>
        <v>9587.3071391565645</v>
      </c>
      <c r="Q682">
        <f t="shared" si="141"/>
        <v>-0.55500900000000131</v>
      </c>
      <c r="R682">
        <f t="shared" si="150"/>
        <v>1.0320789505258037</v>
      </c>
      <c r="S682">
        <f t="shared" si="148"/>
        <v>143.95252068434465</v>
      </c>
    </row>
    <row r="683" spans="1:19" x14ac:dyDescent="0.2">
      <c r="A683">
        <v>310</v>
      </c>
      <c r="B683">
        <v>128.16</v>
      </c>
      <c r="C683">
        <v>1.716</v>
      </c>
      <c r="D683">
        <v>1.526</v>
      </c>
      <c r="E683">
        <v>1.728</v>
      </c>
      <c r="F683">
        <v>1.579</v>
      </c>
      <c r="G683">
        <v>2.0310000000000001</v>
      </c>
      <c r="H683" s="4">
        <f t="shared" si="142"/>
        <v>2.1077524987401626</v>
      </c>
      <c r="I683" s="4">
        <f t="shared" si="143"/>
        <v>0.23451728351268664</v>
      </c>
      <c r="J683" s="4">
        <f t="shared" si="144"/>
        <v>0.23350948045319517</v>
      </c>
      <c r="K683" s="4">
        <f t="shared" si="139"/>
        <v>-3.1700000000000017</v>
      </c>
      <c r="L683" s="4">
        <f t="shared" si="140"/>
        <v>-1.4999999999999902E-2</v>
      </c>
      <c r="M683" s="4">
        <f t="shared" si="149"/>
        <v>-0.30508199259045427</v>
      </c>
      <c r="N683" s="4">
        <f t="shared" si="145"/>
        <v>1.8133402836530921E-2</v>
      </c>
      <c r="O683" s="4">
        <f t="shared" si="146"/>
        <v>-23.296428896247054</v>
      </c>
      <c r="P683" s="4">
        <f t="shared" si="147"/>
        <v>9971.0313019491114</v>
      </c>
      <c r="Q683">
        <f t="shared" si="141"/>
        <v>-0.54397200000000034</v>
      </c>
      <c r="R683">
        <f t="shared" si="150"/>
        <v>1.0355972463330594</v>
      </c>
      <c r="S683">
        <f t="shared" si="148"/>
        <v>139.3791665003763</v>
      </c>
    </row>
    <row r="684" spans="1:19" x14ac:dyDescent="0.2">
      <c r="A684">
        <v>311</v>
      </c>
      <c r="B684">
        <v>124.99</v>
      </c>
      <c r="C684">
        <v>1.7010000000000001</v>
      </c>
      <c r="D684">
        <v>1.5249999999999999</v>
      </c>
      <c r="E684">
        <v>1.724</v>
      </c>
      <c r="F684">
        <v>1.583</v>
      </c>
      <c r="G684">
        <v>1.972</v>
      </c>
      <c r="H684" s="4">
        <f t="shared" si="142"/>
        <v>2.0968752680596876</v>
      </c>
      <c r="I684" s="4">
        <f t="shared" si="143"/>
        <v>0.23070431361256905</v>
      </c>
      <c r="J684" s="4">
        <f t="shared" si="144"/>
        <v>0.24120130548220431</v>
      </c>
      <c r="K684" s="4">
        <f t="shared" si="139"/>
        <v>-3.1400000000000006</v>
      </c>
      <c r="L684" s="4">
        <f t="shared" si="140"/>
        <v>-2.100000000000013E-2</v>
      </c>
      <c r="M684" s="4">
        <f t="shared" si="149"/>
        <v>-0.35054601783541284</v>
      </c>
      <c r="N684" s="4">
        <f t="shared" si="145"/>
        <v>1.7486279811635169E-2</v>
      </c>
      <c r="O684" s="4">
        <f t="shared" si="146"/>
        <v>-23.019455804526245</v>
      </c>
      <c r="P684" s="4">
        <f t="shared" si="147"/>
        <v>10351.832786982071</v>
      </c>
      <c r="Q684">
        <f t="shared" si="141"/>
        <v>-0.53411400000000009</v>
      </c>
      <c r="R684">
        <f t="shared" si="150"/>
        <v>1.0364801373629671</v>
      </c>
      <c r="S684">
        <f t="shared" si="148"/>
        <v>134.74344986489942</v>
      </c>
    </row>
    <row r="685" spans="1:19" x14ac:dyDescent="0.2">
      <c r="A685">
        <v>312</v>
      </c>
      <c r="B685">
        <v>121.85</v>
      </c>
      <c r="C685">
        <v>1.68</v>
      </c>
      <c r="D685">
        <v>1.514</v>
      </c>
      <c r="E685">
        <v>1.706</v>
      </c>
      <c r="F685">
        <v>1.571</v>
      </c>
      <c r="G685">
        <v>1.9279999999999999</v>
      </c>
      <c r="H685" s="4">
        <f t="shared" si="142"/>
        <v>2.085825533520743</v>
      </c>
      <c r="I685" s="4">
        <f t="shared" si="143"/>
        <v>0.22530928172586284</v>
      </c>
      <c r="J685" s="4">
        <f t="shared" si="144"/>
        <v>0.24927458996451973</v>
      </c>
      <c r="K685" s="4">
        <f t="shared" si="139"/>
        <v>-3.0899999999999892</v>
      </c>
      <c r="L685" s="4">
        <f t="shared" si="140"/>
        <v>-1.6000000000000014E-2</v>
      </c>
      <c r="M685" s="4">
        <f t="shared" si="149"/>
        <v>-0.48824990932511192</v>
      </c>
      <c r="N685" s="4">
        <f t="shared" si="145"/>
        <v>1.6846850483731662E-2</v>
      </c>
      <c r="O685" s="4">
        <f t="shared" si="146"/>
        <v>-22.731904893776743</v>
      </c>
      <c r="P685" s="4">
        <f t="shared" si="147"/>
        <v>10729.435466894089</v>
      </c>
      <c r="Q685">
        <f t="shared" si="141"/>
        <v>-0.51911999999999814</v>
      </c>
      <c r="R685">
        <f t="shared" si="150"/>
        <v>1.0462805282050895</v>
      </c>
      <c r="S685">
        <f t="shared" si="148"/>
        <v>129.73671466883178</v>
      </c>
    </row>
    <row r="686" spans="1:19" x14ac:dyDescent="0.2">
      <c r="A686">
        <v>313</v>
      </c>
      <c r="B686">
        <v>118.76</v>
      </c>
      <c r="C686">
        <v>1.6639999999999999</v>
      </c>
      <c r="D686">
        <v>1.506</v>
      </c>
      <c r="E686">
        <v>1.696</v>
      </c>
      <c r="F686">
        <v>1.5609999999999999</v>
      </c>
      <c r="G686">
        <v>1.8919999999999999</v>
      </c>
      <c r="H686" s="4">
        <f t="shared" si="142"/>
        <v>2.0746701889240069</v>
      </c>
      <c r="I686" s="4">
        <f t="shared" si="143"/>
        <v>0.22115332195470511</v>
      </c>
      <c r="J686" s="4">
        <f t="shared" si="144"/>
        <v>0.25769917396724856</v>
      </c>
      <c r="K686" s="4">
        <f t="shared" si="139"/>
        <v>-3.0600000000000023</v>
      </c>
      <c r="L686" s="4">
        <f t="shared" si="140"/>
        <v>-2.0000000000000018E-2</v>
      </c>
      <c r="M686" s="4">
        <f t="shared" si="149"/>
        <v>-0.37255323985004424</v>
      </c>
      <c r="N686" s="4">
        <f t="shared" si="145"/>
        <v>1.6215408681126753E-2</v>
      </c>
      <c r="O686" s="4">
        <f t="shared" si="146"/>
        <v>-22.433865019696352</v>
      </c>
      <c r="P686" s="4">
        <f t="shared" si="147"/>
        <v>11103.566152166408</v>
      </c>
      <c r="Q686">
        <f t="shared" si="141"/>
        <v>-0.50918400000000041</v>
      </c>
      <c r="R686">
        <f t="shared" si="150"/>
        <v>1.0535115887251565</v>
      </c>
      <c r="S686">
        <f t="shared" si="148"/>
        <v>125.24246066344865</v>
      </c>
    </row>
    <row r="687" spans="1:19" x14ac:dyDescent="0.2">
      <c r="A687">
        <v>314</v>
      </c>
      <c r="B687">
        <v>115.7</v>
      </c>
      <c r="C687">
        <v>1.6439999999999999</v>
      </c>
      <c r="D687">
        <v>1.5009999999999999</v>
      </c>
      <c r="E687">
        <v>1.6839999999999999</v>
      </c>
      <c r="F687">
        <v>1.5589999999999999</v>
      </c>
      <c r="G687">
        <v>1.833</v>
      </c>
      <c r="H687" s="4">
        <f t="shared" si="142"/>
        <v>2.0633333589517497</v>
      </c>
      <c r="I687" s="4">
        <f t="shared" si="143"/>
        <v>0.21590181320403157</v>
      </c>
      <c r="J687" s="4">
        <f t="shared" si="144"/>
        <v>0.26655257629560569</v>
      </c>
      <c r="K687" s="4">
        <f t="shared" si="139"/>
        <v>-3.0100000000000051</v>
      </c>
      <c r="L687" s="4">
        <f t="shared" si="140"/>
        <v>-1.8000000000000016E-2</v>
      </c>
      <c r="M687" s="4">
        <f t="shared" si="149"/>
        <v>-0.46322550161946718</v>
      </c>
      <c r="N687" s="4">
        <f t="shared" si="145"/>
        <v>1.5592245763912965E-2</v>
      </c>
      <c r="O687" s="4">
        <f t="shared" si="146"/>
        <v>-22.125432626580618</v>
      </c>
      <c r="P687" s="4">
        <f t="shared" si="147"/>
        <v>11473.954860222448</v>
      </c>
      <c r="Q687">
        <f t="shared" si="141"/>
        <v>-0.49484400000000084</v>
      </c>
      <c r="R687">
        <f t="shared" si="150"/>
        <v>1.0580760419580355</v>
      </c>
      <c r="S687">
        <f t="shared" si="148"/>
        <v>120.5489003191386</v>
      </c>
    </row>
    <row r="688" spans="1:19" x14ac:dyDescent="0.2">
      <c r="A688">
        <v>315</v>
      </c>
      <c r="B688">
        <v>112.69</v>
      </c>
      <c r="C688">
        <v>1.6259999999999999</v>
      </c>
      <c r="D688">
        <v>1.492</v>
      </c>
      <c r="E688">
        <v>1.6719999999999999</v>
      </c>
      <c r="F688">
        <v>1.538</v>
      </c>
      <c r="G688">
        <v>1.8029999999999999</v>
      </c>
      <c r="H688" s="4">
        <f t="shared" si="142"/>
        <v>2.0518853788898719</v>
      </c>
      <c r="I688" s="4">
        <f t="shared" si="143"/>
        <v>0.21112054125804933</v>
      </c>
      <c r="J688" s="4">
        <f t="shared" si="144"/>
        <v>0.27580146621641871</v>
      </c>
      <c r="K688" s="4">
        <f t="shared" si="139"/>
        <v>-2.9699999999999989</v>
      </c>
      <c r="L688" s="4">
        <f t="shared" si="140"/>
        <v>-1.4999999999999902E-2</v>
      </c>
      <c r="M688" s="4">
        <f t="shared" si="149"/>
        <v>-0.4176520154768672</v>
      </c>
      <c r="N688" s="4">
        <f t="shared" si="145"/>
        <v>1.4977650413174615E-2</v>
      </c>
      <c r="O688" s="4">
        <f t="shared" si="146"/>
        <v>-21.806711658241106</v>
      </c>
      <c r="P688" s="4">
        <f t="shared" si="147"/>
        <v>11840.335067839134</v>
      </c>
      <c r="Q688">
        <f t="shared" si="141"/>
        <v>-0.4829219999999998</v>
      </c>
      <c r="R688">
        <f t="shared" si="150"/>
        <v>1.0663807840801567</v>
      </c>
      <c r="S688">
        <f t="shared" si="148"/>
        <v>116.12721237775681</v>
      </c>
    </row>
    <row r="689" spans="1:19" x14ac:dyDescent="0.2">
      <c r="A689">
        <v>316</v>
      </c>
      <c r="B689">
        <v>109.72</v>
      </c>
      <c r="C689">
        <v>1.611</v>
      </c>
      <c r="D689">
        <v>1.4810000000000001</v>
      </c>
      <c r="E689">
        <v>1.655</v>
      </c>
      <c r="F689">
        <v>1.5369999999999999</v>
      </c>
      <c r="G689">
        <v>1.7709999999999999</v>
      </c>
      <c r="H689" s="4">
        <f t="shared" si="142"/>
        <v>2.0402857989324916</v>
      </c>
      <c r="I689" s="4">
        <f t="shared" si="143"/>
        <v>0.20709554041921804</v>
      </c>
      <c r="J689" s="4">
        <f t="shared" si="144"/>
        <v>0.28550020676591786</v>
      </c>
      <c r="K689" s="4">
        <f t="shared" si="139"/>
        <v>-2.9200000000000017</v>
      </c>
      <c r="L689" s="4">
        <f t="shared" si="140"/>
        <v>-1.6999999999999904E-2</v>
      </c>
      <c r="M689" s="4">
        <f t="shared" si="149"/>
        <v>-0.34699539583504529</v>
      </c>
      <c r="N689" s="4">
        <f t="shared" si="145"/>
        <v>1.4371908422667917E-2</v>
      </c>
      <c r="O689" s="4">
        <f t="shared" si="146"/>
        <v>-21.477813461912241</v>
      </c>
      <c r="P689" s="4">
        <f t="shared" si="147"/>
        <v>12202.443953987142</v>
      </c>
      <c r="Q689">
        <f t="shared" si="141"/>
        <v>-0.47041200000000027</v>
      </c>
      <c r="R689">
        <f t="shared" si="150"/>
        <v>1.0766888227227416</v>
      </c>
      <c r="S689">
        <f t="shared" si="148"/>
        <v>112.02357293906863</v>
      </c>
    </row>
    <row r="690" spans="1:19" x14ac:dyDescent="0.2">
      <c r="A690">
        <v>317</v>
      </c>
      <c r="B690">
        <v>106.8</v>
      </c>
      <c r="C690">
        <v>1.5940000000000001</v>
      </c>
      <c r="D690">
        <v>1.4710000000000001</v>
      </c>
      <c r="E690">
        <v>1.6379999999999999</v>
      </c>
      <c r="F690">
        <v>1.5289999999999999</v>
      </c>
      <c r="G690">
        <v>1.74</v>
      </c>
      <c r="H690" s="4">
        <f t="shared" si="142"/>
        <v>2.0285712526925375</v>
      </c>
      <c r="I690" s="4">
        <f t="shared" si="143"/>
        <v>0.20248831706009357</v>
      </c>
      <c r="J690" s="4">
        <f t="shared" si="144"/>
        <v>0.29564126367804994</v>
      </c>
      <c r="K690" s="4">
        <f t="shared" si="139"/>
        <v>-2.8799999999999955</v>
      </c>
      <c r="L690" s="4">
        <f t="shared" si="140"/>
        <v>-1.6000000000000014E-2</v>
      </c>
      <c r="M690" s="4">
        <f t="shared" si="149"/>
        <v>-0.39329080826117285</v>
      </c>
      <c r="N690" s="4">
        <f t="shared" si="145"/>
        <v>1.3775302493170355E-2</v>
      </c>
      <c r="O690" s="4">
        <f t="shared" si="146"/>
        <v>-21.138856685412598</v>
      </c>
      <c r="P690" s="4">
        <f t="shared" si="147"/>
        <v>12560.022626990629</v>
      </c>
      <c r="Q690">
        <f t="shared" si="141"/>
        <v>-0.45907199999999926</v>
      </c>
      <c r="R690">
        <f t="shared" si="150"/>
        <v>1.0862137751482714</v>
      </c>
      <c r="S690">
        <f t="shared" si="148"/>
        <v>107.89160421600614</v>
      </c>
    </row>
    <row r="691" spans="1:19" x14ac:dyDescent="0.2">
      <c r="A691">
        <v>318</v>
      </c>
      <c r="B691">
        <v>103.92</v>
      </c>
      <c r="C691">
        <v>1.5780000000000001</v>
      </c>
      <c r="D691">
        <v>1.4630000000000001</v>
      </c>
      <c r="E691">
        <v>1.629</v>
      </c>
      <c r="F691">
        <v>1.512</v>
      </c>
      <c r="G691">
        <v>1.7050000000000001</v>
      </c>
      <c r="H691" s="4">
        <f t="shared" si="142"/>
        <v>2.0166991380649715</v>
      </c>
      <c r="I691" s="4">
        <f t="shared" si="143"/>
        <v>0.19810699887340152</v>
      </c>
      <c r="J691" s="4">
        <f t="shared" si="144"/>
        <v>0.30628629630301202</v>
      </c>
      <c r="K691" s="4">
        <f t="shared" si="139"/>
        <v>-2.8299999999999983</v>
      </c>
      <c r="L691" s="4">
        <f t="shared" si="140"/>
        <v>-1.8000000000000016E-2</v>
      </c>
      <c r="M691" s="4">
        <f t="shared" si="149"/>
        <v>-0.36904278000474677</v>
      </c>
      <c r="N691" s="4">
        <f t="shared" si="145"/>
        <v>1.3188112029686672E-2</v>
      </c>
      <c r="O691" s="4">
        <f t="shared" si="146"/>
        <v>-20.789967167996192</v>
      </c>
      <c r="P691" s="4">
        <f t="shared" si="147"/>
        <v>12912.816341288888</v>
      </c>
      <c r="Q691">
        <f t="shared" si="141"/>
        <v>-0.44657399999999975</v>
      </c>
      <c r="R691">
        <f t="shared" si="150"/>
        <v>1.0939416475494148</v>
      </c>
      <c r="S691">
        <f t="shared" si="148"/>
        <v>103.92839437086739</v>
      </c>
    </row>
    <row r="692" spans="1:19" x14ac:dyDescent="0.2">
      <c r="A692">
        <v>319</v>
      </c>
      <c r="B692">
        <v>101.09</v>
      </c>
      <c r="C692">
        <v>1.56</v>
      </c>
      <c r="D692">
        <v>1.45</v>
      </c>
      <c r="E692">
        <v>1.617</v>
      </c>
      <c r="F692">
        <v>1.496</v>
      </c>
      <c r="G692">
        <v>1.6779999999999999</v>
      </c>
      <c r="H692" s="4">
        <f t="shared" si="142"/>
        <v>2.0047081965443363</v>
      </c>
      <c r="I692" s="4">
        <f t="shared" si="143"/>
        <v>0.19312459835446161</v>
      </c>
      <c r="J692" s="4">
        <f t="shared" si="144"/>
        <v>0.31742698537162178</v>
      </c>
      <c r="K692" s="4">
        <f t="shared" si="139"/>
        <v>-2.7900000000000063</v>
      </c>
      <c r="L692" s="4">
        <f t="shared" si="140"/>
        <v>-1.5000000000000124E-2</v>
      </c>
      <c r="M692" s="4">
        <f t="shared" si="149"/>
        <v>-0.41551370343735733</v>
      </c>
      <c r="N692" s="4">
        <f t="shared" si="145"/>
        <v>1.2610612941686777E-2</v>
      </c>
      <c r="O692" s="4">
        <f t="shared" si="146"/>
        <v>-20.431277825182612</v>
      </c>
      <c r="P692" s="4">
        <f t="shared" si="147"/>
        <v>13260.574700422125</v>
      </c>
      <c r="Q692">
        <f t="shared" si="141"/>
        <v>-0.43524000000000096</v>
      </c>
      <c r="R692">
        <f t="shared" si="150"/>
        <v>1.1067088369855429</v>
      </c>
      <c r="S692">
        <f t="shared" si="148"/>
        <v>99.944954754873464</v>
      </c>
    </row>
    <row r="693" spans="1:19" x14ac:dyDescent="0.2">
      <c r="A693">
        <v>320</v>
      </c>
      <c r="B693">
        <v>98.3</v>
      </c>
      <c r="C693">
        <v>1.5449999999999999</v>
      </c>
      <c r="D693">
        <v>1.4390000000000001</v>
      </c>
      <c r="E693">
        <v>1.599</v>
      </c>
      <c r="F693">
        <v>1.474</v>
      </c>
      <c r="G693">
        <v>1.667</v>
      </c>
      <c r="H693" s="4">
        <f t="shared" si="142"/>
        <v>1.9925535178321356</v>
      </c>
      <c r="I693" s="4">
        <f t="shared" si="143"/>
        <v>0.18892848376085342</v>
      </c>
      <c r="J693" s="4">
        <f t="shared" si="144"/>
        <v>0.32913343237638104</v>
      </c>
      <c r="K693" s="4">
        <f t="shared" si="139"/>
        <v>-2.730000000000004</v>
      </c>
      <c r="L693" s="4">
        <f t="shared" si="140"/>
        <v>-1.8000000000000016E-2</v>
      </c>
      <c r="M693" s="4">
        <f t="shared" si="149"/>
        <v>-0.34522628635145569</v>
      </c>
      <c r="N693" s="4">
        <f t="shared" si="145"/>
        <v>1.2043077446542816E-2</v>
      </c>
      <c r="O693" s="4">
        <f t="shared" si="146"/>
        <v>-20.062928527948664</v>
      </c>
      <c r="P693" s="4">
        <f t="shared" si="147"/>
        <v>13603.051847607858</v>
      </c>
      <c r="Q693">
        <f t="shared" si="141"/>
        <v>-0.42178500000000063</v>
      </c>
      <c r="R693">
        <f t="shared" si="150"/>
        <v>1.1177192960500695</v>
      </c>
      <c r="S693">
        <f t="shared" si="148"/>
        <v>96.252070926670285</v>
      </c>
    </row>
    <row r="694" spans="1:19" x14ac:dyDescent="0.2">
      <c r="A694">
        <v>321</v>
      </c>
      <c r="B694">
        <v>95.57</v>
      </c>
      <c r="C694">
        <v>1.5269999999999999</v>
      </c>
      <c r="D694">
        <v>1.4279999999999999</v>
      </c>
      <c r="E694">
        <v>1.579</v>
      </c>
      <c r="F694">
        <v>1.464</v>
      </c>
      <c r="G694">
        <v>1.635</v>
      </c>
      <c r="H694" s="4">
        <f t="shared" si="142"/>
        <v>1.9803215860087564</v>
      </c>
      <c r="I694" s="4">
        <f t="shared" si="143"/>
        <v>0.18383903705642116</v>
      </c>
      <c r="J694" s="4">
        <f t="shared" si="144"/>
        <v>0.34135016619221203</v>
      </c>
      <c r="K694" s="4">
        <f t="shared" si="139"/>
        <v>-2.6799999999999926</v>
      </c>
      <c r="L694" s="4">
        <f t="shared" si="140"/>
        <v>-2.6999999999999913E-2</v>
      </c>
      <c r="M694" s="4">
        <f t="shared" si="149"/>
        <v>-0.41607873375362303</v>
      </c>
      <c r="N694" s="4">
        <f t="shared" si="145"/>
        <v>1.148577387632202E-2</v>
      </c>
      <c r="O694" s="4">
        <f t="shared" si="146"/>
        <v>-19.685065976626223</v>
      </c>
      <c r="P694" s="4">
        <f t="shared" si="147"/>
        <v>13940.006645379612</v>
      </c>
      <c r="Q694">
        <f t="shared" si="141"/>
        <v>-0.40923599999999888</v>
      </c>
      <c r="R694">
        <f t="shared" si="150"/>
        <v>1.1289250530845916</v>
      </c>
      <c r="S694">
        <f t="shared" si="148"/>
        <v>92.488706120496929</v>
      </c>
    </row>
    <row r="695" spans="1:19" x14ac:dyDescent="0.2">
      <c r="A695">
        <v>322</v>
      </c>
      <c r="B695">
        <v>92.89</v>
      </c>
      <c r="C695">
        <v>1.5</v>
      </c>
      <c r="D695">
        <v>1.411</v>
      </c>
      <c r="E695">
        <v>1.5649999999999999</v>
      </c>
      <c r="F695">
        <v>1.4570000000000001</v>
      </c>
      <c r="G695">
        <v>1.5660000000000001</v>
      </c>
      <c r="H695" s="4">
        <f t="shared" si="142"/>
        <v>1.9679689628786923</v>
      </c>
      <c r="I695" s="4">
        <f t="shared" si="143"/>
        <v>0.17609125905568124</v>
      </c>
      <c r="J695" s="4">
        <f t="shared" si="144"/>
        <v>0.35414768966715765</v>
      </c>
      <c r="K695" s="4">
        <f t="shared" si="139"/>
        <v>-2.6299999999999955</v>
      </c>
      <c r="L695" s="4">
        <f t="shared" si="140"/>
        <v>-3.2999999999999918E-2</v>
      </c>
      <c r="M695" s="4">
        <f t="shared" si="149"/>
        <v>-0.62721722497007892</v>
      </c>
      <c r="N695" s="4">
        <f t="shared" si="145"/>
        <v>1.0938966488082402E-2</v>
      </c>
      <c r="O695" s="4">
        <f t="shared" si="146"/>
        <v>-19.297843569810123</v>
      </c>
      <c r="P695" s="4">
        <f t="shared" si="147"/>
        <v>14271.202841380058</v>
      </c>
      <c r="Q695">
        <f t="shared" si="141"/>
        <v>-0.39449999999999935</v>
      </c>
      <c r="R695">
        <f t="shared" si="150"/>
        <v>1.1466388777170586</v>
      </c>
      <c r="S695">
        <f t="shared" si="148"/>
        <v>88.30561159496294</v>
      </c>
    </row>
    <row r="696" spans="1:19" x14ac:dyDescent="0.2">
      <c r="A696">
        <v>323</v>
      </c>
      <c r="B696">
        <v>90.26</v>
      </c>
      <c r="C696">
        <v>1.4670000000000001</v>
      </c>
      <c r="D696">
        <v>1.3919999999999999</v>
      </c>
      <c r="E696">
        <v>1.5469999999999999</v>
      </c>
      <c r="F696">
        <v>1.4379999999999999</v>
      </c>
      <c r="G696">
        <v>1.49</v>
      </c>
      <c r="H696" s="4">
        <f t="shared" si="142"/>
        <v>1.9554953291841271</v>
      </c>
      <c r="I696" s="4">
        <f t="shared" si="143"/>
        <v>0.16643011384328271</v>
      </c>
      <c r="J696" s="4">
        <f t="shared" si="144"/>
        <v>0.36755750509524387</v>
      </c>
      <c r="K696" s="4">
        <f t="shared" si="139"/>
        <v>-2.5700000000000074</v>
      </c>
      <c r="L696" s="4">
        <f t="shared" si="140"/>
        <v>-2.8000000000000025E-2</v>
      </c>
      <c r="M696" s="4">
        <f t="shared" si="149"/>
        <v>-0.7745253266983364</v>
      </c>
      <c r="N696" s="4">
        <f t="shared" si="145"/>
        <v>1.0402915277809899E-2</v>
      </c>
      <c r="O696" s="4">
        <f t="shared" si="146"/>
        <v>-18.901421268660677</v>
      </c>
      <c r="P696" s="4">
        <f t="shared" si="147"/>
        <v>14596.409225410056</v>
      </c>
      <c r="Q696">
        <f t="shared" si="141"/>
        <v>-0.3770190000000011</v>
      </c>
      <c r="R696">
        <f t="shared" si="150"/>
        <v>1.1670266532026627</v>
      </c>
      <c r="S696">
        <f t="shared" si="148"/>
        <v>83.917690639519932</v>
      </c>
    </row>
    <row r="697" spans="1:19" x14ac:dyDescent="0.2">
      <c r="A697">
        <v>324</v>
      </c>
      <c r="B697">
        <v>87.69</v>
      </c>
      <c r="C697">
        <v>1.4390000000000001</v>
      </c>
      <c r="D697">
        <v>1.377</v>
      </c>
      <c r="E697">
        <v>1.5329999999999999</v>
      </c>
      <c r="F697">
        <v>1.4179999999999999</v>
      </c>
      <c r="G697">
        <v>1.4279999999999999</v>
      </c>
      <c r="H697" s="4">
        <f t="shared" si="142"/>
        <v>1.9429500700770987</v>
      </c>
      <c r="I697" s="4">
        <f t="shared" si="143"/>
        <v>0.15806079393660522</v>
      </c>
      <c r="J697" s="4">
        <f t="shared" si="144"/>
        <v>0.3815565034057472</v>
      </c>
      <c r="K697" s="4">
        <f t="shared" si="139"/>
        <v>-2.519999999999996</v>
      </c>
      <c r="L697" s="4">
        <f t="shared" si="140"/>
        <v>-2.0000000000000018E-2</v>
      </c>
      <c r="M697" s="4">
        <f t="shared" si="149"/>
        <v>-0.66713009554252323</v>
      </c>
      <c r="N697" s="4">
        <f t="shared" si="145"/>
        <v>9.8778757981248799E-3</v>
      </c>
      <c r="O697" s="4">
        <f t="shared" si="146"/>
        <v>-18.495965456843731</v>
      </c>
      <c r="P697" s="4">
        <f t="shared" si="147"/>
        <v>14915.399771767383</v>
      </c>
      <c r="Q697">
        <f t="shared" si="141"/>
        <v>-0.36262799999999945</v>
      </c>
      <c r="R697">
        <f t="shared" si="150"/>
        <v>1.1835801102330308</v>
      </c>
      <c r="S697">
        <f t="shared" si="148"/>
        <v>79.972181843879497</v>
      </c>
    </row>
    <row r="698" spans="1:19" x14ac:dyDescent="0.2">
      <c r="A698">
        <v>325</v>
      </c>
      <c r="B698">
        <v>85.17</v>
      </c>
      <c r="C698">
        <v>1.419</v>
      </c>
      <c r="D698">
        <v>1.3680000000000001</v>
      </c>
      <c r="E698">
        <v>1.512</v>
      </c>
      <c r="F698">
        <v>1.4119999999999999</v>
      </c>
      <c r="G698">
        <v>1.383</v>
      </c>
      <c r="H698" s="4">
        <f t="shared" si="142"/>
        <v>1.9302866472455196</v>
      </c>
      <c r="I698" s="4">
        <f t="shared" si="143"/>
        <v>0.15198239545747402</v>
      </c>
      <c r="J698" s="4">
        <f t="shared" si="144"/>
        <v>0.39622815243848353</v>
      </c>
      <c r="K698" s="4">
        <f t="shared" si="139"/>
        <v>-2.460000000000008</v>
      </c>
      <c r="L698" s="4">
        <f t="shared" si="140"/>
        <v>-2.7000000000000135E-2</v>
      </c>
      <c r="M698" s="4">
        <f t="shared" si="149"/>
        <v>-0.47999648751941842</v>
      </c>
      <c r="N698" s="4">
        <f t="shared" si="145"/>
        <v>9.3640989798792207E-3</v>
      </c>
      <c r="O698" s="4">
        <f t="shared" si="146"/>
        <v>-18.081648796516859</v>
      </c>
      <c r="P698" s="4">
        <f t="shared" si="147"/>
        <v>15227.953775218239</v>
      </c>
      <c r="Q698">
        <f t="shared" si="141"/>
        <v>-0.34907400000000111</v>
      </c>
      <c r="R698">
        <f t="shared" si="150"/>
        <v>1.1937128090988245</v>
      </c>
      <c r="S698">
        <f t="shared" si="148"/>
        <v>76.594418525219851</v>
      </c>
    </row>
    <row r="699" spans="1:19" x14ac:dyDescent="0.2">
      <c r="A699">
        <v>326</v>
      </c>
      <c r="B699">
        <v>82.71</v>
      </c>
      <c r="C699">
        <v>1.3919999999999999</v>
      </c>
      <c r="D699">
        <v>1.3460000000000001</v>
      </c>
      <c r="E699">
        <v>1.4970000000000001</v>
      </c>
      <c r="F699">
        <v>1.387</v>
      </c>
      <c r="G699">
        <v>1.34</v>
      </c>
      <c r="H699" s="4">
        <f t="shared" si="142"/>
        <v>1.9175580208254361</v>
      </c>
      <c r="I699" s="4">
        <f t="shared" si="143"/>
        <v>0.14363923527454328</v>
      </c>
      <c r="J699" s="4">
        <f t="shared" si="144"/>
        <v>0.41154390295747129</v>
      </c>
      <c r="K699" s="4">
        <f t="shared" si="139"/>
        <v>-2.3999999999999915</v>
      </c>
      <c r="L699" s="4">
        <f t="shared" si="140"/>
        <v>-2.4999999999999911E-2</v>
      </c>
      <c r="M699" s="4">
        <f t="shared" si="149"/>
        <v>-0.65546429815606244</v>
      </c>
      <c r="N699" s="4">
        <f t="shared" si="145"/>
        <v>8.8618309577537524E-3</v>
      </c>
      <c r="O699" s="4">
        <f t="shared" si="146"/>
        <v>-17.658650080538575</v>
      </c>
      <c r="P699" s="4">
        <f t="shared" si="147"/>
        <v>15533.855971320065</v>
      </c>
      <c r="Q699">
        <f t="shared" si="141"/>
        <v>-0.33407999999999882</v>
      </c>
      <c r="R699">
        <f t="shared" si="150"/>
        <v>1.2191389391977348</v>
      </c>
      <c r="S699">
        <f t="shared" si="148"/>
        <v>72.966806128732784</v>
      </c>
    </row>
    <row r="700" spans="1:19" x14ac:dyDescent="0.2">
      <c r="A700">
        <v>327</v>
      </c>
      <c r="B700">
        <v>80.31</v>
      </c>
      <c r="C700">
        <v>1.367</v>
      </c>
      <c r="D700">
        <v>1.3320000000000001</v>
      </c>
      <c r="E700">
        <v>1.48</v>
      </c>
      <c r="F700">
        <v>1.367</v>
      </c>
      <c r="G700">
        <v>1.286</v>
      </c>
      <c r="H700" s="4">
        <f t="shared" si="142"/>
        <v>1.9047696259065952</v>
      </c>
      <c r="I700" s="4">
        <f t="shared" si="143"/>
        <v>0.13576851456782227</v>
      </c>
      <c r="J700" s="4">
        <f t="shared" si="144"/>
        <v>0.42752779509537486</v>
      </c>
      <c r="K700" s="4">
        <f t="shared" si="139"/>
        <v>-2.3500000000000085</v>
      </c>
      <c r="L700" s="4">
        <f t="shared" si="140"/>
        <v>-8.999999999999897E-3</v>
      </c>
      <c r="M700" s="4">
        <f t="shared" si="149"/>
        <v>-0.61545805839364354</v>
      </c>
      <c r="N700" s="4">
        <f t="shared" si="145"/>
        <v>8.3713128999610142E-3</v>
      </c>
      <c r="O700" s="4">
        <f t="shared" si="146"/>
        <v>-17.22715408133524</v>
      </c>
      <c r="P700" s="4">
        <f t="shared" si="147"/>
        <v>15832.896652321791</v>
      </c>
      <c r="Q700">
        <f t="shared" si="141"/>
        <v>-0.32124500000000117</v>
      </c>
      <c r="R700">
        <f t="shared" si="150"/>
        <v>1.2358230419627831</v>
      </c>
      <c r="S700">
        <f t="shared" si="148"/>
        <v>69.577083669219832</v>
      </c>
    </row>
    <row r="701" spans="1:19" x14ac:dyDescent="0.2">
      <c r="A701">
        <v>328</v>
      </c>
      <c r="B701">
        <v>77.959999999999994</v>
      </c>
      <c r="C701">
        <v>1.3580000000000001</v>
      </c>
      <c r="D701">
        <v>1.319</v>
      </c>
      <c r="E701">
        <v>1.4610000000000001</v>
      </c>
      <c r="F701">
        <v>1.3640000000000001</v>
      </c>
      <c r="G701">
        <v>1.288</v>
      </c>
      <c r="H701" s="4">
        <f t="shared" si="142"/>
        <v>1.8918718304455837</v>
      </c>
      <c r="I701" s="4">
        <f t="shared" si="143"/>
        <v>0.13289976994448291</v>
      </c>
      <c r="J701" s="4">
        <f t="shared" si="144"/>
        <v>0.44427727796308558</v>
      </c>
      <c r="K701" s="4">
        <f t="shared" si="139"/>
        <v>-2.289999999999992</v>
      </c>
      <c r="L701" s="4">
        <f t="shared" si="140"/>
        <v>-1.0000000000000009E-2</v>
      </c>
      <c r="M701" s="4">
        <f t="shared" si="149"/>
        <v>-0.22242131471314708</v>
      </c>
      <c r="N701" s="4">
        <f t="shared" si="145"/>
        <v>7.8927808421461465E-3</v>
      </c>
      <c r="O701" s="4">
        <f t="shared" si="146"/>
        <v>-16.787351396548523</v>
      </c>
      <c r="P701" s="4">
        <f t="shared" si="147"/>
        <v>16124.871768134595</v>
      </c>
      <c r="Q701">
        <f t="shared" si="141"/>
        <v>-0.31098199999999893</v>
      </c>
      <c r="R701">
        <f t="shared" si="150"/>
        <v>1.2516806731486472</v>
      </c>
      <c r="S701">
        <f t="shared" si="148"/>
        <v>67.096471394574337</v>
      </c>
    </row>
    <row r="702" spans="1:19" x14ac:dyDescent="0.2">
      <c r="A702">
        <v>329</v>
      </c>
      <c r="B702">
        <v>75.67</v>
      </c>
      <c r="C702">
        <v>1.3480000000000001</v>
      </c>
      <c r="D702">
        <v>1.294</v>
      </c>
      <c r="E702">
        <v>1.4390000000000001</v>
      </c>
      <c r="F702">
        <v>1.3380000000000001</v>
      </c>
      <c r="G702">
        <v>1.321</v>
      </c>
      <c r="H702" s="4">
        <f t="shared" si="142"/>
        <v>1.8789237339675673</v>
      </c>
      <c r="I702" s="4">
        <f t="shared" si="143"/>
        <v>0.12968989219930105</v>
      </c>
      <c r="J702" s="4">
        <f t="shared" si="144"/>
        <v>0.46175216371940375</v>
      </c>
      <c r="K702" s="4">
        <f t="shared" si="139"/>
        <v>-2.2199999999999989</v>
      </c>
      <c r="L702" s="4">
        <f t="shared" si="140"/>
        <v>-1.6000000000000014E-2</v>
      </c>
      <c r="M702" s="4">
        <f t="shared" si="149"/>
        <v>-0.24790344670598174</v>
      </c>
      <c r="N702" s="4">
        <f t="shared" si="145"/>
        <v>7.4264655255753542E-3</v>
      </c>
      <c r="O702" s="4">
        <f t="shared" si="146"/>
        <v>-16.339438291878118</v>
      </c>
      <c r="P702" s="4">
        <f t="shared" si="147"/>
        <v>16409.583022842853</v>
      </c>
      <c r="Q702">
        <f t="shared" si="141"/>
        <v>-0.29925599999999986</v>
      </c>
      <c r="R702">
        <f t="shared" si="150"/>
        <v>1.2832084814332638</v>
      </c>
      <c r="S702">
        <f t="shared" si="148"/>
        <v>64.646007309138838</v>
      </c>
    </row>
    <row r="703" spans="1:19" x14ac:dyDescent="0.2">
      <c r="A703">
        <v>330</v>
      </c>
      <c r="B703">
        <v>73.45</v>
      </c>
      <c r="C703">
        <v>1.3320000000000001</v>
      </c>
      <c r="D703">
        <v>1.2729999999999999</v>
      </c>
      <c r="E703">
        <v>1.417</v>
      </c>
      <c r="F703">
        <v>1.3080000000000001</v>
      </c>
      <c r="G703">
        <v>1.33</v>
      </c>
      <c r="H703" s="4">
        <f t="shared" si="142"/>
        <v>1.8659918001262754</v>
      </c>
      <c r="I703" s="4">
        <f t="shared" si="143"/>
        <v>0.12450422483428228</v>
      </c>
      <c r="J703" s="4">
        <f t="shared" si="144"/>
        <v>0.47989128334792297</v>
      </c>
      <c r="K703" s="4">
        <f t="shared" si="139"/>
        <v>-2.1599999999999966</v>
      </c>
      <c r="L703" s="4">
        <f t="shared" si="140"/>
        <v>-5.0000000000001155E-3</v>
      </c>
      <c r="M703" s="4">
        <f t="shared" si="149"/>
        <v>-0.40099705339203151</v>
      </c>
      <c r="N703" s="4">
        <f t="shared" si="145"/>
        <v>6.972592239689851E-3</v>
      </c>
      <c r="O703" s="4">
        <f t="shared" si="146"/>
        <v>-15.883616541243594</v>
      </c>
      <c r="P703" s="4">
        <f t="shared" si="147"/>
        <v>16686.837959308141</v>
      </c>
      <c r="Q703">
        <f t="shared" si="141"/>
        <v>-0.28771199999999958</v>
      </c>
      <c r="R703">
        <f t="shared" si="150"/>
        <v>1.3107952409080084</v>
      </c>
      <c r="S703">
        <f t="shared" si="148"/>
        <v>62.004627930081014</v>
      </c>
    </row>
    <row r="704" spans="1:19" x14ac:dyDescent="0.2">
      <c r="A704">
        <v>331</v>
      </c>
      <c r="B704">
        <v>71.290000000000006</v>
      </c>
      <c r="C704">
        <v>1.327</v>
      </c>
      <c r="D704">
        <v>1.2649999999999999</v>
      </c>
      <c r="E704">
        <v>1.399</v>
      </c>
      <c r="F704">
        <v>1.304</v>
      </c>
      <c r="G704">
        <v>1.34</v>
      </c>
      <c r="H704" s="4">
        <f t="shared" si="142"/>
        <v>1.8530286147129897</v>
      </c>
      <c r="I704" s="4">
        <f t="shared" si="143"/>
        <v>0.1228709228644355</v>
      </c>
      <c r="J704" s="4">
        <f t="shared" si="144"/>
        <v>0.49878940915687531</v>
      </c>
      <c r="K704" s="4">
        <f t="shared" si="139"/>
        <v>-2.1000000000000085</v>
      </c>
      <c r="L704" s="4">
        <f t="shared" si="140"/>
        <v>-1.0999999999999899E-2</v>
      </c>
      <c r="M704" s="4">
        <f t="shared" si="149"/>
        <v>-0.12599541839252146</v>
      </c>
      <c r="N704" s="4">
        <f t="shared" si="145"/>
        <v>6.5313806690997511E-3</v>
      </c>
      <c r="O704" s="4">
        <f t="shared" si="146"/>
        <v>-15.420093264596145</v>
      </c>
      <c r="P704" s="4">
        <f t="shared" si="147"/>
        <v>16956.450036364145</v>
      </c>
      <c r="Q704">
        <f t="shared" si="141"/>
        <v>-0.27867000000000114</v>
      </c>
      <c r="R704">
        <f t="shared" si="150"/>
        <v>1.3215819470520165</v>
      </c>
      <c r="S704">
        <f t="shared" si="148"/>
        <v>59.955305243856273</v>
      </c>
    </row>
    <row r="705" spans="1:19" x14ac:dyDescent="0.2">
      <c r="A705">
        <v>332</v>
      </c>
      <c r="B705">
        <v>69.19</v>
      </c>
      <c r="C705">
        <v>1.3160000000000001</v>
      </c>
      <c r="D705">
        <v>1.244</v>
      </c>
      <c r="E705">
        <v>1.381</v>
      </c>
      <c r="F705">
        <v>1.2869999999999999</v>
      </c>
      <c r="G705">
        <v>1.3520000000000001</v>
      </c>
      <c r="H705" s="4">
        <f t="shared" si="142"/>
        <v>1.840043330603494</v>
      </c>
      <c r="I705" s="4">
        <f t="shared" si="143"/>
        <v>0.11925588927793671</v>
      </c>
      <c r="J705" s="4">
        <f t="shared" si="144"/>
        <v>0.51846588021444973</v>
      </c>
      <c r="K705" s="4">
        <f t="shared" si="139"/>
        <v>-2.039999999999992</v>
      </c>
      <c r="L705" s="4">
        <f t="shared" si="140"/>
        <v>-8.0000000000000071E-3</v>
      </c>
      <c r="M705" s="4">
        <f t="shared" si="149"/>
        <v>-0.27839464704936606</v>
      </c>
      <c r="N705" s="4">
        <f t="shared" si="145"/>
        <v>6.1030447450831915E-3</v>
      </c>
      <c r="O705" s="4">
        <f t="shared" si="146"/>
        <v>-14.94908076358603</v>
      </c>
      <c r="P705" s="4">
        <f t="shared" si="147"/>
        <v>17218.238699967082</v>
      </c>
      <c r="Q705">
        <f t="shared" si="141"/>
        <v>-0.26846399999999893</v>
      </c>
      <c r="R705">
        <f t="shared" si="150"/>
        <v>1.3506576608240444</v>
      </c>
      <c r="S705">
        <f t="shared" si="148"/>
        <v>57.706840997539871</v>
      </c>
    </row>
    <row r="706" spans="1:19" x14ac:dyDescent="0.2">
      <c r="A706">
        <v>333</v>
      </c>
      <c r="B706">
        <v>67.150000000000006</v>
      </c>
      <c r="C706">
        <v>1.3080000000000001</v>
      </c>
      <c r="D706">
        <v>1.218</v>
      </c>
      <c r="E706">
        <v>1.3680000000000001</v>
      </c>
      <c r="F706">
        <v>1.268</v>
      </c>
      <c r="G706">
        <v>1.377</v>
      </c>
      <c r="H706" s="4">
        <f t="shared" si="142"/>
        <v>1.8270460170047342</v>
      </c>
      <c r="I706" s="4">
        <f t="shared" si="143"/>
        <v>0.11660774398824848</v>
      </c>
      <c r="J706" s="4">
        <f t="shared" si="144"/>
        <v>0.53893787411908567</v>
      </c>
      <c r="K706" s="4">
        <f t="shared" si="139"/>
        <v>-1.9699999999999989</v>
      </c>
      <c r="L706" s="4">
        <f t="shared" si="140"/>
        <v>-1.4000000000000012E-2</v>
      </c>
      <c r="M706" s="4">
        <f t="shared" si="149"/>
        <v>-0.20374558708354404</v>
      </c>
      <c r="N706" s="4">
        <f t="shared" si="145"/>
        <v>5.6877925016502462E-3</v>
      </c>
      <c r="O706" s="4">
        <f t="shared" si="146"/>
        <v>-14.470796355253611</v>
      </c>
      <c r="P706" s="4">
        <f t="shared" si="147"/>
        <v>17472.029443771575</v>
      </c>
      <c r="Q706">
        <f t="shared" si="141"/>
        <v>-0.25767599999999985</v>
      </c>
      <c r="R706">
        <f t="shared" si="150"/>
        <v>1.3882583869888101</v>
      </c>
      <c r="S706">
        <f t="shared" si="148"/>
        <v>55.66495237184558</v>
      </c>
    </row>
    <row r="707" spans="1:19" x14ac:dyDescent="0.2">
      <c r="A707">
        <v>334</v>
      </c>
      <c r="B707">
        <v>65.180000000000007</v>
      </c>
      <c r="C707">
        <v>1.294</v>
      </c>
      <c r="D707">
        <v>1.2050000000000001</v>
      </c>
      <c r="E707">
        <v>1.3440000000000001</v>
      </c>
      <c r="F707">
        <v>1.2529999999999999</v>
      </c>
      <c r="G707">
        <v>1.3740000000000001</v>
      </c>
      <c r="H707" s="4">
        <f t="shared" si="142"/>
        <v>1.8141143561291255</v>
      </c>
      <c r="I707" s="4">
        <f t="shared" si="143"/>
        <v>0.11193427633268159</v>
      </c>
      <c r="J707" s="4">
        <f t="shared" si="144"/>
        <v>0.56010864274905714</v>
      </c>
      <c r="K707" s="4">
        <f t="shared" si="139"/>
        <v>-1.9000000000000057</v>
      </c>
      <c r="L707" s="4">
        <f t="shared" si="140"/>
        <v>-2.0000000000000018E-2</v>
      </c>
      <c r="M707" s="4">
        <f t="shared" si="149"/>
        <v>-0.36139732556564774</v>
      </c>
      <c r="N707" s="4">
        <f t="shared" si="145"/>
        <v>5.2858259362265347E-3</v>
      </c>
      <c r="O707" s="4">
        <f t="shared" si="146"/>
        <v>-13.985462204037734</v>
      </c>
      <c r="P707" s="4">
        <f t="shared" si="147"/>
        <v>17717.653866037075</v>
      </c>
      <c r="Q707">
        <f t="shared" si="141"/>
        <v>-0.24586000000000074</v>
      </c>
      <c r="R707">
        <f t="shared" si="150"/>
        <v>1.4077599956634892</v>
      </c>
      <c r="S707">
        <f t="shared" si="148"/>
        <v>53.453569701116251</v>
      </c>
    </row>
    <row r="708" spans="1:19" x14ac:dyDescent="0.2">
      <c r="A708">
        <v>335</v>
      </c>
      <c r="B708">
        <v>63.28</v>
      </c>
      <c r="C708">
        <v>1.274</v>
      </c>
      <c r="D708">
        <v>1.1859999999999999</v>
      </c>
      <c r="E708">
        <v>1.321</v>
      </c>
      <c r="F708">
        <v>1.23</v>
      </c>
      <c r="G708">
        <v>1.36</v>
      </c>
      <c r="H708" s="4">
        <f t="shared" si="142"/>
        <v>1.8012664704896202</v>
      </c>
      <c r="I708" s="4">
        <f t="shared" si="143"/>
        <v>0.10516942799933163</v>
      </c>
      <c r="J708" s="4">
        <f t="shared" si="144"/>
        <v>0.58196576597757921</v>
      </c>
      <c r="K708" s="4">
        <f t="shared" si="139"/>
        <v>-1.8400000000000034</v>
      </c>
      <c r="L708" s="4">
        <f t="shared" si="140"/>
        <v>-1.5000000000000124E-2</v>
      </c>
      <c r="M708" s="4">
        <f t="shared" si="149"/>
        <v>-0.52653397789820855</v>
      </c>
      <c r="N708" s="4">
        <f t="shared" si="145"/>
        <v>4.8973408750032643E-3</v>
      </c>
      <c r="O708" s="4">
        <f t="shared" si="146"/>
        <v>-13.493305152203371</v>
      </c>
      <c r="P708" s="4">
        <f t="shared" si="147"/>
        <v>17954.949718296888</v>
      </c>
      <c r="Q708">
        <f t="shared" si="141"/>
        <v>-0.23441600000000043</v>
      </c>
      <c r="R708">
        <f t="shared" si="150"/>
        <v>1.437148629067758</v>
      </c>
      <c r="S708">
        <f t="shared" si="148"/>
        <v>51.093303015057749</v>
      </c>
    </row>
    <row r="709" spans="1:19" x14ac:dyDescent="0.2">
      <c r="A709">
        <v>336</v>
      </c>
      <c r="B709">
        <v>61.44</v>
      </c>
      <c r="C709">
        <v>1.2589999999999999</v>
      </c>
      <c r="D709">
        <v>1.1659999999999999</v>
      </c>
      <c r="E709">
        <v>1.302</v>
      </c>
      <c r="F709">
        <v>1.2130000000000001</v>
      </c>
      <c r="G709">
        <v>1.3560000000000001</v>
      </c>
      <c r="H709" s="4">
        <f t="shared" si="142"/>
        <v>1.7884512070234555</v>
      </c>
      <c r="I709" s="4">
        <f t="shared" si="143"/>
        <v>0.10002573010786256</v>
      </c>
      <c r="J709" s="4">
        <f t="shared" si="144"/>
        <v>0.60461704869670996</v>
      </c>
      <c r="K709" s="4">
        <f t="shared" si="139"/>
        <v>-1.769999999999996</v>
      </c>
      <c r="L709" s="4">
        <f t="shared" si="140"/>
        <v>-1.0999999999999899E-2</v>
      </c>
      <c r="M709" s="4">
        <f t="shared" si="149"/>
        <v>-0.40137277747349548</v>
      </c>
      <c r="N709" s="4">
        <f t="shared" si="145"/>
        <v>4.5225268429976151E-3</v>
      </c>
      <c r="O709" s="4">
        <f t="shared" si="146"/>
        <v>-12.994556548917346</v>
      </c>
      <c r="P709" s="4">
        <f t="shared" si="147"/>
        <v>18183.760948020241</v>
      </c>
      <c r="Q709">
        <f t="shared" si="141"/>
        <v>-0.22284299999999946</v>
      </c>
      <c r="R709">
        <f t="shared" si="150"/>
        <v>1.4692769489205246</v>
      </c>
      <c r="S709">
        <f t="shared" si="148"/>
        <v>49.023579441494981</v>
      </c>
    </row>
    <row r="710" spans="1:19" x14ac:dyDescent="0.2">
      <c r="A710">
        <v>337</v>
      </c>
      <c r="B710">
        <v>59.67</v>
      </c>
      <c r="C710">
        <v>1.248</v>
      </c>
      <c r="D710">
        <v>1.1599999999999999</v>
      </c>
      <c r="E710">
        <v>1.284</v>
      </c>
      <c r="F710">
        <v>1.1990000000000001</v>
      </c>
      <c r="G710">
        <v>1.35</v>
      </c>
      <c r="H710" s="4">
        <f t="shared" si="142"/>
        <v>1.775756037844098</v>
      </c>
      <c r="I710" s="4">
        <f t="shared" si="143"/>
        <v>9.6214585346405188E-2</v>
      </c>
      <c r="J710" s="4">
        <f t="shared" si="144"/>
        <v>0.62792523667994848</v>
      </c>
      <c r="K710" s="4">
        <f t="shared" si="139"/>
        <v>-1.7000000000000028</v>
      </c>
      <c r="L710" s="4">
        <f t="shared" si="140"/>
        <v>-1.6000000000000014E-2</v>
      </c>
      <c r="M710" s="4">
        <f t="shared" si="149"/>
        <v>-0.30020433029394472</v>
      </c>
      <c r="N710" s="4">
        <f t="shared" si="145"/>
        <v>4.1615669388610221E-3</v>
      </c>
      <c r="O710" s="4">
        <f t="shared" si="146"/>
        <v>-12.489452078139006</v>
      </c>
      <c r="P710" s="4">
        <f t="shared" si="147"/>
        <v>18403.937737460707</v>
      </c>
      <c r="Q710">
        <f t="shared" si="141"/>
        <v>-0.21216000000000035</v>
      </c>
      <c r="R710">
        <f t="shared" si="150"/>
        <v>1.4791642257761881</v>
      </c>
      <c r="S710">
        <f t="shared" si="148"/>
        <v>47.195294887512503</v>
      </c>
    </row>
    <row r="711" spans="1:19" x14ac:dyDescent="0.2">
      <c r="A711">
        <v>338</v>
      </c>
      <c r="B711">
        <v>57.97</v>
      </c>
      <c r="C711">
        <v>1.232</v>
      </c>
      <c r="D711">
        <v>1.1439999999999999</v>
      </c>
      <c r="E711">
        <v>1.266</v>
      </c>
      <c r="F711">
        <v>1.1830000000000001</v>
      </c>
      <c r="G711">
        <v>1.333</v>
      </c>
      <c r="H711" s="4">
        <f t="shared" si="142"/>
        <v>1.7632033003707717</v>
      </c>
      <c r="I711" s="4">
        <f t="shared" si="143"/>
        <v>9.0610707828406648E-2</v>
      </c>
      <c r="J711" s="4">
        <f t="shared" si="144"/>
        <v>0.6518552688985606</v>
      </c>
      <c r="K711" s="4">
        <f t="shared" si="139"/>
        <v>-1.6299999999999955</v>
      </c>
      <c r="L711" s="4">
        <f t="shared" si="140"/>
        <v>-2.2999999999999909E-2</v>
      </c>
      <c r="M711" s="4">
        <f t="shared" si="149"/>
        <v>-0.44642672802696531</v>
      </c>
      <c r="N711" s="4">
        <f t="shared" si="145"/>
        <v>3.8146377144682719E-3</v>
      </c>
      <c r="O711" s="4">
        <f t="shared" si="146"/>
        <v>-11.978231585431764</v>
      </c>
      <c r="P711" s="4">
        <f t="shared" si="147"/>
        <v>18615.336534772097</v>
      </c>
      <c r="Q711">
        <f t="shared" si="141"/>
        <v>-0.20081599999999944</v>
      </c>
      <c r="R711">
        <f t="shared" si="150"/>
        <v>1.5061143585116294</v>
      </c>
      <c r="S711">
        <f t="shared" si="148"/>
        <v>45.26287010962875</v>
      </c>
    </row>
    <row r="712" spans="1:19" x14ac:dyDescent="0.2">
      <c r="A712">
        <v>339</v>
      </c>
      <c r="B712">
        <v>56.34</v>
      </c>
      <c r="C712">
        <v>1.2090000000000001</v>
      </c>
      <c r="D712">
        <v>1.1240000000000001</v>
      </c>
      <c r="E712">
        <v>1.242</v>
      </c>
      <c r="F712">
        <v>1.165</v>
      </c>
      <c r="G712">
        <v>1.304</v>
      </c>
      <c r="H712" s="4">
        <f t="shared" si="142"/>
        <v>1.7508168426497546</v>
      </c>
      <c r="I712" s="4">
        <f t="shared" si="143"/>
        <v>8.2426300860771906E-2</v>
      </c>
      <c r="J712" s="4">
        <f t="shared" si="144"/>
        <v>0.67636208855911495</v>
      </c>
      <c r="K712" s="4">
        <f t="shared" si="139"/>
        <v>-1.5600000000000023</v>
      </c>
      <c r="L712" s="4">
        <f t="shared" si="140"/>
        <v>-1.7000000000000126E-2</v>
      </c>
      <c r="M712" s="4">
        <f t="shared" si="149"/>
        <v>-0.66075444263193783</v>
      </c>
      <c r="N712" s="4">
        <f t="shared" si="145"/>
        <v>3.4819090593173896E-3</v>
      </c>
      <c r="O712" s="4">
        <f t="shared" si="146"/>
        <v>-11.461138903910317</v>
      </c>
      <c r="P712" s="4">
        <f t="shared" si="147"/>
        <v>18817.820083216338</v>
      </c>
      <c r="Q712">
        <f t="shared" si="141"/>
        <v>-0.1886040000000003</v>
      </c>
      <c r="R712">
        <f t="shared" si="150"/>
        <v>1.5410459060804422</v>
      </c>
      <c r="S712">
        <f t="shared" si="148"/>
        <v>43.168924047278843</v>
      </c>
    </row>
    <row r="713" spans="1:19" x14ac:dyDescent="0.2">
      <c r="A713">
        <v>340</v>
      </c>
      <c r="B713">
        <v>54.78</v>
      </c>
      <c r="C713">
        <v>1.1919999999999999</v>
      </c>
      <c r="D713">
        <v>1.109</v>
      </c>
      <c r="E713">
        <v>1.2150000000000001</v>
      </c>
      <c r="F713">
        <v>1.1459999999999999</v>
      </c>
      <c r="G713">
        <v>1.296</v>
      </c>
      <c r="H713" s="4">
        <f t="shared" si="142"/>
        <v>1.7386220279179425</v>
      </c>
      <c r="I713" s="4">
        <f t="shared" si="143"/>
        <v>7.6276255404217605E-2</v>
      </c>
      <c r="J713" s="4">
        <f t="shared" si="144"/>
        <v>0.7013896400513252</v>
      </c>
      <c r="K713" s="4">
        <f t="shared" si="139"/>
        <v>-1.490000000000002</v>
      </c>
      <c r="L713" s="4">
        <f t="shared" si="140"/>
        <v>-1.0000000000000009E-2</v>
      </c>
      <c r="M713" s="4">
        <f t="shared" si="149"/>
        <v>-0.50431643217268463</v>
      </c>
      <c r="N713" s="4">
        <f t="shared" si="145"/>
        <v>3.1635440897643252E-3</v>
      </c>
      <c r="O713" s="4">
        <f t="shared" si="146"/>
        <v>-10.93842167937653</v>
      </c>
      <c r="P713" s="4">
        <f t="shared" si="147"/>
        <v>19011.257443681785</v>
      </c>
      <c r="Q713">
        <f t="shared" si="141"/>
        <v>-0.17760800000000024</v>
      </c>
      <c r="R713">
        <f t="shared" si="150"/>
        <v>1.5681975487688131</v>
      </c>
      <c r="S713">
        <f t="shared" si="148"/>
        <v>41.383418613995822</v>
      </c>
    </row>
    <row r="714" spans="1:19" x14ac:dyDescent="0.2">
      <c r="A714">
        <v>341</v>
      </c>
      <c r="B714">
        <v>53.29</v>
      </c>
      <c r="C714">
        <v>1.1819999999999999</v>
      </c>
      <c r="D714">
        <v>1.0980000000000001</v>
      </c>
      <c r="E714">
        <v>1.2030000000000001</v>
      </c>
      <c r="F714">
        <v>1.123</v>
      </c>
      <c r="G714">
        <v>1.3049999999999999</v>
      </c>
      <c r="H714" s="4">
        <f t="shared" si="142"/>
        <v>1.7266457202409118</v>
      </c>
      <c r="I714" s="4">
        <f t="shared" si="143"/>
        <v>7.2617476545236537E-2</v>
      </c>
      <c r="J714" s="4">
        <f t="shared" si="144"/>
        <v>0.72686990674447272</v>
      </c>
      <c r="K714" s="4">
        <f t="shared" si="139"/>
        <v>-1.4200000000000017</v>
      </c>
      <c r="L714" s="4">
        <f t="shared" si="140"/>
        <v>-1.2999999999999901E-2</v>
      </c>
      <c r="M714" s="4">
        <f t="shared" si="149"/>
        <v>-0.30550140808408072</v>
      </c>
      <c r="N714" s="4">
        <f t="shared" si="145"/>
        <v>2.8596990431149771E-3</v>
      </c>
      <c r="O714" s="4">
        <f t="shared" si="146"/>
        <v>-10.410331194829814</v>
      </c>
      <c r="P714" s="4">
        <f t="shared" si="147"/>
        <v>19195.524015510833</v>
      </c>
      <c r="Q714">
        <f t="shared" si="141"/>
        <v>-0.16784400000000019</v>
      </c>
      <c r="R714">
        <f t="shared" si="150"/>
        <v>1.5886518708225832</v>
      </c>
      <c r="S714">
        <f t="shared" si="148"/>
        <v>39.920068478993578</v>
      </c>
    </row>
    <row r="715" spans="1:19" x14ac:dyDescent="0.2">
      <c r="A715">
        <v>342</v>
      </c>
      <c r="B715">
        <v>51.87</v>
      </c>
      <c r="C715">
        <v>1.169</v>
      </c>
      <c r="D715">
        <v>1.0720000000000001</v>
      </c>
      <c r="E715">
        <v>1.198</v>
      </c>
      <c r="F715">
        <v>1.107</v>
      </c>
      <c r="G715">
        <v>1.3009999999999999</v>
      </c>
      <c r="H715" s="4">
        <f t="shared" si="142"/>
        <v>1.7149162479935849</v>
      </c>
      <c r="I715" s="4">
        <f t="shared" si="143"/>
        <v>6.7814511161840119E-2</v>
      </c>
      <c r="J715" s="4">
        <f t="shared" si="144"/>
        <v>0.75272202871324789</v>
      </c>
      <c r="K715" s="4">
        <f t="shared" si="139"/>
        <v>-1.3399999999999963</v>
      </c>
      <c r="L715" s="4">
        <f t="shared" si="140"/>
        <v>-1.1000000000000121E-2</v>
      </c>
      <c r="M715" s="4">
        <f t="shared" si="149"/>
        <v>-0.40947838761382183</v>
      </c>
      <c r="N715" s="4">
        <f t="shared" si="145"/>
        <v>2.5705231765919268E-3</v>
      </c>
      <c r="O715" s="4">
        <f t="shared" si="146"/>
        <v>-9.8771221943989573</v>
      </c>
      <c r="P715" s="4">
        <f t="shared" si="147"/>
        <v>19370.501552002926</v>
      </c>
      <c r="Q715">
        <f t="shared" si="141"/>
        <v>-0.15664599999999956</v>
      </c>
      <c r="R715">
        <f t="shared" si="150"/>
        <v>1.638923036664041</v>
      </c>
      <c r="S715">
        <f t="shared" si="148"/>
        <v>38.428978460835545</v>
      </c>
    </row>
    <row r="716" spans="1:19" x14ac:dyDescent="0.2">
      <c r="A716">
        <v>343</v>
      </c>
      <c r="B716">
        <v>50.53</v>
      </c>
      <c r="C716">
        <v>1.1579999999999999</v>
      </c>
      <c r="D716">
        <v>1.0620000000000001</v>
      </c>
      <c r="E716">
        <v>1.1859999999999999</v>
      </c>
      <c r="F716">
        <v>1.101</v>
      </c>
      <c r="G716">
        <v>1.2829999999999999</v>
      </c>
      <c r="H716" s="4">
        <f t="shared" si="142"/>
        <v>1.7035492982382305</v>
      </c>
      <c r="I716" s="4">
        <f t="shared" si="143"/>
        <v>6.3708559391417369E-2</v>
      </c>
      <c r="J716" s="4">
        <f t="shared" si="144"/>
        <v>0.77865209962710757</v>
      </c>
      <c r="K716" s="4">
        <f t="shared" si="139"/>
        <v>-1.2700000000000031</v>
      </c>
      <c r="L716" s="4">
        <f t="shared" si="140"/>
        <v>-1.2999999999999901E-2</v>
      </c>
      <c r="M716" s="4">
        <f t="shared" si="149"/>
        <v>-0.36121843227895284</v>
      </c>
      <c r="N716" s="4">
        <f t="shared" si="145"/>
        <v>2.2961586711919557E-3</v>
      </c>
      <c r="O716" s="4">
        <f t="shared" si="146"/>
        <v>-9.3390527068433205</v>
      </c>
      <c r="P716" s="4">
        <f t="shared" si="147"/>
        <v>19536.078174084123</v>
      </c>
      <c r="Q716">
        <f t="shared" si="141"/>
        <v>-0.14706600000000034</v>
      </c>
      <c r="R716">
        <f t="shared" si="150"/>
        <v>1.6590134574185678</v>
      </c>
      <c r="S716">
        <f t="shared" si="148"/>
        <v>37.083945867216755</v>
      </c>
    </row>
    <row r="717" spans="1:19" x14ac:dyDescent="0.2">
      <c r="A717">
        <v>344</v>
      </c>
      <c r="B717">
        <v>49.26</v>
      </c>
      <c r="C717">
        <v>1.145</v>
      </c>
      <c r="D717">
        <v>1.0509999999999999</v>
      </c>
      <c r="E717">
        <v>1.1739999999999999</v>
      </c>
      <c r="F717">
        <v>1.0880000000000001</v>
      </c>
      <c r="G717">
        <v>1.2689999999999999</v>
      </c>
      <c r="H717" s="4">
        <f t="shared" si="142"/>
        <v>1.6924944075030843</v>
      </c>
      <c r="I717" s="4">
        <f t="shared" si="143"/>
        <v>5.8805486675906807E-2</v>
      </c>
      <c r="J717" s="4">
        <f t="shared" si="144"/>
        <v>0.80472684195443689</v>
      </c>
      <c r="K717" s="4">
        <f t="shared" ref="K717:K731" si="151">B718-B717</f>
        <v>-1.1999999999999957</v>
      </c>
      <c r="L717" s="4">
        <f t="shared" ref="L717:L731" si="152">C718-C717</f>
        <v>-9.000000000000119E-3</v>
      </c>
      <c r="M717" s="4">
        <f t="shared" si="149"/>
        <v>-0.44352068536711675</v>
      </c>
      <c r="N717" s="4">
        <f t="shared" si="145"/>
        <v>2.0367405404463079E-3</v>
      </c>
      <c r="O717" s="4">
        <f t="shared" si="146"/>
        <v>-8.796383868674317</v>
      </c>
      <c r="P717" s="4">
        <f t="shared" si="147"/>
        <v>19692.148380486607</v>
      </c>
      <c r="Q717">
        <f t="shared" ref="Q717:Q731" si="153">(C717*100000)*(K717/1000000)</f>
        <v>-0.13739999999999952</v>
      </c>
      <c r="R717">
        <f t="shared" si="150"/>
        <v>1.6816214943528272</v>
      </c>
      <c r="S717">
        <f t="shared" si="148"/>
        <v>35.746043127047876</v>
      </c>
    </row>
    <row r="718" spans="1:19" x14ac:dyDescent="0.2">
      <c r="A718">
        <v>345</v>
      </c>
      <c r="B718">
        <v>48.06</v>
      </c>
      <c r="C718">
        <v>1.1359999999999999</v>
      </c>
      <c r="D718">
        <v>1.048</v>
      </c>
      <c r="E718">
        <v>1.157</v>
      </c>
      <c r="F718">
        <v>1.0820000000000001</v>
      </c>
      <c r="G718">
        <v>1.258</v>
      </c>
      <c r="H718" s="4">
        <f t="shared" ref="H718:H732" si="154">LOG(B718)</f>
        <v>1.6817837664678814</v>
      </c>
      <c r="I718" s="4">
        <f t="shared" ref="I718:I732" si="155">LOG(C718)</f>
        <v>5.5378331375000027E-2</v>
      </c>
      <c r="J718" s="4">
        <f t="shared" ref="J718:J732" si="156">J717*(B717/B718)^$U$29</f>
        <v>0.83082213213597111</v>
      </c>
      <c r="K718" s="4">
        <f t="shared" si="151"/>
        <v>-1.1300000000000026</v>
      </c>
      <c r="L718" s="4">
        <f t="shared" si="152"/>
        <v>-1.8999999999999906E-2</v>
      </c>
      <c r="M718" s="4">
        <f t="shared" si="149"/>
        <v>-0.31997667456528711</v>
      </c>
      <c r="N718" s="4">
        <f t="shared" ref="N718:N731" si="157">(((0.5*$B$7)+$C$7)-((0.5*$B$7)*COS(RADIANS(A718)))-($C$7*COS(ASIN(((0.5*$B$7)/$C$7)*SIN(RADIANS(A718))))))</f>
        <v>1.7923965440942435E-3</v>
      </c>
      <c r="O718" s="4">
        <f t="shared" ref="O718:O730" si="158">(N719-N718)/$I$10</f>
        <v>-8.2493797469941335</v>
      </c>
      <c r="P718" s="4">
        <f t="shared" ref="P718:P729" si="159">(O719-O718)/$I$10</f>
        <v>19838.613055806552</v>
      </c>
      <c r="Q718">
        <f t="shared" si="153"/>
        <v>-0.12836800000000026</v>
      </c>
      <c r="R718">
        <f t="shared" si="150"/>
        <v>1.687882122237806</v>
      </c>
      <c r="S718">
        <f t="shared" ref="S718:S732" si="160">((C718*100000)*(B718*0.000001))/(($U$20+$U$19)*287)</f>
        <v>34.601121753589915</v>
      </c>
    </row>
    <row r="719" spans="1:19" x14ac:dyDescent="0.2">
      <c r="A719">
        <v>346</v>
      </c>
      <c r="B719">
        <v>46.93</v>
      </c>
      <c r="C719">
        <v>1.117</v>
      </c>
      <c r="D719">
        <v>1.028</v>
      </c>
      <c r="E719">
        <v>1.1419999999999999</v>
      </c>
      <c r="F719">
        <v>1.07</v>
      </c>
      <c r="G719">
        <v>1.226</v>
      </c>
      <c r="H719" s="4">
        <f t="shared" si="154"/>
        <v>1.6714505542124947</v>
      </c>
      <c r="I719" s="4">
        <f t="shared" si="155"/>
        <v>4.8053173115609055E-2</v>
      </c>
      <c r="J719" s="4">
        <f t="shared" si="156"/>
        <v>0.85679955798604612</v>
      </c>
      <c r="K719" s="4">
        <f t="shared" si="151"/>
        <v>-1.0399999999999991</v>
      </c>
      <c r="L719" s="4">
        <f t="shared" si="152"/>
        <v>-1.6999999999999904E-2</v>
      </c>
      <c r="M719" s="4">
        <f t="shared" ref="M719:M732" si="161">LOG(C718/C719)/LOG(B719/B718)</f>
        <v>-0.70889458944118589</v>
      </c>
      <c r="N719" s="4">
        <f t="shared" si="157"/>
        <v>1.5632471066777398E-3</v>
      </c>
      <c r="O719" s="4">
        <f t="shared" si="158"/>
        <v>-7.6983071621106181</v>
      </c>
      <c r="P719" s="4">
        <f t="shared" si="159"/>
        <v>19975.379477086717</v>
      </c>
      <c r="Q719">
        <f t="shared" si="153"/>
        <v>-0.11616799999999991</v>
      </c>
      <c r="R719">
        <f t="shared" si="150"/>
        <v>1.7306957676036927</v>
      </c>
      <c r="S719">
        <f t="shared" si="160"/>
        <v>33.222461602277598</v>
      </c>
    </row>
    <row r="720" spans="1:19" x14ac:dyDescent="0.2">
      <c r="A720">
        <v>347</v>
      </c>
      <c r="B720">
        <v>45.89</v>
      </c>
      <c r="C720">
        <v>1.1000000000000001</v>
      </c>
      <c r="D720">
        <v>1.022</v>
      </c>
      <c r="E720">
        <v>1.1240000000000001</v>
      </c>
      <c r="F720">
        <v>1.0569999999999999</v>
      </c>
      <c r="G720">
        <v>1.198</v>
      </c>
      <c r="H720" s="4">
        <f t="shared" si="154"/>
        <v>1.6617180576946593</v>
      </c>
      <c r="I720" s="4">
        <f t="shared" si="155"/>
        <v>4.1392685158225077E-2</v>
      </c>
      <c r="J720" s="4">
        <f t="shared" si="156"/>
        <v>0.88200913725719576</v>
      </c>
      <c r="K720" s="4">
        <f t="shared" si="151"/>
        <v>-0.98000000000000398</v>
      </c>
      <c r="L720" s="4">
        <f t="shared" si="152"/>
        <v>-9.000000000000119E-3</v>
      </c>
      <c r="M720" s="4">
        <f t="shared" si="161"/>
        <v>-0.68435554486747152</v>
      </c>
      <c r="N720" s="4">
        <f t="shared" si="157"/>
        <v>1.349405241063556E-3</v>
      </c>
      <c r="O720" s="4">
        <f t="shared" si="158"/>
        <v>-7.1434355099693203</v>
      </c>
      <c r="P720" s="4">
        <f t="shared" si="159"/>
        <v>20102.361316478135</v>
      </c>
      <c r="Q720">
        <f t="shared" si="153"/>
        <v>-0.10780000000000045</v>
      </c>
      <c r="R720">
        <f t="shared" si="150"/>
        <v>1.7439162164220416</v>
      </c>
      <c r="S720">
        <f t="shared" si="160"/>
        <v>31.991810870937918</v>
      </c>
    </row>
    <row r="721" spans="1:19" x14ac:dyDescent="0.2">
      <c r="A721">
        <v>348</v>
      </c>
      <c r="B721">
        <v>44.91</v>
      </c>
      <c r="C721">
        <v>1.091</v>
      </c>
      <c r="D721">
        <v>1.022</v>
      </c>
      <c r="E721">
        <v>1.1140000000000001</v>
      </c>
      <c r="F721">
        <v>1.054</v>
      </c>
      <c r="G721">
        <v>1.1759999999999999</v>
      </c>
      <c r="H721" s="4">
        <f t="shared" si="154"/>
        <v>1.6523430550627147</v>
      </c>
      <c r="I721" s="4">
        <f t="shared" si="155"/>
        <v>3.7824750588341866E-2</v>
      </c>
      <c r="J721" s="4">
        <f t="shared" si="156"/>
        <v>0.90699384039472553</v>
      </c>
      <c r="K721" s="4">
        <f t="shared" si="151"/>
        <v>-0.88999999999999346</v>
      </c>
      <c r="L721" s="4">
        <f t="shared" si="152"/>
        <v>-6.9999999999998952E-3</v>
      </c>
      <c r="M721" s="4">
        <f t="shared" si="161"/>
        <v>-0.38057958061000557</v>
      </c>
      <c r="N721" s="4">
        <f t="shared" si="157"/>
        <v>1.1509764768977415E-3</v>
      </c>
      <c r="O721" s="4">
        <f t="shared" si="158"/>
        <v>-6.5850365845115943</v>
      </c>
      <c r="P721" s="4">
        <f t="shared" si="159"/>
        <v>20219.478645556952</v>
      </c>
      <c r="Q721">
        <f t="shared" si="153"/>
        <v>-9.7098999999999283E-2</v>
      </c>
      <c r="R721">
        <f t="shared" si="150"/>
        <v>1.7439162164220416</v>
      </c>
      <c r="S721">
        <f t="shared" si="160"/>
        <v>31.052451094500274</v>
      </c>
    </row>
    <row r="722" spans="1:19" x14ac:dyDescent="0.2">
      <c r="A722">
        <v>349</v>
      </c>
      <c r="B722">
        <v>44.02</v>
      </c>
      <c r="C722">
        <v>1.0840000000000001</v>
      </c>
      <c r="D722">
        <v>1.018</v>
      </c>
      <c r="E722">
        <v>1.111</v>
      </c>
      <c r="F722">
        <v>1.054</v>
      </c>
      <c r="G722">
        <v>1.153</v>
      </c>
      <c r="H722" s="4">
        <f t="shared" si="154"/>
        <v>1.6436500382173291</v>
      </c>
      <c r="I722" s="4">
        <f t="shared" si="155"/>
        <v>3.5029282202368152E-2</v>
      </c>
      <c r="J722" s="4">
        <f t="shared" si="156"/>
        <v>0.93079298487923057</v>
      </c>
      <c r="K722" s="4">
        <f t="shared" si="151"/>
        <v>-0.82000000000000028</v>
      </c>
      <c r="L722" s="4">
        <f t="shared" si="152"/>
        <v>-1.3000000000000123E-2</v>
      </c>
      <c r="M722" s="4">
        <f t="shared" si="161"/>
        <v>-0.32157632220138072</v>
      </c>
      <c r="N722" s="4">
        <f t="shared" si="157"/>
        <v>9.6805879399464168E-4</v>
      </c>
      <c r="O722" s="4">
        <f t="shared" si="158"/>
        <v>-6.0233843999127901</v>
      </c>
      <c r="P722" s="4">
        <f t="shared" si="159"/>
        <v>20326.657935288316</v>
      </c>
      <c r="Q722">
        <f t="shared" si="153"/>
        <v>-8.888800000000005E-2</v>
      </c>
      <c r="R722">
        <f t="shared" si="150"/>
        <v>1.7528294818888921</v>
      </c>
      <c r="S722">
        <f t="shared" si="160"/>
        <v>30.241783588421661</v>
      </c>
    </row>
    <row r="723" spans="1:19" x14ac:dyDescent="0.2">
      <c r="A723">
        <v>350</v>
      </c>
      <c r="B723">
        <v>43.2</v>
      </c>
      <c r="C723">
        <v>1.071</v>
      </c>
      <c r="D723">
        <v>1.002</v>
      </c>
      <c r="E723">
        <v>1.107</v>
      </c>
      <c r="F723">
        <v>1.038</v>
      </c>
      <c r="G723">
        <v>1.135</v>
      </c>
      <c r="H723" s="4">
        <f t="shared" si="154"/>
        <v>1.6354837468149122</v>
      </c>
      <c r="I723" s="4">
        <f t="shared" si="155"/>
        <v>2.9789470831855614E-2</v>
      </c>
      <c r="J723" s="4">
        <f t="shared" si="156"/>
        <v>0.95371866578451625</v>
      </c>
      <c r="K723" s="4">
        <f t="shared" si="151"/>
        <v>-0.75</v>
      </c>
      <c r="L723" s="4">
        <f t="shared" si="152"/>
        <v>-1.6999999999999904E-2</v>
      </c>
      <c r="M723" s="4">
        <f t="shared" si="161"/>
        <v>-0.64163903935165523</v>
      </c>
      <c r="N723" s="4">
        <f t="shared" si="157"/>
        <v>8.0074256066373084E-4</v>
      </c>
      <c r="O723" s="4">
        <f t="shared" si="158"/>
        <v>-5.4587550128214479</v>
      </c>
      <c r="P723" s="4">
        <f t="shared" si="159"/>
        <v>20423.832057321342</v>
      </c>
      <c r="Q723">
        <f t="shared" si="153"/>
        <v>-8.0325000000000008E-2</v>
      </c>
      <c r="R723">
        <f t="shared" si="150"/>
        <v>1.7893023927057803</v>
      </c>
      <c r="S723">
        <f t="shared" si="160"/>
        <v>29.322520492241498</v>
      </c>
    </row>
    <row r="724" spans="1:19" x14ac:dyDescent="0.2">
      <c r="A724">
        <v>351</v>
      </c>
      <c r="B724">
        <v>42.45</v>
      </c>
      <c r="C724">
        <v>1.054</v>
      </c>
      <c r="D724">
        <v>0.99099999999999999</v>
      </c>
      <c r="E724">
        <v>1.097</v>
      </c>
      <c r="F724">
        <v>1.028</v>
      </c>
      <c r="G724">
        <v>1.099</v>
      </c>
      <c r="H724" s="4">
        <f t="shared" si="154"/>
        <v>1.6278776945799716</v>
      </c>
      <c r="I724" s="4">
        <f t="shared" si="155"/>
        <v>2.2840610876527823E-2</v>
      </c>
      <c r="J724" s="4">
        <f t="shared" si="156"/>
        <v>0.97557915922487493</v>
      </c>
      <c r="K724" s="4">
        <f t="shared" si="151"/>
        <v>-0.66000000000000369</v>
      </c>
      <c r="L724" s="4">
        <f t="shared" si="152"/>
        <v>-1.5000000000000124E-2</v>
      </c>
      <c r="M724" s="4">
        <f t="shared" si="161"/>
        <v>-0.91359613905965487</v>
      </c>
      <c r="N724" s="4">
        <f t="shared" si="157"/>
        <v>6.4911047697424618E-4</v>
      </c>
      <c r="O724" s="4">
        <f t="shared" si="158"/>
        <v>-4.8914263445625217</v>
      </c>
      <c r="P724" s="4">
        <f t="shared" si="159"/>
        <v>20510.940282838063</v>
      </c>
      <c r="Q724">
        <f t="shared" si="153"/>
        <v>-6.9564000000000389E-2</v>
      </c>
      <c r="R724">
        <f t="shared" si="150"/>
        <v>1.8151646696007753</v>
      </c>
      <c r="S724">
        <f t="shared" si="160"/>
        <v>28.356092623284248</v>
      </c>
    </row>
    <row r="725" spans="1:19" x14ac:dyDescent="0.2">
      <c r="A725">
        <v>352</v>
      </c>
      <c r="B725">
        <v>41.79</v>
      </c>
      <c r="C725">
        <v>1.0389999999999999</v>
      </c>
      <c r="D725">
        <v>0.97799999999999998</v>
      </c>
      <c r="E725">
        <v>1.0820000000000001</v>
      </c>
      <c r="F725">
        <v>1.022</v>
      </c>
      <c r="G725">
        <v>1.0720000000000001</v>
      </c>
      <c r="H725" s="4">
        <f t="shared" si="154"/>
        <v>1.6210723711436259</v>
      </c>
      <c r="I725" s="4">
        <f t="shared" si="155"/>
        <v>1.6615547557177382E-2</v>
      </c>
      <c r="J725" s="4">
        <f t="shared" si="156"/>
        <v>0.99556266747316036</v>
      </c>
      <c r="K725" s="4">
        <f t="shared" si="151"/>
        <v>-0.58999999999999631</v>
      </c>
      <c r="L725" s="4">
        <f t="shared" si="152"/>
        <v>-6.9999999999998952E-3</v>
      </c>
      <c r="M725" s="4">
        <f t="shared" si="161"/>
        <v>-0.91473438075019764</v>
      </c>
      <c r="N725" s="4">
        <f t="shared" si="157"/>
        <v>5.1323752295862057E-4</v>
      </c>
      <c r="O725" s="4">
        <f t="shared" si="158"/>
        <v>-4.3216780033725755</v>
      </c>
      <c r="P725" s="4">
        <f t="shared" si="159"/>
        <v>20587.928281941891</v>
      </c>
      <c r="Q725">
        <f t="shared" si="153"/>
        <v>-6.1300999999999606E-2</v>
      </c>
      <c r="R725">
        <f t="shared" si="150"/>
        <v>1.8465933594194519</v>
      </c>
      <c r="S725">
        <f t="shared" si="160"/>
        <v>27.51794507759778</v>
      </c>
    </row>
    <row r="726" spans="1:19" x14ac:dyDescent="0.2">
      <c r="A726">
        <v>353</v>
      </c>
      <c r="B726">
        <v>41.2</v>
      </c>
      <c r="C726">
        <v>1.032</v>
      </c>
      <c r="D726">
        <v>0.97399999999999998</v>
      </c>
      <c r="E726">
        <v>1.073</v>
      </c>
      <c r="F726">
        <v>1.012</v>
      </c>
      <c r="G726">
        <v>1.0680000000000001</v>
      </c>
      <c r="H726" s="4">
        <f t="shared" si="154"/>
        <v>1.6148972160331345</v>
      </c>
      <c r="I726" s="4">
        <f t="shared" si="155"/>
        <v>1.3679697291192561E-2</v>
      </c>
      <c r="J726" s="4">
        <f t="shared" si="156"/>
        <v>1.0140497291364883</v>
      </c>
      <c r="K726" s="4">
        <f t="shared" si="151"/>
        <v>-0.51000000000000512</v>
      </c>
      <c r="L726" s="4">
        <f t="shared" si="152"/>
        <v>0</v>
      </c>
      <c r="M726" s="4">
        <f t="shared" si="161"/>
        <v>-0.47542939625871117</v>
      </c>
      <c r="N726" s="4">
        <f t="shared" si="157"/>
        <v>3.9319091175382681E-4</v>
      </c>
      <c r="O726" s="4">
        <f t="shared" si="158"/>
        <v>-3.7497911066519674</v>
      </c>
      <c r="P726" s="4">
        <f t="shared" si="159"/>
        <v>20654.74812218282</v>
      </c>
      <c r="Q726">
        <f t="shared" si="153"/>
        <v>-5.2632000000000526E-2</v>
      </c>
      <c r="R726">
        <f t="shared" si="150"/>
        <v>1.8564580359864382</v>
      </c>
      <c r="S726">
        <f t="shared" si="160"/>
        <v>26.946663193305859</v>
      </c>
    </row>
    <row r="727" spans="1:19" x14ac:dyDescent="0.2">
      <c r="A727">
        <v>354</v>
      </c>
      <c r="B727">
        <v>40.69</v>
      </c>
      <c r="C727">
        <v>1.032</v>
      </c>
      <c r="D727">
        <v>0.97299999999999998</v>
      </c>
      <c r="E727">
        <v>1.0669999999999999</v>
      </c>
      <c r="F727">
        <v>1.0049999999999999</v>
      </c>
      <c r="G727">
        <v>1.085</v>
      </c>
      <c r="H727" s="4">
        <f t="shared" si="154"/>
        <v>1.6094876898532853</v>
      </c>
      <c r="I727" s="4">
        <f t="shared" si="155"/>
        <v>1.3679697291192561E-2</v>
      </c>
      <c r="J727" s="4">
        <f t="shared" si="156"/>
        <v>1.0305265382284303</v>
      </c>
      <c r="K727" s="4">
        <f t="shared" si="151"/>
        <v>-0.42999999999999972</v>
      </c>
      <c r="L727" s="4">
        <f t="shared" si="152"/>
        <v>9.9999999999988987E-4</v>
      </c>
      <c r="M727" s="4">
        <f t="shared" si="161"/>
        <v>0</v>
      </c>
      <c r="N727" s="4">
        <f t="shared" si="157"/>
        <v>2.8903004768016105E-4</v>
      </c>
      <c r="O727" s="4">
        <f t="shared" si="158"/>
        <v>-3.1760481032580001</v>
      </c>
      <c r="P727" s="4">
        <f t="shared" si="159"/>
        <v>20711.358266578995</v>
      </c>
      <c r="Q727">
        <f t="shared" si="153"/>
        <v>-4.4375999999999971E-2</v>
      </c>
      <c r="R727">
        <f t="shared" si="150"/>
        <v>1.8589387835839677</v>
      </c>
      <c r="S727">
        <f t="shared" si="160"/>
        <v>26.613100129505231</v>
      </c>
    </row>
    <row r="728" spans="1:19" x14ac:dyDescent="0.2">
      <c r="A728">
        <v>355</v>
      </c>
      <c r="B728">
        <v>40.26</v>
      </c>
      <c r="C728">
        <v>1.0329999999999999</v>
      </c>
      <c r="D728">
        <v>0.97</v>
      </c>
      <c r="E728">
        <v>1.0620000000000001</v>
      </c>
      <c r="F728">
        <v>1.002</v>
      </c>
      <c r="G728">
        <v>1.0980000000000001</v>
      </c>
      <c r="H728" s="4">
        <f t="shared" si="154"/>
        <v>1.6048737705526357</v>
      </c>
      <c r="I728" s="4">
        <f t="shared" si="155"/>
        <v>1.4100321519620545E-2</v>
      </c>
      <c r="J728" s="4">
        <f t="shared" si="156"/>
        <v>1.0447914064899932</v>
      </c>
      <c r="K728" s="4">
        <f t="shared" si="151"/>
        <v>-0.35999999999999943</v>
      </c>
      <c r="L728" s="4">
        <f t="shared" si="152"/>
        <v>-4.0000000000000036E-3</v>
      </c>
      <c r="M728" s="4">
        <f t="shared" si="161"/>
        <v>9.1164192743635283E-2</v>
      </c>
      <c r="N728" s="4">
        <f t="shared" si="157"/>
        <v>2.0080648925632771E-4</v>
      </c>
      <c r="O728" s="4">
        <f t="shared" si="158"/>
        <v>-2.6007325958530281</v>
      </c>
      <c r="P728" s="4">
        <f t="shared" si="159"/>
        <v>20757.723572573548</v>
      </c>
      <c r="Q728">
        <f t="shared" si="153"/>
        <v>-3.7187999999999936E-2</v>
      </c>
      <c r="R728">
        <f t="shared" si="150"/>
        <v>1.8664163322125322</v>
      </c>
      <c r="S728">
        <f t="shared" si="160"/>
        <v>26.357376052435093</v>
      </c>
    </row>
    <row r="729" spans="1:19" x14ac:dyDescent="0.2">
      <c r="A729">
        <v>356</v>
      </c>
      <c r="B729">
        <v>39.9</v>
      </c>
      <c r="C729">
        <v>1.0289999999999999</v>
      </c>
      <c r="D729">
        <v>0.96099999999999997</v>
      </c>
      <c r="E729">
        <v>1.0569999999999999</v>
      </c>
      <c r="F729">
        <v>0.998</v>
      </c>
      <c r="G729">
        <v>1.1020000000000001</v>
      </c>
      <c r="H729" s="4">
        <f t="shared" si="154"/>
        <v>1.6009728956867482</v>
      </c>
      <c r="I729" s="4">
        <f t="shared" si="155"/>
        <v>1.2415374762432893E-2</v>
      </c>
      <c r="J729" s="4">
        <f t="shared" si="156"/>
        <v>1.0570056869100202</v>
      </c>
      <c r="K729" s="4">
        <f t="shared" si="151"/>
        <v>-0.26999999999999602</v>
      </c>
      <c r="L729" s="4">
        <f t="shared" si="152"/>
        <v>5.0000000000001155E-3</v>
      </c>
      <c r="M729" s="4">
        <f t="shared" si="161"/>
        <v>-0.43194073512129538</v>
      </c>
      <c r="N729" s="4">
        <f t="shared" si="157"/>
        <v>1.2856391714929916E-4</v>
      </c>
      <c r="O729" s="4">
        <f t="shared" si="158"/>
        <v>-2.0241291632815406</v>
      </c>
      <c r="P729" s="4">
        <f t="shared" si="159"/>
        <v>20793.815289228856</v>
      </c>
      <c r="Q729">
        <f t="shared" si="153"/>
        <v>-2.7782999999999589E-2</v>
      </c>
      <c r="R729">
        <f t="shared" si="150"/>
        <v>1.8891714630596799</v>
      </c>
      <c r="S729">
        <f t="shared" si="160"/>
        <v>26.020542762518762</v>
      </c>
    </row>
    <row r="730" spans="1:19" x14ac:dyDescent="0.2">
      <c r="A730">
        <v>357</v>
      </c>
      <c r="B730">
        <v>39.630000000000003</v>
      </c>
      <c r="C730">
        <v>1.034</v>
      </c>
      <c r="D730">
        <v>0.95199999999999996</v>
      </c>
      <c r="E730">
        <v>1.054</v>
      </c>
      <c r="F730">
        <v>0.98799999999999999</v>
      </c>
      <c r="G730">
        <v>1.143</v>
      </c>
      <c r="H730" s="4">
        <f t="shared" si="154"/>
        <v>1.5980240723341896</v>
      </c>
      <c r="I730" s="4">
        <f t="shared" si="155"/>
        <v>1.4520538757923713E-2</v>
      </c>
      <c r="J730" s="4">
        <f t="shared" si="156"/>
        <v>1.0663336180574328</v>
      </c>
      <c r="K730" s="4">
        <f t="shared" si="151"/>
        <v>-0.20000000000000284</v>
      </c>
      <c r="L730" s="4">
        <f t="shared" si="152"/>
        <v>2.200000000000002E-2</v>
      </c>
      <c r="M730" s="4">
        <f t="shared" si="161"/>
        <v>0.71389966227183466</v>
      </c>
      <c r="N730" s="4">
        <f t="shared" si="157"/>
        <v>7.2338107058145251E-5</v>
      </c>
      <c r="O730" s="4">
        <f t="shared" si="158"/>
        <v>-1.4465231830251835</v>
      </c>
      <c r="P730" s="4"/>
      <c r="Q730">
        <f t="shared" si="153"/>
        <v>-2.0680000000000295E-2</v>
      </c>
      <c r="R730">
        <f t="shared" si="150"/>
        <v>1.9124220735923267</v>
      </c>
      <c r="S730">
        <f t="shared" si="160"/>
        <v>25.970044387150871</v>
      </c>
    </row>
    <row r="731" spans="1:19" x14ac:dyDescent="0.2">
      <c r="A731">
        <v>358</v>
      </c>
      <c r="B731">
        <v>39.43</v>
      </c>
      <c r="C731">
        <v>1.056</v>
      </c>
      <c r="D731">
        <v>0.94699999999999995</v>
      </c>
      <c r="E731">
        <v>1.0469999999999999</v>
      </c>
      <c r="F731">
        <v>0.97699999999999998</v>
      </c>
      <c r="G731">
        <v>1.252</v>
      </c>
      <c r="H731" s="4">
        <f t="shared" si="154"/>
        <v>1.5958267770732231</v>
      </c>
      <c r="I731" s="4">
        <f t="shared" si="155"/>
        <v>2.3663918197793475E-2</v>
      </c>
      <c r="J731" s="4">
        <f t="shared" si="156"/>
        <v>1.0733377434265792</v>
      </c>
      <c r="K731" s="4">
        <f t="shared" si="151"/>
        <v>-0.11999999999999744</v>
      </c>
      <c r="L731" s="4">
        <f t="shared" si="152"/>
        <v>2.200000000000002E-2</v>
      </c>
      <c r="M731" s="4">
        <f t="shared" si="161"/>
        <v>4.161197451382999</v>
      </c>
      <c r="N731" s="4">
        <f t="shared" si="157"/>
        <v>3.2156907529667933E-5</v>
      </c>
      <c r="O731" s="4"/>
      <c r="P731" s="4"/>
      <c r="Q731">
        <f t="shared" si="153"/>
        <v>-1.267199999999973E-2</v>
      </c>
      <c r="R731">
        <f t="shared" si="150"/>
        <v>1.9255589016924757</v>
      </c>
      <c r="S731">
        <f t="shared" si="160"/>
        <v>26.388747407614705</v>
      </c>
    </row>
    <row r="732" spans="1:19" x14ac:dyDescent="0.2">
      <c r="A732">
        <v>359</v>
      </c>
      <c r="B732">
        <v>39.31</v>
      </c>
      <c r="C732">
        <v>1.0780000000000001</v>
      </c>
      <c r="D732">
        <v>0.94299999999999995</v>
      </c>
      <c r="E732">
        <v>1.04</v>
      </c>
      <c r="F732">
        <v>0.98</v>
      </c>
      <c r="G732">
        <v>1.3480000000000001</v>
      </c>
      <c r="H732" s="4">
        <f t="shared" si="154"/>
        <v>1.5945030438200891</v>
      </c>
      <c r="I732" s="4">
        <f t="shared" si="155"/>
        <v>3.2618760850719929E-2</v>
      </c>
      <c r="J732" s="4">
        <f t="shared" si="156"/>
        <v>1.0775794789090627</v>
      </c>
      <c r="K732" s="4"/>
      <c r="L732" s="4"/>
      <c r="M732" s="4">
        <f t="shared" si="161"/>
        <v>6.7648392391182393</v>
      </c>
      <c r="N732" s="4"/>
      <c r="O732" s="4"/>
      <c r="P732" s="4"/>
      <c r="R732">
        <f t="shared" si="150"/>
        <v>1.9361837912775628</v>
      </c>
      <c r="S732">
        <f t="shared" si="160"/>
        <v>26.85652917040397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732"/>
  <sheetViews>
    <sheetView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296</v>
      </c>
      <c r="K2" t="s">
        <v>296</v>
      </c>
    </row>
    <row r="3" spans="1:19" x14ac:dyDescent="0.2">
      <c r="A3" s="1">
        <v>37658</v>
      </c>
      <c r="B3" s="2">
        <v>0.56736111111111109</v>
      </c>
      <c r="K3" s="1">
        <v>37658</v>
      </c>
      <c r="L3" s="2">
        <v>0.56736111111111109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5500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5500</v>
      </c>
      <c r="S4" t="s">
        <v>13</v>
      </c>
    </row>
    <row r="5" spans="1:19" x14ac:dyDescent="0.2">
      <c r="A5" t="s">
        <v>14</v>
      </c>
      <c r="K5" t="s">
        <v>14</v>
      </c>
      <c r="L5" t="s">
        <v>297</v>
      </c>
      <c r="M5" t="s">
        <v>298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61.28</v>
      </c>
      <c r="N11">
        <v>59.713000000000001</v>
      </c>
      <c r="O11">
        <v>62.1</v>
      </c>
      <c r="P11">
        <v>62.62</v>
      </c>
      <c r="Q11">
        <v>60.686999999999998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62.24</v>
      </c>
      <c r="N12">
        <v>60.762999999999998</v>
      </c>
      <c r="O12">
        <v>62.942</v>
      </c>
      <c r="P12">
        <v>63.66</v>
      </c>
      <c r="Q12">
        <v>61.597000000000001</v>
      </c>
    </row>
    <row r="13" spans="1:19" x14ac:dyDescent="0.2">
      <c r="A13">
        <v>-360</v>
      </c>
      <c r="B13">
        <v>39.270000000000003</v>
      </c>
      <c r="C13">
        <v>0.99199999999999999</v>
      </c>
      <c r="D13">
        <v>0.86799999999999999</v>
      </c>
      <c r="E13">
        <v>0.94099999999999995</v>
      </c>
      <c r="F13">
        <v>0.88200000000000001</v>
      </c>
      <c r="G13">
        <v>1.2789999999999999</v>
      </c>
      <c r="K13" t="s">
        <v>42</v>
      </c>
      <c r="L13" t="s">
        <v>37</v>
      </c>
      <c r="M13">
        <v>7.1379999999999999</v>
      </c>
      <c r="N13">
        <v>7.5449999999999999</v>
      </c>
      <c r="O13">
        <v>6.67</v>
      </c>
      <c r="P13">
        <v>7.266</v>
      </c>
      <c r="Q13">
        <v>6.7060000000000004</v>
      </c>
    </row>
    <row r="14" spans="1:19" x14ac:dyDescent="0.2">
      <c r="A14">
        <v>-359</v>
      </c>
      <c r="B14">
        <v>39.31</v>
      </c>
      <c r="C14">
        <v>0.97199999999999998</v>
      </c>
      <c r="D14">
        <v>0.86099999999999999</v>
      </c>
      <c r="E14">
        <v>0.93</v>
      </c>
      <c r="F14">
        <v>0.872</v>
      </c>
      <c r="G14">
        <v>1.224</v>
      </c>
      <c r="K14" t="s">
        <v>43</v>
      </c>
      <c r="L14" t="s">
        <v>37</v>
      </c>
      <c r="M14">
        <v>88.16</v>
      </c>
      <c r="N14">
        <v>88.16</v>
      </c>
      <c r="O14">
        <v>82.76</v>
      </c>
      <c r="P14">
        <v>83.28</v>
      </c>
      <c r="Q14">
        <v>77.959999999999994</v>
      </c>
    </row>
    <row r="15" spans="1:19" x14ac:dyDescent="0.2">
      <c r="A15">
        <v>-358</v>
      </c>
      <c r="B15">
        <v>39.43</v>
      </c>
      <c r="C15">
        <v>0.93200000000000005</v>
      </c>
      <c r="D15">
        <v>0.84399999999999997</v>
      </c>
      <c r="E15">
        <v>0.90800000000000003</v>
      </c>
      <c r="F15">
        <v>0.85099999999999998</v>
      </c>
      <c r="G15">
        <v>1.125</v>
      </c>
      <c r="K15" t="s">
        <v>44</v>
      </c>
      <c r="L15" t="s">
        <v>37</v>
      </c>
      <c r="M15">
        <v>41.673000000000002</v>
      </c>
      <c r="N15">
        <v>41.673000000000002</v>
      </c>
      <c r="O15">
        <v>43.853000000000002</v>
      </c>
      <c r="P15">
        <v>47.067</v>
      </c>
      <c r="Q15">
        <v>43.133000000000003</v>
      </c>
    </row>
    <row r="16" spans="1:19" x14ac:dyDescent="0.2">
      <c r="A16">
        <v>-357</v>
      </c>
      <c r="B16">
        <v>39.630000000000003</v>
      </c>
      <c r="C16">
        <v>0.90500000000000003</v>
      </c>
      <c r="D16">
        <v>0.82899999999999996</v>
      </c>
      <c r="E16">
        <v>0.88300000000000001</v>
      </c>
      <c r="F16">
        <v>0.83499999999999996</v>
      </c>
      <c r="G16">
        <v>1.0720000000000001</v>
      </c>
      <c r="K16" t="s">
        <v>45</v>
      </c>
      <c r="L16" t="s">
        <v>46</v>
      </c>
      <c r="M16">
        <v>11.468</v>
      </c>
      <c r="N16">
        <v>12.417999999999999</v>
      </c>
      <c r="O16">
        <v>10.597</v>
      </c>
      <c r="P16">
        <v>11.414</v>
      </c>
      <c r="Q16">
        <v>10.887</v>
      </c>
    </row>
    <row r="17" spans="1:17" x14ac:dyDescent="0.2">
      <c r="A17">
        <v>-356</v>
      </c>
      <c r="B17">
        <v>39.9</v>
      </c>
      <c r="C17">
        <v>0.89500000000000002</v>
      </c>
      <c r="D17">
        <v>0.81499999999999995</v>
      </c>
      <c r="E17">
        <v>0.86199999999999999</v>
      </c>
      <c r="F17">
        <v>0.81399999999999995</v>
      </c>
      <c r="G17">
        <v>1.089</v>
      </c>
      <c r="K17" t="s">
        <v>47</v>
      </c>
      <c r="L17" t="s">
        <v>46</v>
      </c>
      <c r="M17">
        <v>66.954999999999998</v>
      </c>
      <c r="N17">
        <v>68.584000000000003</v>
      </c>
      <c r="O17">
        <v>69.673000000000002</v>
      </c>
      <c r="P17">
        <v>73.933999999999997</v>
      </c>
      <c r="Q17">
        <v>70.025000000000006</v>
      </c>
    </row>
    <row r="18" spans="1:17" x14ac:dyDescent="0.2">
      <c r="A18">
        <v>-355</v>
      </c>
      <c r="B18">
        <v>40.26</v>
      </c>
      <c r="C18">
        <v>0.88300000000000001</v>
      </c>
      <c r="D18">
        <v>0.8</v>
      </c>
      <c r="E18">
        <v>0.84599999999999997</v>
      </c>
      <c r="F18">
        <v>0.79700000000000004</v>
      </c>
      <c r="G18">
        <v>1.0900000000000001</v>
      </c>
      <c r="K18" t="s">
        <v>48</v>
      </c>
      <c r="L18" t="s">
        <v>49</v>
      </c>
      <c r="M18">
        <v>20.45</v>
      </c>
      <c r="N18">
        <v>20.8</v>
      </c>
      <c r="O18">
        <v>20.2</v>
      </c>
      <c r="P18">
        <v>20.2</v>
      </c>
      <c r="Q18">
        <v>20.6</v>
      </c>
    </row>
    <row r="19" spans="1:17" x14ac:dyDescent="0.2">
      <c r="A19">
        <v>-354</v>
      </c>
      <c r="B19">
        <v>40.69</v>
      </c>
      <c r="C19">
        <v>0.84399999999999997</v>
      </c>
      <c r="D19">
        <v>0.78</v>
      </c>
      <c r="E19">
        <v>0.82199999999999995</v>
      </c>
      <c r="F19">
        <v>0.77500000000000002</v>
      </c>
      <c r="G19">
        <v>0.999</v>
      </c>
      <c r="K19" t="s">
        <v>50</v>
      </c>
      <c r="L19" t="s">
        <v>49</v>
      </c>
      <c r="M19">
        <v>21.140999999999998</v>
      </c>
      <c r="N19">
        <v>21.687000000000001</v>
      </c>
      <c r="O19">
        <v>20.814</v>
      </c>
      <c r="P19">
        <v>20.798999999999999</v>
      </c>
      <c r="Q19">
        <v>21.262</v>
      </c>
    </row>
    <row r="20" spans="1:17" x14ac:dyDescent="0.2">
      <c r="A20">
        <v>-353</v>
      </c>
      <c r="B20">
        <v>41.2</v>
      </c>
      <c r="C20">
        <v>0.79800000000000004</v>
      </c>
      <c r="D20">
        <v>0.75600000000000001</v>
      </c>
      <c r="E20">
        <v>0.79300000000000004</v>
      </c>
      <c r="F20">
        <v>0.74299999999999999</v>
      </c>
      <c r="G20">
        <v>0.90100000000000002</v>
      </c>
      <c r="K20" t="s">
        <v>51</v>
      </c>
      <c r="L20" t="s">
        <v>49</v>
      </c>
      <c r="M20">
        <v>2.7210000000000001</v>
      </c>
      <c r="N20">
        <v>2.9990000000000001</v>
      </c>
      <c r="O20">
        <v>2.4540000000000002</v>
      </c>
      <c r="P20">
        <v>2.74</v>
      </c>
      <c r="Q20">
        <v>2.573</v>
      </c>
    </row>
    <row r="21" spans="1:17" x14ac:dyDescent="0.2">
      <c r="A21">
        <v>-352</v>
      </c>
      <c r="B21">
        <v>41.79</v>
      </c>
      <c r="C21">
        <v>0.751</v>
      </c>
      <c r="D21">
        <v>0.73299999999999998</v>
      </c>
      <c r="E21">
        <v>0.76300000000000001</v>
      </c>
      <c r="F21">
        <v>0.71299999999999997</v>
      </c>
      <c r="G21">
        <v>0.79600000000000004</v>
      </c>
      <c r="K21" t="s">
        <v>52</v>
      </c>
      <c r="L21" t="s">
        <v>49</v>
      </c>
      <c r="M21">
        <v>32.6</v>
      </c>
      <c r="N21">
        <v>32.6</v>
      </c>
      <c r="O21">
        <v>28.8</v>
      </c>
      <c r="P21">
        <v>28</v>
      </c>
      <c r="Q21">
        <v>29</v>
      </c>
    </row>
    <row r="22" spans="1:17" x14ac:dyDescent="0.2">
      <c r="A22">
        <v>-351</v>
      </c>
      <c r="B22">
        <v>42.45</v>
      </c>
      <c r="C22">
        <v>0.70399999999999996</v>
      </c>
      <c r="D22">
        <v>0.71199999999999997</v>
      </c>
      <c r="E22">
        <v>0.73299999999999998</v>
      </c>
      <c r="F22">
        <v>0.68899999999999995</v>
      </c>
      <c r="G22">
        <v>0.68200000000000005</v>
      </c>
      <c r="K22" t="s">
        <v>53</v>
      </c>
      <c r="L22" t="s">
        <v>49</v>
      </c>
      <c r="M22">
        <v>14.2</v>
      </c>
      <c r="N22">
        <v>14.2</v>
      </c>
      <c r="O22">
        <v>15</v>
      </c>
      <c r="P22">
        <v>14.8</v>
      </c>
      <c r="Q22">
        <v>14.6</v>
      </c>
    </row>
    <row r="23" spans="1:17" x14ac:dyDescent="0.2">
      <c r="A23">
        <v>-350</v>
      </c>
      <c r="B23">
        <v>43.2</v>
      </c>
      <c r="C23">
        <v>0.66500000000000004</v>
      </c>
      <c r="D23">
        <v>0.68799999999999994</v>
      </c>
      <c r="E23">
        <v>0.71499999999999997</v>
      </c>
      <c r="F23">
        <v>0.66300000000000003</v>
      </c>
      <c r="G23">
        <v>0.59199999999999997</v>
      </c>
      <c r="K23" t="s">
        <v>54</v>
      </c>
      <c r="L23" t="s">
        <v>46</v>
      </c>
      <c r="M23">
        <v>12.869</v>
      </c>
      <c r="N23">
        <v>13.827</v>
      </c>
      <c r="O23">
        <v>11.79</v>
      </c>
      <c r="P23">
        <v>13.176</v>
      </c>
      <c r="Q23">
        <v>12.099</v>
      </c>
    </row>
    <row r="24" spans="1:17" x14ac:dyDescent="0.2">
      <c r="A24">
        <v>-349</v>
      </c>
      <c r="B24">
        <v>44.02</v>
      </c>
      <c r="C24">
        <v>0.65300000000000002</v>
      </c>
      <c r="D24">
        <v>0.67400000000000004</v>
      </c>
      <c r="E24">
        <v>0.69899999999999995</v>
      </c>
      <c r="F24">
        <v>0.64400000000000002</v>
      </c>
      <c r="G24">
        <v>0.59399999999999997</v>
      </c>
      <c r="K24" t="s">
        <v>55</v>
      </c>
      <c r="L24" t="s">
        <v>46</v>
      </c>
      <c r="M24">
        <v>67.17</v>
      </c>
      <c r="N24">
        <v>65.475999999999999</v>
      </c>
      <c r="O24">
        <v>72.066999999999993</v>
      </c>
      <c r="P24">
        <v>71.156999999999996</v>
      </c>
      <c r="Q24">
        <v>68.668000000000006</v>
      </c>
    </row>
    <row r="25" spans="1:17" x14ac:dyDescent="0.2">
      <c r="A25">
        <v>-348</v>
      </c>
      <c r="B25">
        <v>44.91</v>
      </c>
      <c r="C25">
        <v>0.66600000000000004</v>
      </c>
      <c r="D25">
        <v>0.65500000000000003</v>
      </c>
      <c r="E25">
        <v>0.68500000000000005</v>
      </c>
      <c r="F25">
        <v>0.63200000000000001</v>
      </c>
      <c r="G25">
        <v>0.69399999999999995</v>
      </c>
      <c r="K25" t="s">
        <v>56</v>
      </c>
      <c r="L25" t="s">
        <v>57</v>
      </c>
      <c r="M25">
        <v>1.8480000000000001</v>
      </c>
      <c r="N25">
        <v>1.6779999999999999</v>
      </c>
      <c r="O25">
        <v>1.9219999999999999</v>
      </c>
      <c r="P25">
        <v>1.9</v>
      </c>
      <c r="Q25">
        <v>1.8919999999999999</v>
      </c>
    </row>
    <row r="26" spans="1:17" x14ac:dyDescent="0.2">
      <c r="A26">
        <v>-347</v>
      </c>
      <c r="B26">
        <v>45.89</v>
      </c>
      <c r="C26">
        <v>0.68100000000000005</v>
      </c>
      <c r="D26">
        <v>0.64</v>
      </c>
      <c r="E26">
        <v>0.66900000000000004</v>
      </c>
      <c r="F26">
        <v>0.61799999999999999</v>
      </c>
      <c r="G26">
        <v>0.79800000000000004</v>
      </c>
      <c r="K26" t="s">
        <v>58</v>
      </c>
      <c r="L26" t="s">
        <v>57</v>
      </c>
      <c r="M26">
        <v>2.0579999999999998</v>
      </c>
      <c r="N26">
        <v>1.877</v>
      </c>
      <c r="O26">
        <v>2.1419999999999999</v>
      </c>
      <c r="P26">
        <v>2.1</v>
      </c>
      <c r="Q26">
        <v>2.1110000000000002</v>
      </c>
    </row>
    <row r="27" spans="1:17" x14ac:dyDescent="0.2">
      <c r="A27">
        <v>-346</v>
      </c>
      <c r="B27">
        <v>46.93</v>
      </c>
      <c r="C27">
        <v>0.68200000000000005</v>
      </c>
      <c r="D27">
        <v>0.627</v>
      </c>
      <c r="E27">
        <v>0.64800000000000002</v>
      </c>
      <c r="F27">
        <v>0.60199999999999998</v>
      </c>
      <c r="G27">
        <v>0.85099999999999998</v>
      </c>
      <c r="K27" t="s">
        <v>59</v>
      </c>
      <c r="L27" t="s">
        <v>57</v>
      </c>
      <c r="M27">
        <v>0.65300000000000002</v>
      </c>
      <c r="N27">
        <v>0.65600000000000003</v>
      </c>
      <c r="O27">
        <v>0.60899999999999999</v>
      </c>
      <c r="P27">
        <v>0.68500000000000005</v>
      </c>
      <c r="Q27">
        <v>0.628</v>
      </c>
    </row>
    <row r="28" spans="1:17" x14ac:dyDescent="0.2">
      <c r="A28">
        <v>-345</v>
      </c>
      <c r="B28">
        <v>48.06</v>
      </c>
      <c r="C28">
        <v>0.67800000000000005</v>
      </c>
      <c r="D28">
        <v>0.621</v>
      </c>
      <c r="E28">
        <v>0.623</v>
      </c>
      <c r="F28">
        <v>0.59099999999999997</v>
      </c>
      <c r="G28">
        <v>0.875</v>
      </c>
      <c r="K28" t="s">
        <v>60</v>
      </c>
      <c r="L28" t="s">
        <v>57</v>
      </c>
      <c r="M28">
        <v>4.79</v>
      </c>
      <c r="N28">
        <v>4.79</v>
      </c>
      <c r="O28">
        <v>3.9780000000000002</v>
      </c>
      <c r="P28">
        <v>4.1479999999999997</v>
      </c>
      <c r="Q28">
        <v>4.4779999999999998</v>
      </c>
    </row>
    <row r="29" spans="1:17" x14ac:dyDescent="0.2">
      <c r="A29">
        <v>-344</v>
      </c>
      <c r="B29">
        <v>49.26</v>
      </c>
      <c r="C29">
        <v>0.67</v>
      </c>
      <c r="D29">
        <v>0.60399999999999998</v>
      </c>
      <c r="E29">
        <v>0.60699999999999998</v>
      </c>
      <c r="F29">
        <v>0.58699999999999997</v>
      </c>
      <c r="G29">
        <v>0.88100000000000001</v>
      </c>
      <c r="K29" t="s">
        <v>61</v>
      </c>
      <c r="L29" t="s">
        <v>57</v>
      </c>
      <c r="M29">
        <v>0.8</v>
      </c>
      <c r="N29">
        <v>0.8</v>
      </c>
      <c r="O29">
        <v>0.81399999999999995</v>
      </c>
      <c r="P29">
        <v>0.85599999999999998</v>
      </c>
      <c r="Q29">
        <v>0.81799999999999995</v>
      </c>
    </row>
    <row r="30" spans="1:17" x14ac:dyDescent="0.2">
      <c r="A30">
        <v>-343</v>
      </c>
      <c r="B30">
        <v>50.53</v>
      </c>
      <c r="C30">
        <v>0.65200000000000002</v>
      </c>
      <c r="D30">
        <v>0.59</v>
      </c>
      <c r="E30">
        <v>0.58699999999999997</v>
      </c>
      <c r="F30">
        <v>0.57299999999999995</v>
      </c>
      <c r="G30">
        <v>0.85699999999999998</v>
      </c>
      <c r="K30" t="s">
        <v>62</v>
      </c>
      <c r="L30" t="s">
        <v>46</v>
      </c>
      <c r="M30">
        <v>31.738</v>
      </c>
      <c r="N30">
        <v>34.944000000000003</v>
      </c>
      <c r="O30">
        <v>28.427</v>
      </c>
      <c r="P30">
        <v>32.634</v>
      </c>
      <c r="Q30">
        <v>29.77</v>
      </c>
    </row>
    <row r="31" spans="1:17" x14ac:dyDescent="0.2">
      <c r="A31">
        <v>-342</v>
      </c>
      <c r="B31">
        <v>51.87</v>
      </c>
      <c r="C31">
        <v>0.621</v>
      </c>
      <c r="D31">
        <v>0.57399999999999995</v>
      </c>
      <c r="E31">
        <v>0.56999999999999995</v>
      </c>
      <c r="F31">
        <v>0.55700000000000005</v>
      </c>
      <c r="G31">
        <v>0.78300000000000003</v>
      </c>
      <c r="K31" t="s">
        <v>63</v>
      </c>
      <c r="L31" t="s">
        <v>46</v>
      </c>
      <c r="M31">
        <v>38.881999999999998</v>
      </c>
      <c r="N31">
        <v>42.612000000000002</v>
      </c>
      <c r="O31">
        <v>38.003999999999998</v>
      </c>
      <c r="P31">
        <v>40.764000000000003</v>
      </c>
      <c r="Q31">
        <v>38.752000000000002</v>
      </c>
    </row>
    <row r="32" spans="1:17" x14ac:dyDescent="0.2">
      <c r="A32">
        <v>-341</v>
      </c>
      <c r="B32">
        <v>53.29</v>
      </c>
      <c r="C32">
        <v>0.58299999999999996</v>
      </c>
      <c r="D32">
        <v>0.56100000000000005</v>
      </c>
      <c r="E32">
        <v>0.55200000000000005</v>
      </c>
      <c r="F32">
        <v>0.54700000000000004</v>
      </c>
      <c r="G32">
        <v>0.67100000000000004</v>
      </c>
      <c r="K32" t="s">
        <v>64</v>
      </c>
      <c r="L32" t="s">
        <v>49</v>
      </c>
      <c r="M32">
        <v>8.25</v>
      </c>
      <c r="N32">
        <v>9</v>
      </c>
      <c r="O32">
        <v>8</v>
      </c>
      <c r="P32">
        <v>8</v>
      </c>
      <c r="Q32">
        <v>8</v>
      </c>
    </row>
    <row r="33" spans="1:17" x14ac:dyDescent="0.2">
      <c r="A33">
        <v>-340</v>
      </c>
      <c r="B33">
        <v>54.78</v>
      </c>
      <c r="C33">
        <v>0.53800000000000003</v>
      </c>
      <c r="D33">
        <v>0.55200000000000005</v>
      </c>
      <c r="E33">
        <v>0.53300000000000003</v>
      </c>
      <c r="F33">
        <v>0.53100000000000003</v>
      </c>
      <c r="G33">
        <v>0.53500000000000003</v>
      </c>
      <c r="K33" t="s">
        <v>65</v>
      </c>
      <c r="L33" t="s">
        <v>49</v>
      </c>
      <c r="M33">
        <v>8.6219999999999999</v>
      </c>
      <c r="N33">
        <v>8.5830000000000002</v>
      </c>
      <c r="O33">
        <v>8.92</v>
      </c>
      <c r="P33">
        <v>8.6010000000000009</v>
      </c>
      <c r="Q33">
        <v>8.3840000000000003</v>
      </c>
    </row>
    <row r="34" spans="1:17" x14ac:dyDescent="0.2">
      <c r="A34">
        <v>-339</v>
      </c>
      <c r="B34">
        <v>56.34</v>
      </c>
      <c r="C34">
        <v>0.502</v>
      </c>
      <c r="D34">
        <v>0.54600000000000004</v>
      </c>
      <c r="E34">
        <v>0.52500000000000002</v>
      </c>
      <c r="F34">
        <v>0.52500000000000002</v>
      </c>
      <c r="G34">
        <v>0.41199999999999998</v>
      </c>
      <c r="K34" t="s">
        <v>66</v>
      </c>
      <c r="L34" t="s">
        <v>49</v>
      </c>
      <c r="M34">
        <v>4.3979999999999997</v>
      </c>
      <c r="N34">
        <v>5.44</v>
      </c>
      <c r="O34">
        <v>3.6480000000000001</v>
      </c>
      <c r="P34">
        <v>3.6819999999999999</v>
      </c>
      <c r="Q34">
        <v>4.5789999999999997</v>
      </c>
    </row>
    <row r="35" spans="1:17" x14ac:dyDescent="0.2">
      <c r="A35">
        <v>-338</v>
      </c>
      <c r="B35">
        <v>57.97</v>
      </c>
      <c r="C35">
        <v>0.47499999999999998</v>
      </c>
      <c r="D35">
        <v>0.53800000000000003</v>
      </c>
      <c r="E35">
        <v>0.50900000000000001</v>
      </c>
      <c r="F35">
        <v>0.51</v>
      </c>
      <c r="G35">
        <v>0.34499999999999997</v>
      </c>
      <c r="K35" t="s">
        <v>67</v>
      </c>
      <c r="L35" t="s">
        <v>49</v>
      </c>
      <c r="M35">
        <v>22.6</v>
      </c>
      <c r="N35">
        <v>22.6</v>
      </c>
      <c r="O35">
        <v>20.6</v>
      </c>
      <c r="P35">
        <v>20</v>
      </c>
      <c r="Q35">
        <v>21.2</v>
      </c>
    </row>
    <row r="36" spans="1:17" x14ac:dyDescent="0.2">
      <c r="A36">
        <v>-337</v>
      </c>
      <c r="B36">
        <v>59.67</v>
      </c>
      <c r="C36">
        <v>0.45800000000000002</v>
      </c>
      <c r="D36">
        <v>0.51900000000000002</v>
      </c>
      <c r="E36">
        <v>0.49399999999999999</v>
      </c>
      <c r="F36">
        <v>0.496</v>
      </c>
      <c r="G36">
        <v>0.32100000000000001</v>
      </c>
      <c r="K36" t="s">
        <v>68</v>
      </c>
      <c r="L36" t="s">
        <v>49</v>
      </c>
      <c r="M36">
        <v>-20.196000000000002</v>
      </c>
      <c r="N36">
        <v>-20</v>
      </c>
      <c r="O36">
        <v>-20</v>
      </c>
      <c r="P36">
        <v>-18</v>
      </c>
      <c r="Q36">
        <v>-20.196000000000002</v>
      </c>
    </row>
    <row r="37" spans="1:17" x14ac:dyDescent="0.2">
      <c r="A37">
        <v>-336</v>
      </c>
      <c r="B37">
        <v>61.44</v>
      </c>
      <c r="C37">
        <v>0.44800000000000001</v>
      </c>
      <c r="D37">
        <v>0.50600000000000001</v>
      </c>
      <c r="E37">
        <v>0.47599999999999998</v>
      </c>
      <c r="F37">
        <v>0.48799999999999999</v>
      </c>
      <c r="G37">
        <v>0.32300000000000001</v>
      </c>
      <c r="K37" t="s">
        <v>69</v>
      </c>
      <c r="L37" t="s">
        <v>46</v>
      </c>
      <c r="M37">
        <v>51.014000000000003</v>
      </c>
      <c r="N37">
        <v>63.386000000000003</v>
      </c>
      <c r="O37">
        <v>40.899000000000001</v>
      </c>
      <c r="P37">
        <v>42.808</v>
      </c>
      <c r="Q37">
        <v>54.618000000000002</v>
      </c>
    </row>
    <row r="38" spans="1:17" x14ac:dyDescent="0.2">
      <c r="A38">
        <v>-335</v>
      </c>
      <c r="B38">
        <v>63.28</v>
      </c>
      <c r="C38">
        <v>0.44</v>
      </c>
      <c r="D38">
        <v>0.501</v>
      </c>
      <c r="E38">
        <v>0.45800000000000002</v>
      </c>
      <c r="F38">
        <v>0.46899999999999997</v>
      </c>
      <c r="G38">
        <v>0.33400000000000002</v>
      </c>
      <c r="K38" t="s">
        <v>70</v>
      </c>
      <c r="L38" t="s">
        <v>46</v>
      </c>
      <c r="M38">
        <v>-99.99</v>
      </c>
      <c r="N38">
        <v>-99.99</v>
      </c>
      <c r="O38">
        <v>-99.99</v>
      </c>
      <c r="P38">
        <v>-99.99</v>
      </c>
      <c r="Q38">
        <v>-99.99</v>
      </c>
    </row>
    <row r="39" spans="1:17" x14ac:dyDescent="0.2">
      <c r="A39">
        <v>-334</v>
      </c>
      <c r="B39">
        <v>65.180000000000007</v>
      </c>
      <c r="C39">
        <v>0.44400000000000001</v>
      </c>
      <c r="D39">
        <v>0.496</v>
      </c>
      <c r="E39">
        <v>0.44700000000000001</v>
      </c>
      <c r="F39">
        <v>0.46100000000000002</v>
      </c>
      <c r="G39">
        <v>0.373</v>
      </c>
      <c r="K39" t="s">
        <v>71</v>
      </c>
      <c r="L39" t="s">
        <v>37</v>
      </c>
      <c r="M39">
        <v>13.728</v>
      </c>
      <c r="N39">
        <v>13.75</v>
      </c>
      <c r="O39">
        <v>13.843999999999999</v>
      </c>
      <c r="P39">
        <v>13.65</v>
      </c>
      <c r="Q39">
        <v>13.667</v>
      </c>
    </row>
    <row r="40" spans="1:17" x14ac:dyDescent="0.2">
      <c r="A40">
        <v>-333</v>
      </c>
      <c r="B40">
        <v>67.150000000000006</v>
      </c>
      <c r="C40">
        <v>0.45100000000000001</v>
      </c>
      <c r="D40">
        <v>0.48399999999999999</v>
      </c>
      <c r="E40">
        <v>0.435</v>
      </c>
      <c r="F40">
        <v>0.44900000000000001</v>
      </c>
      <c r="G40">
        <v>0.438</v>
      </c>
      <c r="K40" t="s">
        <v>72</v>
      </c>
      <c r="L40" t="s">
        <v>37</v>
      </c>
      <c r="M40">
        <v>13.728999999999999</v>
      </c>
      <c r="N40">
        <v>13.750999999999999</v>
      </c>
      <c r="O40">
        <v>13.845000000000001</v>
      </c>
      <c r="P40">
        <v>13.651</v>
      </c>
      <c r="Q40">
        <v>13.667</v>
      </c>
    </row>
    <row r="41" spans="1:17" x14ac:dyDescent="0.2">
      <c r="A41">
        <v>-332</v>
      </c>
      <c r="B41">
        <v>69.19</v>
      </c>
      <c r="C41">
        <v>0.46</v>
      </c>
      <c r="D41">
        <v>0.47399999999999998</v>
      </c>
      <c r="E41">
        <v>0.41899999999999998</v>
      </c>
      <c r="F41">
        <v>0.442</v>
      </c>
      <c r="G41">
        <v>0.505</v>
      </c>
      <c r="K41" t="s">
        <v>73</v>
      </c>
      <c r="L41" t="s">
        <v>37</v>
      </c>
      <c r="M41">
        <v>0.26700000000000002</v>
      </c>
      <c r="N41">
        <v>0.28000000000000003</v>
      </c>
      <c r="O41">
        <v>0.249</v>
      </c>
      <c r="P41">
        <v>0.218</v>
      </c>
      <c r="Q41">
        <v>0.27300000000000002</v>
      </c>
    </row>
    <row r="42" spans="1:17" x14ac:dyDescent="0.2">
      <c r="A42">
        <v>-331</v>
      </c>
      <c r="B42">
        <v>71.290000000000006</v>
      </c>
      <c r="C42">
        <v>0.46200000000000002</v>
      </c>
      <c r="D42">
        <v>0.46500000000000002</v>
      </c>
      <c r="E42">
        <v>0.40400000000000003</v>
      </c>
      <c r="F42">
        <v>0.42299999999999999</v>
      </c>
      <c r="G42">
        <v>0.55400000000000005</v>
      </c>
      <c r="K42" t="s">
        <v>74</v>
      </c>
      <c r="L42" t="s">
        <v>37</v>
      </c>
      <c r="M42">
        <v>14.226000000000001</v>
      </c>
      <c r="N42">
        <v>14.226000000000001</v>
      </c>
      <c r="O42">
        <v>14.226000000000001</v>
      </c>
      <c r="P42">
        <v>14.137</v>
      </c>
      <c r="Q42">
        <v>14.188000000000001</v>
      </c>
    </row>
    <row r="43" spans="1:17" x14ac:dyDescent="0.2">
      <c r="A43">
        <v>-330</v>
      </c>
      <c r="B43">
        <v>73.45</v>
      </c>
      <c r="C43">
        <v>0.46300000000000002</v>
      </c>
      <c r="D43">
        <v>0.45800000000000002</v>
      </c>
      <c r="E43">
        <v>0.39100000000000001</v>
      </c>
      <c r="F43">
        <v>0.42899999999999999</v>
      </c>
      <c r="G43">
        <v>0.57499999999999996</v>
      </c>
      <c r="K43" t="s">
        <v>75</v>
      </c>
      <c r="L43" t="s">
        <v>37</v>
      </c>
      <c r="M43">
        <v>12.59</v>
      </c>
      <c r="N43">
        <v>12.773</v>
      </c>
      <c r="O43">
        <v>12.903</v>
      </c>
      <c r="P43">
        <v>13.023</v>
      </c>
      <c r="Q43">
        <v>12.59</v>
      </c>
    </row>
    <row r="44" spans="1:17" x14ac:dyDescent="0.2">
      <c r="A44">
        <v>-329</v>
      </c>
      <c r="B44">
        <v>75.67</v>
      </c>
      <c r="C44">
        <v>0.45900000000000002</v>
      </c>
      <c r="D44">
        <v>0.44800000000000001</v>
      </c>
      <c r="E44">
        <v>0.38300000000000001</v>
      </c>
      <c r="F44">
        <v>0.42599999999999999</v>
      </c>
      <c r="G44">
        <v>0.58099999999999996</v>
      </c>
      <c r="K44" t="s">
        <v>76</v>
      </c>
      <c r="L44" t="s">
        <v>46</v>
      </c>
      <c r="M44">
        <v>1.946</v>
      </c>
      <c r="N44">
        <v>2.0339999999999998</v>
      </c>
      <c r="O44">
        <v>1.798</v>
      </c>
      <c r="P44">
        <v>1.5940000000000001</v>
      </c>
      <c r="Q44">
        <v>2</v>
      </c>
    </row>
    <row r="45" spans="1:17" x14ac:dyDescent="0.2">
      <c r="A45">
        <v>-328</v>
      </c>
      <c r="B45">
        <v>77.959999999999994</v>
      </c>
      <c r="C45">
        <v>0.45300000000000001</v>
      </c>
      <c r="D45">
        <v>0.437</v>
      </c>
      <c r="E45">
        <v>0.373</v>
      </c>
      <c r="F45">
        <v>0.41599999999999998</v>
      </c>
      <c r="G45">
        <v>0.58399999999999996</v>
      </c>
      <c r="K45" t="s">
        <v>77</v>
      </c>
      <c r="L45" t="s">
        <v>46</v>
      </c>
      <c r="M45">
        <v>91.706000000000003</v>
      </c>
      <c r="N45">
        <v>92.885000000000005</v>
      </c>
      <c r="O45">
        <v>93.197000000000003</v>
      </c>
      <c r="P45">
        <v>95.397999999999996</v>
      </c>
      <c r="Q45">
        <v>92.117999999999995</v>
      </c>
    </row>
    <row r="46" spans="1:17" x14ac:dyDescent="0.2">
      <c r="A46">
        <v>-327</v>
      </c>
      <c r="B46">
        <v>80.31</v>
      </c>
      <c r="C46">
        <v>0.44800000000000001</v>
      </c>
      <c r="D46">
        <v>0.42799999999999999</v>
      </c>
      <c r="E46">
        <v>0.36899999999999999</v>
      </c>
      <c r="F46">
        <v>0.40600000000000003</v>
      </c>
      <c r="G46">
        <v>0.59099999999999997</v>
      </c>
      <c r="K46" t="s">
        <v>78</v>
      </c>
      <c r="L46" t="s">
        <v>37</v>
      </c>
      <c r="M46">
        <v>12.802</v>
      </c>
      <c r="N46">
        <v>12.894</v>
      </c>
      <c r="O46">
        <v>12.815</v>
      </c>
      <c r="P46">
        <v>12.773999999999999</v>
      </c>
      <c r="Q46">
        <v>12.725</v>
      </c>
    </row>
    <row r="47" spans="1:17" x14ac:dyDescent="0.2">
      <c r="A47">
        <v>-326</v>
      </c>
      <c r="B47">
        <v>82.71</v>
      </c>
      <c r="C47">
        <v>0.44500000000000001</v>
      </c>
      <c r="D47">
        <v>0.42199999999999999</v>
      </c>
      <c r="E47">
        <v>0.36299999999999999</v>
      </c>
      <c r="F47">
        <v>0.39500000000000002</v>
      </c>
      <c r="G47">
        <v>0.60099999999999998</v>
      </c>
      <c r="K47" t="s">
        <v>79</v>
      </c>
      <c r="L47" t="s">
        <v>37</v>
      </c>
      <c r="M47">
        <v>12.8</v>
      </c>
      <c r="N47">
        <v>12.895</v>
      </c>
      <c r="O47">
        <v>12.816000000000001</v>
      </c>
      <c r="P47">
        <v>12.775</v>
      </c>
      <c r="Q47">
        <v>12.712999999999999</v>
      </c>
    </row>
    <row r="48" spans="1:17" x14ac:dyDescent="0.2">
      <c r="A48">
        <v>-325</v>
      </c>
      <c r="B48">
        <v>85.17</v>
      </c>
      <c r="C48">
        <v>0.44800000000000001</v>
      </c>
      <c r="D48">
        <v>0.41699999999999998</v>
      </c>
      <c r="E48">
        <v>0.36199999999999999</v>
      </c>
      <c r="F48">
        <v>0.38400000000000001</v>
      </c>
      <c r="G48">
        <v>0.628</v>
      </c>
      <c r="K48" t="s">
        <v>80</v>
      </c>
      <c r="L48" t="s">
        <v>37</v>
      </c>
      <c r="M48">
        <v>0.28699999999999998</v>
      </c>
      <c r="N48">
        <v>0.311</v>
      </c>
      <c r="O48">
        <v>0.26700000000000002</v>
      </c>
      <c r="P48">
        <v>0.251</v>
      </c>
      <c r="Q48">
        <v>0.28599999999999998</v>
      </c>
    </row>
    <row r="49" spans="1:17" x14ac:dyDescent="0.2">
      <c r="A49">
        <v>-324</v>
      </c>
      <c r="B49">
        <v>87.69</v>
      </c>
      <c r="C49">
        <v>0.44600000000000001</v>
      </c>
      <c r="D49">
        <v>0.41199999999999998</v>
      </c>
      <c r="E49">
        <v>0.33100000000000002</v>
      </c>
      <c r="F49">
        <v>0.374</v>
      </c>
      <c r="G49">
        <v>0.66800000000000004</v>
      </c>
      <c r="K49" t="s">
        <v>81</v>
      </c>
      <c r="L49" t="s">
        <v>37</v>
      </c>
      <c r="M49">
        <v>13.433999999999999</v>
      </c>
      <c r="N49">
        <v>13.433999999999999</v>
      </c>
      <c r="O49">
        <v>13.287000000000001</v>
      </c>
      <c r="P49">
        <v>13.246</v>
      </c>
      <c r="Q49">
        <v>13.257</v>
      </c>
    </row>
    <row r="50" spans="1:17" x14ac:dyDescent="0.2">
      <c r="A50">
        <v>-323</v>
      </c>
      <c r="B50">
        <v>90.26</v>
      </c>
      <c r="C50">
        <v>0.441</v>
      </c>
      <c r="D50">
        <v>0.40100000000000002</v>
      </c>
      <c r="E50">
        <v>0.317</v>
      </c>
      <c r="F50">
        <v>0.35699999999999998</v>
      </c>
      <c r="G50">
        <v>0.69</v>
      </c>
      <c r="K50" t="s">
        <v>82</v>
      </c>
      <c r="L50" t="s">
        <v>37</v>
      </c>
      <c r="M50">
        <v>11.53</v>
      </c>
      <c r="N50">
        <v>11.782</v>
      </c>
      <c r="O50">
        <v>11.837</v>
      </c>
      <c r="P50">
        <v>12.09</v>
      </c>
      <c r="Q50">
        <v>11.53</v>
      </c>
    </row>
    <row r="51" spans="1:17" x14ac:dyDescent="0.2">
      <c r="A51">
        <v>-322</v>
      </c>
      <c r="B51">
        <v>92.89</v>
      </c>
      <c r="C51">
        <v>0.439</v>
      </c>
      <c r="D51">
        <v>0.39100000000000001</v>
      </c>
      <c r="E51">
        <v>0.31900000000000001</v>
      </c>
      <c r="F51">
        <v>0.35099999999999998</v>
      </c>
      <c r="G51">
        <v>0.69399999999999995</v>
      </c>
      <c r="K51" t="s">
        <v>83</v>
      </c>
      <c r="L51" t="s">
        <v>46</v>
      </c>
      <c r="M51">
        <v>2.2410000000000001</v>
      </c>
      <c r="N51">
        <v>2.4079999999999999</v>
      </c>
      <c r="O51">
        <v>2.081</v>
      </c>
      <c r="P51">
        <v>1.964</v>
      </c>
      <c r="Q51">
        <v>2.2519999999999998</v>
      </c>
    </row>
    <row r="52" spans="1:17" x14ac:dyDescent="0.2">
      <c r="A52">
        <v>-321</v>
      </c>
      <c r="B52">
        <v>95.57</v>
      </c>
      <c r="C52">
        <v>0.43</v>
      </c>
      <c r="D52">
        <v>0.38200000000000001</v>
      </c>
      <c r="E52">
        <v>0.314</v>
      </c>
      <c r="F52">
        <v>0.35</v>
      </c>
      <c r="G52">
        <v>0.67400000000000004</v>
      </c>
      <c r="K52" t="s">
        <v>84</v>
      </c>
      <c r="L52" t="s">
        <v>46</v>
      </c>
      <c r="M52">
        <v>90.081000000000003</v>
      </c>
      <c r="N52">
        <v>91.372</v>
      </c>
      <c r="O52">
        <v>92.358000000000004</v>
      </c>
      <c r="P52">
        <v>94.641000000000005</v>
      </c>
      <c r="Q52">
        <v>90.697000000000003</v>
      </c>
    </row>
    <row r="53" spans="1:17" x14ac:dyDescent="0.2">
      <c r="A53">
        <v>-320</v>
      </c>
      <c r="B53">
        <v>98.3</v>
      </c>
      <c r="C53">
        <v>0.41399999999999998</v>
      </c>
      <c r="D53">
        <v>0.36799999999999999</v>
      </c>
      <c r="E53">
        <v>0.30399999999999999</v>
      </c>
      <c r="F53">
        <v>0.34100000000000003</v>
      </c>
      <c r="G53">
        <v>0.64300000000000002</v>
      </c>
      <c r="K53" t="s">
        <v>85</v>
      </c>
      <c r="L53" t="s">
        <v>37</v>
      </c>
      <c r="M53">
        <v>-0.92600000000000005</v>
      </c>
      <c r="N53">
        <v>-0.85699999999999998</v>
      </c>
      <c r="O53">
        <v>-1.028</v>
      </c>
      <c r="P53">
        <v>-0.876</v>
      </c>
      <c r="Q53">
        <v>-0.94199999999999995</v>
      </c>
    </row>
    <row r="54" spans="1:17" x14ac:dyDescent="0.2">
      <c r="A54">
        <v>-319</v>
      </c>
      <c r="B54">
        <v>101.09</v>
      </c>
      <c r="C54">
        <v>0.40100000000000002</v>
      </c>
      <c r="D54">
        <v>0.374</v>
      </c>
      <c r="E54">
        <v>0.309</v>
      </c>
      <c r="F54">
        <v>0.32800000000000001</v>
      </c>
      <c r="G54">
        <v>0.59299999999999997</v>
      </c>
      <c r="K54" t="s">
        <v>86</v>
      </c>
      <c r="L54" t="s">
        <v>37</v>
      </c>
      <c r="M54">
        <v>-0.92900000000000005</v>
      </c>
      <c r="N54">
        <v>-0.85699999999999998</v>
      </c>
      <c r="O54">
        <v>-1.028</v>
      </c>
      <c r="P54">
        <v>-0.876</v>
      </c>
      <c r="Q54">
        <v>-0.95499999999999996</v>
      </c>
    </row>
    <row r="55" spans="1:17" x14ac:dyDescent="0.2">
      <c r="A55">
        <v>-318</v>
      </c>
      <c r="B55">
        <v>103.92</v>
      </c>
      <c r="C55">
        <v>0.38600000000000001</v>
      </c>
      <c r="D55">
        <v>0.39300000000000002</v>
      </c>
      <c r="E55">
        <v>0.3</v>
      </c>
      <c r="F55">
        <v>0.32200000000000001</v>
      </c>
      <c r="G55">
        <v>0.52900000000000003</v>
      </c>
      <c r="K55" t="s">
        <v>87</v>
      </c>
      <c r="L55" t="s">
        <v>37</v>
      </c>
      <c r="M55">
        <v>8.5000000000000006E-2</v>
      </c>
      <c r="N55">
        <v>4.9000000000000002E-2</v>
      </c>
      <c r="O55">
        <v>3.5000000000000003E-2</v>
      </c>
      <c r="P55">
        <v>6.4000000000000001E-2</v>
      </c>
      <c r="Q55">
        <v>5.2999999999999999E-2</v>
      </c>
    </row>
    <row r="56" spans="1:17" x14ac:dyDescent="0.2">
      <c r="A56">
        <v>-317</v>
      </c>
      <c r="B56">
        <v>106.8</v>
      </c>
      <c r="C56">
        <v>0.36599999999999999</v>
      </c>
      <c r="D56">
        <v>0.372</v>
      </c>
      <c r="E56">
        <v>0.30399999999999999</v>
      </c>
      <c r="F56">
        <v>0.317</v>
      </c>
      <c r="G56">
        <v>0.47099999999999997</v>
      </c>
      <c r="K56" t="s">
        <v>88</v>
      </c>
      <c r="L56" t="s">
        <v>37</v>
      </c>
      <c r="M56">
        <v>-0.63300000000000001</v>
      </c>
      <c r="N56">
        <v>-0.63300000000000001</v>
      </c>
      <c r="O56">
        <v>-0.79600000000000004</v>
      </c>
      <c r="P56">
        <v>-0.68400000000000005</v>
      </c>
      <c r="Q56">
        <v>-0.81</v>
      </c>
    </row>
    <row r="57" spans="1:17" x14ac:dyDescent="0.2">
      <c r="A57">
        <v>-316</v>
      </c>
      <c r="B57">
        <v>109.72</v>
      </c>
      <c r="C57">
        <v>0.36399999999999999</v>
      </c>
      <c r="D57">
        <v>0.374</v>
      </c>
      <c r="E57">
        <v>0.30499999999999999</v>
      </c>
      <c r="F57">
        <v>0.30499999999999999</v>
      </c>
      <c r="G57">
        <v>0.47399999999999998</v>
      </c>
      <c r="K57" t="s">
        <v>89</v>
      </c>
      <c r="L57" t="s">
        <v>37</v>
      </c>
      <c r="M57">
        <v>-1.137</v>
      </c>
      <c r="N57">
        <v>-1.0369999999999999</v>
      </c>
      <c r="O57">
        <v>-1.137</v>
      </c>
      <c r="P57">
        <v>-1.0860000000000001</v>
      </c>
      <c r="Q57">
        <v>-1.0840000000000001</v>
      </c>
    </row>
    <row r="58" spans="1:17" x14ac:dyDescent="0.2">
      <c r="A58">
        <v>-315</v>
      </c>
      <c r="B58">
        <v>112.69</v>
      </c>
      <c r="C58">
        <v>0.371</v>
      </c>
      <c r="D58">
        <v>0.36299999999999999</v>
      </c>
      <c r="E58">
        <v>0.3</v>
      </c>
      <c r="F58">
        <v>0.29899999999999999</v>
      </c>
      <c r="G58">
        <v>0.52300000000000002</v>
      </c>
      <c r="K58" t="s">
        <v>90</v>
      </c>
      <c r="L58" t="s">
        <v>46</v>
      </c>
      <c r="M58">
        <v>9.1679999999999993</v>
      </c>
      <c r="N58">
        <v>5.7119999999999997</v>
      </c>
      <c r="O58">
        <v>3.4079999999999999</v>
      </c>
      <c r="P58">
        <v>7.3120000000000003</v>
      </c>
      <c r="Q58">
        <v>5.5190000000000001</v>
      </c>
    </row>
    <row r="59" spans="1:17" x14ac:dyDescent="0.2">
      <c r="A59">
        <v>-314</v>
      </c>
      <c r="B59">
        <v>115.7</v>
      </c>
      <c r="C59">
        <v>0.35899999999999999</v>
      </c>
      <c r="D59">
        <v>0.35899999999999999</v>
      </c>
      <c r="E59">
        <v>0.29899999999999999</v>
      </c>
      <c r="F59">
        <v>0.28999999999999998</v>
      </c>
      <c r="G59">
        <v>0.48699999999999999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0.34200000000000003</v>
      </c>
      <c r="D60">
        <v>0.38</v>
      </c>
      <c r="E60">
        <v>0.29799999999999999</v>
      </c>
      <c r="F60">
        <v>0.30499999999999999</v>
      </c>
      <c r="G60">
        <v>0.38400000000000001</v>
      </c>
      <c r="K60" t="s">
        <v>92</v>
      </c>
      <c r="L60" t="s">
        <v>93</v>
      </c>
      <c r="M60">
        <v>2281.8000000000002</v>
      </c>
      <c r="N60">
        <v>2263.1999999999998</v>
      </c>
      <c r="O60">
        <v>2254.6</v>
      </c>
      <c r="P60">
        <v>2277</v>
      </c>
      <c r="Q60">
        <v>2332.4</v>
      </c>
    </row>
    <row r="61" spans="1:17" x14ac:dyDescent="0.2">
      <c r="A61">
        <v>-312</v>
      </c>
      <c r="B61">
        <v>121.85</v>
      </c>
      <c r="C61">
        <v>0.34100000000000003</v>
      </c>
      <c r="D61">
        <v>0.372</v>
      </c>
      <c r="E61">
        <v>0.29199999999999998</v>
      </c>
      <c r="F61">
        <v>0.32600000000000001</v>
      </c>
      <c r="G61">
        <v>0.373</v>
      </c>
      <c r="K61" t="s">
        <v>94</v>
      </c>
      <c r="L61" t="s">
        <v>93</v>
      </c>
      <c r="M61">
        <v>2323.3820000000001</v>
      </c>
      <c r="N61">
        <v>2303.5439999999999</v>
      </c>
      <c r="O61">
        <v>2295.12</v>
      </c>
      <c r="P61">
        <v>2320.9</v>
      </c>
      <c r="Q61">
        <v>2373.9650000000001</v>
      </c>
    </row>
    <row r="62" spans="1:17" x14ac:dyDescent="0.2">
      <c r="A62">
        <v>-311</v>
      </c>
      <c r="B62">
        <v>124.99</v>
      </c>
      <c r="C62">
        <v>0.34300000000000003</v>
      </c>
      <c r="D62">
        <v>0.35899999999999999</v>
      </c>
      <c r="E62">
        <v>0.28999999999999998</v>
      </c>
      <c r="F62">
        <v>0.252</v>
      </c>
      <c r="G62">
        <v>0.47099999999999997</v>
      </c>
      <c r="K62" t="s">
        <v>95</v>
      </c>
      <c r="L62" t="s">
        <v>93</v>
      </c>
      <c r="M62">
        <v>68.585999999999999</v>
      </c>
      <c r="N62">
        <v>54.069000000000003</v>
      </c>
      <c r="O62">
        <v>56.597999999999999</v>
      </c>
      <c r="P62">
        <v>55.692999999999998</v>
      </c>
      <c r="Q62">
        <v>76.587000000000003</v>
      </c>
    </row>
    <row r="63" spans="1:17" x14ac:dyDescent="0.2">
      <c r="A63">
        <v>-310</v>
      </c>
      <c r="B63">
        <v>128.16</v>
      </c>
      <c r="C63">
        <v>0.37</v>
      </c>
      <c r="D63">
        <v>0.35599999999999998</v>
      </c>
      <c r="E63">
        <v>0.28699999999999998</v>
      </c>
      <c r="F63">
        <v>0.28599999999999998</v>
      </c>
      <c r="G63">
        <v>0.55100000000000005</v>
      </c>
      <c r="K63" t="s">
        <v>96</v>
      </c>
      <c r="L63" t="s">
        <v>93</v>
      </c>
      <c r="M63">
        <v>2612.8000000000002</v>
      </c>
      <c r="N63">
        <v>2598.4</v>
      </c>
      <c r="O63">
        <v>2518.4</v>
      </c>
      <c r="P63">
        <v>2497.8000000000002</v>
      </c>
      <c r="Q63">
        <v>2612.8000000000002</v>
      </c>
    </row>
    <row r="64" spans="1:17" x14ac:dyDescent="0.2">
      <c r="A64">
        <v>-309</v>
      </c>
      <c r="B64">
        <v>131.37</v>
      </c>
      <c r="C64">
        <v>0.38900000000000001</v>
      </c>
      <c r="D64">
        <v>0.36099999999999999</v>
      </c>
      <c r="E64">
        <v>0.29399999999999998</v>
      </c>
      <c r="F64">
        <v>0.313</v>
      </c>
      <c r="G64">
        <v>0.58699999999999997</v>
      </c>
      <c r="K64" t="s">
        <v>97</v>
      </c>
      <c r="L64" t="s">
        <v>93</v>
      </c>
      <c r="M64">
        <v>2125.6</v>
      </c>
      <c r="N64">
        <v>2162.6</v>
      </c>
      <c r="O64">
        <v>2131.8000000000002</v>
      </c>
      <c r="P64">
        <v>2190.6</v>
      </c>
      <c r="Q64">
        <v>2125.6</v>
      </c>
    </row>
    <row r="65" spans="1:17" x14ac:dyDescent="0.2">
      <c r="A65">
        <v>-308</v>
      </c>
      <c r="B65">
        <v>134.61000000000001</v>
      </c>
      <c r="C65">
        <v>0.39400000000000002</v>
      </c>
      <c r="D65">
        <v>0.35</v>
      </c>
      <c r="E65">
        <v>0.3</v>
      </c>
      <c r="F65">
        <v>0.27400000000000002</v>
      </c>
      <c r="G65">
        <v>0.65300000000000002</v>
      </c>
      <c r="K65" t="s">
        <v>98</v>
      </c>
      <c r="L65" t="s">
        <v>46</v>
      </c>
      <c r="M65">
        <v>2.952</v>
      </c>
      <c r="N65">
        <v>2.347</v>
      </c>
      <c r="O65">
        <v>2.4660000000000002</v>
      </c>
      <c r="P65">
        <v>2.4</v>
      </c>
      <c r="Q65">
        <v>3.226</v>
      </c>
    </row>
    <row r="66" spans="1:17" x14ac:dyDescent="0.2">
      <c r="A66">
        <v>-307</v>
      </c>
      <c r="B66">
        <v>137.88999999999999</v>
      </c>
      <c r="C66">
        <v>0.40400000000000003</v>
      </c>
      <c r="D66">
        <v>0.34599999999999997</v>
      </c>
      <c r="E66">
        <v>0.30099999999999999</v>
      </c>
      <c r="F66">
        <v>0.26900000000000002</v>
      </c>
      <c r="G66">
        <v>0.69899999999999995</v>
      </c>
      <c r="K66" t="s">
        <v>99</v>
      </c>
      <c r="L66" t="s">
        <v>46</v>
      </c>
      <c r="M66">
        <v>91.486999999999995</v>
      </c>
      <c r="N66">
        <v>93.881</v>
      </c>
      <c r="O66">
        <v>92.884</v>
      </c>
      <c r="P66">
        <v>94.385999999999996</v>
      </c>
      <c r="Q66">
        <v>89.537999999999997</v>
      </c>
    </row>
    <row r="67" spans="1:17" x14ac:dyDescent="0.2">
      <c r="A67">
        <v>-306</v>
      </c>
      <c r="B67">
        <v>141.19</v>
      </c>
      <c r="C67">
        <v>0.38700000000000001</v>
      </c>
      <c r="D67">
        <v>0.35299999999999998</v>
      </c>
      <c r="E67">
        <v>0.29799999999999999</v>
      </c>
      <c r="F67">
        <v>0.29399999999999998</v>
      </c>
      <c r="G67">
        <v>0.60099999999999998</v>
      </c>
      <c r="K67" t="s">
        <v>100</v>
      </c>
      <c r="L67" t="s">
        <v>49</v>
      </c>
      <c r="M67">
        <v>31.6</v>
      </c>
      <c r="N67">
        <v>33</v>
      </c>
      <c r="O67">
        <v>31.2</v>
      </c>
      <c r="P67">
        <v>31</v>
      </c>
      <c r="Q67">
        <v>31.2</v>
      </c>
    </row>
    <row r="68" spans="1:17" x14ac:dyDescent="0.2">
      <c r="A68">
        <v>-305</v>
      </c>
      <c r="B68">
        <v>144.53</v>
      </c>
      <c r="C68">
        <v>0.36499999999999999</v>
      </c>
      <c r="D68">
        <v>0.35399999999999998</v>
      </c>
      <c r="E68">
        <v>0.29599999999999999</v>
      </c>
      <c r="F68">
        <v>0.28799999999999998</v>
      </c>
      <c r="G68">
        <v>0.52300000000000002</v>
      </c>
      <c r="K68" t="s">
        <v>101</v>
      </c>
      <c r="L68" t="s">
        <v>49</v>
      </c>
      <c r="M68">
        <v>31.273</v>
      </c>
      <c r="N68">
        <v>32.558999999999997</v>
      </c>
      <c r="O68">
        <v>30.992999999999999</v>
      </c>
      <c r="P68">
        <v>30.373999999999999</v>
      </c>
      <c r="Q68">
        <v>31.166</v>
      </c>
    </row>
    <row r="69" spans="1:17" x14ac:dyDescent="0.2">
      <c r="A69">
        <v>-304</v>
      </c>
      <c r="B69">
        <v>147.9</v>
      </c>
      <c r="C69">
        <v>0.35</v>
      </c>
      <c r="D69">
        <v>0.34100000000000003</v>
      </c>
      <c r="E69">
        <v>0.3</v>
      </c>
      <c r="F69">
        <v>0.26100000000000001</v>
      </c>
      <c r="G69">
        <v>0.5</v>
      </c>
      <c r="K69" t="s">
        <v>102</v>
      </c>
      <c r="L69" t="s">
        <v>49</v>
      </c>
      <c r="M69">
        <v>4.4450000000000003</v>
      </c>
      <c r="N69">
        <v>4.6189999999999998</v>
      </c>
      <c r="O69">
        <v>4.1529999999999996</v>
      </c>
      <c r="P69">
        <v>4.5750000000000002</v>
      </c>
      <c r="Q69">
        <v>4.141</v>
      </c>
    </row>
    <row r="70" spans="1:17" x14ac:dyDescent="0.2">
      <c r="A70">
        <v>-303</v>
      </c>
      <c r="B70">
        <v>151.30000000000001</v>
      </c>
      <c r="C70">
        <v>0.34899999999999998</v>
      </c>
      <c r="D70">
        <v>0.33400000000000002</v>
      </c>
      <c r="E70">
        <v>0.3</v>
      </c>
      <c r="F70">
        <v>0.27100000000000002</v>
      </c>
      <c r="G70">
        <v>0.49199999999999999</v>
      </c>
      <c r="K70" t="s">
        <v>103</v>
      </c>
      <c r="L70" t="s">
        <v>49</v>
      </c>
      <c r="M70">
        <v>49</v>
      </c>
      <c r="N70">
        <v>49</v>
      </c>
      <c r="O70">
        <v>45</v>
      </c>
      <c r="P70">
        <v>41</v>
      </c>
      <c r="Q70">
        <v>44</v>
      </c>
    </row>
    <row r="71" spans="1:17" x14ac:dyDescent="0.2">
      <c r="A71">
        <v>-302</v>
      </c>
      <c r="B71">
        <v>154.72</v>
      </c>
      <c r="C71">
        <v>0.35</v>
      </c>
      <c r="D71">
        <v>0.34</v>
      </c>
      <c r="E71">
        <v>0.29799999999999999</v>
      </c>
      <c r="F71">
        <v>0.28399999999999997</v>
      </c>
      <c r="G71">
        <v>0.47699999999999998</v>
      </c>
      <c r="K71" t="s">
        <v>104</v>
      </c>
      <c r="L71" t="s">
        <v>49</v>
      </c>
      <c r="M71">
        <v>17.2</v>
      </c>
      <c r="N71">
        <v>17.2</v>
      </c>
      <c r="O71">
        <v>19.2</v>
      </c>
      <c r="P71">
        <v>18.2</v>
      </c>
      <c r="Q71">
        <v>20.2</v>
      </c>
    </row>
    <row r="72" spans="1:17" x14ac:dyDescent="0.2">
      <c r="A72">
        <v>-301</v>
      </c>
      <c r="B72">
        <v>158.16</v>
      </c>
      <c r="C72">
        <v>0.34899999999999998</v>
      </c>
      <c r="D72">
        <v>0.33300000000000002</v>
      </c>
      <c r="E72">
        <v>0.29599999999999999</v>
      </c>
      <c r="F72">
        <v>0.27800000000000002</v>
      </c>
      <c r="G72">
        <v>0.48899999999999999</v>
      </c>
      <c r="K72" t="s">
        <v>105</v>
      </c>
      <c r="L72" t="s">
        <v>46</v>
      </c>
      <c r="M72">
        <v>14.212999999999999</v>
      </c>
      <c r="N72">
        <v>14.186999999999999</v>
      </c>
      <c r="O72">
        <v>13.401</v>
      </c>
      <c r="P72">
        <v>15.061999999999999</v>
      </c>
      <c r="Q72">
        <v>13.285</v>
      </c>
    </row>
    <row r="73" spans="1:17" x14ac:dyDescent="0.2">
      <c r="A73">
        <v>-300</v>
      </c>
      <c r="B73">
        <v>161.63</v>
      </c>
      <c r="C73">
        <v>0.36899999999999999</v>
      </c>
      <c r="D73">
        <v>0.33300000000000002</v>
      </c>
      <c r="E73">
        <v>0.29499999999999998</v>
      </c>
      <c r="F73">
        <v>0.27100000000000002</v>
      </c>
      <c r="G73">
        <v>0.57599999999999996</v>
      </c>
      <c r="K73" t="s">
        <v>106</v>
      </c>
      <c r="L73" t="s">
        <v>46</v>
      </c>
      <c r="M73">
        <v>55</v>
      </c>
      <c r="N73">
        <v>52.828000000000003</v>
      </c>
      <c r="O73">
        <v>61.95</v>
      </c>
      <c r="P73">
        <v>59.92</v>
      </c>
      <c r="Q73">
        <v>64.813000000000002</v>
      </c>
    </row>
    <row r="74" spans="1:17" x14ac:dyDescent="0.2">
      <c r="A74">
        <v>-299</v>
      </c>
      <c r="B74">
        <v>165.12</v>
      </c>
      <c r="C74">
        <v>0.4</v>
      </c>
      <c r="D74">
        <v>0.33600000000000002</v>
      </c>
      <c r="E74">
        <v>0.3</v>
      </c>
      <c r="F74">
        <v>0.28699999999999998</v>
      </c>
      <c r="G74">
        <v>0.67600000000000005</v>
      </c>
      <c r="K74" t="s">
        <v>107</v>
      </c>
      <c r="L74" t="s">
        <v>49</v>
      </c>
      <c r="M74">
        <v>-0.248</v>
      </c>
      <c r="N74">
        <v>-0.84299999999999997</v>
      </c>
      <c r="O74">
        <v>0.16300000000000001</v>
      </c>
      <c r="P74">
        <v>-1.829</v>
      </c>
      <c r="Q74">
        <v>1.5169999999999999</v>
      </c>
    </row>
    <row r="75" spans="1:17" x14ac:dyDescent="0.2">
      <c r="A75">
        <v>-298</v>
      </c>
      <c r="B75">
        <v>168.63</v>
      </c>
      <c r="C75">
        <v>0.433</v>
      </c>
      <c r="D75">
        <v>0.34200000000000003</v>
      </c>
      <c r="E75">
        <v>0.3</v>
      </c>
      <c r="F75">
        <v>0.29299999999999998</v>
      </c>
      <c r="G75">
        <v>0.79500000000000004</v>
      </c>
      <c r="K75" t="s">
        <v>108</v>
      </c>
      <c r="L75" t="s">
        <v>49</v>
      </c>
      <c r="M75">
        <v>7.8E-2</v>
      </c>
      <c r="N75">
        <v>-0.42699999999999999</v>
      </c>
      <c r="O75">
        <v>0.53100000000000003</v>
      </c>
      <c r="P75">
        <v>-1.452</v>
      </c>
      <c r="Q75">
        <v>1.66</v>
      </c>
    </row>
    <row r="76" spans="1:17" x14ac:dyDescent="0.2">
      <c r="A76">
        <v>-297</v>
      </c>
      <c r="B76">
        <v>172.16</v>
      </c>
      <c r="C76">
        <v>0.44400000000000001</v>
      </c>
      <c r="D76">
        <v>0.33600000000000002</v>
      </c>
      <c r="E76">
        <v>0.30199999999999999</v>
      </c>
      <c r="F76">
        <v>0.28499999999999998</v>
      </c>
      <c r="G76">
        <v>0.85399999999999998</v>
      </c>
      <c r="K76" t="s">
        <v>109</v>
      </c>
      <c r="L76" t="s">
        <v>49</v>
      </c>
      <c r="M76">
        <v>1.9550000000000001</v>
      </c>
      <c r="N76">
        <v>1.633</v>
      </c>
      <c r="O76">
        <v>1.5349999999999999</v>
      </c>
      <c r="P76">
        <v>1.474</v>
      </c>
      <c r="Q76">
        <v>1.669</v>
      </c>
    </row>
    <row r="77" spans="1:17" x14ac:dyDescent="0.2">
      <c r="A77">
        <v>-296</v>
      </c>
      <c r="B77">
        <v>175.7</v>
      </c>
      <c r="C77">
        <v>0.45100000000000001</v>
      </c>
      <c r="D77">
        <v>0.33300000000000002</v>
      </c>
      <c r="E77">
        <v>0.29799999999999999</v>
      </c>
      <c r="F77">
        <v>0.28199999999999997</v>
      </c>
      <c r="G77">
        <v>0.89</v>
      </c>
      <c r="K77" t="s">
        <v>110</v>
      </c>
      <c r="L77" t="s">
        <v>49</v>
      </c>
      <c r="M77">
        <v>7.28</v>
      </c>
      <c r="N77">
        <v>5.34</v>
      </c>
      <c r="O77">
        <v>5.274</v>
      </c>
      <c r="P77">
        <v>2.6429999999999998</v>
      </c>
      <c r="Q77">
        <v>7.28</v>
      </c>
    </row>
    <row r="78" spans="1:17" x14ac:dyDescent="0.2">
      <c r="A78">
        <v>-295</v>
      </c>
      <c r="B78">
        <v>179.26</v>
      </c>
      <c r="C78">
        <v>0.45100000000000001</v>
      </c>
      <c r="D78">
        <v>0.33900000000000002</v>
      </c>
      <c r="E78">
        <v>0.29599999999999999</v>
      </c>
      <c r="F78">
        <v>0.29799999999999999</v>
      </c>
      <c r="G78">
        <v>0.872</v>
      </c>
      <c r="K78" t="s">
        <v>111</v>
      </c>
      <c r="L78" t="s">
        <v>49</v>
      </c>
      <c r="M78">
        <v>-4.9569999999999999</v>
      </c>
      <c r="N78">
        <v>-4.9569999999999999</v>
      </c>
      <c r="O78">
        <v>-3.04</v>
      </c>
      <c r="P78">
        <v>-4.9539999999999997</v>
      </c>
      <c r="Q78">
        <v>-3.02</v>
      </c>
    </row>
    <row r="79" spans="1:17" x14ac:dyDescent="0.2">
      <c r="A79">
        <v>-294</v>
      </c>
      <c r="B79">
        <v>182.83</v>
      </c>
      <c r="C79">
        <v>0.437</v>
      </c>
      <c r="D79">
        <v>0.34100000000000003</v>
      </c>
      <c r="E79">
        <v>0.29899999999999999</v>
      </c>
      <c r="F79">
        <v>0.30499999999999999</v>
      </c>
      <c r="G79">
        <v>0.80300000000000005</v>
      </c>
      <c r="K79" t="s">
        <v>112</v>
      </c>
      <c r="L79" t="s">
        <v>46</v>
      </c>
      <c r="M79">
        <v>99.99</v>
      </c>
      <c r="N79">
        <v>99.99</v>
      </c>
      <c r="O79">
        <v>99.99</v>
      </c>
      <c r="P79">
        <v>99.99</v>
      </c>
      <c r="Q79">
        <v>99.99</v>
      </c>
    </row>
    <row r="80" spans="1:17" x14ac:dyDescent="0.2">
      <c r="A80">
        <v>-293</v>
      </c>
      <c r="B80">
        <v>186.42</v>
      </c>
      <c r="C80">
        <v>0.41599999999999998</v>
      </c>
      <c r="D80">
        <v>0.34499999999999997</v>
      </c>
      <c r="E80">
        <v>0.307</v>
      </c>
      <c r="F80">
        <v>0.29899999999999999</v>
      </c>
      <c r="G80">
        <v>0.71499999999999997</v>
      </c>
      <c r="K80" t="s">
        <v>113</v>
      </c>
      <c r="L80" t="s">
        <v>46</v>
      </c>
      <c r="M80">
        <v>-99.99</v>
      </c>
      <c r="N80">
        <v>99.99</v>
      </c>
      <c r="O80">
        <v>-99.99</v>
      </c>
      <c r="P80">
        <v>99.99</v>
      </c>
      <c r="Q80">
        <v>-99.99</v>
      </c>
    </row>
    <row r="81" spans="1:17" x14ac:dyDescent="0.2">
      <c r="A81">
        <v>-292</v>
      </c>
      <c r="B81">
        <v>190.02</v>
      </c>
      <c r="C81">
        <v>0.40799999999999997</v>
      </c>
      <c r="D81">
        <v>0.34799999999999998</v>
      </c>
      <c r="E81">
        <v>0.312</v>
      </c>
      <c r="F81">
        <v>0.30099999999999999</v>
      </c>
      <c r="G81">
        <v>0.66900000000000004</v>
      </c>
      <c r="K81" t="s">
        <v>114</v>
      </c>
      <c r="L81" t="s">
        <v>49</v>
      </c>
      <c r="M81">
        <v>2.1909999999999998</v>
      </c>
      <c r="N81">
        <v>1.92</v>
      </c>
      <c r="O81">
        <v>2.3540000000000001</v>
      </c>
      <c r="P81">
        <v>1.1599999999999999</v>
      </c>
      <c r="Q81">
        <v>3.331</v>
      </c>
    </row>
    <row r="82" spans="1:17" x14ac:dyDescent="0.2">
      <c r="A82">
        <v>-291</v>
      </c>
      <c r="B82">
        <v>193.62</v>
      </c>
      <c r="C82">
        <v>0.40300000000000002</v>
      </c>
      <c r="D82">
        <v>0.35</v>
      </c>
      <c r="E82">
        <v>0.309</v>
      </c>
      <c r="F82">
        <v>0.30599999999999999</v>
      </c>
      <c r="G82">
        <v>0.64800000000000002</v>
      </c>
      <c r="K82" t="s">
        <v>115</v>
      </c>
      <c r="L82" t="s">
        <v>49</v>
      </c>
      <c r="M82">
        <v>2.57</v>
      </c>
      <c r="N82">
        <v>2.3559999999999999</v>
      </c>
      <c r="O82">
        <v>2.7410000000000001</v>
      </c>
      <c r="P82">
        <v>1.6</v>
      </c>
      <c r="Q82">
        <v>3.5840000000000001</v>
      </c>
    </row>
    <row r="83" spans="1:17" x14ac:dyDescent="0.2">
      <c r="A83">
        <v>-290</v>
      </c>
      <c r="B83">
        <v>197.24</v>
      </c>
      <c r="C83">
        <v>0.39300000000000002</v>
      </c>
      <c r="D83">
        <v>0.35399999999999998</v>
      </c>
      <c r="E83">
        <v>0.30599999999999999</v>
      </c>
      <c r="F83">
        <v>0.308</v>
      </c>
      <c r="G83">
        <v>0.60499999999999998</v>
      </c>
      <c r="K83" t="s">
        <v>116</v>
      </c>
      <c r="L83" t="s">
        <v>49</v>
      </c>
      <c r="M83">
        <v>1.887</v>
      </c>
      <c r="N83">
        <v>1.855</v>
      </c>
      <c r="O83">
        <v>1.6930000000000001</v>
      </c>
      <c r="P83">
        <v>1.704</v>
      </c>
      <c r="Q83">
        <v>1.732</v>
      </c>
    </row>
    <row r="84" spans="1:17" x14ac:dyDescent="0.2">
      <c r="A84">
        <v>-289</v>
      </c>
      <c r="B84">
        <v>200.86</v>
      </c>
      <c r="C84">
        <v>0.378</v>
      </c>
      <c r="D84">
        <v>0.35699999999999998</v>
      </c>
      <c r="E84">
        <v>0.308</v>
      </c>
      <c r="F84">
        <v>0.307</v>
      </c>
      <c r="G84">
        <v>0.54200000000000004</v>
      </c>
      <c r="K84" t="s">
        <v>117</v>
      </c>
      <c r="L84" t="s">
        <v>49</v>
      </c>
      <c r="M84">
        <v>9.3770000000000007</v>
      </c>
      <c r="N84">
        <v>8.7739999999999991</v>
      </c>
      <c r="O84">
        <v>7.6230000000000002</v>
      </c>
      <c r="P84">
        <v>5.649</v>
      </c>
      <c r="Q84">
        <v>9.3770000000000007</v>
      </c>
    </row>
    <row r="85" spans="1:17" x14ac:dyDescent="0.2">
      <c r="A85">
        <v>-288</v>
      </c>
      <c r="B85">
        <v>204.49</v>
      </c>
      <c r="C85">
        <v>0.372</v>
      </c>
      <c r="D85">
        <v>0.36899999999999999</v>
      </c>
      <c r="E85">
        <v>0.311</v>
      </c>
      <c r="F85">
        <v>0.317</v>
      </c>
      <c r="G85">
        <v>0.49299999999999999</v>
      </c>
      <c r="K85" t="s">
        <v>118</v>
      </c>
      <c r="L85" t="s">
        <v>49</v>
      </c>
      <c r="M85">
        <v>-2.766</v>
      </c>
      <c r="N85">
        <v>-2.766</v>
      </c>
      <c r="O85">
        <v>-1.2290000000000001</v>
      </c>
      <c r="P85">
        <v>-2.54</v>
      </c>
      <c r="Q85">
        <v>-0.20599999999999999</v>
      </c>
    </row>
    <row r="86" spans="1:17" x14ac:dyDescent="0.2">
      <c r="A86">
        <v>-287</v>
      </c>
      <c r="B86">
        <v>208.12</v>
      </c>
      <c r="C86">
        <v>0.36799999999999999</v>
      </c>
      <c r="D86">
        <v>0.36199999999999999</v>
      </c>
      <c r="E86">
        <v>0.32300000000000001</v>
      </c>
      <c r="F86">
        <v>0.32600000000000001</v>
      </c>
      <c r="G86">
        <v>0.46100000000000002</v>
      </c>
      <c r="K86" t="s">
        <v>119</v>
      </c>
      <c r="L86" t="s">
        <v>46</v>
      </c>
      <c r="M86">
        <v>73.403000000000006</v>
      </c>
      <c r="N86">
        <v>78.736999999999995</v>
      </c>
      <c r="O86">
        <v>61.749000000000002</v>
      </c>
      <c r="P86">
        <v>99.99</v>
      </c>
      <c r="Q86">
        <v>48.343000000000004</v>
      </c>
    </row>
    <row r="87" spans="1:17" x14ac:dyDescent="0.2">
      <c r="A87">
        <v>-286</v>
      </c>
      <c r="B87">
        <v>211.75</v>
      </c>
      <c r="C87">
        <v>0.373</v>
      </c>
      <c r="D87">
        <v>0.371</v>
      </c>
      <c r="E87">
        <v>0.32500000000000001</v>
      </c>
      <c r="F87">
        <v>0.32500000000000001</v>
      </c>
      <c r="G87">
        <v>0.47</v>
      </c>
      <c r="K87" t="s">
        <v>120</v>
      </c>
      <c r="L87" t="s">
        <v>46</v>
      </c>
      <c r="M87">
        <v>-99.99</v>
      </c>
      <c r="N87">
        <v>-99.99</v>
      </c>
      <c r="O87">
        <v>-44.816000000000003</v>
      </c>
      <c r="P87">
        <v>-99.99</v>
      </c>
      <c r="Q87">
        <v>-5.74</v>
      </c>
    </row>
    <row r="88" spans="1:17" x14ac:dyDescent="0.2">
      <c r="A88">
        <v>-285</v>
      </c>
      <c r="B88">
        <v>215.38</v>
      </c>
      <c r="C88">
        <v>0.38500000000000001</v>
      </c>
      <c r="D88">
        <v>0.377</v>
      </c>
      <c r="E88">
        <v>0.33100000000000002</v>
      </c>
      <c r="F88">
        <v>0.32600000000000001</v>
      </c>
      <c r="G88">
        <v>0.50600000000000001</v>
      </c>
      <c r="K88" t="s">
        <v>121</v>
      </c>
      <c r="L88" t="s">
        <v>49</v>
      </c>
      <c r="M88">
        <v>4.7110000000000003</v>
      </c>
      <c r="N88">
        <v>4.6909999999999998</v>
      </c>
      <c r="O88">
        <v>4.74</v>
      </c>
      <c r="P88">
        <v>3.94</v>
      </c>
      <c r="Q88">
        <v>5.4740000000000002</v>
      </c>
    </row>
    <row r="89" spans="1:17" x14ac:dyDescent="0.2">
      <c r="A89">
        <v>-284</v>
      </c>
      <c r="B89">
        <v>219.02</v>
      </c>
      <c r="C89">
        <v>0.39500000000000002</v>
      </c>
      <c r="D89">
        <v>0.38600000000000001</v>
      </c>
      <c r="E89">
        <v>0.33600000000000002</v>
      </c>
      <c r="F89">
        <v>0.33100000000000002</v>
      </c>
      <c r="G89">
        <v>0.52900000000000003</v>
      </c>
      <c r="K89" t="s">
        <v>122</v>
      </c>
      <c r="L89" t="s">
        <v>49</v>
      </c>
      <c r="M89">
        <v>5.1059999999999999</v>
      </c>
      <c r="N89">
        <v>5.1470000000000002</v>
      </c>
      <c r="O89">
        <v>5.1269999999999998</v>
      </c>
      <c r="P89">
        <v>4.3819999999999997</v>
      </c>
      <c r="Q89">
        <v>5.7679999999999998</v>
      </c>
    </row>
    <row r="90" spans="1:17" x14ac:dyDescent="0.2">
      <c r="A90">
        <v>-283</v>
      </c>
      <c r="B90">
        <v>222.65</v>
      </c>
      <c r="C90">
        <v>0.40100000000000002</v>
      </c>
      <c r="D90">
        <v>0.36899999999999999</v>
      </c>
      <c r="E90">
        <v>0.33700000000000002</v>
      </c>
      <c r="F90">
        <v>0.33500000000000002</v>
      </c>
      <c r="G90">
        <v>0.56399999999999995</v>
      </c>
      <c r="K90" t="s">
        <v>123</v>
      </c>
      <c r="L90" t="s">
        <v>49</v>
      </c>
      <c r="M90">
        <v>2.0339999999999998</v>
      </c>
      <c r="N90">
        <v>2.1070000000000002</v>
      </c>
      <c r="O90">
        <v>1.909</v>
      </c>
      <c r="P90">
        <v>1.9610000000000001</v>
      </c>
      <c r="Q90">
        <v>1.9219999999999999</v>
      </c>
    </row>
    <row r="91" spans="1:17" x14ac:dyDescent="0.2">
      <c r="A91">
        <v>-282</v>
      </c>
      <c r="B91">
        <v>226.27</v>
      </c>
      <c r="C91">
        <v>0.41699999999999998</v>
      </c>
      <c r="D91">
        <v>0.376</v>
      </c>
      <c r="E91">
        <v>0.33900000000000002</v>
      </c>
      <c r="F91">
        <v>0.34</v>
      </c>
      <c r="G91">
        <v>0.61199999999999999</v>
      </c>
      <c r="K91" t="s">
        <v>124</v>
      </c>
      <c r="L91" t="s">
        <v>49</v>
      </c>
      <c r="M91">
        <v>12.34</v>
      </c>
      <c r="N91">
        <v>12.34</v>
      </c>
      <c r="O91">
        <v>10.726000000000001</v>
      </c>
      <c r="P91">
        <v>8.8260000000000005</v>
      </c>
      <c r="Q91">
        <v>12.249000000000001</v>
      </c>
    </row>
    <row r="92" spans="1:17" x14ac:dyDescent="0.2">
      <c r="A92">
        <v>-281</v>
      </c>
      <c r="B92">
        <v>229.9</v>
      </c>
      <c r="C92">
        <v>0.434</v>
      </c>
      <c r="D92">
        <v>0.39</v>
      </c>
      <c r="E92">
        <v>0.34</v>
      </c>
      <c r="F92">
        <v>0.34200000000000003</v>
      </c>
      <c r="G92">
        <v>0.66600000000000004</v>
      </c>
      <c r="K92" t="s">
        <v>125</v>
      </c>
      <c r="L92" t="s">
        <v>49</v>
      </c>
      <c r="M92">
        <v>-0.57699999999999996</v>
      </c>
      <c r="N92">
        <v>-0.57699999999999996</v>
      </c>
      <c r="O92">
        <v>0.68300000000000005</v>
      </c>
      <c r="P92">
        <v>-0.45400000000000001</v>
      </c>
      <c r="Q92">
        <v>2.0169999999999999</v>
      </c>
    </row>
    <row r="93" spans="1:17" x14ac:dyDescent="0.2">
      <c r="A93">
        <v>-280</v>
      </c>
      <c r="B93">
        <v>233.51</v>
      </c>
      <c r="C93">
        <v>0.45200000000000001</v>
      </c>
      <c r="D93">
        <v>0.39200000000000002</v>
      </c>
      <c r="E93">
        <v>0.34699999999999998</v>
      </c>
      <c r="F93">
        <v>0.34799999999999998</v>
      </c>
      <c r="G93">
        <v>0.71899999999999997</v>
      </c>
      <c r="K93" t="s">
        <v>126</v>
      </c>
      <c r="L93" t="s">
        <v>46</v>
      </c>
      <c r="M93">
        <v>39.845999999999997</v>
      </c>
      <c r="N93">
        <v>40.930999999999997</v>
      </c>
      <c r="O93">
        <v>37.241</v>
      </c>
      <c r="P93">
        <v>44.747999999999998</v>
      </c>
      <c r="Q93">
        <v>33.317999999999998</v>
      </c>
    </row>
    <row r="94" spans="1:17" x14ac:dyDescent="0.2">
      <c r="A94">
        <v>-279</v>
      </c>
      <c r="B94">
        <v>237.12</v>
      </c>
      <c r="C94">
        <v>0.46600000000000003</v>
      </c>
      <c r="D94">
        <v>0.38700000000000001</v>
      </c>
      <c r="E94">
        <v>0.35899999999999999</v>
      </c>
      <c r="F94">
        <v>0.35</v>
      </c>
      <c r="G94">
        <v>0.76700000000000002</v>
      </c>
      <c r="K94" t="s">
        <v>127</v>
      </c>
      <c r="L94" t="s">
        <v>46</v>
      </c>
      <c r="M94">
        <v>-11.304</v>
      </c>
      <c r="N94">
        <v>-11.214</v>
      </c>
      <c r="O94">
        <v>13.32</v>
      </c>
      <c r="P94">
        <v>-10.368</v>
      </c>
      <c r="Q94">
        <v>34.973999999999997</v>
      </c>
    </row>
    <row r="95" spans="1:17" x14ac:dyDescent="0.2">
      <c r="A95">
        <v>-278</v>
      </c>
      <c r="B95">
        <v>240.73</v>
      </c>
      <c r="C95">
        <v>0.48</v>
      </c>
      <c r="D95">
        <v>0.39300000000000002</v>
      </c>
      <c r="E95">
        <v>0.36799999999999999</v>
      </c>
      <c r="F95">
        <v>0.35099999999999998</v>
      </c>
      <c r="G95">
        <v>0.80800000000000005</v>
      </c>
      <c r="K95" t="s">
        <v>128</v>
      </c>
      <c r="L95" t="s">
        <v>49</v>
      </c>
      <c r="M95">
        <v>16.061</v>
      </c>
      <c r="N95">
        <v>16.704000000000001</v>
      </c>
      <c r="O95">
        <v>15.635999999999999</v>
      </c>
      <c r="P95">
        <v>15.555999999999999</v>
      </c>
      <c r="Q95">
        <v>16.347999999999999</v>
      </c>
    </row>
    <row r="96" spans="1:17" x14ac:dyDescent="0.2">
      <c r="A96">
        <v>-277</v>
      </c>
      <c r="B96">
        <v>244.32</v>
      </c>
      <c r="C96">
        <v>0.48599999999999999</v>
      </c>
      <c r="D96">
        <v>0.40500000000000003</v>
      </c>
      <c r="E96">
        <v>0.375</v>
      </c>
      <c r="F96">
        <v>0.35399999999999998</v>
      </c>
      <c r="G96">
        <v>0.80900000000000005</v>
      </c>
      <c r="K96" t="s">
        <v>129</v>
      </c>
      <c r="L96" t="s">
        <v>49</v>
      </c>
      <c r="M96">
        <v>16.260999999999999</v>
      </c>
      <c r="N96">
        <v>16.922999999999998</v>
      </c>
      <c r="O96">
        <v>15.86</v>
      </c>
      <c r="P96">
        <v>15.77</v>
      </c>
      <c r="Q96">
        <v>16.491</v>
      </c>
    </row>
    <row r="97" spans="1:17" x14ac:dyDescent="0.2">
      <c r="A97">
        <v>-276</v>
      </c>
      <c r="B97">
        <v>247.9</v>
      </c>
      <c r="C97">
        <v>0.48899999999999999</v>
      </c>
      <c r="D97">
        <v>0.40799999999999997</v>
      </c>
      <c r="E97">
        <v>0.375</v>
      </c>
      <c r="F97">
        <v>0.36399999999999999</v>
      </c>
      <c r="G97">
        <v>0.80900000000000005</v>
      </c>
      <c r="K97" t="s">
        <v>130</v>
      </c>
      <c r="L97" t="s">
        <v>49</v>
      </c>
      <c r="M97">
        <v>3.1440000000000001</v>
      </c>
      <c r="N97">
        <v>3.395</v>
      </c>
      <c r="O97">
        <v>2.89</v>
      </c>
      <c r="P97">
        <v>3.129</v>
      </c>
      <c r="Q97">
        <v>3.012</v>
      </c>
    </row>
    <row r="98" spans="1:17" x14ac:dyDescent="0.2">
      <c r="A98">
        <v>-275</v>
      </c>
      <c r="B98">
        <v>251.47</v>
      </c>
      <c r="C98">
        <v>0.48699999999999999</v>
      </c>
      <c r="D98">
        <v>0.40100000000000002</v>
      </c>
      <c r="E98">
        <v>0.379</v>
      </c>
      <c r="F98">
        <v>0.36599999999999999</v>
      </c>
      <c r="G98">
        <v>0.80100000000000005</v>
      </c>
      <c r="K98" t="s">
        <v>131</v>
      </c>
      <c r="L98" t="s">
        <v>49</v>
      </c>
      <c r="M98">
        <v>27.14</v>
      </c>
      <c r="N98">
        <v>27.14</v>
      </c>
      <c r="O98">
        <v>25.111999999999998</v>
      </c>
      <c r="P98">
        <v>23.347999999999999</v>
      </c>
      <c r="Q98">
        <v>25.956</v>
      </c>
    </row>
    <row r="99" spans="1:17" x14ac:dyDescent="0.2">
      <c r="A99">
        <v>-274</v>
      </c>
      <c r="B99">
        <v>255.03</v>
      </c>
      <c r="C99">
        <v>0.49099999999999999</v>
      </c>
      <c r="D99">
        <v>0.41199999999999998</v>
      </c>
      <c r="E99">
        <v>0.38400000000000001</v>
      </c>
      <c r="F99">
        <v>0.37</v>
      </c>
      <c r="G99">
        <v>0.79800000000000004</v>
      </c>
      <c r="K99" t="s">
        <v>132</v>
      </c>
      <c r="L99" t="s">
        <v>49</v>
      </c>
      <c r="M99">
        <v>7.98</v>
      </c>
      <c r="N99">
        <v>7.98</v>
      </c>
      <c r="O99">
        <v>9.5679999999999996</v>
      </c>
      <c r="P99">
        <v>8.4320000000000004</v>
      </c>
      <c r="Q99">
        <v>10.016</v>
      </c>
    </row>
    <row r="100" spans="1:17" x14ac:dyDescent="0.2">
      <c r="A100">
        <v>-273</v>
      </c>
      <c r="B100">
        <v>258.57</v>
      </c>
      <c r="C100">
        <v>0.498</v>
      </c>
      <c r="D100">
        <v>0.41899999999999998</v>
      </c>
      <c r="E100">
        <v>0.39200000000000002</v>
      </c>
      <c r="F100">
        <v>0.374</v>
      </c>
      <c r="G100">
        <v>0.80700000000000005</v>
      </c>
      <c r="K100" t="s">
        <v>133</v>
      </c>
      <c r="L100" t="s">
        <v>46</v>
      </c>
      <c r="M100">
        <v>19.337</v>
      </c>
      <c r="N100">
        <v>20.061</v>
      </c>
      <c r="O100">
        <v>18.218</v>
      </c>
      <c r="P100">
        <v>19.838999999999999</v>
      </c>
      <c r="Q100">
        <v>18.263999999999999</v>
      </c>
    </row>
    <row r="101" spans="1:17" x14ac:dyDescent="0.2">
      <c r="A101">
        <v>-272</v>
      </c>
      <c r="B101">
        <v>262.08999999999997</v>
      </c>
      <c r="C101">
        <v>0.499</v>
      </c>
      <c r="D101">
        <v>0.41599999999999998</v>
      </c>
      <c r="E101">
        <v>0.40400000000000003</v>
      </c>
      <c r="F101">
        <v>0.38</v>
      </c>
      <c r="G101">
        <v>0.79600000000000004</v>
      </c>
      <c r="K101" t="s">
        <v>134</v>
      </c>
      <c r="L101" t="s">
        <v>46</v>
      </c>
      <c r="M101">
        <v>49.073999999999998</v>
      </c>
      <c r="N101">
        <v>47.154000000000003</v>
      </c>
      <c r="O101">
        <v>60.326000000000001</v>
      </c>
      <c r="P101">
        <v>53.468000000000004</v>
      </c>
      <c r="Q101">
        <v>60.735999999999997</v>
      </c>
    </row>
    <row r="102" spans="1:17" x14ac:dyDescent="0.2">
      <c r="A102">
        <v>-271</v>
      </c>
      <c r="B102">
        <v>265.60000000000002</v>
      </c>
      <c r="C102">
        <v>0.499</v>
      </c>
      <c r="D102">
        <v>0.42399999999999999</v>
      </c>
      <c r="E102">
        <v>0.41099999999999998</v>
      </c>
      <c r="F102">
        <v>0.38200000000000001</v>
      </c>
      <c r="G102">
        <v>0.77900000000000003</v>
      </c>
      <c r="K102" t="s">
        <v>135</v>
      </c>
      <c r="L102" t="s">
        <v>49</v>
      </c>
      <c r="M102">
        <v>29.666</v>
      </c>
      <c r="N102">
        <v>30.925000000000001</v>
      </c>
      <c r="O102">
        <v>28.585000000000001</v>
      </c>
      <c r="P102">
        <v>29.204999999999998</v>
      </c>
      <c r="Q102">
        <v>29.95</v>
      </c>
    </row>
    <row r="103" spans="1:17" x14ac:dyDescent="0.2">
      <c r="A103">
        <v>-270</v>
      </c>
      <c r="B103">
        <v>269.08999999999997</v>
      </c>
      <c r="C103">
        <v>0.50600000000000001</v>
      </c>
      <c r="D103">
        <v>0.433</v>
      </c>
      <c r="E103">
        <v>0.41599999999999998</v>
      </c>
      <c r="F103">
        <v>0.38900000000000001</v>
      </c>
      <c r="G103">
        <v>0.78400000000000003</v>
      </c>
      <c r="K103" t="s">
        <v>136</v>
      </c>
      <c r="L103" t="s">
        <v>49</v>
      </c>
      <c r="M103">
        <v>28.603999999999999</v>
      </c>
      <c r="N103">
        <v>29.646999999999998</v>
      </c>
      <c r="O103">
        <v>27.835000000000001</v>
      </c>
      <c r="P103">
        <v>28.058</v>
      </c>
      <c r="Q103">
        <v>28.875</v>
      </c>
    </row>
    <row r="104" spans="1:17" x14ac:dyDescent="0.2">
      <c r="A104">
        <v>-269</v>
      </c>
      <c r="B104">
        <v>272.57</v>
      </c>
      <c r="C104">
        <v>0.51800000000000002</v>
      </c>
      <c r="D104">
        <v>0.443</v>
      </c>
      <c r="E104">
        <v>0.42099999999999999</v>
      </c>
      <c r="F104">
        <v>0.4</v>
      </c>
      <c r="G104">
        <v>0.80800000000000005</v>
      </c>
      <c r="K104" t="s">
        <v>137</v>
      </c>
      <c r="L104" t="s">
        <v>49</v>
      </c>
      <c r="M104">
        <v>4.2069999999999999</v>
      </c>
      <c r="N104">
        <v>4.3380000000000001</v>
      </c>
      <c r="O104">
        <v>3.8969999999999998</v>
      </c>
      <c r="P104">
        <v>4.1449999999999996</v>
      </c>
      <c r="Q104">
        <v>4.2110000000000003</v>
      </c>
    </row>
    <row r="105" spans="1:17" x14ac:dyDescent="0.2">
      <c r="A105">
        <v>-268</v>
      </c>
      <c r="B105">
        <v>276.02</v>
      </c>
      <c r="C105">
        <v>0.52200000000000002</v>
      </c>
      <c r="D105">
        <v>0.44800000000000001</v>
      </c>
      <c r="E105">
        <v>0.42399999999999999</v>
      </c>
      <c r="F105">
        <v>0.4</v>
      </c>
      <c r="G105">
        <v>0.81699999999999995</v>
      </c>
      <c r="K105" t="s">
        <v>138</v>
      </c>
      <c r="L105" t="s">
        <v>49</v>
      </c>
      <c r="M105">
        <v>42.64</v>
      </c>
      <c r="N105">
        <v>42.085000000000001</v>
      </c>
      <c r="O105">
        <v>40.76</v>
      </c>
      <c r="P105">
        <v>37.78</v>
      </c>
      <c r="Q105">
        <v>42.64</v>
      </c>
    </row>
    <row r="106" spans="1:17" x14ac:dyDescent="0.2">
      <c r="A106">
        <v>-267</v>
      </c>
      <c r="B106">
        <v>279.45</v>
      </c>
      <c r="C106">
        <v>0.52200000000000002</v>
      </c>
      <c r="D106">
        <v>0.46300000000000002</v>
      </c>
      <c r="E106">
        <v>0.434</v>
      </c>
      <c r="F106">
        <v>0.40200000000000002</v>
      </c>
      <c r="G106">
        <v>0.79200000000000004</v>
      </c>
      <c r="K106" t="s">
        <v>139</v>
      </c>
      <c r="L106" t="s">
        <v>49</v>
      </c>
      <c r="M106">
        <v>16.559999999999999</v>
      </c>
      <c r="N106">
        <v>16.559999999999999</v>
      </c>
      <c r="O106">
        <v>17.175000000000001</v>
      </c>
      <c r="P106">
        <v>17.475000000000001</v>
      </c>
      <c r="Q106">
        <v>19.38</v>
      </c>
    </row>
    <row r="107" spans="1:17" x14ac:dyDescent="0.2">
      <c r="A107">
        <v>-266</v>
      </c>
      <c r="B107">
        <v>282.86</v>
      </c>
      <c r="C107">
        <v>0.50900000000000001</v>
      </c>
      <c r="D107">
        <v>0.46700000000000003</v>
      </c>
      <c r="E107">
        <v>0.435</v>
      </c>
      <c r="F107">
        <v>0.40899999999999997</v>
      </c>
      <c r="G107">
        <v>0.72599999999999998</v>
      </c>
      <c r="K107" t="s">
        <v>140</v>
      </c>
      <c r="L107" t="s">
        <v>46</v>
      </c>
      <c r="M107">
        <v>14.708</v>
      </c>
      <c r="N107">
        <v>14.634</v>
      </c>
      <c r="O107">
        <v>14</v>
      </c>
      <c r="P107">
        <v>14.773</v>
      </c>
      <c r="Q107">
        <v>14.582000000000001</v>
      </c>
    </row>
    <row r="108" spans="1:17" x14ac:dyDescent="0.2">
      <c r="A108">
        <v>-265</v>
      </c>
      <c r="B108">
        <v>286.24</v>
      </c>
      <c r="C108">
        <v>0.498</v>
      </c>
      <c r="D108">
        <v>0.47199999999999998</v>
      </c>
      <c r="E108">
        <v>0.438</v>
      </c>
      <c r="F108">
        <v>0.41899999999999998</v>
      </c>
      <c r="G108">
        <v>0.66300000000000003</v>
      </c>
      <c r="K108" t="s">
        <v>141</v>
      </c>
      <c r="L108" t="s">
        <v>46</v>
      </c>
      <c r="M108">
        <v>57.893999999999998</v>
      </c>
      <c r="N108">
        <v>55.856999999999999</v>
      </c>
      <c r="O108">
        <v>61.703000000000003</v>
      </c>
      <c r="P108">
        <v>62.280999999999999</v>
      </c>
      <c r="Q108">
        <v>67.116</v>
      </c>
    </row>
    <row r="109" spans="1:17" x14ac:dyDescent="0.2">
      <c r="A109">
        <v>-264</v>
      </c>
      <c r="B109">
        <v>289.61</v>
      </c>
      <c r="C109">
        <v>0.49399999999999999</v>
      </c>
      <c r="D109">
        <v>0.47499999999999998</v>
      </c>
      <c r="E109">
        <v>0.44400000000000001</v>
      </c>
      <c r="F109">
        <v>0.42099999999999999</v>
      </c>
      <c r="G109">
        <v>0.63600000000000001</v>
      </c>
      <c r="K109" t="s">
        <v>142</v>
      </c>
      <c r="L109" t="s">
        <v>143</v>
      </c>
      <c r="M109">
        <v>1343.55</v>
      </c>
      <c r="N109">
        <v>1359.8</v>
      </c>
      <c r="O109">
        <v>1313.4</v>
      </c>
      <c r="P109">
        <v>1375</v>
      </c>
      <c r="Q109">
        <v>1326</v>
      </c>
    </row>
    <row r="110" spans="1:17" x14ac:dyDescent="0.2">
      <c r="A110">
        <v>-263</v>
      </c>
      <c r="B110">
        <v>292.95</v>
      </c>
      <c r="C110">
        <v>0.50600000000000001</v>
      </c>
      <c r="D110">
        <v>0.48699999999999999</v>
      </c>
      <c r="E110">
        <v>0.44800000000000001</v>
      </c>
      <c r="F110">
        <v>0.42699999999999999</v>
      </c>
      <c r="G110">
        <v>0.66100000000000003</v>
      </c>
      <c r="K110" t="s">
        <v>144</v>
      </c>
      <c r="L110" t="s">
        <v>143</v>
      </c>
      <c r="M110">
        <v>1341.4079999999999</v>
      </c>
      <c r="N110">
        <v>1352.626</v>
      </c>
      <c r="O110">
        <v>1313.383</v>
      </c>
      <c r="P110">
        <v>1372.68</v>
      </c>
      <c r="Q110">
        <v>1326.943</v>
      </c>
    </row>
    <row r="111" spans="1:17" x14ac:dyDescent="0.2">
      <c r="A111">
        <v>-262</v>
      </c>
      <c r="B111">
        <v>296.26</v>
      </c>
      <c r="C111">
        <v>0.53</v>
      </c>
      <c r="D111">
        <v>0.497</v>
      </c>
      <c r="E111">
        <v>0.46100000000000002</v>
      </c>
      <c r="F111">
        <v>0.436</v>
      </c>
      <c r="G111">
        <v>0.72699999999999998</v>
      </c>
      <c r="K111" t="s">
        <v>145</v>
      </c>
      <c r="L111" t="s">
        <v>143</v>
      </c>
      <c r="M111">
        <v>31.626999999999999</v>
      </c>
      <c r="N111">
        <v>12.829000000000001</v>
      </c>
      <c r="O111">
        <v>11.609</v>
      </c>
      <c r="P111">
        <v>11.933999999999999</v>
      </c>
      <c r="Q111">
        <v>38.386000000000003</v>
      </c>
    </row>
    <row r="112" spans="1:17" x14ac:dyDescent="0.2">
      <c r="A112">
        <v>-261</v>
      </c>
      <c r="B112">
        <v>299.54000000000002</v>
      </c>
      <c r="C112">
        <v>0.55200000000000005</v>
      </c>
      <c r="D112">
        <v>0.50900000000000001</v>
      </c>
      <c r="E112">
        <v>0.46899999999999997</v>
      </c>
      <c r="F112">
        <v>0.44</v>
      </c>
      <c r="G112">
        <v>0.79</v>
      </c>
      <c r="K112" t="s">
        <v>146</v>
      </c>
      <c r="L112" t="s">
        <v>143</v>
      </c>
      <c r="M112">
        <v>1425.2</v>
      </c>
      <c r="N112">
        <v>1379.6</v>
      </c>
      <c r="O112">
        <v>1343.4</v>
      </c>
      <c r="P112">
        <v>1402.6</v>
      </c>
      <c r="Q112">
        <v>1425.2</v>
      </c>
    </row>
    <row r="113" spans="1:17" x14ac:dyDescent="0.2">
      <c r="A113">
        <v>-260</v>
      </c>
      <c r="B113">
        <v>302.8</v>
      </c>
      <c r="C113">
        <v>0.56699999999999995</v>
      </c>
      <c r="D113">
        <v>0.50900000000000001</v>
      </c>
      <c r="E113">
        <v>0.47499999999999998</v>
      </c>
      <c r="F113">
        <v>0.44900000000000001</v>
      </c>
      <c r="G113">
        <v>0.83399999999999996</v>
      </c>
      <c r="K113" t="s">
        <v>147</v>
      </c>
      <c r="L113" t="s">
        <v>143</v>
      </c>
      <c r="M113">
        <v>1218</v>
      </c>
      <c r="N113">
        <v>1302</v>
      </c>
      <c r="O113">
        <v>1270.8</v>
      </c>
      <c r="P113">
        <v>1339.8</v>
      </c>
      <c r="Q113">
        <v>1218</v>
      </c>
    </row>
    <row r="114" spans="1:17" x14ac:dyDescent="0.2">
      <c r="A114">
        <v>-259</v>
      </c>
      <c r="B114">
        <v>306.02999999999997</v>
      </c>
      <c r="C114">
        <v>0.58699999999999997</v>
      </c>
      <c r="D114">
        <v>0.52400000000000002</v>
      </c>
      <c r="E114">
        <v>0.48599999999999999</v>
      </c>
      <c r="F114">
        <v>0.46</v>
      </c>
      <c r="G114">
        <v>0.878</v>
      </c>
      <c r="K114" t="s">
        <v>148</v>
      </c>
      <c r="L114" t="s">
        <v>46</v>
      </c>
      <c r="M114">
        <v>2.3580000000000001</v>
      </c>
      <c r="N114">
        <v>0.94799999999999995</v>
      </c>
      <c r="O114">
        <v>0.88400000000000001</v>
      </c>
      <c r="P114">
        <v>0.86899999999999999</v>
      </c>
      <c r="Q114">
        <v>2.8929999999999998</v>
      </c>
    </row>
    <row r="115" spans="1:17" x14ac:dyDescent="0.2">
      <c r="A115">
        <v>-258</v>
      </c>
      <c r="B115">
        <v>309.23</v>
      </c>
      <c r="C115">
        <v>0.6</v>
      </c>
      <c r="D115">
        <v>0.53300000000000003</v>
      </c>
      <c r="E115">
        <v>0.49399999999999999</v>
      </c>
      <c r="F115">
        <v>0.46899999999999997</v>
      </c>
      <c r="G115">
        <v>0.90600000000000003</v>
      </c>
      <c r="K115" t="s">
        <v>149</v>
      </c>
      <c r="L115" t="s">
        <v>46</v>
      </c>
      <c r="M115">
        <v>90.8</v>
      </c>
      <c r="N115">
        <v>96.257000000000005</v>
      </c>
      <c r="O115">
        <v>96.757999999999996</v>
      </c>
      <c r="P115">
        <v>97.605000000000004</v>
      </c>
      <c r="Q115">
        <v>91.79</v>
      </c>
    </row>
    <row r="116" spans="1:17" x14ac:dyDescent="0.2">
      <c r="A116">
        <v>-257</v>
      </c>
      <c r="B116">
        <v>312.39999999999998</v>
      </c>
      <c r="C116">
        <v>0.61199999999999999</v>
      </c>
      <c r="D116">
        <v>0.54600000000000004</v>
      </c>
      <c r="E116">
        <v>0.5</v>
      </c>
      <c r="F116">
        <v>0.48199999999999998</v>
      </c>
      <c r="G116">
        <v>0.91900000000000004</v>
      </c>
      <c r="K116" t="s">
        <v>150</v>
      </c>
      <c r="L116" t="s">
        <v>49</v>
      </c>
      <c r="M116">
        <v>16.305</v>
      </c>
      <c r="N116">
        <v>16.963999999999999</v>
      </c>
      <c r="O116">
        <v>15.875999999999999</v>
      </c>
      <c r="P116">
        <v>15.76</v>
      </c>
      <c r="Q116">
        <v>16.62</v>
      </c>
    </row>
    <row r="117" spans="1:17" x14ac:dyDescent="0.2">
      <c r="A117">
        <v>-256</v>
      </c>
      <c r="B117">
        <v>315.54000000000002</v>
      </c>
      <c r="C117">
        <v>0.61599999999999999</v>
      </c>
      <c r="D117">
        <v>0.54800000000000004</v>
      </c>
      <c r="E117">
        <v>0.51200000000000001</v>
      </c>
      <c r="F117">
        <v>0.48899999999999999</v>
      </c>
      <c r="G117">
        <v>0.91700000000000004</v>
      </c>
      <c r="K117" t="s">
        <v>151</v>
      </c>
      <c r="L117" t="s">
        <v>49</v>
      </c>
      <c r="M117">
        <v>16.346</v>
      </c>
      <c r="N117">
        <v>16.978000000000002</v>
      </c>
      <c r="O117">
        <v>15.98</v>
      </c>
      <c r="P117">
        <v>15.811999999999999</v>
      </c>
      <c r="Q117">
        <v>16.616</v>
      </c>
    </row>
    <row r="118" spans="1:17" x14ac:dyDescent="0.2">
      <c r="A118">
        <v>-255</v>
      </c>
      <c r="B118">
        <v>318.64999999999998</v>
      </c>
      <c r="C118">
        <v>0.621</v>
      </c>
      <c r="D118">
        <v>0.55600000000000005</v>
      </c>
      <c r="E118">
        <v>0.52200000000000002</v>
      </c>
      <c r="F118">
        <v>0.502</v>
      </c>
      <c r="G118">
        <v>0.90300000000000002</v>
      </c>
      <c r="K118" t="s">
        <v>152</v>
      </c>
      <c r="L118" t="s">
        <v>49</v>
      </c>
      <c r="M118">
        <v>3.07</v>
      </c>
      <c r="N118">
        <v>3.2850000000000001</v>
      </c>
      <c r="O118">
        <v>2.8439999999999999</v>
      </c>
      <c r="P118">
        <v>3.0510000000000002</v>
      </c>
      <c r="Q118">
        <v>2.95</v>
      </c>
    </row>
    <row r="119" spans="1:17" x14ac:dyDescent="0.2">
      <c r="A119">
        <v>-254</v>
      </c>
      <c r="B119">
        <v>321.73</v>
      </c>
      <c r="C119">
        <v>0.628</v>
      </c>
      <c r="D119">
        <v>0.56799999999999995</v>
      </c>
      <c r="E119">
        <v>0.52900000000000003</v>
      </c>
      <c r="F119">
        <v>0.51400000000000001</v>
      </c>
      <c r="G119">
        <v>0.90300000000000002</v>
      </c>
      <c r="K119" t="s">
        <v>153</v>
      </c>
      <c r="L119" t="s">
        <v>49</v>
      </c>
      <c r="M119">
        <v>26.76</v>
      </c>
      <c r="N119">
        <v>26.76</v>
      </c>
      <c r="O119">
        <v>25.12</v>
      </c>
      <c r="P119">
        <v>23</v>
      </c>
      <c r="Q119">
        <v>26.224</v>
      </c>
    </row>
    <row r="120" spans="1:17" x14ac:dyDescent="0.2">
      <c r="A120">
        <v>-253</v>
      </c>
      <c r="B120">
        <v>324.77</v>
      </c>
      <c r="C120">
        <v>0.63100000000000001</v>
      </c>
      <c r="D120">
        <v>0.57899999999999996</v>
      </c>
      <c r="E120">
        <v>0.53300000000000003</v>
      </c>
      <c r="F120">
        <v>0.51800000000000002</v>
      </c>
      <c r="G120">
        <v>0.89500000000000002</v>
      </c>
      <c r="K120" t="s">
        <v>154</v>
      </c>
      <c r="L120" t="s">
        <v>49</v>
      </c>
      <c r="M120">
        <v>8.2159999999999993</v>
      </c>
      <c r="N120">
        <v>8.2159999999999993</v>
      </c>
      <c r="O120">
        <v>9.4239999999999995</v>
      </c>
      <c r="P120">
        <v>8.3680000000000003</v>
      </c>
      <c r="Q120">
        <v>10.364000000000001</v>
      </c>
    </row>
    <row r="121" spans="1:17" x14ac:dyDescent="0.2">
      <c r="A121">
        <v>-252</v>
      </c>
      <c r="B121">
        <v>327.79</v>
      </c>
      <c r="C121">
        <v>0.63700000000000001</v>
      </c>
      <c r="D121">
        <v>0.59499999999999997</v>
      </c>
      <c r="E121">
        <v>0.54700000000000004</v>
      </c>
      <c r="F121">
        <v>0.52500000000000002</v>
      </c>
      <c r="G121">
        <v>0.88</v>
      </c>
      <c r="K121" t="s">
        <v>155</v>
      </c>
      <c r="L121" t="s">
        <v>46</v>
      </c>
      <c r="M121">
        <v>18.780999999999999</v>
      </c>
      <c r="N121">
        <v>19.347000000000001</v>
      </c>
      <c r="O121">
        <v>17.795000000000002</v>
      </c>
      <c r="P121">
        <v>19.295999999999999</v>
      </c>
      <c r="Q121">
        <v>17.751000000000001</v>
      </c>
    </row>
    <row r="122" spans="1:17" x14ac:dyDescent="0.2">
      <c r="A122">
        <v>-251</v>
      </c>
      <c r="B122">
        <v>330.76</v>
      </c>
      <c r="C122">
        <v>0.63700000000000001</v>
      </c>
      <c r="D122">
        <v>0.60399999999999998</v>
      </c>
      <c r="E122">
        <v>0.56000000000000005</v>
      </c>
      <c r="F122">
        <v>0.53900000000000003</v>
      </c>
      <c r="G122">
        <v>0.84599999999999997</v>
      </c>
      <c r="K122" t="s">
        <v>156</v>
      </c>
      <c r="L122" t="s">
        <v>46</v>
      </c>
      <c r="M122">
        <v>50.262</v>
      </c>
      <c r="N122">
        <v>48.393000000000001</v>
      </c>
      <c r="O122">
        <v>58.972999999999999</v>
      </c>
      <c r="P122">
        <v>52.921999999999997</v>
      </c>
      <c r="Q122">
        <v>62.372999999999998</v>
      </c>
    </row>
    <row r="123" spans="1:17" x14ac:dyDescent="0.2">
      <c r="A123">
        <v>-250</v>
      </c>
      <c r="B123">
        <v>333.71</v>
      </c>
      <c r="C123">
        <v>0.623</v>
      </c>
      <c r="D123">
        <v>0.61199999999999999</v>
      </c>
      <c r="E123">
        <v>0.56699999999999995</v>
      </c>
      <c r="F123">
        <v>0.54300000000000004</v>
      </c>
      <c r="G123">
        <v>0.77</v>
      </c>
      <c r="K123" t="s">
        <v>157</v>
      </c>
      <c r="L123" t="s">
        <v>49</v>
      </c>
      <c r="M123">
        <v>15.55</v>
      </c>
      <c r="N123">
        <v>16</v>
      </c>
      <c r="O123">
        <v>15.2</v>
      </c>
      <c r="P123">
        <v>15</v>
      </c>
      <c r="Q123">
        <v>16</v>
      </c>
    </row>
    <row r="124" spans="1:17" x14ac:dyDescent="0.2">
      <c r="A124">
        <v>-249</v>
      </c>
      <c r="B124">
        <v>336.61</v>
      </c>
      <c r="C124">
        <v>0.60299999999999998</v>
      </c>
      <c r="D124">
        <v>0.61599999999999999</v>
      </c>
      <c r="E124">
        <v>0.56899999999999995</v>
      </c>
      <c r="F124">
        <v>0.54800000000000004</v>
      </c>
      <c r="G124">
        <v>0.68100000000000005</v>
      </c>
      <c r="K124" t="s">
        <v>158</v>
      </c>
      <c r="L124" t="s">
        <v>49</v>
      </c>
      <c r="M124">
        <v>17.157</v>
      </c>
      <c r="N124">
        <v>17.981000000000002</v>
      </c>
      <c r="O124">
        <v>16.591999999999999</v>
      </c>
      <c r="P124">
        <v>16.847999999999999</v>
      </c>
      <c r="Q124">
        <v>17.209</v>
      </c>
    </row>
    <row r="125" spans="1:17" x14ac:dyDescent="0.2">
      <c r="A125">
        <v>-248</v>
      </c>
      <c r="B125">
        <v>339.49</v>
      </c>
      <c r="C125">
        <v>0.58299999999999996</v>
      </c>
      <c r="D125">
        <v>0.627</v>
      </c>
      <c r="E125">
        <v>0.57899999999999996</v>
      </c>
      <c r="F125">
        <v>0.55300000000000005</v>
      </c>
      <c r="G125">
        <v>0.57499999999999996</v>
      </c>
      <c r="K125" t="s">
        <v>159</v>
      </c>
      <c r="L125" t="s">
        <v>49</v>
      </c>
      <c r="M125">
        <v>3.9340000000000002</v>
      </c>
      <c r="N125">
        <v>4.274</v>
      </c>
      <c r="O125">
        <v>3.6219999999999999</v>
      </c>
      <c r="P125">
        <v>3.78</v>
      </c>
      <c r="Q125">
        <v>3.9089999999999998</v>
      </c>
    </row>
    <row r="126" spans="1:17" x14ac:dyDescent="0.2">
      <c r="A126">
        <v>-247</v>
      </c>
      <c r="B126">
        <v>342.32</v>
      </c>
      <c r="C126">
        <v>0.56299999999999994</v>
      </c>
      <c r="D126">
        <v>0.63600000000000001</v>
      </c>
      <c r="E126">
        <v>0.58699999999999997</v>
      </c>
      <c r="F126">
        <v>0.56999999999999995</v>
      </c>
      <c r="G126">
        <v>0.46</v>
      </c>
      <c r="K126" t="s">
        <v>160</v>
      </c>
      <c r="L126" t="s">
        <v>49</v>
      </c>
      <c r="M126">
        <v>29.8</v>
      </c>
      <c r="N126">
        <v>29.8</v>
      </c>
      <c r="O126">
        <v>29.396999999999998</v>
      </c>
      <c r="P126">
        <v>29.396999999999998</v>
      </c>
      <c r="Q126">
        <v>27.8</v>
      </c>
    </row>
    <row r="127" spans="1:17" x14ac:dyDescent="0.2">
      <c r="A127">
        <v>-246</v>
      </c>
      <c r="B127">
        <v>345.12</v>
      </c>
      <c r="C127">
        <v>0.54100000000000004</v>
      </c>
      <c r="D127">
        <v>0.64800000000000002</v>
      </c>
      <c r="E127">
        <v>0.59599999999999997</v>
      </c>
      <c r="F127">
        <v>0.57799999999999996</v>
      </c>
      <c r="G127">
        <v>0.34100000000000003</v>
      </c>
      <c r="K127" t="s">
        <v>161</v>
      </c>
      <c r="L127" t="s">
        <v>49</v>
      </c>
      <c r="M127">
        <v>6.3970000000000002</v>
      </c>
      <c r="N127">
        <v>8.3970000000000002</v>
      </c>
      <c r="O127">
        <v>8.6</v>
      </c>
      <c r="P127">
        <v>8.3970000000000002</v>
      </c>
      <c r="Q127">
        <v>6.3970000000000002</v>
      </c>
    </row>
    <row r="128" spans="1:17" x14ac:dyDescent="0.2">
      <c r="A128">
        <v>-245</v>
      </c>
      <c r="B128">
        <v>347.89</v>
      </c>
      <c r="C128">
        <v>0.52200000000000002</v>
      </c>
      <c r="D128">
        <v>0.65</v>
      </c>
      <c r="E128">
        <v>0.60199999999999998</v>
      </c>
      <c r="F128">
        <v>0.58499999999999996</v>
      </c>
      <c r="G128">
        <v>0.249</v>
      </c>
      <c r="K128" t="s">
        <v>162</v>
      </c>
      <c r="L128" t="s">
        <v>46</v>
      </c>
      <c r="M128">
        <v>22.928000000000001</v>
      </c>
      <c r="N128">
        <v>23.768999999999998</v>
      </c>
      <c r="O128">
        <v>21.829000000000001</v>
      </c>
      <c r="P128">
        <v>22.434000000000001</v>
      </c>
      <c r="Q128">
        <v>22.716999999999999</v>
      </c>
    </row>
    <row r="129" spans="1:17" x14ac:dyDescent="0.2">
      <c r="A129">
        <v>-244</v>
      </c>
      <c r="B129">
        <v>350.61</v>
      </c>
      <c r="C129">
        <v>0.51900000000000002</v>
      </c>
      <c r="D129">
        <v>0.65600000000000003</v>
      </c>
      <c r="E129">
        <v>0.61099999999999999</v>
      </c>
      <c r="F129">
        <v>0.59899999999999998</v>
      </c>
      <c r="G129">
        <v>0.21099999999999999</v>
      </c>
      <c r="K129" t="s">
        <v>163</v>
      </c>
      <c r="L129" t="s">
        <v>46</v>
      </c>
      <c r="M129">
        <v>37.284999999999997</v>
      </c>
      <c r="N129">
        <v>46.701000000000001</v>
      </c>
      <c r="O129">
        <v>51.832000000000001</v>
      </c>
      <c r="P129">
        <v>49.841000000000001</v>
      </c>
      <c r="Q129">
        <v>37.173999999999999</v>
      </c>
    </row>
    <row r="130" spans="1:17" x14ac:dyDescent="0.2">
      <c r="A130">
        <v>-243</v>
      </c>
      <c r="B130">
        <v>353.3</v>
      </c>
      <c r="C130">
        <v>0.52400000000000002</v>
      </c>
      <c r="D130">
        <v>0.66</v>
      </c>
      <c r="E130">
        <v>0.625</v>
      </c>
      <c r="F130">
        <v>0.61399999999999999</v>
      </c>
      <c r="G130">
        <v>0.19500000000000001</v>
      </c>
      <c r="K130" t="s">
        <v>164</v>
      </c>
      <c r="L130" t="s">
        <v>49</v>
      </c>
      <c r="M130">
        <v>47.6</v>
      </c>
      <c r="N130">
        <v>49.6</v>
      </c>
      <c r="O130">
        <v>46.6</v>
      </c>
      <c r="P130">
        <v>46.6</v>
      </c>
      <c r="Q130">
        <v>47.6</v>
      </c>
    </row>
    <row r="131" spans="1:17" x14ac:dyDescent="0.2">
      <c r="A131">
        <v>-242</v>
      </c>
      <c r="B131">
        <v>355.95</v>
      </c>
      <c r="C131">
        <v>0.52800000000000002</v>
      </c>
      <c r="D131">
        <v>0.67800000000000005</v>
      </c>
      <c r="E131">
        <v>0.63200000000000001</v>
      </c>
      <c r="F131">
        <v>0.623</v>
      </c>
      <c r="G131">
        <v>0.17899999999999999</v>
      </c>
      <c r="K131" t="s">
        <v>165</v>
      </c>
      <c r="L131" t="s">
        <v>49</v>
      </c>
      <c r="M131">
        <v>46.457999999999998</v>
      </c>
      <c r="N131">
        <v>47.832999999999998</v>
      </c>
      <c r="O131">
        <v>45.912999999999997</v>
      </c>
      <c r="P131">
        <v>45.436999999999998</v>
      </c>
      <c r="Q131">
        <v>46.646999999999998</v>
      </c>
    </row>
    <row r="132" spans="1:17" x14ac:dyDescent="0.2">
      <c r="A132">
        <v>-241</v>
      </c>
      <c r="B132">
        <v>358.56</v>
      </c>
      <c r="C132">
        <v>0.53100000000000003</v>
      </c>
      <c r="D132">
        <v>0.68400000000000005</v>
      </c>
      <c r="E132">
        <v>0.64200000000000002</v>
      </c>
      <c r="F132">
        <v>0.626</v>
      </c>
      <c r="G132">
        <v>0.17199999999999999</v>
      </c>
      <c r="K132" t="s">
        <v>166</v>
      </c>
      <c r="L132" t="s">
        <v>49</v>
      </c>
      <c r="M132">
        <v>4.9409999999999998</v>
      </c>
      <c r="N132">
        <v>4.9379999999999997</v>
      </c>
      <c r="O132">
        <v>4.649</v>
      </c>
      <c r="P132">
        <v>4.806</v>
      </c>
      <c r="Q132">
        <v>5.0529999999999999</v>
      </c>
    </row>
    <row r="133" spans="1:17" x14ac:dyDescent="0.2">
      <c r="A133">
        <v>-240</v>
      </c>
      <c r="B133">
        <v>361.13</v>
      </c>
      <c r="C133">
        <v>0.54</v>
      </c>
      <c r="D133">
        <v>0.69199999999999995</v>
      </c>
      <c r="E133">
        <v>0.65200000000000002</v>
      </c>
      <c r="F133">
        <v>0.63800000000000001</v>
      </c>
      <c r="G133">
        <v>0.17699999999999999</v>
      </c>
      <c r="K133" t="s">
        <v>167</v>
      </c>
      <c r="L133" t="s">
        <v>49</v>
      </c>
      <c r="M133">
        <v>62.6</v>
      </c>
      <c r="N133">
        <v>62.6</v>
      </c>
      <c r="O133">
        <v>61.6</v>
      </c>
      <c r="P133">
        <v>55.6</v>
      </c>
      <c r="Q133">
        <v>61.6</v>
      </c>
    </row>
    <row r="134" spans="1:17" x14ac:dyDescent="0.2">
      <c r="A134">
        <v>-239</v>
      </c>
      <c r="B134">
        <v>363.66</v>
      </c>
      <c r="C134">
        <v>0.55100000000000005</v>
      </c>
      <c r="D134">
        <v>0.70199999999999996</v>
      </c>
      <c r="E134">
        <v>0.65300000000000002</v>
      </c>
      <c r="F134">
        <v>0.64600000000000002</v>
      </c>
      <c r="G134">
        <v>0.20399999999999999</v>
      </c>
      <c r="K134" t="s">
        <v>168</v>
      </c>
      <c r="L134" t="s">
        <v>49</v>
      </c>
      <c r="M134">
        <v>32.6</v>
      </c>
      <c r="N134">
        <v>33.6</v>
      </c>
      <c r="O134">
        <v>33.6</v>
      </c>
      <c r="P134">
        <v>32.6</v>
      </c>
      <c r="Q134">
        <v>36.6</v>
      </c>
    </row>
    <row r="135" spans="1:17" x14ac:dyDescent="0.2">
      <c r="A135">
        <v>-238</v>
      </c>
      <c r="B135">
        <v>366.16</v>
      </c>
      <c r="C135">
        <v>0.56799999999999995</v>
      </c>
      <c r="D135">
        <v>0.70799999999999996</v>
      </c>
      <c r="E135">
        <v>0.66200000000000003</v>
      </c>
      <c r="F135">
        <v>0.65500000000000003</v>
      </c>
      <c r="G135">
        <v>0.248</v>
      </c>
      <c r="K135" t="s">
        <v>169</v>
      </c>
      <c r="L135" t="s">
        <v>46</v>
      </c>
      <c r="M135">
        <v>10.635</v>
      </c>
      <c r="N135">
        <v>10.324</v>
      </c>
      <c r="O135">
        <v>10.125999999999999</v>
      </c>
      <c r="P135">
        <v>10.576000000000001</v>
      </c>
      <c r="Q135">
        <v>10.832000000000001</v>
      </c>
    </row>
    <row r="136" spans="1:17" x14ac:dyDescent="0.2">
      <c r="A136">
        <v>-237</v>
      </c>
      <c r="B136">
        <v>368.61</v>
      </c>
      <c r="C136">
        <v>0.58699999999999997</v>
      </c>
      <c r="D136">
        <v>0.71199999999999997</v>
      </c>
      <c r="E136">
        <v>0.66900000000000004</v>
      </c>
      <c r="F136">
        <v>0.65700000000000003</v>
      </c>
      <c r="G136">
        <v>0.31</v>
      </c>
      <c r="K136" t="s">
        <v>170</v>
      </c>
      <c r="L136" t="s">
        <v>46</v>
      </c>
      <c r="M136">
        <v>70.171000000000006</v>
      </c>
      <c r="N136">
        <v>70.244</v>
      </c>
      <c r="O136">
        <v>73.182000000000002</v>
      </c>
      <c r="P136">
        <v>71.748000000000005</v>
      </c>
      <c r="Q136">
        <v>78.460999999999999</v>
      </c>
    </row>
    <row r="137" spans="1:17" x14ac:dyDescent="0.2">
      <c r="A137">
        <v>-236</v>
      </c>
      <c r="B137">
        <v>371.02</v>
      </c>
      <c r="C137">
        <v>0.60899999999999999</v>
      </c>
      <c r="D137">
        <v>0.72499999999999998</v>
      </c>
      <c r="E137">
        <v>0.67600000000000005</v>
      </c>
      <c r="F137">
        <v>0.66</v>
      </c>
      <c r="G137">
        <v>0.374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0.63500000000000001</v>
      </c>
      <c r="D138">
        <v>0.72599999999999998</v>
      </c>
      <c r="E138">
        <v>0.68400000000000005</v>
      </c>
      <c r="F138">
        <v>0.67400000000000004</v>
      </c>
      <c r="G138">
        <v>0.45700000000000002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0.66700000000000004</v>
      </c>
      <c r="D139">
        <v>0.73599999999999999</v>
      </c>
      <c r="E139">
        <v>0.69399999999999995</v>
      </c>
      <c r="F139">
        <v>0.68700000000000006</v>
      </c>
      <c r="G139">
        <v>0.55300000000000005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0.7</v>
      </c>
      <c r="D140">
        <v>0.74299999999999999</v>
      </c>
      <c r="E140">
        <v>0.70399999999999996</v>
      </c>
      <c r="F140">
        <v>0.69699999999999995</v>
      </c>
      <c r="G140">
        <v>0.65600000000000003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0.73399999999999999</v>
      </c>
      <c r="D141">
        <v>0.76300000000000001</v>
      </c>
      <c r="E141">
        <v>0.71099999999999997</v>
      </c>
      <c r="F141">
        <v>0.70199999999999996</v>
      </c>
      <c r="G141">
        <v>0.76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0.76700000000000002</v>
      </c>
      <c r="D142">
        <v>0.77200000000000002</v>
      </c>
      <c r="E142">
        <v>0.72299999999999998</v>
      </c>
      <c r="F142">
        <v>0.70899999999999996</v>
      </c>
      <c r="G142">
        <v>0.86499999999999999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0.79900000000000004</v>
      </c>
      <c r="D143">
        <v>0.78100000000000003</v>
      </c>
      <c r="E143">
        <v>0.73099999999999998</v>
      </c>
      <c r="F143">
        <v>0.72499999999999998</v>
      </c>
      <c r="G143">
        <v>0.95699999999999996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0.82099999999999995</v>
      </c>
      <c r="D144">
        <v>0.78300000000000003</v>
      </c>
      <c r="E144">
        <v>0.74099999999999999</v>
      </c>
      <c r="F144">
        <v>0.73799999999999999</v>
      </c>
      <c r="G144">
        <v>1.0209999999999999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0.83499999999999996</v>
      </c>
      <c r="D145">
        <v>0.79100000000000004</v>
      </c>
      <c r="E145">
        <v>0.752</v>
      </c>
      <c r="F145">
        <v>0.747</v>
      </c>
      <c r="G145">
        <v>1.048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0.83399999999999996</v>
      </c>
      <c r="D146">
        <v>0.80300000000000005</v>
      </c>
      <c r="E146">
        <v>0.754</v>
      </c>
      <c r="F146">
        <v>0.754</v>
      </c>
      <c r="G146">
        <v>1.0229999999999999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0.82799999999999996</v>
      </c>
      <c r="D147">
        <v>0.81299999999999994</v>
      </c>
      <c r="E147">
        <v>0.754</v>
      </c>
      <c r="F147">
        <v>0.76100000000000001</v>
      </c>
      <c r="G147">
        <v>0.98399999999999999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0.82899999999999996</v>
      </c>
      <c r="D148">
        <v>0.81899999999999995</v>
      </c>
      <c r="E148">
        <v>0.76200000000000001</v>
      </c>
      <c r="F148">
        <v>0.77</v>
      </c>
      <c r="G148">
        <v>0.96399999999999997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0.83199999999999996</v>
      </c>
      <c r="D149">
        <v>0.82399999999999995</v>
      </c>
      <c r="E149">
        <v>0.77100000000000002</v>
      </c>
      <c r="F149">
        <v>0.77700000000000002</v>
      </c>
      <c r="G149">
        <v>0.95699999999999996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0.84099999999999997</v>
      </c>
      <c r="D150">
        <v>0.83</v>
      </c>
      <c r="E150">
        <v>0.78400000000000003</v>
      </c>
      <c r="F150">
        <v>0.78500000000000003</v>
      </c>
      <c r="G150">
        <v>0.96499999999999997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0.85699999999999998</v>
      </c>
      <c r="D151">
        <v>0.84399999999999997</v>
      </c>
      <c r="E151">
        <v>0.79300000000000004</v>
      </c>
      <c r="F151">
        <v>0.79500000000000004</v>
      </c>
      <c r="G151">
        <v>0.997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0.873</v>
      </c>
      <c r="D152">
        <v>0.84799999999999998</v>
      </c>
      <c r="E152">
        <v>0.80300000000000005</v>
      </c>
      <c r="F152">
        <v>0.80200000000000005</v>
      </c>
      <c r="G152">
        <v>1.038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0.88900000000000001</v>
      </c>
      <c r="D153">
        <v>0.85499999999999998</v>
      </c>
      <c r="E153">
        <v>0.81299999999999994</v>
      </c>
      <c r="F153">
        <v>0.81200000000000006</v>
      </c>
      <c r="G153">
        <v>1.0740000000000001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0.90100000000000002</v>
      </c>
      <c r="D154">
        <v>0.86199999999999999</v>
      </c>
      <c r="E154">
        <v>0.82299999999999995</v>
      </c>
      <c r="F154">
        <v>0.82199999999999995</v>
      </c>
      <c r="G154">
        <v>1.095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0.91</v>
      </c>
      <c r="D155">
        <v>0.86899999999999999</v>
      </c>
      <c r="E155">
        <v>0.83199999999999996</v>
      </c>
      <c r="F155">
        <v>0.83299999999999996</v>
      </c>
      <c r="G155">
        <v>1.107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0.91500000000000004</v>
      </c>
      <c r="D156">
        <v>0.88200000000000001</v>
      </c>
      <c r="E156">
        <v>0.84099999999999997</v>
      </c>
      <c r="F156">
        <v>0.83799999999999997</v>
      </c>
      <c r="G156">
        <v>1.1000000000000001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0.91400000000000003</v>
      </c>
      <c r="D157">
        <v>0.89200000000000002</v>
      </c>
      <c r="E157">
        <v>0.85</v>
      </c>
      <c r="F157">
        <v>0.85</v>
      </c>
      <c r="G157">
        <v>1.0640000000000001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0.90900000000000003</v>
      </c>
      <c r="D158">
        <v>0.89700000000000002</v>
      </c>
      <c r="E158">
        <v>0.85899999999999999</v>
      </c>
      <c r="F158">
        <v>0.85599999999999998</v>
      </c>
      <c r="G158">
        <v>1.026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0.90500000000000003</v>
      </c>
      <c r="D159">
        <v>0.90600000000000003</v>
      </c>
      <c r="E159">
        <v>0.86699999999999999</v>
      </c>
      <c r="F159">
        <v>0.86399999999999999</v>
      </c>
      <c r="G159">
        <v>0.98399999999999999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0.90200000000000002</v>
      </c>
      <c r="D160">
        <v>0.91300000000000003</v>
      </c>
      <c r="E160">
        <v>0.876</v>
      </c>
      <c r="F160">
        <v>0.874</v>
      </c>
      <c r="G160">
        <v>0.94399999999999995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0.90300000000000002</v>
      </c>
      <c r="D161">
        <v>0.92500000000000004</v>
      </c>
      <c r="E161">
        <v>0.88500000000000001</v>
      </c>
      <c r="F161">
        <v>0.88300000000000001</v>
      </c>
      <c r="G161">
        <v>0.91700000000000004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0.90700000000000003</v>
      </c>
      <c r="D162">
        <v>0.93400000000000005</v>
      </c>
      <c r="E162">
        <v>0.89100000000000001</v>
      </c>
      <c r="F162">
        <v>0.88500000000000001</v>
      </c>
      <c r="G162">
        <v>0.92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0.92</v>
      </c>
      <c r="D163">
        <v>0.94199999999999995</v>
      </c>
      <c r="E163">
        <v>0.90400000000000003</v>
      </c>
      <c r="F163">
        <v>0.89600000000000002</v>
      </c>
      <c r="G163">
        <v>0.93899999999999995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0.93</v>
      </c>
      <c r="D164">
        <v>0.95</v>
      </c>
      <c r="E164">
        <v>0.91100000000000003</v>
      </c>
      <c r="F164">
        <v>0.90700000000000003</v>
      </c>
      <c r="G164">
        <v>0.95199999999999996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0.94099999999999995</v>
      </c>
      <c r="D165">
        <v>0.96</v>
      </c>
      <c r="E165">
        <v>0.92300000000000004</v>
      </c>
      <c r="F165">
        <v>0.91500000000000004</v>
      </c>
      <c r="G165">
        <v>0.96699999999999997</v>
      </c>
      <c r="K165" t="s">
        <v>199</v>
      </c>
      <c r="L165" t="s">
        <v>49</v>
      </c>
      <c r="M165">
        <v>29.913</v>
      </c>
      <c r="N165">
        <v>31.77</v>
      </c>
      <c r="O165">
        <v>28.42</v>
      </c>
      <c r="P165">
        <v>31.03</v>
      </c>
      <c r="Q165">
        <v>28.43</v>
      </c>
    </row>
    <row r="166" spans="1:17" x14ac:dyDescent="0.2">
      <c r="A166">
        <v>-207</v>
      </c>
      <c r="B166">
        <v>422.67</v>
      </c>
      <c r="C166">
        <v>0.95799999999999996</v>
      </c>
      <c r="D166">
        <v>0.97299999999999998</v>
      </c>
      <c r="E166">
        <v>0.93200000000000005</v>
      </c>
      <c r="F166">
        <v>0.92200000000000004</v>
      </c>
      <c r="G166">
        <v>1.006</v>
      </c>
      <c r="K166" t="s">
        <v>200</v>
      </c>
      <c r="L166" t="s">
        <v>49</v>
      </c>
      <c r="M166">
        <v>28.526</v>
      </c>
      <c r="N166">
        <v>30.074000000000002</v>
      </c>
      <c r="O166">
        <v>27.303000000000001</v>
      </c>
      <c r="P166">
        <v>29.512</v>
      </c>
      <c r="Q166">
        <v>27.215</v>
      </c>
    </row>
    <row r="167" spans="1:17" x14ac:dyDescent="0.2">
      <c r="A167">
        <v>-206</v>
      </c>
      <c r="B167">
        <v>423.8</v>
      </c>
      <c r="C167">
        <v>0.97399999999999998</v>
      </c>
      <c r="D167">
        <v>0.97699999999999998</v>
      </c>
      <c r="E167">
        <v>0.94</v>
      </c>
      <c r="F167">
        <v>0.93100000000000005</v>
      </c>
      <c r="G167">
        <v>1.0489999999999999</v>
      </c>
      <c r="K167" t="s">
        <v>201</v>
      </c>
      <c r="L167" t="s">
        <v>49</v>
      </c>
      <c r="M167">
        <v>3.3039999999999998</v>
      </c>
      <c r="N167">
        <v>3.153</v>
      </c>
      <c r="O167">
        <v>2.82</v>
      </c>
      <c r="P167">
        <v>3.0289999999999999</v>
      </c>
      <c r="Q167">
        <v>3.1749999999999998</v>
      </c>
    </row>
    <row r="168" spans="1:17" x14ac:dyDescent="0.2">
      <c r="A168">
        <v>-205</v>
      </c>
      <c r="B168">
        <v>424.9</v>
      </c>
      <c r="C168">
        <v>0.995</v>
      </c>
      <c r="D168">
        <v>0.98699999999999999</v>
      </c>
      <c r="E168">
        <v>0.95099999999999996</v>
      </c>
      <c r="F168">
        <v>0.94399999999999995</v>
      </c>
      <c r="G168">
        <v>1.0980000000000001</v>
      </c>
      <c r="K168" t="s">
        <v>202</v>
      </c>
      <c r="L168" t="s">
        <v>49</v>
      </c>
      <c r="M168">
        <v>39.4</v>
      </c>
      <c r="N168">
        <v>39.4</v>
      </c>
      <c r="O168">
        <v>36.9</v>
      </c>
      <c r="P168">
        <v>37.244999999999997</v>
      </c>
      <c r="Q168">
        <v>36.99</v>
      </c>
    </row>
    <row r="169" spans="1:17" x14ac:dyDescent="0.2">
      <c r="A169">
        <v>-204</v>
      </c>
      <c r="B169">
        <v>425.95</v>
      </c>
      <c r="C169">
        <v>1.0129999999999999</v>
      </c>
      <c r="D169">
        <v>0.99299999999999999</v>
      </c>
      <c r="E169">
        <v>0.96099999999999997</v>
      </c>
      <c r="F169">
        <v>0.95</v>
      </c>
      <c r="G169">
        <v>1.149</v>
      </c>
      <c r="K169" t="s">
        <v>203</v>
      </c>
      <c r="L169" t="s">
        <v>49</v>
      </c>
      <c r="M169">
        <v>18.600000000000001</v>
      </c>
      <c r="N169">
        <v>20.734999999999999</v>
      </c>
      <c r="O169">
        <v>18.600000000000001</v>
      </c>
      <c r="P169">
        <v>22.14</v>
      </c>
      <c r="Q169">
        <v>19.965</v>
      </c>
    </row>
    <row r="170" spans="1:17" x14ac:dyDescent="0.2">
      <c r="A170">
        <v>-203</v>
      </c>
      <c r="B170">
        <v>426.96</v>
      </c>
      <c r="C170">
        <v>1.0329999999999999</v>
      </c>
      <c r="D170">
        <v>1</v>
      </c>
      <c r="E170">
        <v>0.97399999999999998</v>
      </c>
      <c r="F170">
        <v>0.95599999999999996</v>
      </c>
      <c r="G170">
        <v>1.202</v>
      </c>
      <c r="K170" t="s">
        <v>204</v>
      </c>
      <c r="L170" t="s">
        <v>46</v>
      </c>
      <c r="M170">
        <v>11.581</v>
      </c>
      <c r="N170">
        <v>10.484</v>
      </c>
      <c r="O170">
        <v>10.329000000000001</v>
      </c>
      <c r="P170">
        <v>10.262</v>
      </c>
      <c r="Q170">
        <v>11.666</v>
      </c>
    </row>
    <row r="171" spans="1:17" x14ac:dyDescent="0.2">
      <c r="A171">
        <v>-202</v>
      </c>
      <c r="B171">
        <v>427.92</v>
      </c>
      <c r="C171">
        <v>1.0529999999999999</v>
      </c>
      <c r="D171">
        <v>1.012</v>
      </c>
      <c r="E171">
        <v>0.98199999999999998</v>
      </c>
      <c r="F171">
        <v>0.96399999999999997</v>
      </c>
      <c r="G171">
        <v>1.2529999999999999</v>
      </c>
      <c r="K171" t="s">
        <v>205</v>
      </c>
      <c r="L171" t="s">
        <v>46</v>
      </c>
      <c r="M171">
        <v>65.203999999999994</v>
      </c>
      <c r="N171">
        <v>68.945999999999998</v>
      </c>
      <c r="O171">
        <v>68.123999999999995</v>
      </c>
      <c r="P171">
        <v>75.021000000000001</v>
      </c>
      <c r="Q171">
        <v>73.36</v>
      </c>
    </row>
    <row r="172" spans="1:17" x14ac:dyDescent="0.2">
      <c r="A172">
        <v>-201</v>
      </c>
      <c r="B172">
        <v>428.84</v>
      </c>
      <c r="C172">
        <v>1.0720000000000001</v>
      </c>
      <c r="D172">
        <v>1.0229999999999999</v>
      </c>
      <c r="E172">
        <v>0.98899999999999999</v>
      </c>
      <c r="F172">
        <v>0.97299999999999998</v>
      </c>
      <c r="G172">
        <v>1.302</v>
      </c>
      <c r="K172" t="s">
        <v>206</v>
      </c>
      <c r="L172" t="s">
        <v>49</v>
      </c>
      <c r="M172">
        <v>27.474</v>
      </c>
      <c r="N172">
        <v>29.004999999999999</v>
      </c>
      <c r="O172">
        <v>26.23</v>
      </c>
      <c r="P172">
        <v>28.045000000000002</v>
      </c>
      <c r="Q172">
        <v>26.614999999999998</v>
      </c>
    </row>
    <row r="173" spans="1:17" x14ac:dyDescent="0.2">
      <c r="A173">
        <v>-200</v>
      </c>
      <c r="B173">
        <v>429.72</v>
      </c>
      <c r="C173">
        <v>1.0860000000000001</v>
      </c>
      <c r="D173">
        <v>1.0309999999999999</v>
      </c>
      <c r="E173">
        <v>1.004</v>
      </c>
      <c r="F173">
        <v>0.97799999999999998</v>
      </c>
      <c r="G173">
        <v>1.333</v>
      </c>
      <c r="K173" t="s">
        <v>207</v>
      </c>
      <c r="L173" t="s">
        <v>49</v>
      </c>
      <c r="M173">
        <v>26.033000000000001</v>
      </c>
      <c r="N173">
        <v>27.29</v>
      </c>
      <c r="O173">
        <v>25.091999999999999</v>
      </c>
      <c r="P173">
        <v>26.457000000000001</v>
      </c>
      <c r="Q173">
        <v>25.29</v>
      </c>
    </row>
    <row r="174" spans="1:17" x14ac:dyDescent="0.2">
      <c r="A174">
        <v>-199</v>
      </c>
      <c r="B174">
        <v>430.55</v>
      </c>
      <c r="C174">
        <v>1.093</v>
      </c>
      <c r="D174">
        <v>1.036</v>
      </c>
      <c r="E174">
        <v>1.008</v>
      </c>
      <c r="F174">
        <v>0.98899999999999999</v>
      </c>
      <c r="G174">
        <v>1.34</v>
      </c>
      <c r="K174" t="s">
        <v>208</v>
      </c>
      <c r="L174" t="s">
        <v>49</v>
      </c>
      <c r="M174">
        <v>2.9609999999999999</v>
      </c>
      <c r="N174">
        <v>2.931</v>
      </c>
      <c r="O174">
        <v>2.6480000000000001</v>
      </c>
      <c r="P174">
        <v>2.766</v>
      </c>
      <c r="Q174">
        <v>2.9489999999999998</v>
      </c>
    </row>
    <row r="175" spans="1:17" x14ac:dyDescent="0.2">
      <c r="A175">
        <v>-198</v>
      </c>
      <c r="B175">
        <v>431.35</v>
      </c>
      <c r="C175">
        <v>1.0960000000000001</v>
      </c>
      <c r="D175">
        <v>1.0409999999999999</v>
      </c>
      <c r="E175">
        <v>1.012</v>
      </c>
      <c r="F175">
        <v>0.998</v>
      </c>
      <c r="G175">
        <v>1.333</v>
      </c>
      <c r="K175" t="s">
        <v>209</v>
      </c>
      <c r="L175" t="s">
        <v>49</v>
      </c>
      <c r="M175">
        <v>36.494999999999997</v>
      </c>
      <c r="N175">
        <v>36.494999999999997</v>
      </c>
      <c r="O175">
        <v>33.875</v>
      </c>
      <c r="P175">
        <v>33.81</v>
      </c>
      <c r="Q175">
        <v>33.655000000000001</v>
      </c>
    </row>
    <row r="176" spans="1:17" x14ac:dyDescent="0.2">
      <c r="A176">
        <v>-197</v>
      </c>
      <c r="B176">
        <v>432.1</v>
      </c>
      <c r="C176">
        <v>1.103</v>
      </c>
      <c r="D176">
        <v>1.052</v>
      </c>
      <c r="E176">
        <v>1.016</v>
      </c>
      <c r="F176">
        <v>1.01</v>
      </c>
      <c r="G176">
        <v>1.3360000000000001</v>
      </c>
      <c r="K176" t="s">
        <v>210</v>
      </c>
      <c r="L176" t="s">
        <v>49</v>
      </c>
      <c r="M176">
        <v>16.824999999999999</v>
      </c>
      <c r="N176">
        <v>18.704999999999998</v>
      </c>
      <c r="O176">
        <v>16.824999999999999</v>
      </c>
      <c r="P176">
        <v>19.785</v>
      </c>
      <c r="Q176">
        <v>18.53</v>
      </c>
    </row>
    <row r="177" spans="1:17" x14ac:dyDescent="0.2">
      <c r="A177">
        <v>-196</v>
      </c>
      <c r="B177">
        <v>432.8</v>
      </c>
      <c r="C177">
        <v>1.111</v>
      </c>
      <c r="D177">
        <v>1.0620000000000001</v>
      </c>
      <c r="E177">
        <v>1.0269999999999999</v>
      </c>
      <c r="F177">
        <v>1.014</v>
      </c>
      <c r="G177">
        <v>1.341</v>
      </c>
      <c r="K177" t="s">
        <v>211</v>
      </c>
      <c r="L177" t="s">
        <v>46</v>
      </c>
      <c r="M177">
        <v>11.374000000000001</v>
      </c>
      <c r="N177">
        <v>10.739000000000001</v>
      </c>
      <c r="O177">
        <v>10.552</v>
      </c>
      <c r="P177">
        <v>10.455</v>
      </c>
      <c r="Q177">
        <v>11.662000000000001</v>
      </c>
    </row>
    <row r="178" spans="1:17" x14ac:dyDescent="0.2">
      <c r="A178">
        <v>-195</v>
      </c>
      <c r="B178">
        <v>433.47</v>
      </c>
      <c r="C178">
        <v>1.1120000000000001</v>
      </c>
      <c r="D178">
        <v>1.0680000000000001</v>
      </c>
      <c r="E178">
        <v>1.0349999999999999</v>
      </c>
      <c r="F178">
        <v>1.02</v>
      </c>
      <c r="G178">
        <v>1.325</v>
      </c>
      <c r="K178" t="s">
        <v>212</v>
      </c>
      <c r="L178" t="s">
        <v>46</v>
      </c>
      <c r="M178">
        <v>64.631</v>
      </c>
      <c r="N178">
        <v>68.540999999999997</v>
      </c>
      <c r="O178">
        <v>67.052000000000007</v>
      </c>
      <c r="P178">
        <v>74.781000000000006</v>
      </c>
      <c r="Q178">
        <v>73.27</v>
      </c>
    </row>
    <row r="179" spans="1:17" x14ac:dyDescent="0.2">
      <c r="A179">
        <v>-194</v>
      </c>
      <c r="B179">
        <v>434.09</v>
      </c>
      <c r="C179">
        <v>1.107</v>
      </c>
      <c r="D179">
        <v>1.0780000000000001</v>
      </c>
      <c r="E179">
        <v>1.044</v>
      </c>
      <c r="F179">
        <v>1.0289999999999999</v>
      </c>
      <c r="G179">
        <v>1.2769999999999999</v>
      </c>
      <c r="K179" t="s">
        <v>213</v>
      </c>
      <c r="L179" t="s">
        <v>49</v>
      </c>
      <c r="M179">
        <v>24.954000000000001</v>
      </c>
      <c r="N179">
        <v>26.236000000000001</v>
      </c>
      <c r="O179">
        <v>23.844000000000001</v>
      </c>
      <c r="P179">
        <v>25.26</v>
      </c>
      <c r="Q179">
        <v>24.475999999999999</v>
      </c>
    </row>
    <row r="180" spans="1:17" x14ac:dyDescent="0.2">
      <c r="A180">
        <v>-193</v>
      </c>
      <c r="B180">
        <v>434.66</v>
      </c>
      <c r="C180">
        <v>1.099</v>
      </c>
      <c r="D180">
        <v>1.079</v>
      </c>
      <c r="E180">
        <v>1.052</v>
      </c>
      <c r="F180">
        <v>1.0389999999999999</v>
      </c>
      <c r="G180">
        <v>1.228</v>
      </c>
      <c r="K180" t="s">
        <v>214</v>
      </c>
      <c r="L180" t="s">
        <v>49</v>
      </c>
      <c r="M180">
        <v>23.497</v>
      </c>
      <c r="N180">
        <v>24.5</v>
      </c>
      <c r="O180">
        <v>22.707999999999998</v>
      </c>
      <c r="P180">
        <v>23.675999999999998</v>
      </c>
      <c r="Q180">
        <v>23.106999999999999</v>
      </c>
    </row>
    <row r="181" spans="1:17" x14ac:dyDescent="0.2">
      <c r="A181">
        <v>-192</v>
      </c>
      <c r="B181">
        <v>435.2</v>
      </c>
      <c r="C181">
        <v>1.0900000000000001</v>
      </c>
      <c r="D181">
        <v>1.087</v>
      </c>
      <c r="E181">
        <v>1.0580000000000001</v>
      </c>
      <c r="F181">
        <v>1.0469999999999999</v>
      </c>
      <c r="G181">
        <v>1.169</v>
      </c>
      <c r="K181" t="s">
        <v>215</v>
      </c>
      <c r="L181" t="s">
        <v>49</v>
      </c>
      <c r="M181">
        <v>2.6779999999999999</v>
      </c>
      <c r="N181">
        <v>2.6850000000000001</v>
      </c>
      <c r="O181">
        <v>2.4489999999999998</v>
      </c>
      <c r="P181">
        <v>2.5190000000000001</v>
      </c>
      <c r="Q181">
        <v>2.718</v>
      </c>
    </row>
    <row r="182" spans="1:17" x14ac:dyDescent="0.2">
      <c r="A182">
        <v>-191</v>
      </c>
      <c r="B182">
        <v>435.69</v>
      </c>
      <c r="C182">
        <v>1.077</v>
      </c>
      <c r="D182">
        <v>1.0980000000000001</v>
      </c>
      <c r="E182">
        <v>1.0640000000000001</v>
      </c>
      <c r="F182">
        <v>1.0549999999999999</v>
      </c>
      <c r="G182">
        <v>1.0920000000000001</v>
      </c>
      <c r="K182" t="s">
        <v>216</v>
      </c>
      <c r="L182" t="s">
        <v>49</v>
      </c>
      <c r="M182">
        <v>33.067999999999998</v>
      </c>
      <c r="N182">
        <v>33.067999999999998</v>
      </c>
      <c r="O182">
        <v>30.808</v>
      </c>
      <c r="P182">
        <v>30.404</v>
      </c>
      <c r="Q182">
        <v>31.175999999999998</v>
      </c>
    </row>
    <row r="183" spans="1:17" x14ac:dyDescent="0.2">
      <c r="A183">
        <v>-190</v>
      </c>
      <c r="B183">
        <v>436.14</v>
      </c>
      <c r="C183">
        <v>1.0649999999999999</v>
      </c>
      <c r="D183">
        <v>1.1080000000000001</v>
      </c>
      <c r="E183">
        <v>1.075</v>
      </c>
      <c r="F183">
        <v>1.0629999999999999</v>
      </c>
      <c r="G183">
        <v>1.014</v>
      </c>
      <c r="K183" t="s">
        <v>217</v>
      </c>
      <c r="L183" t="s">
        <v>49</v>
      </c>
      <c r="M183">
        <v>15</v>
      </c>
      <c r="N183">
        <v>16.527999999999999</v>
      </c>
      <c r="O183">
        <v>15</v>
      </c>
      <c r="P183">
        <v>17.404</v>
      </c>
      <c r="Q183">
        <v>16.832000000000001</v>
      </c>
    </row>
    <row r="184" spans="1:17" x14ac:dyDescent="0.2">
      <c r="A184">
        <v>-189</v>
      </c>
      <c r="B184">
        <v>436.54</v>
      </c>
      <c r="C184">
        <v>1.06</v>
      </c>
      <c r="D184">
        <v>1.113</v>
      </c>
      <c r="E184">
        <v>1.0860000000000001</v>
      </c>
      <c r="F184">
        <v>1.0720000000000001</v>
      </c>
      <c r="G184">
        <v>0.97199999999999998</v>
      </c>
      <c r="K184" t="s">
        <v>218</v>
      </c>
      <c r="L184" t="s">
        <v>46</v>
      </c>
      <c r="M184">
        <v>11.396000000000001</v>
      </c>
      <c r="N184">
        <v>10.959</v>
      </c>
      <c r="O184">
        <v>10.784000000000001</v>
      </c>
      <c r="P184">
        <v>10.641999999999999</v>
      </c>
      <c r="Q184">
        <v>11.762</v>
      </c>
    </row>
    <row r="185" spans="1:17" x14ac:dyDescent="0.2">
      <c r="A185">
        <v>-188</v>
      </c>
      <c r="B185">
        <v>436.91</v>
      </c>
      <c r="C185">
        <v>1.0620000000000001</v>
      </c>
      <c r="D185">
        <v>1.1200000000000001</v>
      </c>
      <c r="E185">
        <v>1.097</v>
      </c>
      <c r="F185">
        <v>1.0760000000000001</v>
      </c>
      <c r="G185">
        <v>0.95599999999999996</v>
      </c>
      <c r="K185" t="s">
        <v>219</v>
      </c>
      <c r="L185" t="s">
        <v>46</v>
      </c>
      <c r="M185">
        <v>63.837000000000003</v>
      </c>
      <c r="N185">
        <v>67.462000000000003</v>
      </c>
      <c r="O185">
        <v>66.057000000000002</v>
      </c>
      <c r="P185">
        <v>73.510999999999996</v>
      </c>
      <c r="Q185">
        <v>72.843999999999994</v>
      </c>
    </row>
    <row r="186" spans="1:17" x14ac:dyDescent="0.2">
      <c r="A186">
        <v>-187</v>
      </c>
      <c r="B186">
        <v>437.23</v>
      </c>
      <c r="C186">
        <v>1.0669999999999999</v>
      </c>
      <c r="D186">
        <v>1.129</v>
      </c>
      <c r="E186">
        <v>1.105</v>
      </c>
      <c r="F186">
        <v>1.0860000000000001</v>
      </c>
      <c r="G186">
        <v>0.94899999999999995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1.0820000000000001</v>
      </c>
      <c r="D187">
        <v>1.139</v>
      </c>
      <c r="E187">
        <v>1.1140000000000001</v>
      </c>
      <c r="F187">
        <v>1.093</v>
      </c>
      <c r="G187">
        <v>0.98099999999999998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1.107</v>
      </c>
      <c r="D188">
        <v>1.145</v>
      </c>
      <c r="E188">
        <v>1.1240000000000001</v>
      </c>
      <c r="F188">
        <v>1.0980000000000001</v>
      </c>
      <c r="G188">
        <v>1.0629999999999999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1.135</v>
      </c>
      <c r="D189">
        <v>1.1519999999999999</v>
      </c>
      <c r="E189">
        <v>1.1319999999999999</v>
      </c>
      <c r="F189">
        <v>1.1040000000000001</v>
      </c>
      <c r="G189">
        <v>1.153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1.1559999999999999</v>
      </c>
      <c r="D190">
        <v>1.1579999999999999</v>
      </c>
      <c r="E190">
        <v>1.1399999999999999</v>
      </c>
      <c r="F190">
        <v>1.109</v>
      </c>
      <c r="G190">
        <v>1.216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1.179</v>
      </c>
      <c r="D191">
        <v>1.167</v>
      </c>
      <c r="E191">
        <v>1.1499999999999999</v>
      </c>
      <c r="F191">
        <v>1.119</v>
      </c>
      <c r="G191">
        <v>1.278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1.2090000000000001</v>
      </c>
      <c r="D192">
        <v>1.1779999999999999</v>
      </c>
      <c r="E192">
        <v>1.161</v>
      </c>
      <c r="F192">
        <v>1.133</v>
      </c>
      <c r="G192">
        <v>1.365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1.2390000000000001</v>
      </c>
      <c r="D193">
        <v>1.1879999999999999</v>
      </c>
      <c r="E193">
        <v>1.171</v>
      </c>
      <c r="F193">
        <v>1.1399999999999999</v>
      </c>
      <c r="G193">
        <v>1.456</v>
      </c>
      <c r="K193" t="s">
        <v>227</v>
      </c>
      <c r="L193" t="s">
        <v>228</v>
      </c>
      <c r="M193">
        <v>1.3560000000000001</v>
      </c>
      <c r="N193">
        <v>1.3109999999999999</v>
      </c>
      <c r="O193">
        <v>1.331</v>
      </c>
      <c r="P193">
        <v>1.302</v>
      </c>
      <c r="Q193">
        <v>1.478</v>
      </c>
    </row>
    <row r="194" spans="1:17" x14ac:dyDescent="0.2">
      <c r="A194">
        <v>-179</v>
      </c>
      <c r="B194">
        <v>438.25</v>
      </c>
      <c r="C194">
        <v>1.2629999999999999</v>
      </c>
      <c r="D194">
        <v>1.196</v>
      </c>
      <c r="E194">
        <v>1.181</v>
      </c>
      <c r="F194">
        <v>1.1419999999999999</v>
      </c>
      <c r="G194">
        <v>1.5349999999999999</v>
      </c>
      <c r="K194" t="s">
        <v>229</v>
      </c>
      <c r="L194" t="s">
        <v>228</v>
      </c>
      <c r="M194">
        <v>1.357</v>
      </c>
      <c r="N194">
        <v>1.3109999999999999</v>
      </c>
      <c r="O194">
        <v>1.331</v>
      </c>
      <c r="P194">
        <v>1.302</v>
      </c>
      <c r="Q194">
        <v>1.484</v>
      </c>
    </row>
    <row r="195" spans="1:17" x14ac:dyDescent="0.2">
      <c r="A195">
        <v>-178</v>
      </c>
      <c r="B195">
        <v>438.19</v>
      </c>
      <c r="C195">
        <v>1.286</v>
      </c>
      <c r="D195">
        <v>1.2030000000000001</v>
      </c>
      <c r="E195">
        <v>1.1919999999999999</v>
      </c>
      <c r="F195">
        <v>1.149</v>
      </c>
      <c r="G195">
        <v>1.6020000000000001</v>
      </c>
      <c r="K195" t="s">
        <v>230</v>
      </c>
      <c r="L195" t="s">
        <v>228</v>
      </c>
      <c r="M195">
        <v>0.09</v>
      </c>
      <c r="N195">
        <v>7.0000000000000001E-3</v>
      </c>
      <c r="O195">
        <v>0.01</v>
      </c>
      <c r="P195">
        <v>7.0000000000000001E-3</v>
      </c>
      <c r="Q195">
        <v>0.10299999999999999</v>
      </c>
    </row>
    <row r="196" spans="1:17" x14ac:dyDescent="0.2">
      <c r="A196">
        <v>-177</v>
      </c>
      <c r="B196">
        <v>438.08</v>
      </c>
      <c r="C196">
        <v>1.3069999999999999</v>
      </c>
      <c r="D196">
        <v>1.2130000000000001</v>
      </c>
      <c r="E196">
        <v>1.1950000000000001</v>
      </c>
      <c r="F196">
        <v>1.155</v>
      </c>
      <c r="G196">
        <v>1.665</v>
      </c>
      <c r="K196" t="s">
        <v>231</v>
      </c>
      <c r="L196" t="s">
        <v>228</v>
      </c>
      <c r="M196">
        <v>1.9379999999999999</v>
      </c>
      <c r="N196">
        <v>1.331</v>
      </c>
      <c r="O196">
        <v>1.3540000000000001</v>
      </c>
      <c r="P196">
        <v>1.32</v>
      </c>
      <c r="Q196">
        <v>1.9379999999999999</v>
      </c>
    </row>
    <row r="197" spans="1:17" x14ac:dyDescent="0.2">
      <c r="A197">
        <v>-176</v>
      </c>
      <c r="B197">
        <v>437.93</v>
      </c>
      <c r="C197">
        <v>1.3220000000000001</v>
      </c>
      <c r="D197">
        <v>1.224</v>
      </c>
      <c r="E197">
        <v>1.2030000000000001</v>
      </c>
      <c r="F197">
        <v>1.159</v>
      </c>
      <c r="G197">
        <v>1.704</v>
      </c>
      <c r="K197" t="s">
        <v>232</v>
      </c>
      <c r="L197" t="s">
        <v>228</v>
      </c>
      <c r="M197">
        <v>1.2689999999999999</v>
      </c>
      <c r="N197">
        <v>1.294</v>
      </c>
      <c r="O197">
        <v>1.3049999999999999</v>
      </c>
      <c r="P197">
        <v>1.282</v>
      </c>
      <c r="Q197">
        <v>1.2689999999999999</v>
      </c>
    </row>
    <row r="198" spans="1:17" x14ac:dyDescent="0.2">
      <c r="A198">
        <v>-175</v>
      </c>
      <c r="B198">
        <v>437.74</v>
      </c>
      <c r="C198">
        <v>1.331</v>
      </c>
      <c r="D198">
        <v>1.2370000000000001</v>
      </c>
      <c r="E198">
        <v>1.2070000000000001</v>
      </c>
      <c r="F198">
        <v>1.1659999999999999</v>
      </c>
      <c r="G198">
        <v>1.7150000000000001</v>
      </c>
      <c r="K198" t="s">
        <v>233</v>
      </c>
      <c r="L198" t="s">
        <v>46</v>
      </c>
      <c r="M198">
        <v>6.6680000000000001</v>
      </c>
      <c r="N198">
        <v>0.51300000000000001</v>
      </c>
      <c r="O198">
        <v>0.71799999999999997</v>
      </c>
      <c r="P198">
        <v>0.55200000000000005</v>
      </c>
      <c r="Q198">
        <v>6.9450000000000003</v>
      </c>
    </row>
    <row r="199" spans="1:17" x14ac:dyDescent="0.2">
      <c r="A199">
        <v>-174</v>
      </c>
      <c r="B199">
        <v>437.51</v>
      </c>
      <c r="C199">
        <v>1.3380000000000001</v>
      </c>
      <c r="D199">
        <v>1.246</v>
      </c>
      <c r="E199">
        <v>1.2170000000000001</v>
      </c>
      <c r="F199">
        <v>1.1759999999999999</v>
      </c>
      <c r="G199">
        <v>1.7130000000000001</v>
      </c>
      <c r="K199" t="s">
        <v>234</v>
      </c>
      <c r="L199" t="s">
        <v>46</v>
      </c>
      <c r="M199">
        <v>93.495999999999995</v>
      </c>
      <c r="N199">
        <v>98.697999999999993</v>
      </c>
      <c r="O199">
        <v>97.998000000000005</v>
      </c>
      <c r="P199">
        <v>98.483999999999995</v>
      </c>
      <c r="Q199">
        <v>85.488</v>
      </c>
    </row>
    <row r="200" spans="1:17" x14ac:dyDescent="0.2">
      <c r="A200">
        <v>-173</v>
      </c>
      <c r="B200">
        <v>437.23</v>
      </c>
      <c r="C200">
        <v>1.341</v>
      </c>
      <c r="D200">
        <v>1.256</v>
      </c>
      <c r="E200">
        <v>1.2210000000000001</v>
      </c>
      <c r="F200">
        <v>1.1819999999999999</v>
      </c>
      <c r="G200">
        <v>1.7050000000000001</v>
      </c>
      <c r="K200" t="s">
        <v>235</v>
      </c>
      <c r="L200" t="s">
        <v>228</v>
      </c>
      <c r="M200">
        <v>1.331</v>
      </c>
      <c r="N200">
        <v>1.33</v>
      </c>
      <c r="O200">
        <v>1.3160000000000001</v>
      </c>
      <c r="P200">
        <v>1.349</v>
      </c>
      <c r="Q200">
        <v>1.33</v>
      </c>
    </row>
    <row r="201" spans="1:17" x14ac:dyDescent="0.2">
      <c r="A201">
        <v>-172</v>
      </c>
      <c r="B201">
        <v>436.91</v>
      </c>
      <c r="C201">
        <v>1.339</v>
      </c>
      <c r="D201">
        <v>1.26</v>
      </c>
      <c r="E201">
        <v>1.2250000000000001</v>
      </c>
      <c r="F201">
        <v>1.1890000000000001</v>
      </c>
      <c r="G201">
        <v>1.679</v>
      </c>
      <c r="K201" t="s">
        <v>236</v>
      </c>
      <c r="L201" t="s">
        <v>228</v>
      </c>
      <c r="M201">
        <v>1.331</v>
      </c>
      <c r="N201">
        <v>1.327</v>
      </c>
      <c r="O201">
        <v>1.3160000000000001</v>
      </c>
      <c r="P201">
        <v>1.3480000000000001</v>
      </c>
      <c r="Q201">
        <v>1.3340000000000001</v>
      </c>
    </row>
    <row r="202" spans="1:17" x14ac:dyDescent="0.2">
      <c r="A202">
        <v>-171</v>
      </c>
      <c r="B202">
        <v>436.54</v>
      </c>
      <c r="C202">
        <v>1.3280000000000001</v>
      </c>
      <c r="D202">
        <v>1.2709999999999999</v>
      </c>
      <c r="E202">
        <v>1.2250000000000001</v>
      </c>
      <c r="F202">
        <v>1.19</v>
      </c>
      <c r="G202">
        <v>1.6259999999999999</v>
      </c>
      <c r="K202" t="s">
        <v>237</v>
      </c>
      <c r="L202" t="s">
        <v>228</v>
      </c>
      <c r="M202">
        <v>1.9E-2</v>
      </c>
      <c r="N202">
        <v>6.0000000000000001E-3</v>
      </c>
      <c r="O202">
        <v>6.0000000000000001E-3</v>
      </c>
      <c r="P202">
        <v>8.0000000000000002E-3</v>
      </c>
      <c r="Q202">
        <v>2.5999999999999999E-2</v>
      </c>
    </row>
    <row r="203" spans="1:17" x14ac:dyDescent="0.2">
      <c r="A203">
        <v>-170</v>
      </c>
      <c r="B203">
        <v>436.14</v>
      </c>
      <c r="C203">
        <v>1.3160000000000001</v>
      </c>
      <c r="D203">
        <v>1.284</v>
      </c>
      <c r="E203">
        <v>1.232</v>
      </c>
      <c r="F203">
        <v>1.196</v>
      </c>
      <c r="G203">
        <v>1.5529999999999999</v>
      </c>
      <c r="K203" t="s">
        <v>238</v>
      </c>
      <c r="L203" t="s">
        <v>228</v>
      </c>
      <c r="M203">
        <v>1.43</v>
      </c>
      <c r="N203">
        <v>1.3779999999999999</v>
      </c>
      <c r="O203">
        <v>1.3420000000000001</v>
      </c>
      <c r="P203">
        <v>1.373</v>
      </c>
      <c r="Q203">
        <v>1.43</v>
      </c>
    </row>
    <row r="204" spans="1:17" x14ac:dyDescent="0.2">
      <c r="A204">
        <v>-169</v>
      </c>
      <c r="B204">
        <v>435.69</v>
      </c>
      <c r="C204">
        <v>1.306</v>
      </c>
      <c r="D204">
        <v>1.292</v>
      </c>
      <c r="E204">
        <v>1.236</v>
      </c>
      <c r="F204">
        <v>1.198</v>
      </c>
      <c r="G204">
        <v>1.4970000000000001</v>
      </c>
      <c r="K204" t="s">
        <v>239</v>
      </c>
      <c r="L204" t="s">
        <v>228</v>
      </c>
      <c r="M204">
        <v>1.2609999999999999</v>
      </c>
      <c r="N204">
        <v>1.3109999999999999</v>
      </c>
      <c r="O204">
        <v>1.3</v>
      </c>
      <c r="P204">
        <v>1.331</v>
      </c>
      <c r="Q204">
        <v>1.2609999999999999</v>
      </c>
    </row>
    <row r="205" spans="1:17" x14ac:dyDescent="0.2">
      <c r="A205">
        <v>-168</v>
      </c>
      <c r="B205">
        <v>435.2</v>
      </c>
      <c r="C205">
        <v>1.304</v>
      </c>
      <c r="D205">
        <v>1.302</v>
      </c>
      <c r="E205">
        <v>1.248</v>
      </c>
      <c r="F205">
        <v>1.2090000000000001</v>
      </c>
      <c r="G205">
        <v>1.4570000000000001</v>
      </c>
      <c r="K205" t="s">
        <v>240</v>
      </c>
      <c r="L205" t="s">
        <v>46</v>
      </c>
      <c r="M205">
        <v>1.3959999999999999</v>
      </c>
      <c r="N205">
        <v>0.46200000000000002</v>
      </c>
      <c r="O205">
        <v>0.48399999999999999</v>
      </c>
      <c r="P205">
        <v>0.57099999999999995</v>
      </c>
      <c r="Q205">
        <v>1.9850000000000001</v>
      </c>
    </row>
    <row r="206" spans="1:17" x14ac:dyDescent="0.2">
      <c r="A206">
        <v>-167</v>
      </c>
      <c r="B206">
        <v>434.66</v>
      </c>
      <c r="C206">
        <v>1.3</v>
      </c>
      <c r="D206">
        <v>1.3109999999999999</v>
      </c>
      <c r="E206">
        <v>1.2549999999999999</v>
      </c>
      <c r="F206">
        <v>1.2250000000000001</v>
      </c>
      <c r="G206">
        <v>1.4079999999999999</v>
      </c>
      <c r="K206" t="s">
        <v>241</v>
      </c>
      <c r="L206" t="s">
        <v>46</v>
      </c>
      <c r="M206">
        <v>94.727999999999994</v>
      </c>
      <c r="N206">
        <v>98.79</v>
      </c>
      <c r="O206">
        <v>98.777000000000001</v>
      </c>
      <c r="P206">
        <v>98.694999999999993</v>
      </c>
      <c r="Q206">
        <v>94.525999999999996</v>
      </c>
    </row>
    <row r="207" spans="1:17" x14ac:dyDescent="0.2">
      <c r="A207">
        <v>-166</v>
      </c>
      <c r="B207">
        <v>434.09</v>
      </c>
      <c r="C207">
        <v>1.2949999999999999</v>
      </c>
      <c r="D207">
        <v>1.321</v>
      </c>
      <c r="E207">
        <v>1.2669999999999999</v>
      </c>
      <c r="F207">
        <v>1.2330000000000001</v>
      </c>
      <c r="G207">
        <v>1.36</v>
      </c>
      <c r="K207" t="s">
        <v>242</v>
      </c>
      <c r="L207" t="s">
        <v>37</v>
      </c>
      <c r="M207">
        <v>1.4339999999999999</v>
      </c>
      <c r="N207">
        <v>1.46</v>
      </c>
      <c r="O207">
        <v>1.395</v>
      </c>
      <c r="P207">
        <v>1.365</v>
      </c>
      <c r="Q207">
        <v>1.516</v>
      </c>
    </row>
    <row r="208" spans="1:17" x14ac:dyDescent="0.2">
      <c r="A208">
        <v>-165</v>
      </c>
      <c r="B208">
        <v>433.47</v>
      </c>
      <c r="C208">
        <v>1.296</v>
      </c>
      <c r="D208">
        <v>1.333</v>
      </c>
      <c r="E208">
        <v>1.2749999999999999</v>
      </c>
      <c r="F208">
        <v>1.2390000000000001</v>
      </c>
      <c r="G208">
        <v>1.3360000000000001</v>
      </c>
      <c r="K208" t="s">
        <v>243</v>
      </c>
      <c r="L208" t="s">
        <v>37</v>
      </c>
      <c r="M208">
        <v>1.4339999999999999</v>
      </c>
      <c r="N208">
        <v>1.46</v>
      </c>
      <c r="O208">
        <v>1.395</v>
      </c>
      <c r="P208">
        <v>1.365</v>
      </c>
      <c r="Q208">
        <v>1.516</v>
      </c>
    </row>
    <row r="209" spans="1:17" x14ac:dyDescent="0.2">
      <c r="A209">
        <v>-164</v>
      </c>
      <c r="B209">
        <v>432.8</v>
      </c>
      <c r="C209">
        <v>1.3009999999999999</v>
      </c>
      <c r="D209">
        <v>1.343</v>
      </c>
      <c r="E209">
        <v>1.282</v>
      </c>
      <c r="F209">
        <v>1.248</v>
      </c>
      <c r="G209">
        <v>1.331</v>
      </c>
      <c r="K209" t="s">
        <v>244</v>
      </c>
      <c r="L209" t="s">
        <v>37</v>
      </c>
      <c r="M209">
        <v>0.18099999999999999</v>
      </c>
      <c r="N209">
        <v>0.02</v>
      </c>
      <c r="O209">
        <v>2.9000000000000001E-2</v>
      </c>
      <c r="P209">
        <v>2.5000000000000001E-2</v>
      </c>
      <c r="Q209">
        <v>0.34200000000000003</v>
      </c>
    </row>
    <row r="210" spans="1:17" x14ac:dyDescent="0.2">
      <c r="A210">
        <v>-163</v>
      </c>
      <c r="B210">
        <v>432.1</v>
      </c>
      <c r="C210">
        <v>1.3029999999999999</v>
      </c>
      <c r="D210">
        <v>1.357</v>
      </c>
      <c r="E210">
        <v>1.29</v>
      </c>
      <c r="F210">
        <v>1.2569999999999999</v>
      </c>
      <c r="G210">
        <v>1.3069999999999999</v>
      </c>
      <c r="K210" t="s">
        <v>245</v>
      </c>
      <c r="L210" t="s">
        <v>37</v>
      </c>
      <c r="M210">
        <v>2.8479999999999999</v>
      </c>
      <c r="N210">
        <v>1.52</v>
      </c>
      <c r="O210">
        <v>1.4730000000000001</v>
      </c>
      <c r="P210">
        <v>1.4339999999999999</v>
      </c>
      <c r="Q210">
        <v>2.8479999999999999</v>
      </c>
    </row>
    <row r="211" spans="1:17" x14ac:dyDescent="0.2">
      <c r="A211">
        <v>-162</v>
      </c>
      <c r="B211">
        <v>431.35</v>
      </c>
      <c r="C211">
        <v>1.3</v>
      </c>
      <c r="D211">
        <v>1.3640000000000001</v>
      </c>
      <c r="E211">
        <v>1.294</v>
      </c>
      <c r="F211">
        <v>1.26</v>
      </c>
      <c r="G211">
        <v>1.2829999999999999</v>
      </c>
      <c r="K211" t="s">
        <v>246</v>
      </c>
      <c r="L211" t="s">
        <v>37</v>
      </c>
      <c r="M211">
        <v>0.84399999999999997</v>
      </c>
      <c r="N211">
        <v>1.393</v>
      </c>
      <c r="O211">
        <v>1.3240000000000001</v>
      </c>
      <c r="P211">
        <v>1.27</v>
      </c>
      <c r="Q211">
        <v>0.84399999999999997</v>
      </c>
    </row>
    <row r="212" spans="1:17" x14ac:dyDescent="0.2">
      <c r="A212">
        <v>-161</v>
      </c>
      <c r="B212">
        <v>430.55</v>
      </c>
      <c r="C212">
        <v>1.2989999999999999</v>
      </c>
      <c r="D212">
        <v>1.375</v>
      </c>
      <c r="E212">
        <v>1.3029999999999999</v>
      </c>
      <c r="F212">
        <v>1.2609999999999999</v>
      </c>
      <c r="G212">
        <v>1.2569999999999999</v>
      </c>
      <c r="K212" t="s">
        <v>247</v>
      </c>
      <c r="L212" t="s">
        <v>46</v>
      </c>
      <c r="M212">
        <v>12.602</v>
      </c>
      <c r="N212">
        <v>1.349</v>
      </c>
      <c r="O212">
        <v>2.0649999999999999</v>
      </c>
      <c r="P212">
        <v>1.8540000000000001</v>
      </c>
      <c r="Q212">
        <v>22.565999999999999</v>
      </c>
    </row>
    <row r="213" spans="1:17" x14ac:dyDescent="0.2">
      <c r="A213">
        <v>-160</v>
      </c>
      <c r="B213">
        <v>429.72</v>
      </c>
      <c r="C213">
        <v>1.3</v>
      </c>
      <c r="D213">
        <v>1.383</v>
      </c>
      <c r="E213">
        <v>1.3120000000000001</v>
      </c>
      <c r="F213">
        <v>1.272</v>
      </c>
      <c r="G213">
        <v>1.2310000000000001</v>
      </c>
      <c r="K213" t="s">
        <v>248</v>
      </c>
      <c r="L213" t="s">
        <v>46</v>
      </c>
      <c r="M213">
        <v>58.862000000000002</v>
      </c>
      <c r="N213">
        <v>95.43</v>
      </c>
      <c r="O213">
        <v>94.918999999999997</v>
      </c>
      <c r="P213">
        <v>93.048000000000002</v>
      </c>
      <c r="Q213">
        <v>55.673000000000002</v>
      </c>
    </row>
    <row r="214" spans="1:17" x14ac:dyDescent="0.2">
      <c r="A214">
        <v>-159</v>
      </c>
      <c r="B214">
        <v>428.84</v>
      </c>
      <c r="C214">
        <v>1.3009999999999999</v>
      </c>
      <c r="D214">
        <v>1.3919999999999999</v>
      </c>
      <c r="E214">
        <v>1.327</v>
      </c>
      <c r="F214">
        <v>1.2829999999999999</v>
      </c>
      <c r="G214">
        <v>1.204</v>
      </c>
      <c r="K214" t="s">
        <v>249</v>
      </c>
      <c r="L214" t="s">
        <v>37</v>
      </c>
      <c r="M214">
        <v>0.57899999999999996</v>
      </c>
      <c r="N214">
        <v>0.53800000000000003</v>
      </c>
      <c r="O214">
        <v>0.57399999999999995</v>
      </c>
      <c r="P214">
        <v>0.57099999999999995</v>
      </c>
      <c r="Q214">
        <v>0.63500000000000001</v>
      </c>
    </row>
    <row r="215" spans="1:17" x14ac:dyDescent="0.2">
      <c r="A215">
        <v>-158</v>
      </c>
      <c r="B215">
        <v>427.92</v>
      </c>
      <c r="C215">
        <v>1.302</v>
      </c>
      <c r="D215">
        <v>1.401</v>
      </c>
      <c r="E215">
        <v>1.335</v>
      </c>
      <c r="F215">
        <v>1.294</v>
      </c>
      <c r="G215">
        <v>1.177</v>
      </c>
      <c r="K215" t="s">
        <v>250</v>
      </c>
      <c r="L215" t="s">
        <v>37</v>
      </c>
      <c r="M215">
        <v>0.59499999999999997</v>
      </c>
      <c r="N215">
        <v>0.53300000000000003</v>
      </c>
      <c r="O215">
        <v>0.57899999999999996</v>
      </c>
      <c r="P215">
        <v>0.54</v>
      </c>
      <c r="Q215">
        <v>0.72799999999999998</v>
      </c>
    </row>
    <row r="216" spans="1:17" x14ac:dyDescent="0.2">
      <c r="A216">
        <v>-157</v>
      </c>
      <c r="B216">
        <v>426.96</v>
      </c>
      <c r="C216">
        <v>1.3009999999999999</v>
      </c>
      <c r="D216">
        <v>1.409</v>
      </c>
      <c r="E216">
        <v>1.339</v>
      </c>
      <c r="F216">
        <v>1.304</v>
      </c>
      <c r="G216">
        <v>1.1519999999999999</v>
      </c>
      <c r="K216" t="s">
        <v>251</v>
      </c>
      <c r="L216" t="s">
        <v>37</v>
      </c>
      <c r="M216">
        <v>0.122</v>
      </c>
      <c r="N216">
        <v>2.7E-2</v>
      </c>
      <c r="O216">
        <v>2.4E-2</v>
      </c>
      <c r="P216">
        <v>3.4000000000000002E-2</v>
      </c>
      <c r="Q216">
        <v>0.182</v>
      </c>
    </row>
    <row r="217" spans="1:17" x14ac:dyDescent="0.2">
      <c r="A217">
        <v>-156</v>
      </c>
      <c r="B217">
        <v>425.95</v>
      </c>
      <c r="C217">
        <v>1.3049999999999999</v>
      </c>
      <c r="D217">
        <v>1.42</v>
      </c>
      <c r="E217">
        <v>1.3520000000000001</v>
      </c>
      <c r="F217">
        <v>1.3120000000000001</v>
      </c>
      <c r="G217">
        <v>1.1359999999999999</v>
      </c>
      <c r="K217" t="s">
        <v>252</v>
      </c>
      <c r="L217" t="s">
        <v>37</v>
      </c>
      <c r="M217">
        <v>1.2849999999999999</v>
      </c>
      <c r="N217">
        <v>0.63</v>
      </c>
      <c r="O217">
        <v>0.64600000000000002</v>
      </c>
      <c r="P217">
        <v>0.66200000000000003</v>
      </c>
      <c r="Q217">
        <v>1.2849999999999999</v>
      </c>
    </row>
    <row r="218" spans="1:17" x14ac:dyDescent="0.2">
      <c r="A218">
        <v>-155</v>
      </c>
      <c r="B218">
        <v>424.9</v>
      </c>
      <c r="C218">
        <v>1.3140000000000001</v>
      </c>
      <c r="D218">
        <v>1.4279999999999999</v>
      </c>
      <c r="E218">
        <v>1.3660000000000001</v>
      </c>
      <c r="F218">
        <v>1.321</v>
      </c>
      <c r="G218">
        <v>1.139</v>
      </c>
      <c r="K218" t="s">
        <v>253</v>
      </c>
      <c r="L218" t="s">
        <v>37</v>
      </c>
      <c r="M218">
        <v>0.32</v>
      </c>
      <c r="N218">
        <v>0.432</v>
      </c>
      <c r="O218">
        <v>0.48199999999999998</v>
      </c>
      <c r="P218">
        <v>0.439</v>
      </c>
      <c r="Q218">
        <v>0.32</v>
      </c>
    </row>
    <row r="219" spans="1:17" x14ac:dyDescent="0.2">
      <c r="A219">
        <v>-154</v>
      </c>
      <c r="B219">
        <v>423.8</v>
      </c>
      <c r="C219">
        <v>1.327</v>
      </c>
      <c r="D219">
        <v>1.4359999999999999</v>
      </c>
      <c r="E219">
        <v>1.371</v>
      </c>
      <c r="F219">
        <v>1.3320000000000001</v>
      </c>
      <c r="G219">
        <v>1.167</v>
      </c>
      <c r="K219" t="s">
        <v>254</v>
      </c>
      <c r="L219" t="s">
        <v>46</v>
      </c>
      <c r="M219">
        <v>20.577000000000002</v>
      </c>
      <c r="N219">
        <v>4.9829999999999997</v>
      </c>
      <c r="O219">
        <v>4.1120000000000001</v>
      </c>
      <c r="P219">
        <v>6.35</v>
      </c>
      <c r="Q219">
        <v>25.074999999999999</v>
      </c>
    </row>
    <row r="220" spans="1:17" x14ac:dyDescent="0.2">
      <c r="A220">
        <v>-153</v>
      </c>
      <c r="B220">
        <v>422.67</v>
      </c>
      <c r="C220">
        <v>1.343</v>
      </c>
      <c r="D220">
        <v>1.4390000000000001</v>
      </c>
      <c r="E220">
        <v>1.3740000000000001</v>
      </c>
      <c r="F220">
        <v>1.345</v>
      </c>
      <c r="G220">
        <v>1.2110000000000001</v>
      </c>
      <c r="K220" t="s">
        <v>255</v>
      </c>
      <c r="L220" t="s">
        <v>46</v>
      </c>
      <c r="M220">
        <v>53.771000000000001</v>
      </c>
      <c r="N220">
        <v>81.037000000000006</v>
      </c>
      <c r="O220">
        <v>83.198999999999998</v>
      </c>
      <c r="P220">
        <v>81.241</v>
      </c>
      <c r="Q220">
        <v>43.973999999999997</v>
      </c>
    </row>
    <row r="221" spans="1:17" x14ac:dyDescent="0.2">
      <c r="A221">
        <v>-152</v>
      </c>
      <c r="B221">
        <v>421.49</v>
      </c>
      <c r="C221">
        <v>1.3640000000000001</v>
      </c>
      <c r="D221">
        <v>1.446</v>
      </c>
      <c r="E221">
        <v>1.381</v>
      </c>
      <c r="F221">
        <v>1.353</v>
      </c>
      <c r="G221">
        <v>1.274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1.3919999999999999</v>
      </c>
      <c r="D222">
        <v>1.4530000000000001</v>
      </c>
      <c r="E222">
        <v>1.391</v>
      </c>
      <c r="F222">
        <v>1.359</v>
      </c>
      <c r="G222">
        <v>1.3660000000000001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1.427</v>
      </c>
      <c r="D223">
        <v>1.4610000000000001</v>
      </c>
      <c r="E223">
        <v>1.401</v>
      </c>
      <c r="F223">
        <v>1.3660000000000001</v>
      </c>
      <c r="G223">
        <v>1.4790000000000001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1.464</v>
      </c>
      <c r="D224">
        <v>1.4670000000000001</v>
      </c>
      <c r="E224">
        <v>1.409</v>
      </c>
      <c r="F224">
        <v>1.3759999999999999</v>
      </c>
      <c r="G224">
        <v>1.6060000000000001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1.502</v>
      </c>
      <c r="D225">
        <v>1.476</v>
      </c>
      <c r="E225">
        <v>1.413</v>
      </c>
      <c r="F225">
        <v>1.3839999999999999</v>
      </c>
      <c r="G225">
        <v>1.736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1.5369999999999999</v>
      </c>
      <c r="D226">
        <v>1.486</v>
      </c>
      <c r="E226">
        <v>1.413</v>
      </c>
      <c r="F226">
        <v>1.393</v>
      </c>
      <c r="G226">
        <v>1.8580000000000001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1.57</v>
      </c>
      <c r="D227">
        <v>1.4890000000000001</v>
      </c>
      <c r="E227">
        <v>1.419</v>
      </c>
      <c r="F227">
        <v>1.401</v>
      </c>
      <c r="G227">
        <v>1.9690000000000001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1.5980000000000001</v>
      </c>
      <c r="D228">
        <v>1.496</v>
      </c>
      <c r="E228">
        <v>1.425</v>
      </c>
      <c r="F228">
        <v>1.4079999999999999</v>
      </c>
      <c r="G228">
        <v>2.0640000000000001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1.625</v>
      </c>
      <c r="D229">
        <v>1.5009999999999999</v>
      </c>
      <c r="E229">
        <v>1.4359999999999999</v>
      </c>
      <c r="F229">
        <v>1.421</v>
      </c>
      <c r="G229">
        <v>2.1440000000000001</v>
      </c>
      <c r="K229" t="s">
        <v>264</v>
      </c>
      <c r="L229" t="s">
        <v>37</v>
      </c>
      <c r="M229">
        <v>3.7999999999999999E-2</v>
      </c>
      <c r="N229">
        <v>4.8000000000000001E-2</v>
      </c>
      <c r="O229">
        <v>4.2000000000000003E-2</v>
      </c>
      <c r="P229">
        <v>2.8000000000000001E-2</v>
      </c>
      <c r="Q229">
        <v>3.4000000000000002E-2</v>
      </c>
    </row>
    <row r="230" spans="1:17" x14ac:dyDescent="0.2">
      <c r="A230">
        <v>-143</v>
      </c>
      <c r="B230">
        <v>408.92</v>
      </c>
      <c r="C230">
        <v>1.6439999999999999</v>
      </c>
      <c r="D230">
        <v>1.502</v>
      </c>
      <c r="E230">
        <v>1.4410000000000001</v>
      </c>
      <c r="F230">
        <v>1.427</v>
      </c>
      <c r="G230">
        <v>2.206</v>
      </c>
      <c r="K230" t="s">
        <v>265</v>
      </c>
      <c r="L230" t="s">
        <v>37</v>
      </c>
      <c r="M230">
        <v>0.33500000000000002</v>
      </c>
      <c r="N230">
        <v>0.497</v>
      </c>
      <c r="O230">
        <v>0.312</v>
      </c>
      <c r="P230">
        <v>0.17699999999999999</v>
      </c>
      <c r="Q230">
        <v>0.26900000000000002</v>
      </c>
    </row>
    <row r="231" spans="1:17" x14ac:dyDescent="0.2">
      <c r="A231">
        <v>-142</v>
      </c>
      <c r="B231">
        <v>407.31</v>
      </c>
      <c r="C231">
        <v>1.657</v>
      </c>
      <c r="D231">
        <v>1.506</v>
      </c>
      <c r="E231">
        <v>1.444</v>
      </c>
      <c r="F231">
        <v>1.4350000000000001</v>
      </c>
      <c r="G231">
        <v>2.2429999999999999</v>
      </c>
      <c r="K231" t="s">
        <v>266</v>
      </c>
      <c r="L231" t="s">
        <v>37</v>
      </c>
      <c r="M231">
        <v>6.4160000000000004</v>
      </c>
      <c r="N231">
        <v>6.4160000000000004</v>
      </c>
      <c r="O231">
        <v>3.9319999999999999</v>
      </c>
      <c r="P231">
        <v>1.772</v>
      </c>
      <c r="Q231">
        <v>3.1240000000000001</v>
      </c>
    </row>
    <row r="232" spans="1:17" x14ac:dyDescent="0.2">
      <c r="A232">
        <v>-141</v>
      </c>
      <c r="B232">
        <v>405.66</v>
      </c>
      <c r="C232">
        <v>1.6619999999999999</v>
      </c>
      <c r="D232">
        <v>1.5089999999999999</v>
      </c>
      <c r="E232">
        <v>1.452</v>
      </c>
      <c r="F232">
        <v>1.4410000000000001</v>
      </c>
      <c r="G232">
        <v>2.2480000000000002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1.663</v>
      </c>
      <c r="D233">
        <v>1.5189999999999999</v>
      </c>
      <c r="E233">
        <v>1.4610000000000001</v>
      </c>
      <c r="F233">
        <v>1.4450000000000001</v>
      </c>
      <c r="G233">
        <v>2.2280000000000002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1.659</v>
      </c>
      <c r="D234">
        <v>1.526</v>
      </c>
      <c r="E234">
        <v>1.47</v>
      </c>
      <c r="F234">
        <v>1.458</v>
      </c>
      <c r="G234">
        <v>2.1819999999999999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1.6519999999999999</v>
      </c>
      <c r="D235">
        <v>1.5329999999999999</v>
      </c>
      <c r="E235">
        <v>1.484</v>
      </c>
      <c r="F235">
        <v>1.468</v>
      </c>
      <c r="G235">
        <v>2.1240000000000001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1.6419999999999999</v>
      </c>
      <c r="D236">
        <v>1.54</v>
      </c>
      <c r="E236">
        <v>1.488</v>
      </c>
      <c r="F236">
        <v>1.476</v>
      </c>
      <c r="G236">
        <v>2.0659999999999998</v>
      </c>
      <c r="K236" t="s">
        <v>271</v>
      </c>
      <c r="L236" t="s">
        <v>49</v>
      </c>
      <c r="M236">
        <v>21.31</v>
      </c>
      <c r="N236">
        <v>20.734999999999999</v>
      </c>
      <c r="O236">
        <v>21.042000000000002</v>
      </c>
      <c r="P236">
        <v>22.105</v>
      </c>
      <c r="Q236">
        <v>21.358000000000001</v>
      </c>
    </row>
    <row r="237" spans="1:17" x14ac:dyDescent="0.2">
      <c r="A237">
        <v>-136</v>
      </c>
      <c r="B237">
        <v>396.74</v>
      </c>
      <c r="C237">
        <v>1.631</v>
      </c>
      <c r="D237">
        <v>1.5449999999999999</v>
      </c>
      <c r="E237">
        <v>1.492</v>
      </c>
      <c r="F237">
        <v>1.486</v>
      </c>
      <c r="G237">
        <v>2.0019999999999998</v>
      </c>
      <c r="K237" t="s">
        <v>272</v>
      </c>
      <c r="L237" t="s">
        <v>49</v>
      </c>
      <c r="M237">
        <v>6.3529999999999998</v>
      </c>
      <c r="N237">
        <v>7.1509999999999998</v>
      </c>
      <c r="O237">
        <v>6.6390000000000002</v>
      </c>
      <c r="P237">
        <v>4.5410000000000004</v>
      </c>
      <c r="Q237">
        <v>6.7149999999999999</v>
      </c>
    </row>
    <row r="238" spans="1:17" x14ac:dyDescent="0.2">
      <c r="A238">
        <v>-135</v>
      </c>
      <c r="B238">
        <v>394.83</v>
      </c>
      <c r="C238">
        <v>1.6240000000000001</v>
      </c>
      <c r="D238">
        <v>1.5529999999999999</v>
      </c>
      <c r="E238">
        <v>1.5049999999999999</v>
      </c>
      <c r="F238">
        <v>1.494</v>
      </c>
      <c r="G238">
        <v>1.9430000000000001</v>
      </c>
      <c r="K238" t="s">
        <v>273</v>
      </c>
      <c r="L238" t="s">
        <v>49</v>
      </c>
      <c r="M238">
        <v>39.396999999999998</v>
      </c>
      <c r="N238">
        <v>39.396999999999998</v>
      </c>
      <c r="O238">
        <v>36</v>
      </c>
      <c r="P238">
        <v>36.799999999999997</v>
      </c>
      <c r="Q238">
        <v>34.6</v>
      </c>
    </row>
    <row r="239" spans="1:17" x14ac:dyDescent="0.2">
      <c r="A239">
        <v>-134</v>
      </c>
      <c r="B239">
        <v>392.87</v>
      </c>
      <c r="C239">
        <v>1.6240000000000001</v>
      </c>
      <c r="D239">
        <v>1.5649999999999999</v>
      </c>
      <c r="E239">
        <v>1.5209999999999999</v>
      </c>
      <c r="F239">
        <v>1.502</v>
      </c>
      <c r="G239">
        <v>1.909</v>
      </c>
      <c r="K239" t="s">
        <v>274</v>
      </c>
      <c r="L239" t="s">
        <v>49</v>
      </c>
      <c r="M239">
        <v>0.2</v>
      </c>
      <c r="N239">
        <v>0.6</v>
      </c>
      <c r="O239">
        <v>0.39700000000000002</v>
      </c>
      <c r="P239">
        <v>1.6</v>
      </c>
      <c r="Q239">
        <v>0.2</v>
      </c>
    </row>
    <row r="240" spans="1:17" x14ac:dyDescent="0.2">
      <c r="A240">
        <v>-133</v>
      </c>
      <c r="B240">
        <v>390.88</v>
      </c>
      <c r="C240">
        <v>1.6339999999999999</v>
      </c>
      <c r="D240">
        <v>1.573</v>
      </c>
      <c r="E240">
        <v>1.538</v>
      </c>
      <c r="F240">
        <v>1.522</v>
      </c>
      <c r="G240">
        <v>1.9039999999999999</v>
      </c>
      <c r="K240" t="s">
        <v>275</v>
      </c>
      <c r="L240" t="s">
        <v>46</v>
      </c>
      <c r="M240">
        <v>29.814</v>
      </c>
      <c r="N240">
        <v>34.488</v>
      </c>
      <c r="O240">
        <v>31.548999999999999</v>
      </c>
      <c r="P240">
        <v>20.541</v>
      </c>
      <c r="Q240">
        <v>31.440999999999999</v>
      </c>
    </row>
    <row r="241" spans="1:17" x14ac:dyDescent="0.2">
      <c r="A241">
        <v>-132</v>
      </c>
      <c r="B241">
        <v>388.84</v>
      </c>
      <c r="C241">
        <v>1.6439999999999999</v>
      </c>
      <c r="D241">
        <v>1.583</v>
      </c>
      <c r="E241">
        <v>1.5429999999999999</v>
      </c>
      <c r="F241">
        <v>1.5349999999999999</v>
      </c>
      <c r="G241">
        <v>1.9139999999999999</v>
      </c>
      <c r="K241" t="s">
        <v>276</v>
      </c>
      <c r="L241" t="s">
        <v>46</v>
      </c>
      <c r="M241">
        <v>0.93899999999999995</v>
      </c>
      <c r="N241">
        <v>2.8940000000000001</v>
      </c>
      <c r="O241">
        <v>1.885</v>
      </c>
      <c r="P241">
        <v>7.2380000000000004</v>
      </c>
      <c r="Q241">
        <v>0.93600000000000005</v>
      </c>
    </row>
    <row r="242" spans="1:17" x14ac:dyDescent="0.2">
      <c r="A242">
        <v>-131</v>
      </c>
      <c r="B242">
        <v>386.76</v>
      </c>
      <c r="C242">
        <v>1.6539999999999999</v>
      </c>
      <c r="D242">
        <v>1.59</v>
      </c>
      <c r="E242">
        <v>1.5509999999999999</v>
      </c>
      <c r="F242">
        <v>1.5449999999999999</v>
      </c>
      <c r="G242">
        <v>1.931</v>
      </c>
      <c r="K242" t="s">
        <v>277</v>
      </c>
      <c r="L242" t="s">
        <v>37</v>
      </c>
      <c r="M242">
        <v>0</v>
      </c>
      <c r="N242">
        <v>13.903</v>
      </c>
      <c r="O242">
        <v>13.978999999999999</v>
      </c>
      <c r="P242">
        <v>13.805</v>
      </c>
      <c r="Q242">
        <v>13.807</v>
      </c>
    </row>
    <row r="243" spans="1:17" x14ac:dyDescent="0.2">
      <c r="A243">
        <v>-130</v>
      </c>
      <c r="B243">
        <v>384.63</v>
      </c>
      <c r="C243">
        <v>1.6679999999999999</v>
      </c>
      <c r="D243">
        <v>1.601</v>
      </c>
      <c r="E243">
        <v>1.5640000000000001</v>
      </c>
      <c r="F243">
        <v>1.5529999999999999</v>
      </c>
      <c r="G243">
        <v>1.9530000000000001</v>
      </c>
      <c r="K243" t="s">
        <v>278</v>
      </c>
      <c r="L243" t="s">
        <v>37</v>
      </c>
      <c r="M243">
        <v>0</v>
      </c>
      <c r="N243">
        <v>-1.0089999999999999</v>
      </c>
      <c r="O243">
        <v>-1.1639999999999999</v>
      </c>
      <c r="P243">
        <v>-1.0309999999999999</v>
      </c>
      <c r="Q243">
        <v>-1.0820000000000001</v>
      </c>
    </row>
    <row r="244" spans="1:17" x14ac:dyDescent="0.2">
      <c r="A244">
        <v>-129</v>
      </c>
      <c r="B244">
        <v>382.47</v>
      </c>
      <c r="C244">
        <v>1.6819999999999999</v>
      </c>
      <c r="D244">
        <v>1.615</v>
      </c>
      <c r="E244">
        <v>1.5740000000000001</v>
      </c>
      <c r="F244">
        <v>1.5740000000000001</v>
      </c>
      <c r="G244">
        <v>1.962</v>
      </c>
      <c r="K244" t="s">
        <v>279</v>
      </c>
      <c r="L244" t="s">
        <v>37</v>
      </c>
      <c r="M244">
        <v>0</v>
      </c>
      <c r="N244">
        <v>2.8000000000000001E-2</v>
      </c>
      <c r="O244">
        <v>2.5999999999999999E-2</v>
      </c>
      <c r="P244">
        <v>2.7E-2</v>
      </c>
      <c r="Q244">
        <v>2.1999999999999999E-2</v>
      </c>
    </row>
    <row r="245" spans="1:17" x14ac:dyDescent="0.2">
      <c r="A245">
        <v>-128</v>
      </c>
      <c r="B245">
        <v>380.26</v>
      </c>
      <c r="C245">
        <v>1.6859999999999999</v>
      </c>
      <c r="D245">
        <v>1.6240000000000001</v>
      </c>
      <c r="E245">
        <v>1.581</v>
      </c>
      <c r="F245">
        <v>1.5920000000000001</v>
      </c>
      <c r="G245">
        <v>1.946</v>
      </c>
      <c r="K245" t="s">
        <v>280</v>
      </c>
      <c r="L245" t="s">
        <v>37</v>
      </c>
      <c r="M245">
        <v>0</v>
      </c>
      <c r="N245">
        <v>3.6999999999999998E-2</v>
      </c>
      <c r="O245">
        <v>3.7999999999999999E-2</v>
      </c>
      <c r="P245">
        <v>3.6999999999999998E-2</v>
      </c>
      <c r="Q245">
        <v>0.01</v>
      </c>
    </row>
    <row r="246" spans="1:17" x14ac:dyDescent="0.2">
      <c r="A246">
        <v>-127</v>
      </c>
      <c r="B246">
        <v>378.01</v>
      </c>
      <c r="C246">
        <v>1.6830000000000001</v>
      </c>
      <c r="D246">
        <v>1.6339999999999999</v>
      </c>
      <c r="E246">
        <v>1.589</v>
      </c>
      <c r="F246">
        <v>1.599</v>
      </c>
      <c r="G246">
        <v>1.909</v>
      </c>
      <c r="K246" t="s">
        <v>281</v>
      </c>
      <c r="L246" t="s">
        <v>37</v>
      </c>
      <c r="M246">
        <v>74.236000000000004</v>
      </c>
      <c r="N246">
        <v>74.304000000000002</v>
      </c>
      <c r="O246">
        <v>73.856999999999999</v>
      </c>
      <c r="P246">
        <v>76.135999999999996</v>
      </c>
      <c r="Q246">
        <v>72.649000000000001</v>
      </c>
    </row>
    <row r="247" spans="1:17" x14ac:dyDescent="0.2">
      <c r="A247">
        <v>-126</v>
      </c>
      <c r="B247">
        <v>375.72</v>
      </c>
      <c r="C247">
        <v>1.6819999999999999</v>
      </c>
      <c r="D247">
        <v>1.645</v>
      </c>
      <c r="E247">
        <v>1.6020000000000001</v>
      </c>
      <c r="F247">
        <v>1.613</v>
      </c>
      <c r="G247">
        <v>1.867</v>
      </c>
      <c r="K247" t="s">
        <v>282</v>
      </c>
      <c r="L247" t="s">
        <v>57</v>
      </c>
      <c r="M247">
        <v>3.2749999999999999</v>
      </c>
      <c r="N247">
        <v>3.1739999999999999</v>
      </c>
      <c r="O247">
        <v>3.24</v>
      </c>
      <c r="P247">
        <v>3.427</v>
      </c>
      <c r="Q247">
        <v>3.26</v>
      </c>
    </row>
    <row r="248" spans="1:17" x14ac:dyDescent="0.2">
      <c r="A248">
        <v>-125</v>
      </c>
      <c r="B248">
        <v>373.39</v>
      </c>
      <c r="C248">
        <v>1.6759999999999999</v>
      </c>
      <c r="D248">
        <v>1.659</v>
      </c>
      <c r="E248">
        <v>1.611</v>
      </c>
      <c r="F248">
        <v>1.625</v>
      </c>
      <c r="G248">
        <v>1.8080000000000001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1.669</v>
      </c>
      <c r="D249">
        <v>1.663</v>
      </c>
      <c r="E249">
        <v>1.6259999999999999</v>
      </c>
      <c r="F249">
        <v>1.6359999999999999</v>
      </c>
      <c r="G249">
        <v>1.7509999999999999</v>
      </c>
      <c r="K249" t="s">
        <v>284</v>
      </c>
      <c r="L249" t="s">
        <v>46</v>
      </c>
      <c r="M249">
        <v>44.082999999999998</v>
      </c>
      <c r="N249">
        <v>47</v>
      </c>
      <c r="O249">
        <v>42.667000000000002</v>
      </c>
      <c r="P249">
        <v>44</v>
      </c>
      <c r="Q249">
        <v>42.667000000000002</v>
      </c>
    </row>
    <row r="250" spans="1:17" x14ac:dyDescent="0.2">
      <c r="A250">
        <v>-123</v>
      </c>
      <c r="B250">
        <v>368.61</v>
      </c>
      <c r="C250">
        <v>1.677</v>
      </c>
      <c r="D250">
        <v>1.6739999999999999</v>
      </c>
      <c r="E250">
        <v>1.6419999999999999</v>
      </c>
      <c r="F250">
        <v>1.645</v>
      </c>
      <c r="G250">
        <v>1.7470000000000001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1.696</v>
      </c>
      <c r="D251">
        <v>1.6950000000000001</v>
      </c>
      <c r="E251">
        <v>1.657</v>
      </c>
      <c r="F251">
        <v>1.665</v>
      </c>
      <c r="G251">
        <v>1.766</v>
      </c>
      <c r="K251" t="s">
        <v>286</v>
      </c>
      <c r="L251" t="s">
        <v>46</v>
      </c>
      <c r="M251">
        <v>0.5</v>
      </c>
      <c r="N251">
        <v>0</v>
      </c>
      <c r="O251">
        <v>0</v>
      </c>
      <c r="P251">
        <v>0</v>
      </c>
      <c r="Q251">
        <v>2</v>
      </c>
    </row>
    <row r="252" spans="1:17" x14ac:dyDescent="0.2">
      <c r="A252">
        <v>-121</v>
      </c>
      <c r="B252">
        <v>363.66</v>
      </c>
      <c r="C252">
        <v>1.71</v>
      </c>
      <c r="D252">
        <v>1.7110000000000001</v>
      </c>
      <c r="E252">
        <v>1.6719999999999999</v>
      </c>
      <c r="F252">
        <v>1.6890000000000001</v>
      </c>
      <c r="G252">
        <v>1.7689999999999999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1.7130000000000001</v>
      </c>
      <c r="D253">
        <v>1.7250000000000001</v>
      </c>
      <c r="E253">
        <v>1.696</v>
      </c>
      <c r="F253">
        <v>1.694</v>
      </c>
      <c r="G253">
        <v>1.7350000000000001</v>
      </c>
    </row>
    <row r="254" spans="1:17" x14ac:dyDescent="0.2">
      <c r="A254">
        <v>-119</v>
      </c>
      <c r="B254">
        <v>358.56</v>
      </c>
      <c r="C254">
        <v>1.702</v>
      </c>
      <c r="D254">
        <v>1.7490000000000001</v>
      </c>
      <c r="E254">
        <v>1.7170000000000001</v>
      </c>
      <c r="F254">
        <v>1.696</v>
      </c>
      <c r="G254">
        <v>1.6479999999999999</v>
      </c>
    </row>
    <row r="255" spans="1:17" x14ac:dyDescent="0.2">
      <c r="A255">
        <v>-118</v>
      </c>
      <c r="B255">
        <v>355.95</v>
      </c>
      <c r="C255">
        <v>1.728</v>
      </c>
      <c r="D255">
        <v>1.768</v>
      </c>
      <c r="E255">
        <v>1.7370000000000001</v>
      </c>
      <c r="F255">
        <v>1.714</v>
      </c>
      <c r="G255">
        <v>1.694</v>
      </c>
    </row>
    <row r="256" spans="1:17" x14ac:dyDescent="0.2">
      <c r="A256">
        <v>-117</v>
      </c>
      <c r="B256">
        <v>353.3</v>
      </c>
      <c r="C256">
        <v>1.7649999999999999</v>
      </c>
      <c r="D256">
        <v>1.776</v>
      </c>
      <c r="E256">
        <v>1.7509999999999999</v>
      </c>
      <c r="F256">
        <v>1.7789999999999999</v>
      </c>
      <c r="G256">
        <v>1.756</v>
      </c>
    </row>
    <row r="257" spans="1:7" x14ac:dyDescent="0.2">
      <c r="A257">
        <v>-116</v>
      </c>
      <c r="B257">
        <v>350.61</v>
      </c>
      <c r="C257">
        <v>1.802</v>
      </c>
      <c r="D257">
        <v>1.794</v>
      </c>
      <c r="E257">
        <v>1.764</v>
      </c>
      <c r="F257">
        <v>1.804</v>
      </c>
      <c r="G257">
        <v>1.843</v>
      </c>
    </row>
    <row r="258" spans="1:7" x14ac:dyDescent="0.2">
      <c r="A258">
        <v>-115</v>
      </c>
      <c r="B258">
        <v>347.89</v>
      </c>
      <c r="C258">
        <v>1.8380000000000001</v>
      </c>
      <c r="D258">
        <v>1.8140000000000001</v>
      </c>
      <c r="E258">
        <v>1.7809999999999999</v>
      </c>
      <c r="F258">
        <v>1.81</v>
      </c>
      <c r="G258">
        <v>1.9470000000000001</v>
      </c>
    </row>
    <row r="259" spans="1:7" x14ac:dyDescent="0.2">
      <c r="A259">
        <v>-114</v>
      </c>
      <c r="B259">
        <v>345.12</v>
      </c>
      <c r="C259">
        <v>1.861</v>
      </c>
      <c r="D259">
        <v>1.8320000000000001</v>
      </c>
      <c r="E259">
        <v>1.8009999999999999</v>
      </c>
      <c r="F259">
        <v>1.8129999999999999</v>
      </c>
      <c r="G259">
        <v>1.998</v>
      </c>
    </row>
    <row r="260" spans="1:7" x14ac:dyDescent="0.2">
      <c r="A260">
        <v>-113</v>
      </c>
      <c r="B260">
        <v>342.32</v>
      </c>
      <c r="C260">
        <v>1.881</v>
      </c>
      <c r="D260">
        <v>1.85</v>
      </c>
      <c r="E260">
        <v>1.8180000000000001</v>
      </c>
      <c r="F260">
        <v>1.839</v>
      </c>
      <c r="G260">
        <v>2.0150000000000001</v>
      </c>
    </row>
    <row r="261" spans="1:7" x14ac:dyDescent="0.2">
      <c r="A261">
        <v>-112</v>
      </c>
      <c r="B261">
        <v>339.49</v>
      </c>
      <c r="C261">
        <v>1.9039999999999999</v>
      </c>
      <c r="D261">
        <v>1.871</v>
      </c>
      <c r="E261">
        <v>1.839</v>
      </c>
      <c r="F261">
        <v>1.8839999999999999</v>
      </c>
      <c r="G261">
        <v>2.024</v>
      </c>
    </row>
    <row r="262" spans="1:7" x14ac:dyDescent="0.2">
      <c r="A262">
        <v>-111</v>
      </c>
      <c r="B262">
        <v>336.61</v>
      </c>
      <c r="C262">
        <v>1.9370000000000001</v>
      </c>
      <c r="D262">
        <v>1.889</v>
      </c>
      <c r="E262">
        <v>1.8640000000000001</v>
      </c>
      <c r="F262">
        <v>1.905</v>
      </c>
      <c r="G262">
        <v>2.09</v>
      </c>
    </row>
    <row r="263" spans="1:7" x14ac:dyDescent="0.2">
      <c r="A263">
        <v>-110</v>
      </c>
      <c r="B263">
        <v>333.71</v>
      </c>
      <c r="C263">
        <v>1.9730000000000001</v>
      </c>
      <c r="D263">
        <v>1.909</v>
      </c>
      <c r="E263">
        <v>1.895</v>
      </c>
      <c r="F263">
        <v>1.9119999999999999</v>
      </c>
      <c r="G263">
        <v>2.1760000000000002</v>
      </c>
    </row>
    <row r="264" spans="1:7" x14ac:dyDescent="0.2">
      <c r="A264">
        <v>-109</v>
      </c>
      <c r="B264">
        <v>330.76</v>
      </c>
      <c r="C264">
        <v>2.0089999999999999</v>
      </c>
      <c r="D264">
        <v>1.9359999999999999</v>
      </c>
      <c r="E264">
        <v>1.9259999999999999</v>
      </c>
      <c r="F264">
        <v>1.9410000000000001</v>
      </c>
      <c r="G264">
        <v>2.2320000000000002</v>
      </c>
    </row>
    <row r="265" spans="1:7" x14ac:dyDescent="0.2">
      <c r="A265">
        <v>-108</v>
      </c>
      <c r="B265">
        <v>327.79</v>
      </c>
      <c r="C265">
        <v>2.0190000000000001</v>
      </c>
      <c r="D265">
        <v>1.946</v>
      </c>
      <c r="E265">
        <v>1.96</v>
      </c>
      <c r="F265">
        <v>1.98</v>
      </c>
      <c r="G265">
        <v>2.1909999999999998</v>
      </c>
    </row>
    <row r="266" spans="1:7" x14ac:dyDescent="0.2">
      <c r="A266">
        <v>-107</v>
      </c>
      <c r="B266">
        <v>324.77</v>
      </c>
      <c r="C266">
        <v>2.0169999999999999</v>
      </c>
      <c r="D266">
        <v>1.9810000000000001</v>
      </c>
      <c r="E266">
        <v>1.96</v>
      </c>
      <c r="F266">
        <v>1.9990000000000001</v>
      </c>
      <c r="G266">
        <v>2.129</v>
      </c>
    </row>
    <row r="267" spans="1:7" x14ac:dyDescent="0.2">
      <c r="A267">
        <v>-106</v>
      </c>
      <c r="B267">
        <v>321.73</v>
      </c>
      <c r="C267">
        <v>2.0219999999999998</v>
      </c>
      <c r="D267">
        <v>2.0129999999999999</v>
      </c>
      <c r="E267">
        <v>2.0019999999999998</v>
      </c>
      <c r="F267">
        <v>2.0310000000000001</v>
      </c>
      <c r="G267">
        <v>2.0409999999999999</v>
      </c>
    </row>
    <row r="268" spans="1:7" x14ac:dyDescent="0.2">
      <c r="A268">
        <v>-105</v>
      </c>
      <c r="B268">
        <v>318.64999999999998</v>
      </c>
      <c r="C268">
        <v>2.0569999999999999</v>
      </c>
      <c r="D268">
        <v>2.0489999999999999</v>
      </c>
      <c r="E268">
        <v>2.105</v>
      </c>
      <c r="F268">
        <v>2.0619999999999998</v>
      </c>
      <c r="G268">
        <v>2.0110000000000001</v>
      </c>
    </row>
    <row r="269" spans="1:7" x14ac:dyDescent="0.2">
      <c r="A269">
        <v>-104</v>
      </c>
      <c r="B269">
        <v>315.54000000000002</v>
      </c>
      <c r="C269">
        <v>2.0670000000000002</v>
      </c>
      <c r="D269">
        <v>2.0630000000000002</v>
      </c>
      <c r="E269">
        <v>2.0840000000000001</v>
      </c>
      <c r="F269">
        <v>2.085</v>
      </c>
      <c r="G269">
        <v>2.036</v>
      </c>
    </row>
    <row r="270" spans="1:7" x14ac:dyDescent="0.2">
      <c r="A270">
        <v>-103</v>
      </c>
      <c r="B270">
        <v>312.39999999999998</v>
      </c>
      <c r="C270">
        <v>2.0920000000000001</v>
      </c>
      <c r="D270">
        <v>2.097</v>
      </c>
      <c r="E270">
        <v>2.0790000000000002</v>
      </c>
      <c r="F270">
        <v>2.1030000000000002</v>
      </c>
      <c r="G270">
        <v>2.089</v>
      </c>
    </row>
    <row r="271" spans="1:7" x14ac:dyDescent="0.2">
      <c r="A271">
        <v>-102</v>
      </c>
      <c r="B271">
        <v>309.23</v>
      </c>
      <c r="C271">
        <v>2.1339999999999999</v>
      </c>
      <c r="D271">
        <v>2.129</v>
      </c>
      <c r="E271">
        <v>2.1</v>
      </c>
      <c r="F271">
        <v>2.1389999999999998</v>
      </c>
      <c r="G271">
        <v>2.1669999999999998</v>
      </c>
    </row>
    <row r="272" spans="1:7" x14ac:dyDescent="0.2">
      <c r="A272">
        <v>-101</v>
      </c>
      <c r="B272">
        <v>306.02999999999997</v>
      </c>
      <c r="C272">
        <v>2.1579999999999999</v>
      </c>
      <c r="D272">
        <v>2.1520000000000001</v>
      </c>
      <c r="E272">
        <v>2.13</v>
      </c>
      <c r="F272">
        <v>2.1669999999999998</v>
      </c>
      <c r="G272">
        <v>2.1819999999999999</v>
      </c>
    </row>
    <row r="273" spans="1:7" x14ac:dyDescent="0.2">
      <c r="A273">
        <v>-100</v>
      </c>
      <c r="B273">
        <v>302.8</v>
      </c>
      <c r="C273">
        <v>2.1669999999999998</v>
      </c>
      <c r="D273">
        <v>2.1709999999999998</v>
      </c>
      <c r="E273">
        <v>2.177</v>
      </c>
      <c r="F273">
        <v>2.1840000000000002</v>
      </c>
      <c r="G273">
        <v>2.1379999999999999</v>
      </c>
    </row>
    <row r="274" spans="1:7" x14ac:dyDescent="0.2">
      <c r="A274">
        <v>-99</v>
      </c>
      <c r="B274">
        <v>299.54000000000002</v>
      </c>
      <c r="C274">
        <v>2.181</v>
      </c>
      <c r="D274">
        <v>2.21</v>
      </c>
      <c r="E274">
        <v>2.2269999999999999</v>
      </c>
      <c r="F274">
        <v>2.2210000000000001</v>
      </c>
      <c r="G274">
        <v>2.0670000000000002</v>
      </c>
    </row>
    <row r="275" spans="1:7" x14ac:dyDescent="0.2">
      <c r="A275">
        <v>-98</v>
      </c>
      <c r="B275">
        <v>296.26</v>
      </c>
      <c r="C275">
        <v>2.2010000000000001</v>
      </c>
      <c r="D275">
        <v>2.2490000000000001</v>
      </c>
      <c r="E275">
        <v>2.2639999999999998</v>
      </c>
      <c r="F275">
        <v>2.2599999999999998</v>
      </c>
      <c r="G275">
        <v>2.0289999999999999</v>
      </c>
    </row>
    <row r="276" spans="1:7" x14ac:dyDescent="0.2">
      <c r="A276">
        <v>-97</v>
      </c>
      <c r="B276">
        <v>292.95</v>
      </c>
      <c r="C276">
        <v>2.234</v>
      </c>
      <c r="D276">
        <v>2.298</v>
      </c>
      <c r="E276">
        <v>2.2869999999999999</v>
      </c>
      <c r="F276">
        <v>2.3050000000000002</v>
      </c>
      <c r="G276">
        <v>2.044</v>
      </c>
    </row>
    <row r="277" spans="1:7" x14ac:dyDescent="0.2">
      <c r="A277">
        <v>-96</v>
      </c>
      <c r="B277">
        <v>289.61</v>
      </c>
      <c r="C277">
        <v>2.2650000000000001</v>
      </c>
      <c r="D277">
        <v>2.3359999999999999</v>
      </c>
      <c r="E277">
        <v>2.3130000000000002</v>
      </c>
      <c r="F277">
        <v>2.343</v>
      </c>
      <c r="G277">
        <v>2.0680000000000001</v>
      </c>
    </row>
    <row r="278" spans="1:7" x14ac:dyDescent="0.2">
      <c r="A278">
        <v>-95</v>
      </c>
      <c r="B278">
        <v>286.24</v>
      </c>
      <c r="C278">
        <v>2.2989999999999999</v>
      </c>
      <c r="D278">
        <v>2.3740000000000001</v>
      </c>
      <c r="E278">
        <v>2.335</v>
      </c>
      <c r="F278">
        <v>2.3889999999999998</v>
      </c>
      <c r="G278">
        <v>2.097</v>
      </c>
    </row>
    <row r="279" spans="1:7" x14ac:dyDescent="0.2">
      <c r="A279">
        <v>-94</v>
      </c>
      <c r="B279">
        <v>282.86</v>
      </c>
      <c r="C279">
        <v>2.3330000000000002</v>
      </c>
      <c r="D279">
        <v>2.4049999999999998</v>
      </c>
      <c r="E279">
        <v>2.38</v>
      </c>
      <c r="F279">
        <v>2.4209999999999998</v>
      </c>
      <c r="G279">
        <v>2.1240000000000001</v>
      </c>
    </row>
    <row r="280" spans="1:7" x14ac:dyDescent="0.2">
      <c r="A280">
        <v>-93</v>
      </c>
      <c r="B280">
        <v>279.45</v>
      </c>
      <c r="C280">
        <v>2.363</v>
      </c>
      <c r="D280">
        <v>2.4380000000000002</v>
      </c>
      <c r="E280">
        <v>2.4239999999999999</v>
      </c>
      <c r="F280">
        <v>2.4449999999999998</v>
      </c>
      <c r="G280">
        <v>2.1440000000000001</v>
      </c>
    </row>
    <row r="281" spans="1:7" x14ac:dyDescent="0.2">
      <c r="A281">
        <v>-92</v>
      </c>
      <c r="B281">
        <v>276.02</v>
      </c>
      <c r="C281">
        <v>2.3980000000000001</v>
      </c>
      <c r="D281">
        <v>2.4729999999999999</v>
      </c>
      <c r="E281">
        <v>2.4740000000000002</v>
      </c>
      <c r="F281">
        <v>2.4809999999999999</v>
      </c>
      <c r="G281">
        <v>2.1629999999999998</v>
      </c>
    </row>
    <row r="282" spans="1:7" x14ac:dyDescent="0.2">
      <c r="A282">
        <v>-91</v>
      </c>
      <c r="B282">
        <v>272.57</v>
      </c>
      <c r="C282">
        <v>2.4300000000000002</v>
      </c>
      <c r="D282">
        <v>2.5110000000000001</v>
      </c>
      <c r="E282">
        <v>2.504</v>
      </c>
      <c r="F282">
        <v>2.5249999999999999</v>
      </c>
      <c r="G282">
        <v>2.1779999999999999</v>
      </c>
    </row>
    <row r="283" spans="1:7" x14ac:dyDescent="0.2">
      <c r="A283">
        <v>-90</v>
      </c>
      <c r="B283">
        <v>269.08999999999997</v>
      </c>
      <c r="C283">
        <v>2.468</v>
      </c>
      <c r="D283">
        <v>2.56</v>
      </c>
      <c r="E283">
        <v>2.536</v>
      </c>
      <c r="F283">
        <v>2.5649999999999999</v>
      </c>
      <c r="G283">
        <v>2.2130000000000001</v>
      </c>
    </row>
    <row r="284" spans="1:7" x14ac:dyDescent="0.2">
      <c r="A284">
        <v>-89</v>
      </c>
      <c r="B284">
        <v>265.60000000000002</v>
      </c>
      <c r="C284">
        <v>2.512</v>
      </c>
      <c r="D284">
        <v>2.605</v>
      </c>
      <c r="E284">
        <v>2.5720000000000001</v>
      </c>
      <c r="F284">
        <v>2.6179999999999999</v>
      </c>
      <c r="G284">
        <v>2.2549999999999999</v>
      </c>
    </row>
    <row r="285" spans="1:7" x14ac:dyDescent="0.2">
      <c r="A285">
        <v>-88</v>
      </c>
      <c r="B285">
        <v>262.08999999999997</v>
      </c>
      <c r="C285">
        <v>2.569</v>
      </c>
      <c r="D285">
        <v>2.6560000000000001</v>
      </c>
      <c r="E285">
        <v>2.63</v>
      </c>
      <c r="F285">
        <v>2.6829999999999998</v>
      </c>
      <c r="G285">
        <v>2.3069999999999999</v>
      </c>
    </row>
    <row r="286" spans="1:7" x14ac:dyDescent="0.2">
      <c r="A286">
        <v>-87</v>
      </c>
      <c r="B286">
        <v>258.57</v>
      </c>
      <c r="C286">
        <v>2.6219999999999999</v>
      </c>
      <c r="D286">
        <v>2.7069999999999999</v>
      </c>
      <c r="E286">
        <v>2.6909999999999998</v>
      </c>
      <c r="F286">
        <v>2.738</v>
      </c>
      <c r="G286">
        <v>2.351</v>
      </c>
    </row>
    <row r="287" spans="1:7" x14ac:dyDescent="0.2">
      <c r="A287">
        <v>-86</v>
      </c>
      <c r="B287">
        <v>255.03</v>
      </c>
      <c r="C287">
        <v>2.6640000000000001</v>
      </c>
      <c r="D287">
        <v>2.7570000000000001</v>
      </c>
      <c r="E287">
        <v>2.7410000000000001</v>
      </c>
      <c r="F287">
        <v>2.782</v>
      </c>
      <c r="G287">
        <v>2.375</v>
      </c>
    </row>
    <row r="288" spans="1:7" x14ac:dyDescent="0.2">
      <c r="A288">
        <v>-85</v>
      </c>
      <c r="B288">
        <v>251.47</v>
      </c>
      <c r="C288">
        <v>2.7040000000000002</v>
      </c>
      <c r="D288">
        <v>2.806</v>
      </c>
      <c r="E288">
        <v>2.7869999999999999</v>
      </c>
      <c r="F288">
        <v>2.823</v>
      </c>
      <c r="G288">
        <v>2.399</v>
      </c>
    </row>
    <row r="289" spans="1:7" x14ac:dyDescent="0.2">
      <c r="A289">
        <v>-84</v>
      </c>
      <c r="B289">
        <v>247.9</v>
      </c>
      <c r="C289">
        <v>2.7410000000000001</v>
      </c>
      <c r="D289">
        <v>2.855</v>
      </c>
      <c r="E289">
        <v>2.8260000000000001</v>
      </c>
      <c r="F289">
        <v>2.863</v>
      </c>
      <c r="G289">
        <v>2.4220000000000002</v>
      </c>
    </row>
    <row r="290" spans="1:7" x14ac:dyDescent="0.2">
      <c r="A290">
        <v>-83</v>
      </c>
      <c r="B290">
        <v>244.32</v>
      </c>
      <c r="C290">
        <v>2.7829999999999999</v>
      </c>
      <c r="D290">
        <v>2.903</v>
      </c>
      <c r="E290">
        <v>2.8719999999999999</v>
      </c>
      <c r="F290">
        <v>2.9140000000000001</v>
      </c>
      <c r="G290">
        <v>2.4420000000000002</v>
      </c>
    </row>
    <row r="291" spans="1:7" x14ac:dyDescent="0.2">
      <c r="A291">
        <v>-82</v>
      </c>
      <c r="B291">
        <v>240.73</v>
      </c>
      <c r="C291">
        <v>2.835</v>
      </c>
      <c r="D291">
        <v>2.9529999999999998</v>
      </c>
      <c r="E291">
        <v>2.931</v>
      </c>
      <c r="F291">
        <v>2.9809999999999999</v>
      </c>
      <c r="G291">
        <v>2.4769999999999999</v>
      </c>
    </row>
    <row r="292" spans="1:7" x14ac:dyDescent="0.2">
      <c r="A292">
        <v>-81</v>
      </c>
      <c r="B292">
        <v>237.12</v>
      </c>
      <c r="C292">
        <v>2.895</v>
      </c>
      <c r="D292">
        <v>3.0190000000000001</v>
      </c>
      <c r="E292">
        <v>2.996</v>
      </c>
      <c r="F292">
        <v>3.056</v>
      </c>
      <c r="G292">
        <v>2.5099999999999998</v>
      </c>
    </row>
    <row r="293" spans="1:7" x14ac:dyDescent="0.2">
      <c r="A293">
        <v>-80</v>
      </c>
      <c r="B293">
        <v>233.51</v>
      </c>
      <c r="C293">
        <v>2.9569999999999999</v>
      </c>
      <c r="D293">
        <v>3.089</v>
      </c>
      <c r="E293">
        <v>3.0619999999999998</v>
      </c>
      <c r="F293">
        <v>3.1230000000000002</v>
      </c>
      <c r="G293">
        <v>2.5529999999999999</v>
      </c>
    </row>
    <row r="294" spans="1:7" x14ac:dyDescent="0.2">
      <c r="A294">
        <v>-79</v>
      </c>
      <c r="B294">
        <v>229.9</v>
      </c>
      <c r="C294">
        <v>3.0259999999999998</v>
      </c>
      <c r="D294">
        <v>3.1549999999999998</v>
      </c>
      <c r="E294">
        <v>3.1339999999999999</v>
      </c>
      <c r="F294">
        <v>3.18</v>
      </c>
      <c r="G294">
        <v>2.637</v>
      </c>
    </row>
    <row r="295" spans="1:7" x14ac:dyDescent="0.2">
      <c r="A295">
        <v>-78</v>
      </c>
      <c r="B295">
        <v>226.27</v>
      </c>
      <c r="C295">
        <v>3.1070000000000002</v>
      </c>
      <c r="D295">
        <v>3.2250000000000001</v>
      </c>
      <c r="E295">
        <v>3.202</v>
      </c>
      <c r="F295">
        <v>3.2450000000000001</v>
      </c>
      <c r="G295">
        <v>2.7570000000000001</v>
      </c>
    </row>
    <row r="296" spans="1:7" x14ac:dyDescent="0.2">
      <c r="A296">
        <v>-77</v>
      </c>
      <c r="B296">
        <v>222.65</v>
      </c>
      <c r="C296">
        <v>3.1859999999999999</v>
      </c>
      <c r="D296">
        <v>3.2839999999999998</v>
      </c>
      <c r="E296">
        <v>3.2650000000000001</v>
      </c>
      <c r="F296">
        <v>3.3079999999999998</v>
      </c>
      <c r="G296">
        <v>2.887</v>
      </c>
    </row>
    <row r="297" spans="1:7" x14ac:dyDescent="0.2">
      <c r="A297">
        <v>-76</v>
      </c>
      <c r="B297">
        <v>219.02</v>
      </c>
      <c r="C297">
        <v>3.2639999999999998</v>
      </c>
      <c r="D297">
        <v>3.351</v>
      </c>
      <c r="E297">
        <v>3.3239999999999998</v>
      </c>
      <c r="F297">
        <v>3.3690000000000002</v>
      </c>
      <c r="G297">
        <v>3.0110000000000001</v>
      </c>
    </row>
    <row r="298" spans="1:7" x14ac:dyDescent="0.2">
      <c r="A298">
        <v>-75</v>
      </c>
      <c r="B298">
        <v>215.38</v>
      </c>
      <c r="C298">
        <v>3.3370000000000002</v>
      </c>
      <c r="D298">
        <v>3.419</v>
      </c>
      <c r="E298">
        <v>3.3889999999999998</v>
      </c>
      <c r="F298">
        <v>3.4350000000000001</v>
      </c>
      <c r="G298">
        <v>3.1040000000000001</v>
      </c>
    </row>
    <row r="299" spans="1:7" x14ac:dyDescent="0.2">
      <c r="A299">
        <v>-74</v>
      </c>
      <c r="B299">
        <v>211.75</v>
      </c>
      <c r="C299">
        <v>3.419</v>
      </c>
      <c r="D299">
        <v>3.4940000000000002</v>
      </c>
      <c r="E299">
        <v>3.476</v>
      </c>
      <c r="F299">
        <v>3.516</v>
      </c>
      <c r="G299">
        <v>3.1909999999999998</v>
      </c>
    </row>
    <row r="300" spans="1:7" x14ac:dyDescent="0.2">
      <c r="A300">
        <v>-73</v>
      </c>
      <c r="B300">
        <v>208.12</v>
      </c>
      <c r="C300">
        <v>3.5179999999999998</v>
      </c>
      <c r="D300">
        <v>3.5790000000000002</v>
      </c>
      <c r="E300">
        <v>3.5619999999999998</v>
      </c>
      <c r="F300">
        <v>3.613</v>
      </c>
      <c r="G300">
        <v>3.3170000000000002</v>
      </c>
    </row>
    <row r="301" spans="1:7" x14ac:dyDescent="0.2">
      <c r="A301">
        <v>-72</v>
      </c>
      <c r="B301">
        <v>204.49</v>
      </c>
      <c r="C301">
        <v>3.629</v>
      </c>
      <c r="D301">
        <v>3.6789999999999998</v>
      </c>
      <c r="E301">
        <v>3.6539999999999999</v>
      </c>
      <c r="F301">
        <v>3.706</v>
      </c>
      <c r="G301">
        <v>3.4780000000000002</v>
      </c>
    </row>
    <row r="302" spans="1:7" x14ac:dyDescent="0.2">
      <c r="A302">
        <v>-71</v>
      </c>
      <c r="B302">
        <v>200.86</v>
      </c>
      <c r="C302">
        <v>3.7349999999999999</v>
      </c>
      <c r="D302">
        <v>3.7749999999999999</v>
      </c>
      <c r="E302">
        <v>3.7450000000000001</v>
      </c>
      <c r="F302">
        <v>3.798</v>
      </c>
      <c r="G302">
        <v>3.6219999999999999</v>
      </c>
    </row>
    <row r="303" spans="1:7" x14ac:dyDescent="0.2">
      <c r="A303">
        <v>-70</v>
      </c>
      <c r="B303">
        <v>197.24</v>
      </c>
      <c r="C303">
        <v>3.8319999999999999</v>
      </c>
      <c r="D303">
        <v>3.8639999999999999</v>
      </c>
      <c r="E303">
        <v>3.8330000000000002</v>
      </c>
      <c r="F303">
        <v>3.88</v>
      </c>
      <c r="G303">
        <v>3.7530000000000001</v>
      </c>
    </row>
    <row r="304" spans="1:7" x14ac:dyDescent="0.2">
      <c r="A304">
        <v>-69</v>
      </c>
      <c r="B304">
        <v>193.62</v>
      </c>
      <c r="C304">
        <v>3.923</v>
      </c>
      <c r="D304">
        <v>3.9449999999999998</v>
      </c>
      <c r="E304">
        <v>3.919</v>
      </c>
      <c r="F304">
        <v>3.96</v>
      </c>
      <c r="G304">
        <v>3.8679999999999999</v>
      </c>
    </row>
    <row r="305" spans="1:7" x14ac:dyDescent="0.2">
      <c r="A305">
        <v>-68</v>
      </c>
      <c r="B305">
        <v>190.02</v>
      </c>
      <c r="C305">
        <v>4.024</v>
      </c>
      <c r="D305">
        <v>4.0359999999999996</v>
      </c>
      <c r="E305">
        <v>4.0170000000000003</v>
      </c>
      <c r="F305">
        <v>4.0519999999999996</v>
      </c>
      <c r="G305">
        <v>3.9929999999999999</v>
      </c>
    </row>
    <row r="306" spans="1:7" x14ac:dyDescent="0.2">
      <c r="A306">
        <v>-67</v>
      </c>
      <c r="B306">
        <v>186.42</v>
      </c>
      <c r="C306">
        <v>4.1399999999999997</v>
      </c>
      <c r="D306">
        <v>4.1440000000000001</v>
      </c>
      <c r="E306">
        <v>4.133</v>
      </c>
      <c r="F306">
        <v>4.1669999999999998</v>
      </c>
      <c r="G306">
        <v>4.1159999999999997</v>
      </c>
    </row>
    <row r="307" spans="1:7" x14ac:dyDescent="0.2">
      <c r="A307">
        <v>-66</v>
      </c>
      <c r="B307">
        <v>182.83</v>
      </c>
      <c r="C307">
        <v>4.26</v>
      </c>
      <c r="D307">
        <v>4.2629999999999999</v>
      </c>
      <c r="E307">
        <v>4.2519999999999998</v>
      </c>
      <c r="F307">
        <v>4.2949999999999999</v>
      </c>
      <c r="G307">
        <v>4.2309999999999999</v>
      </c>
    </row>
    <row r="308" spans="1:7" x14ac:dyDescent="0.2">
      <c r="A308">
        <v>-65</v>
      </c>
      <c r="B308">
        <v>179.26</v>
      </c>
      <c r="C308">
        <v>4.3769999999999998</v>
      </c>
      <c r="D308">
        <v>4.3840000000000003</v>
      </c>
      <c r="E308">
        <v>4.3730000000000002</v>
      </c>
      <c r="F308">
        <v>4.4119999999999999</v>
      </c>
      <c r="G308">
        <v>4.3380000000000001</v>
      </c>
    </row>
    <row r="309" spans="1:7" x14ac:dyDescent="0.2">
      <c r="A309">
        <v>-64</v>
      </c>
      <c r="B309">
        <v>175.7</v>
      </c>
      <c r="C309">
        <v>4.4889999999999999</v>
      </c>
      <c r="D309">
        <v>4.4969999999999999</v>
      </c>
      <c r="E309">
        <v>4.4820000000000002</v>
      </c>
      <c r="F309">
        <v>4.5170000000000003</v>
      </c>
      <c r="G309">
        <v>4.4630000000000001</v>
      </c>
    </row>
    <row r="310" spans="1:7" x14ac:dyDescent="0.2">
      <c r="A310">
        <v>-63</v>
      </c>
      <c r="B310">
        <v>172.16</v>
      </c>
      <c r="C310">
        <v>4.5960000000000001</v>
      </c>
      <c r="D310">
        <v>4.6020000000000003</v>
      </c>
      <c r="E310">
        <v>4.5839999999999996</v>
      </c>
      <c r="F310">
        <v>4.6150000000000002</v>
      </c>
      <c r="G310">
        <v>4.5819999999999999</v>
      </c>
    </row>
    <row r="311" spans="1:7" x14ac:dyDescent="0.2">
      <c r="A311">
        <v>-62</v>
      </c>
      <c r="B311">
        <v>168.63</v>
      </c>
      <c r="C311">
        <v>4.7110000000000003</v>
      </c>
      <c r="D311">
        <v>4.7140000000000004</v>
      </c>
      <c r="E311">
        <v>4.718</v>
      </c>
      <c r="F311">
        <v>4.7380000000000004</v>
      </c>
      <c r="G311">
        <v>4.6749999999999998</v>
      </c>
    </row>
    <row r="312" spans="1:7" x14ac:dyDescent="0.2">
      <c r="A312">
        <v>-61</v>
      </c>
      <c r="B312">
        <v>165.12</v>
      </c>
      <c r="C312">
        <v>4.84</v>
      </c>
      <c r="D312">
        <v>4.8479999999999999</v>
      </c>
      <c r="E312">
        <v>4.8600000000000003</v>
      </c>
      <c r="F312">
        <v>4.8869999999999996</v>
      </c>
      <c r="G312">
        <v>4.7670000000000003</v>
      </c>
    </row>
    <row r="313" spans="1:7" x14ac:dyDescent="0.2">
      <c r="A313">
        <v>-60</v>
      </c>
      <c r="B313">
        <v>161.63</v>
      </c>
      <c r="C313">
        <v>4.984</v>
      </c>
      <c r="D313">
        <v>5.0030000000000001</v>
      </c>
      <c r="E313">
        <v>5.0049999999999999</v>
      </c>
      <c r="F313">
        <v>5.0449999999999999</v>
      </c>
      <c r="G313">
        <v>4.883</v>
      </c>
    </row>
    <row r="314" spans="1:7" x14ac:dyDescent="0.2">
      <c r="A314">
        <v>-59</v>
      </c>
      <c r="B314">
        <v>158.16</v>
      </c>
      <c r="C314">
        <v>5.13</v>
      </c>
      <c r="D314">
        <v>5.1619999999999999</v>
      </c>
      <c r="E314">
        <v>5.1509999999999998</v>
      </c>
      <c r="F314">
        <v>5.19</v>
      </c>
      <c r="G314">
        <v>5.016</v>
      </c>
    </row>
    <row r="315" spans="1:7" x14ac:dyDescent="0.2">
      <c r="A315">
        <v>-58</v>
      </c>
      <c r="B315">
        <v>154.72</v>
      </c>
      <c r="C315">
        <v>5.2670000000000003</v>
      </c>
      <c r="D315">
        <v>5.2969999999999997</v>
      </c>
      <c r="E315">
        <v>5.29</v>
      </c>
      <c r="F315">
        <v>5.319</v>
      </c>
      <c r="G315">
        <v>5.1619999999999999</v>
      </c>
    </row>
    <row r="316" spans="1:7" x14ac:dyDescent="0.2">
      <c r="A316">
        <v>-57</v>
      </c>
      <c r="B316">
        <v>151.30000000000001</v>
      </c>
      <c r="C316">
        <v>5.41</v>
      </c>
      <c r="D316">
        <v>5.4349999999999996</v>
      </c>
      <c r="E316">
        <v>5.4390000000000001</v>
      </c>
      <c r="F316">
        <v>5.4550000000000001</v>
      </c>
      <c r="G316">
        <v>5.31</v>
      </c>
    </row>
    <row r="317" spans="1:7" x14ac:dyDescent="0.2">
      <c r="A317">
        <v>-56</v>
      </c>
      <c r="B317">
        <v>147.9</v>
      </c>
      <c r="C317">
        <v>5.5880000000000001</v>
      </c>
      <c r="D317">
        <v>5.6020000000000003</v>
      </c>
      <c r="E317">
        <v>5.6239999999999997</v>
      </c>
      <c r="F317">
        <v>5.64</v>
      </c>
      <c r="G317">
        <v>5.4859999999999998</v>
      </c>
    </row>
    <row r="318" spans="1:7" x14ac:dyDescent="0.2">
      <c r="A318">
        <v>-55</v>
      </c>
      <c r="B318">
        <v>144.53</v>
      </c>
      <c r="C318">
        <v>5.7770000000000001</v>
      </c>
      <c r="D318">
        <v>5.7949999999999999</v>
      </c>
      <c r="E318">
        <v>5.8239999999999998</v>
      </c>
      <c r="F318">
        <v>5.83</v>
      </c>
      <c r="G318">
        <v>5.66</v>
      </c>
    </row>
    <row r="319" spans="1:7" x14ac:dyDescent="0.2">
      <c r="A319">
        <v>-54</v>
      </c>
      <c r="B319">
        <v>141.19</v>
      </c>
      <c r="C319">
        <v>5.9539999999999997</v>
      </c>
      <c r="D319">
        <v>5.9820000000000002</v>
      </c>
      <c r="E319">
        <v>6.008</v>
      </c>
      <c r="F319">
        <v>6.016</v>
      </c>
      <c r="G319">
        <v>5.8120000000000003</v>
      </c>
    </row>
    <row r="320" spans="1:7" x14ac:dyDescent="0.2">
      <c r="A320">
        <v>-53</v>
      </c>
      <c r="B320">
        <v>137.88999999999999</v>
      </c>
      <c r="C320">
        <v>6.1189999999999998</v>
      </c>
      <c r="D320">
        <v>6.1589999999999998</v>
      </c>
      <c r="E320">
        <v>6.1779999999999999</v>
      </c>
      <c r="F320">
        <v>6.18</v>
      </c>
      <c r="G320">
        <v>5.9589999999999996</v>
      </c>
    </row>
    <row r="321" spans="1:7" x14ac:dyDescent="0.2">
      <c r="A321">
        <v>-52</v>
      </c>
      <c r="B321">
        <v>134.61000000000001</v>
      </c>
      <c r="C321">
        <v>6.3010000000000002</v>
      </c>
      <c r="D321">
        <v>6.3419999999999996</v>
      </c>
      <c r="E321">
        <v>6.3730000000000002</v>
      </c>
      <c r="F321">
        <v>6.3639999999999999</v>
      </c>
      <c r="G321">
        <v>6.1269999999999998</v>
      </c>
    </row>
    <row r="322" spans="1:7" x14ac:dyDescent="0.2">
      <c r="A322">
        <v>-51</v>
      </c>
      <c r="B322">
        <v>131.37</v>
      </c>
      <c r="C322">
        <v>6.52</v>
      </c>
      <c r="D322">
        <v>6.5549999999999997</v>
      </c>
      <c r="E322">
        <v>6.5830000000000002</v>
      </c>
      <c r="F322">
        <v>6.5910000000000002</v>
      </c>
      <c r="G322">
        <v>6.3520000000000003</v>
      </c>
    </row>
    <row r="323" spans="1:7" x14ac:dyDescent="0.2">
      <c r="A323">
        <v>-50</v>
      </c>
      <c r="B323">
        <v>128.16</v>
      </c>
      <c r="C323">
        <v>6.7539999999999996</v>
      </c>
      <c r="D323">
        <v>6.7850000000000001</v>
      </c>
      <c r="E323">
        <v>6.8220000000000001</v>
      </c>
      <c r="F323">
        <v>6.8140000000000001</v>
      </c>
      <c r="G323">
        <v>6.5979999999999999</v>
      </c>
    </row>
    <row r="324" spans="1:7" x14ac:dyDescent="0.2">
      <c r="A324">
        <v>-49</v>
      </c>
      <c r="B324">
        <v>124.99</v>
      </c>
      <c r="C324">
        <v>6.9859999999999998</v>
      </c>
      <c r="D324">
        <v>7.0129999999999999</v>
      </c>
      <c r="E324">
        <v>7.0410000000000004</v>
      </c>
      <c r="F324">
        <v>7.032</v>
      </c>
      <c r="G324">
        <v>6.8550000000000004</v>
      </c>
    </row>
    <row r="325" spans="1:7" x14ac:dyDescent="0.2">
      <c r="A325">
        <v>-48</v>
      </c>
      <c r="B325">
        <v>121.85</v>
      </c>
      <c r="C325">
        <v>7.2240000000000002</v>
      </c>
      <c r="D325">
        <v>7.242</v>
      </c>
      <c r="E325">
        <v>7.2770000000000001</v>
      </c>
      <c r="F325">
        <v>7.2549999999999999</v>
      </c>
      <c r="G325">
        <v>7.1219999999999999</v>
      </c>
    </row>
    <row r="326" spans="1:7" x14ac:dyDescent="0.2">
      <c r="A326">
        <v>-47</v>
      </c>
      <c r="B326">
        <v>118.76</v>
      </c>
      <c r="C326">
        <v>7.4749999999999996</v>
      </c>
      <c r="D326">
        <v>7.4909999999999997</v>
      </c>
      <c r="E326">
        <v>7.5339999999999998</v>
      </c>
      <c r="F326">
        <v>7.5030000000000001</v>
      </c>
      <c r="G326">
        <v>7.3719999999999999</v>
      </c>
    </row>
    <row r="327" spans="1:7" x14ac:dyDescent="0.2">
      <c r="A327">
        <v>-46</v>
      </c>
      <c r="B327">
        <v>115.7</v>
      </c>
      <c r="C327">
        <v>7.7320000000000002</v>
      </c>
      <c r="D327">
        <v>7.75</v>
      </c>
      <c r="E327">
        <v>7.8079999999999998</v>
      </c>
      <c r="F327">
        <v>7.766</v>
      </c>
      <c r="G327">
        <v>7.6029999999999998</v>
      </c>
    </row>
    <row r="328" spans="1:7" x14ac:dyDescent="0.2">
      <c r="A328">
        <v>-45</v>
      </c>
      <c r="B328">
        <v>112.69</v>
      </c>
      <c r="C328">
        <v>8.0090000000000003</v>
      </c>
      <c r="D328">
        <v>8.032</v>
      </c>
      <c r="E328">
        <v>8.1</v>
      </c>
      <c r="F328">
        <v>8.0440000000000005</v>
      </c>
      <c r="G328">
        <v>7.859</v>
      </c>
    </row>
    <row r="329" spans="1:7" x14ac:dyDescent="0.2">
      <c r="A329">
        <v>-44</v>
      </c>
      <c r="B329">
        <v>109.72</v>
      </c>
      <c r="C329">
        <v>8.3030000000000008</v>
      </c>
      <c r="D329">
        <v>8.3379999999999992</v>
      </c>
      <c r="E329">
        <v>8.4039999999999999</v>
      </c>
      <c r="F329">
        <v>8.3420000000000005</v>
      </c>
      <c r="G329">
        <v>8.1300000000000008</v>
      </c>
    </row>
    <row r="330" spans="1:7" x14ac:dyDescent="0.2">
      <c r="A330">
        <v>-43</v>
      </c>
      <c r="B330">
        <v>106.8</v>
      </c>
      <c r="C330">
        <v>8.57</v>
      </c>
      <c r="D330">
        <v>8.6270000000000007</v>
      </c>
      <c r="E330">
        <v>8.6809999999999992</v>
      </c>
      <c r="F330">
        <v>8.61</v>
      </c>
      <c r="G330">
        <v>8.3629999999999995</v>
      </c>
    </row>
    <row r="331" spans="1:7" x14ac:dyDescent="0.2">
      <c r="A331">
        <v>-42</v>
      </c>
      <c r="B331">
        <v>103.92</v>
      </c>
      <c r="C331">
        <v>8.85</v>
      </c>
      <c r="D331">
        <v>8.9</v>
      </c>
      <c r="E331">
        <v>8.9849999999999994</v>
      </c>
      <c r="F331">
        <v>8.8930000000000007</v>
      </c>
      <c r="G331">
        <v>8.6210000000000004</v>
      </c>
    </row>
    <row r="332" spans="1:7" x14ac:dyDescent="0.2">
      <c r="A332">
        <v>-41</v>
      </c>
      <c r="B332">
        <v>101.09</v>
      </c>
      <c r="C332">
        <v>9.2059999999999995</v>
      </c>
      <c r="D332">
        <v>9.25</v>
      </c>
      <c r="E332">
        <v>9.3740000000000006</v>
      </c>
      <c r="F332">
        <v>9.2509999999999994</v>
      </c>
      <c r="G332">
        <v>8.9489999999999998</v>
      </c>
    </row>
    <row r="333" spans="1:7" x14ac:dyDescent="0.2">
      <c r="A333">
        <v>-40</v>
      </c>
      <c r="B333">
        <v>98.3</v>
      </c>
      <c r="C333">
        <v>9.5690000000000008</v>
      </c>
      <c r="D333">
        <v>9.6319999999999997</v>
      </c>
      <c r="E333">
        <v>9.7319999999999993</v>
      </c>
      <c r="F333">
        <v>9.6329999999999991</v>
      </c>
      <c r="G333">
        <v>9.2799999999999994</v>
      </c>
    </row>
    <row r="334" spans="1:7" x14ac:dyDescent="0.2">
      <c r="A334">
        <v>-39</v>
      </c>
      <c r="B334">
        <v>95.57</v>
      </c>
      <c r="C334">
        <v>9.8940000000000001</v>
      </c>
      <c r="D334">
        <v>9.9719999999999995</v>
      </c>
      <c r="E334">
        <v>10.054</v>
      </c>
      <c r="F334">
        <v>9.9459999999999997</v>
      </c>
      <c r="G334">
        <v>9.6050000000000004</v>
      </c>
    </row>
    <row r="335" spans="1:7" x14ac:dyDescent="0.2">
      <c r="A335">
        <v>-38</v>
      </c>
      <c r="B335">
        <v>92.89</v>
      </c>
      <c r="C335">
        <v>10.268000000000001</v>
      </c>
      <c r="D335">
        <v>10.323</v>
      </c>
      <c r="E335">
        <v>10.426</v>
      </c>
      <c r="F335">
        <v>10.307</v>
      </c>
      <c r="G335">
        <v>10.015000000000001</v>
      </c>
    </row>
    <row r="336" spans="1:7" x14ac:dyDescent="0.2">
      <c r="A336">
        <v>-37</v>
      </c>
      <c r="B336">
        <v>90.26</v>
      </c>
      <c r="C336">
        <v>10.69</v>
      </c>
      <c r="D336">
        <v>10.741</v>
      </c>
      <c r="E336">
        <v>10.847</v>
      </c>
      <c r="F336">
        <v>10.738</v>
      </c>
      <c r="G336">
        <v>10.435</v>
      </c>
    </row>
    <row r="337" spans="1:7" x14ac:dyDescent="0.2">
      <c r="A337">
        <v>-36</v>
      </c>
      <c r="B337">
        <v>87.69</v>
      </c>
      <c r="C337">
        <v>11.097</v>
      </c>
      <c r="D337">
        <v>11.15</v>
      </c>
      <c r="E337">
        <v>11.253</v>
      </c>
      <c r="F337">
        <v>11.14</v>
      </c>
      <c r="G337">
        <v>10.843999999999999</v>
      </c>
    </row>
    <row r="338" spans="1:7" x14ac:dyDescent="0.2">
      <c r="A338">
        <v>-35</v>
      </c>
      <c r="B338">
        <v>85.17</v>
      </c>
      <c r="C338">
        <v>11.573</v>
      </c>
      <c r="D338">
        <v>11.609</v>
      </c>
      <c r="E338">
        <v>11.726000000000001</v>
      </c>
      <c r="F338">
        <v>11.601000000000001</v>
      </c>
      <c r="G338">
        <v>11.356</v>
      </c>
    </row>
    <row r="339" spans="1:7" x14ac:dyDescent="0.2">
      <c r="A339">
        <v>-34</v>
      </c>
      <c r="B339">
        <v>82.71</v>
      </c>
      <c r="C339">
        <v>12.016</v>
      </c>
      <c r="D339">
        <v>12.071999999999999</v>
      </c>
      <c r="E339">
        <v>12.135</v>
      </c>
      <c r="F339">
        <v>12.053000000000001</v>
      </c>
      <c r="G339">
        <v>11.805999999999999</v>
      </c>
    </row>
    <row r="340" spans="1:7" x14ac:dyDescent="0.2">
      <c r="A340">
        <v>-33</v>
      </c>
      <c r="B340">
        <v>80.31</v>
      </c>
      <c r="C340">
        <v>12.445</v>
      </c>
      <c r="D340">
        <v>12.487</v>
      </c>
      <c r="E340">
        <v>12.574999999999999</v>
      </c>
      <c r="F340">
        <v>12.449</v>
      </c>
      <c r="G340">
        <v>12.27</v>
      </c>
    </row>
    <row r="341" spans="1:7" x14ac:dyDescent="0.2">
      <c r="A341">
        <v>-32</v>
      </c>
      <c r="B341">
        <v>77.959999999999994</v>
      </c>
      <c r="C341">
        <v>13.021000000000001</v>
      </c>
      <c r="D341">
        <v>13.023</v>
      </c>
      <c r="E341">
        <v>13.151999999999999</v>
      </c>
      <c r="F341">
        <v>13.026</v>
      </c>
      <c r="G341">
        <v>12.882999999999999</v>
      </c>
    </row>
    <row r="342" spans="1:7" x14ac:dyDescent="0.2">
      <c r="A342">
        <v>-31</v>
      </c>
      <c r="B342">
        <v>75.67</v>
      </c>
      <c r="C342">
        <v>13.532</v>
      </c>
      <c r="D342">
        <v>13.551</v>
      </c>
      <c r="E342">
        <v>13.632999999999999</v>
      </c>
      <c r="F342">
        <v>13.542999999999999</v>
      </c>
      <c r="G342">
        <v>13.401</v>
      </c>
    </row>
    <row r="343" spans="1:7" x14ac:dyDescent="0.2">
      <c r="A343">
        <v>-30</v>
      </c>
      <c r="B343">
        <v>73.45</v>
      </c>
      <c r="C343">
        <v>14.051</v>
      </c>
      <c r="D343">
        <v>14.06</v>
      </c>
      <c r="E343">
        <v>14.162000000000001</v>
      </c>
      <c r="F343">
        <v>14.054</v>
      </c>
      <c r="G343">
        <v>13.929</v>
      </c>
    </row>
    <row r="344" spans="1:7" x14ac:dyDescent="0.2">
      <c r="A344">
        <v>-29</v>
      </c>
      <c r="B344">
        <v>71.290000000000006</v>
      </c>
      <c r="C344">
        <v>14.614000000000001</v>
      </c>
      <c r="D344">
        <v>14.647</v>
      </c>
      <c r="E344">
        <v>14.71</v>
      </c>
      <c r="F344">
        <v>14.646000000000001</v>
      </c>
      <c r="G344">
        <v>14.455</v>
      </c>
    </row>
    <row r="345" spans="1:7" x14ac:dyDescent="0.2">
      <c r="A345">
        <v>-28</v>
      </c>
      <c r="B345">
        <v>69.19</v>
      </c>
      <c r="C345">
        <v>15.15</v>
      </c>
      <c r="D345">
        <v>15.170999999999999</v>
      </c>
      <c r="E345">
        <v>15.263</v>
      </c>
      <c r="F345">
        <v>15.183999999999999</v>
      </c>
      <c r="G345">
        <v>14.984</v>
      </c>
    </row>
    <row r="346" spans="1:7" x14ac:dyDescent="0.2">
      <c r="A346">
        <v>-27</v>
      </c>
      <c r="B346">
        <v>67.150000000000006</v>
      </c>
      <c r="C346">
        <v>15.819000000000001</v>
      </c>
      <c r="D346">
        <v>15.819000000000001</v>
      </c>
      <c r="E346">
        <v>15.941000000000001</v>
      </c>
      <c r="F346">
        <v>15.881</v>
      </c>
      <c r="G346">
        <v>15.637</v>
      </c>
    </row>
    <row r="347" spans="1:7" x14ac:dyDescent="0.2">
      <c r="A347">
        <v>-26</v>
      </c>
      <c r="B347">
        <v>65.180000000000007</v>
      </c>
      <c r="C347">
        <v>16.417999999999999</v>
      </c>
      <c r="D347">
        <v>16.451000000000001</v>
      </c>
      <c r="E347">
        <v>16.542000000000002</v>
      </c>
      <c r="F347">
        <v>16.484000000000002</v>
      </c>
      <c r="G347">
        <v>16.196000000000002</v>
      </c>
    </row>
    <row r="348" spans="1:7" x14ac:dyDescent="0.2">
      <c r="A348">
        <v>-25</v>
      </c>
      <c r="B348">
        <v>63.28</v>
      </c>
      <c r="C348">
        <v>17.044</v>
      </c>
      <c r="D348">
        <v>17.047999999999998</v>
      </c>
      <c r="E348">
        <v>17.161999999999999</v>
      </c>
      <c r="F348">
        <v>17.111000000000001</v>
      </c>
      <c r="G348">
        <v>16.853999999999999</v>
      </c>
    </row>
    <row r="349" spans="1:7" x14ac:dyDescent="0.2">
      <c r="A349">
        <v>-24</v>
      </c>
      <c r="B349">
        <v>61.44</v>
      </c>
      <c r="C349">
        <v>17.724</v>
      </c>
      <c r="D349">
        <v>17.713999999999999</v>
      </c>
      <c r="E349">
        <v>17.835000000000001</v>
      </c>
      <c r="F349">
        <v>17.800999999999998</v>
      </c>
      <c r="G349">
        <v>17.545999999999999</v>
      </c>
    </row>
    <row r="350" spans="1:7" x14ac:dyDescent="0.2">
      <c r="A350">
        <v>-23</v>
      </c>
      <c r="B350">
        <v>59.67</v>
      </c>
      <c r="C350">
        <v>18.434000000000001</v>
      </c>
      <c r="D350">
        <v>18.399999999999999</v>
      </c>
      <c r="E350">
        <v>18.542999999999999</v>
      </c>
      <c r="F350">
        <v>18.498000000000001</v>
      </c>
      <c r="G350">
        <v>18.295000000000002</v>
      </c>
    </row>
    <row r="351" spans="1:7" x14ac:dyDescent="0.2">
      <c r="A351">
        <v>-22</v>
      </c>
      <c r="B351">
        <v>57.97</v>
      </c>
      <c r="C351">
        <v>19.181999999999999</v>
      </c>
      <c r="D351">
        <v>19.12</v>
      </c>
      <c r="E351">
        <v>19.277999999999999</v>
      </c>
      <c r="F351">
        <v>19.242000000000001</v>
      </c>
      <c r="G351">
        <v>19.088000000000001</v>
      </c>
    </row>
    <row r="352" spans="1:7" x14ac:dyDescent="0.2">
      <c r="A352">
        <v>-21</v>
      </c>
      <c r="B352">
        <v>56.34</v>
      </c>
      <c r="C352">
        <v>19.89</v>
      </c>
      <c r="D352">
        <v>19.844999999999999</v>
      </c>
      <c r="E352">
        <v>19.971</v>
      </c>
      <c r="F352">
        <v>19.923999999999999</v>
      </c>
      <c r="G352">
        <v>19.818999999999999</v>
      </c>
    </row>
    <row r="353" spans="1:7" x14ac:dyDescent="0.2">
      <c r="A353">
        <v>-20</v>
      </c>
      <c r="B353">
        <v>54.78</v>
      </c>
      <c r="C353">
        <v>20.588999999999999</v>
      </c>
      <c r="D353">
        <v>20.501000000000001</v>
      </c>
      <c r="E353">
        <v>20.664999999999999</v>
      </c>
      <c r="F353">
        <v>20.617999999999999</v>
      </c>
      <c r="G353">
        <v>20.574000000000002</v>
      </c>
    </row>
    <row r="354" spans="1:7" x14ac:dyDescent="0.2">
      <c r="A354">
        <v>-19</v>
      </c>
      <c r="B354">
        <v>53.29</v>
      </c>
      <c r="C354">
        <v>21.411999999999999</v>
      </c>
      <c r="D354">
        <v>21.311</v>
      </c>
      <c r="E354">
        <v>21.475999999999999</v>
      </c>
      <c r="F354">
        <v>21.451000000000001</v>
      </c>
      <c r="G354">
        <v>21.411000000000001</v>
      </c>
    </row>
    <row r="355" spans="1:7" x14ac:dyDescent="0.2">
      <c r="A355">
        <v>-18</v>
      </c>
      <c r="B355">
        <v>51.87</v>
      </c>
      <c r="C355">
        <v>22.131</v>
      </c>
      <c r="D355">
        <v>22.026</v>
      </c>
      <c r="E355">
        <v>22.192</v>
      </c>
      <c r="F355">
        <v>22.166</v>
      </c>
      <c r="G355">
        <v>22.140999999999998</v>
      </c>
    </row>
    <row r="356" spans="1:7" x14ac:dyDescent="0.2">
      <c r="A356">
        <v>-17</v>
      </c>
      <c r="B356">
        <v>50.53</v>
      </c>
      <c r="C356">
        <v>22.920999999999999</v>
      </c>
      <c r="D356">
        <v>22.834</v>
      </c>
      <c r="E356">
        <v>22.984000000000002</v>
      </c>
      <c r="F356">
        <v>22.965</v>
      </c>
      <c r="G356">
        <v>22.9</v>
      </c>
    </row>
    <row r="357" spans="1:7" x14ac:dyDescent="0.2">
      <c r="A357">
        <v>-16</v>
      </c>
      <c r="B357">
        <v>49.26</v>
      </c>
      <c r="C357">
        <v>23.582000000000001</v>
      </c>
      <c r="D357">
        <v>23.513000000000002</v>
      </c>
      <c r="E357">
        <v>23.631</v>
      </c>
      <c r="F357">
        <v>23.628</v>
      </c>
      <c r="G357">
        <v>23.556000000000001</v>
      </c>
    </row>
    <row r="358" spans="1:7" x14ac:dyDescent="0.2">
      <c r="A358">
        <v>-15</v>
      </c>
      <c r="B358">
        <v>48.06</v>
      </c>
      <c r="C358">
        <v>24.376000000000001</v>
      </c>
      <c r="D358">
        <v>24.277999999999999</v>
      </c>
      <c r="E358">
        <v>24.45</v>
      </c>
      <c r="F358">
        <v>24.454999999999998</v>
      </c>
      <c r="G358">
        <v>24.321999999999999</v>
      </c>
    </row>
    <row r="359" spans="1:7" x14ac:dyDescent="0.2">
      <c r="A359">
        <v>-14</v>
      </c>
      <c r="B359">
        <v>46.93</v>
      </c>
      <c r="C359">
        <v>25.120999999999999</v>
      </c>
      <c r="D359">
        <v>25.052</v>
      </c>
      <c r="E359">
        <v>25.195</v>
      </c>
      <c r="F359">
        <v>25.222999999999999</v>
      </c>
      <c r="G359">
        <v>25.015000000000001</v>
      </c>
    </row>
    <row r="360" spans="1:7" x14ac:dyDescent="0.2">
      <c r="A360">
        <v>-13</v>
      </c>
      <c r="B360">
        <v>45.89</v>
      </c>
      <c r="C360">
        <v>25.837</v>
      </c>
      <c r="D360">
        <v>25.788</v>
      </c>
      <c r="E360">
        <v>25.93</v>
      </c>
      <c r="F360">
        <v>25.963000000000001</v>
      </c>
      <c r="G360">
        <v>25.666</v>
      </c>
    </row>
    <row r="361" spans="1:7" x14ac:dyDescent="0.2">
      <c r="A361">
        <v>-12</v>
      </c>
      <c r="B361">
        <v>44.91</v>
      </c>
      <c r="C361">
        <v>26.53</v>
      </c>
      <c r="D361">
        <v>26.5</v>
      </c>
      <c r="E361">
        <v>26.616</v>
      </c>
      <c r="F361">
        <v>26.677</v>
      </c>
      <c r="G361">
        <v>26.326000000000001</v>
      </c>
    </row>
    <row r="362" spans="1:7" x14ac:dyDescent="0.2">
      <c r="A362">
        <v>-11</v>
      </c>
      <c r="B362">
        <v>44.02</v>
      </c>
      <c r="C362">
        <v>27.177</v>
      </c>
      <c r="D362">
        <v>27.134</v>
      </c>
      <c r="E362">
        <v>27.265000000000001</v>
      </c>
      <c r="F362">
        <v>27.355</v>
      </c>
      <c r="G362">
        <v>26.954000000000001</v>
      </c>
    </row>
    <row r="363" spans="1:7" x14ac:dyDescent="0.2">
      <c r="A363">
        <v>-10</v>
      </c>
      <c r="B363">
        <v>43.2</v>
      </c>
      <c r="C363">
        <v>27.925000000000001</v>
      </c>
      <c r="D363">
        <v>27.875</v>
      </c>
      <c r="E363">
        <v>28.003</v>
      </c>
      <c r="F363">
        <v>28.146999999999998</v>
      </c>
      <c r="G363">
        <v>27.675999999999998</v>
      </c>
    </row>
    <row r="364" spans="1:7" x14ac:dyDescent="0.2">
      <c r="A364">
        <v>-9</v>
      </c>
      <c r="B364">
        <v>42.45</v>
      </c>
      <c r="C364">
        <v>28.544</v>
      </c>
      <c r="D364">
        <v>28.533999999999999</v>
      </c>
      <c r="E364">
        <v>28.617000000000001</v>
      </c>
      <c r="F364">
        <v>28.802</v>
      </c>
      <c r="G364">
        <v>28.221</v>
      </c>
    </row>
    <row r="365" spans="1:7" x14ac:dyDescent="0.2">
      <c r="A365">
        <v>-8</v>
      </c>
      <c r="B365">
        <v>41.79</v>
      </c>
      <c r="C365">
        <v>29.173999999999999</v>
      </c>
      <c r="D365">
        <v>29.177</v>
      </c>
      <c r="E365">
        <v>29.236999999999998</v>
      </c>
      <c r="F365">
        <v>29.446000000000002</v>
      </c>
      <c r="G365">
        <v>28.837</v>
      </c>
    </row>
    <row r="366" spans="1:7" x14ac:dyDescent="0.2">
      <c r="A366">
        <v>-7</v>
      </c>
      <c r="B366">
        <v>41.2</v>
      </c>
      <c r="C366">
        <v>29.734999999999999</v>
      </c>
      <c r="D366">
        <v>29.739000000000001</v>
      </c>
      <c r="E366">
        <v>29.765000000000001</v>
      </c>
      <c r="F366">
        <v>30.06</v>
      </c>
      <c r="G366">
        <v>29.378</v>
      </c>
    </row>
    <row r="367" spans="1:7" x14ac:dyDescent="0.2">
      <c r="A367">
        <v>-6</v>
      </c>
      <c r="B367">
        <v>40.69</v>
      </c>
      <c r="C367">
        <v>30.350999999999999</v>
      </c>
      <c r="D367">
        <v>30.350999999999999</v>
      </c>
      <c r="E367">
        <v>30.387</v>
      </c>
      <c r="F367">
        <v>30.728999999999999</v>
      </c>
      <c r="G367">
        <v>29.937000000000001</v>
      </c>
    </row>
    <row r="368" spans="1:7" x14ac:dyDescent="0.2">
      <c r="A368">
        <v>-5</v>
      </c>
      <c r="B368">
        <v>40.26</v>
      </c>
      <c r="C368">
        <v>30.957999999999998</v>
      </c>
      <c r="D368">
        <v>31.004000000000001</v>
      </c>
      <c r="E368">
        <v>30.978000000000002</v>
      </c>
      <c r="F368">
        <v>31.358000000000001</v>
      </c>
      <c r="G368">
        <v>30.491</v>
      </c>
    </row>
    <row r="369" spans="1:7" x14ac:dyDescent="0.2">
      <c r="A369">
        <v>-4</v>
      </c>
      <c r="B369">
        <v>39.9</v>
      </c>
      <c r="C369">
        <v>31.509</v>
      </c>
      <c r="D369">
        <v>31.591000000000001</v>
      </c>
      <c r="E369">
        <v>31.530999999999999</v>
      </c>
      <c r="F369">
        <v>31.966999999999999</v>
      </c>
      <c r="G369">
        <v>30.948</v>
      </c>
    </row>
    <row r="370" spans="1:7" x14ac:dyDescent="0.2">
      <c r="A370">
        <v>-3</v>
      </c>
      <c r="B370">
        <v>39.630000000000003</v>
      </c>
      <c r="C370">
        <v>32.140999999999998</v>
      </c>
      <c r="D370">
        <v>32.232999999999997</v>
      </c>
      <c r="E370">
        <v>32.164999999999999</v>
      </c>
      <c r="F370">
        <v>32.634</v>
      </c>
      <c r="G370">
        <v>31.532</v>
      </c>
    </row>
    <row r="371" spans="1:7" x14ac:dyDescent="0.2">
      <c r="A371">
        <v>-2</v>
      </c>
      <c r="B371">
        <v>39.43</v>
      </c>
      <c r="C371">
        <v>32.807000000000002</v>
      </c>
      <c r="D371">
        <v>32.906999999999996</v>
      </c>
      <c r="E371">
        <v>32.841000000000001</v>
      </c>
      <c r="F371">
        <v>33.380000000000003</v>
      </c>
      <c r="G371">
        <v>32.098999999999997</v>
      </c>
    </row>
    <row r="372" spans="1:7" x14ac:dyDescent="0.2">
      <c r="A372">
        <v>-1</v>
      </c>
      <c r="B372">
        <v>39.31</v>
      </c>
      <c r="C372">
        <v>33.576999999999998</v>
      </c>
      <c r="D372">
        <v>33.701000000000001</v>
      </c>
      <c r="E372">
        <v>33.616999999999997</v>
      </c>
      <c r="F372">
        <v>34.21</v>
      </c>
      <c r="G372">
        <v>32.781999999999996</v>
      </c>
    </row>
    <row r="373" spans="1:7" x14ac:dyDescent="0.2">
      <c r="A373">
        <v>0</v>
      </c>
      <c r="B373">
        <v>39.270000000000003</v>
      </c>
      <c r="C373">
        <v>34.433</v>
      </c>
      <c r="D373">
        <v>34.548999999999999</v>
      </c>
      <c r="E373">
        <v>34.473999999999997</v>
      </c>
      <c r="F373">
        <v>35.148000000000003</v>
      </c>
      <c r="G373">
        <v>33.56</v>
      </c>
    </row>
    <row r="374" spans="1:7" x14ac:dyDescent="0.2">
      <c r="A374">
        <v>1</v>
      </c>
      <c r="B374">
        <v>39.31</v>
      </c>
      <c r="C374">
        <v>35.406999999999996</v>
      </c>
      <c r="D374">
        <v>35.491999999999997</v>
      </c>
      <c r="E374">
        <v>35.457000000000001</v>
      </c>
      <c r="F374">
        <v>36.216000000000001</v>
      </c>
      <c r="G374">
        <v>34.462000000000003</v>
      </c>
    </row>
    <row r="375" spans="1:7" x14ac:dyDescent="0.2">
      <c r="A375">
        <v>2</v>
      </c>
      <c r="B375">
        <v>39.43</v>
      </c>
      <c r="C375">
        <v>36.526000000000003</v>
      </c>
      <c r="D375">
        <v>36.552</v>
      </c>
      <c r="E375">
        <v>36.588000000000001</v>
      </c>
      <c r="F375">
        <v>37.445</v>
      </c>
      <c r="G375">
        <v>35.518999999999998</v>
      </c>
    </row>
    <row r="376" spans="1:7" x14ac:dyDescent="0.2">
      <c r="A376">
        <v>3</v>
      </c>
      <c r="B376">
        <v>39.630000000000003</v>
      </c>
      <c r="C376">
        <v>37.831000000000003</v>
      </c>
      <c r="D376">
        <v>37.770000000000003</v>
      </c>
      <c r="E376">
        <v>37.917000000000002</v>
      </c>
      <c r="F376">
        <v>38.859000000000002</v>
      </c>
      <c r="G376">
        <v>36.78</v>
      </c>
    </row>
    <row r="377" spans="1:7" x14ac:dyDescent="0.2">
      <c r="A377">
        <v>4</v>
      </c>
      <c r="B377">
        <v>39.9</v>
      </c>
      <c r="C377">
        <v>39.299999999999997</v>
      </c>
      <c r="D377">
        <v>39.116</v>
      </c>
      <c r="E377">
        <v>39.415999999999997</v>
      </c>
      <c r="F377">
        <v>40.420999999999999</v>
      </c>
      <c r="G377">
        <v>38.247999999999998</v>
      </c>
    </row>
    <row r="378" spans="1:7" x14ac:dyDescent="0.2">
      <c r="A378">
        <v>5</v>
      </c>
      <c r="B378">
        <v>40.26</v>
      </c>
      <c r="C378">
        <v>40.899000000000001</v>
      </c>
      <c r="D378">
        <v>40.573</v>
      </c>
      <c r="E378">
        <v>41.048999999999999</v>
      </c>
      <c r="F378">
        <v>42.098999999999997</v>
      </c>
      <c r="G378">
        <v>39.872999999999998</v>
      </c>
    </row>
    <row r="379" spans="1:7" x14ac:dyDescent="0.2">
      <c r="A379">
        <v>6</v>
      </c>
      <c r="B379">
        <v>40.69</v>
      </c>
      <c r="C379">
        <v>42.62</v>
      </c>
      <c r="D379">
        <v>42.113</v>
      </c>
      <c r="E379">
        <v>42.823</v>
      </c>
      <c r="F379">
        <v>43.896999999999998</v>
      </c>
      <c r="G379">
        <v>41.648000000000003</v>
      </c>
    </row>
    <row r="380" spans="1:7" x14ac:dyDescent="0.2">
      <c r="A380">
        <v>7</v>
      </c>
      <c r="B380">
        <v>41.2</v>
      </c>
      <c r="C380">
        <v>44.429000000000002</v>
      </c>
      <c r="D380">
        <v>43.741999999999997</v>
      </c>
      <c r="E380">
        <v>44.695999999999998</v>
      </c>
      <c r="F380">
        <v>45.77</v>
      </c>
      <c r="G380">
        <v>43.508000000000003</v>
      </c>
    </row>
    <row r="381" spans="1:7" x14ac:dyDescent="0.2">
      <c r="A381">
        <v>8</v>
      </c>
      <c r="B381">
        <v>41.79</v>
      </c>
      <c r="C381">
        <v>46.274000000000001</v>
      </c>
      <c r="D381">
        <v>45.408999999999999</v>
      </c>
      <c r="E381">
        <v>46.62</v>
      </c>
      <c r="F381">
        <v>47.664999999999999</v>
      </c>
      <c r="G381">
        <v>45.402000000000001</v>
      </c>
    </row>
    <row r="382" spans="1:7" x14ac:dyDescent="0.2">
      <c r="A382">
        <v>9</v>
      </c>
      <c r="B382">
        <v>42.45</v>
      </c>
      <c r="C382">
        <v>48.122</v>
      </c>
      <c r="D382">
        <v>47.078000000000003</v>
      </c>
      <c r="E382">
        <v>48.540999999999997</v>
      </c>
      <c r="F382">
        <v>49.573</v>
      </c>
      <c r="G382">
        <v>47.295000000000002</v>
      </c>
    </row>
    <row r="383" spans="1:7" x14ac:dyDescent="0.2">
      <c r="A383">
        <v>10</v>
      </c>
      <c r="B383">
        <v>43.2</v>
      </c>
      <c r="C383">
        <v>49.962000000000003</v>
      </c>
      <c r="D383">
        <v>48.767000000000003</v>
      </c>
      <c r="E383">
        <v>50.459000000000003</v>
      </c>
      <c r="F383">
        <v>51.448</v>
      </c>
      <c r="G383">
        <v>49.173000000000002</v>
      </c>
    </row>
    <row r="384" spans="1:7" x14ac:dyDescent="0.2">
      <c r="A384">
        <v>11</v>
      </c>
      <c r="B384">
        <v>44.02</v>
      </c>
      <c r="C384">
        <v>51.753999999999998</v>
      </c>
      <c r="D384">
        <v>50.424999999999997</v>
      </c>
      <c r="E384">
        <v>52.344000000000001</v>
      </c>
      <c r="F384">
        <v>53.265000000000001</v>
      </c>
      <c r="G384">
        <v>50.981999999999999</v>
      </c>
    </row>
    <row r="385" spans="1:7" x14ac:dyDescent="0.2">
      <c r="A385">
        <v>12</v>
      </c>
      <c r="B385">
        <v>44.91</v>
      </c>
      <c r="C385">
        <v>53.454000000000001</v>
      </c>
      <c r="D385">
        <v>52.008000000000003</v>
      </c>
      <c r="E385">
        <v>54.134999999999998</v>
      </c>
      <c r="F385">
        <v>54.988999999999997</v>
      </c>
      <c r="G385">
        <v>52.683999999999997</v>
      </c>
    </row>
    <row r="386" spans="1:7" x14ac:dyDescent="0.2">
      <c r="A386">
        <v>13</v>
      </c>
      <c r="B386">
        <v>45.89</v>
      </c>
      <c r="C386">
        <v>55.051000000000002</v>
      </c>
      <c r="D386">
        <v>53.505000000000003</v>
      </c>
      <c r="E386">
        <v>55.823</v>
      </c>
      <c r="F386">
        <v>56.603000000000002</v>
      </c>
      <c r="G386">
        <v>54.273000000000003</v>
      </c>
    </row>
    <row r="387" spans="1:7" x14ac:dyDescent="0.2">
      <c r="A387">
        <v>14</v>
      </c>
      <c r="B387">
        <v>46.93</v>
      </c>
      <c r="C387">
        <v>56.503</v>
      </c>
      <c r="D387">
        <v>54.901000000000003</v>
      </c>
      <c r="E387">
        <v>57.351999999999997</v>
      </c>
      <c r="F387">
        <v>58.042000000000002</v>
      </c>
      <c r="G387">
        <v>55.715000000000003</v>
      </c>
    </row>
    <row r="388" spans="1:7" x14ac:dyDescent="0.2">
      <c r="A388">
        <v>15</v>
      </c>
      <c r="B388">
        <v>48.06</v>
      </c>
      <c r="C388">
        <v>57.804000000000002</v>
      </c>
      <c r="D388">
        <v>56.146000000000001</v>
      </c>
      <c r="E388">
        <v>58.701999999999998</v>
      </c>
      <c r="F388">
        <v>59.356000000000002</v>
      </c>
      <c r="G388">
        <v>57.012999999999998</v>
      </c>
    </row>
    <row r="389" spans="1:7" x14ac:dyDescent="0.2">
      <c r="A389">
        <v>16</v>
      </c>
      <c r="B389">
        <v>49.26</v>
      </c>
      <c r="C389">
        <v>58.91</v>
      </c>
      <c r="D389">
        <v>57.219000000000001</v>
      </c>
      <c r="E389">
        <v>59.841000000000001</v>
      </c>
      <c r="F389">
        <v>60.453000000000003</v>
      </c>
      <c r="G389">
        <v>58.125999999999998</v>
      </c>
    </row>
    <row r="390" spans="1:7" x14ac:dyDescent="0.2">
      <c r="A390">
        <v>17</v>
      </c>
      <c r="B390">
        <v>50.53</v>
      </c>
      <c r="C390">
        <v>59.832999999999998</v>
      </c>
      <c r="D390">
        <v>58.134999999999998</v>
      </c>
      <c r="E390">
        <v>60.774999999999999</v>
      </c>
      <c r="F390">
        <v>61.343000000000004</v>
      </c>
      <c r="G390">
        <v>59.08</v>
      </c>
    </row>
    <row r="391" spans="1:7" x14ac:dyDescent="0.2">
      <c r="A391">
        <v>18</v>
      </c>
      <c r="B391">
        <v>51.87</v>
      </c>
      <c r="C391">
        <v>60.523000000000003</v>
      </c>
      <c r="D391">
        <v>58.823999999999998</v>
      </c>
      <c r="E391">
        <v>61.469000000000001</v>
      </c>
      <c r="F391">
        <v>61.99</v>
      </c>
      <c r="G391">
        <v>59.808999999999997</v>
      </c>
    </row>
    <row r="392" spans="1:7" x14ac:dyDescent="0.2">
      <c r="A392">
        <v>19</v>
      </c>
      <c r="B392">
        <v>53.29</v>
      </c>
      <c r="C392">
        <v>60.993000000000002</v>
      </c>
      <c r="D392">
        <v>59.314</v>
      </c>
      <c r="E392">
        <v>61.917999999999999</v>
      </c>
      <c r="F392">
        <v>62.421999999999997</v>
      </c>
      <c r="G392">
        <v>60.317</v>
      </c>
    </row>
    <row r="393" spans="1:7" x14ac:dyDescent="0.2">
      <c r="A393">
        <v>20</v>
      </c>
      <c r="B393">
        <v>54.78</v>
      </c>
      <c r="C393">
        <v>61.244</v>
      </c>
      <c r="D393">
        <v>59.604999999999997</v>
      </c>
      <c r="E393">
        <v>62.106000000000002</v>
      </c>
      <c r="F393">
        <v>62.625999999999998</v>
      </c>
      <c r="G393">
        <v>60.64</v>
      </c>
    </row>
    <row r="394" spans="1:7" x14ac:dyDescent="0.2">
      <c r="A394">
        <v>21</v>
      </c>
      <c r="B394">
        <v>56.34</v>
      </c>
      <c r="C394">
        <v>61.253999999999998</v>
      </c>
      <c r="D394">
        <v>59.715000000000003</v>
      </c>
      <c r="E394">
        <v>62.058999999999997</v>
      </c>
      <c r="F394">
        <v>62.554000000000002</v>
      </c>
      <c r="G394">
        <v>60.686999999999998</v>
      </c>
    </row>
    <row r="395" spans="1:7" x14ac:dyDescent="0.2">
      <c r="A395">
        <v>22</v>
      </c>
      <c r="B395">
        <v>57.97</v>
      </c>
      <c r="C395">
        <v>61.055</v>
      </c>
      <c r="D395">
        <v>59.591000000000001</v>
      </c>
      <c r="E395">
        <v>61.823</v>
      </c>
      <c r="F395">
        <v>62.277999999999999</v>
      </c>
      <c r="G395">
        <v>60.53</v>
      </c>
    </row>
    <row r="396" spans="1:7" x14ac:dyDescent="0.2">
      <c r="A396">
        <v>23</v>
      </c>
      <c r="B396">
        <v>59.67</v>
      </c>
      <c r="C396">
        <v>60.606999999999999</v>
      </c>
      <c r="D396">
        <v>59.26</v>
      </c>
      <c r="E396">
        <v>61.337000000000003</v>
      </c>
      <c r="F396">
        <v>61.712000000000003</v>
      </c>
      <c r="G396">
        <v>60.116999999999997</v>
      </c>
    </row>
    <row r="397" spans="1:7" x14ac:dyDescent="0.2">
      <c r="A397">
        <v>24</v>
      </c>
      <c r="B397">
        <v>61.44</v>
      </c>
      <c r="C397">
        <v>59.993000000000002</v>
      </c>
      <c r="D397">
        <v>58.765000000000001</v>
      </c>
      <c r="E397">
        <v>60.68</v>
      </c>
      <c r="F397">
        <v>60.996000000000002</v>
      </c>
      <c r="G397">
        <v>59.53</v>
      </c>
    </row>
    <row r="398" spans="1:7" x14ac:dyDescent="0.2">
      <c r="A398">
        <v>25</v>
      </c>
      <c r="B398">
        <v>63.28</v>
      </c>
      <c r="C398">
        <v>59.152000000000001</v>
      </c>
      <c r="D398">
        <v>58.106000000000002</v>
      </c>
      <c r="E398">
        <v>59.744999999999997</v>
      </c>
      <c r="F398">
        <v>60.029000000000003</v>
      </c>
      <c r="G398">
        <v>58.728999999999999</v>
      </c>
    </row>
    <row r="399" spans="1:7" x14ac:dyDescent="0.2">
      <c r="A399">
        <v>26</v>
      </c>
      <c r="B399">
        <v>65.180000000000007</v>
      </c>
      <c r="C399">
        <v>58.177</v>
      </c>
      <c r="D399">
        <v>57.26</v>
      </c>
      <c r="E399">
        <v>58.744</v>
      </c>
      <c r="F399">
        <v>58.929000000000002</v>
      </c>
      <c r="G399">
        <v>57.776000000000003</v>
      </c>
    </row>
    <row r="400" spans="1:7" x14ac:dyDescent="0.2">
      <c r="A400">
        <v>27</v>
      </c>
      <c r="B400">
        <v>67.150000000000006</v>
      </c>
      <c r="C400">
        <v>57.045000000000002</v>
      </c>
      <c r="D400">
        <v>56.267000000000003</v>
      </c>
      <c r="E400">
        <v>57.554000000000002</v>
      </c>
      <c r="F400">
        <v>57.689</v>
      </c>
      <c r="G400">
        <v>56.667999999999999</v>
      </c>
    </row>
    <row r="401" spans="1:7" x14ac:dyDescent="0.2">
      <c r="A401">
        <v>28</v>
      </c>
      <c r="B401">
        <v>69.19</v>
      </c>
      <c r="C401">
        <v>55.795999999999999</v>
      </c>
      <c r="D401">
        <v>55.176000000000002</v>
      </c>
      <c r="E401">
        <v>56.283000000000001</v>
      </c>
      <c r="F401">
        <v>56.32</v>
      </c>
      <c r="G401">
        <v>55.405999999999999</v>
      </c>
    </row>
    <row r="402" spans="1:7" x14ac:dyDescent="0.2">
      <c r="A402">
        <v>29</v>
      </c>
      <c r="B402">
        <v>71.290000000000006</v>
      </c>
      <c r="C402">
        <v>54.473999999999997</v>
      </c>
      <c r="D402">
        <v>54.008000000000003</v>
      </c>
      <c r="E402">
        <v>54.886000000000003</v>
      </c>
      <c r="F402">
        <v>54.91</v>
      </c>
      <c r="G402">
        <v>54.093000000000004</v>
      </c>
    </row>
    <row r="403" spans="1:7" x14ac:dyDescent="0.2">
      <c r="A403">
        <v>30</v>
      </c>
      <c r="B403">
        <v>73.45</v>
      </c>
      <c r="C403">
        <v>53.066000000000003</v>
      </c>
      <c r="D403">
        <v>52.738999999999997</v>
      </c>
      <c r="E403">
        <v>53.445999999999998</v>
      </c>
      <c r="F403">
        <v>53.412999999999997</v>
      </c>
      <c r="G403">
        <v>52.667000000000002</v>
      </c>
    </row>
    <row r="404" spans="1:7" x14ac:dyDescent="0.2">
      <c r="A404">
        <v>31</v>
      </c>
      <c r="B404">
        <v>75.67</v>
      </c>
      <c r="C404">
        <v>51.616</v>
      </c>
      <c r="D404">
        <v>51.371000000000002</v>
      </c>
      <c r="E404">
        <v>51.941000000000003</v>
      </c>
      <c r="F404">
        <v>51.896999999999998</v>
      </c>
      <c r="G404">
        <v>51.253999999999998</v>
      </c>
    </row>
    <row r="405" spans="1:7" x14ac:dyDescent="0.2">
      <c r="A405">
        <v>32</v>
      </c>
      <c r="B405">
        <v>77.959999999999994</v>
      </c>
      <c r="C405">
        <v>50.125</v>
      </c>
      <c r="D405">
        <v>50.021000000000001</v>
      </c>
      <c r="E405">
        <v>50.405999999999999</v>
      </c>
      <c r="F405">
        <v>50.338000000000001</v>
      </c>
      <c r="G405">
        <v>49.737000000000002</v>
      </c>
    </row>
    <row r="406" spans="1:7" x14ac:dyDescent="0.2">
      <c r="A406">
        <v>33</v>
      </c>
      <c r="B406">
        <v>80.31</v>
      </c>
      <c r="C406">
        <v>48.637</v>
      </c>
      <c r="D406">
        <v>48.600999999999999</v>
      </c>
      <c r="E406">
        <v>48.902999999999999</v>
      </c>
      <c r="F406">
        <v>48.808</v>
      </c>
      <c r="G406">
        <v>48.234999999999999</v>
      </c>
    </row>
    <row r="407" spans="1:7" x14ac:dyDescent="0.2">
      <c r="A407">
        <v>34</v>
      </c>
      <c r="B407">
        <v>82.71</v>
      </c>
      <c r="C407">
        <v>47.12</v>
      </c>
      <c r="D407">
        <v>47.167000000000002</v>
      </c>
      <c r="E407">
        <v>47.338000000000001</v>
      </c>
      <c r="F407">
        <v>47.273000000000003</v>
      </c>
      <c r="G407">
        <v>46.7</v>
      </c>
    </row>
    <row r="408" spans="1:7" x14ac:dyDescent="0.2">
      <c r="A408">
        <v>35</v>
      </c>
      <c r="B408">
        <v>85.17</v>
      </c>
      <c r="C408">
        <v>45.634999999999998</v>
      </c>
      <c r="D408">
        <v>45.744999999999997</v>
      </c>
      <c r="E408">
        <v>45.843000000000004</v>
      </c>
      <c r="F408">
        <v>45.744999999999997</v>
      </c>
      <c r="G408">
        <v>45.207000000000001</v>
      </c>
    </row>
    <row r="409" spans="1:7" x14ac:dyDescent="0.2">
      <c r="A409">
        <v>36</v>
      </c>
      <c r="B409">
        <v>87.69</v>
      </c>
      <c r="C409">
        <v>44.16</v>
      </c>
      <c r="D409">
        <v>44.331000000000003</v>
      </c>
      <c r="E409">
        <v>44.328000000000003</v>
      </c>
      <c r="F409">
        <v>44.261000000000003</v>
      </c>
      <c r="G409">
        <v>43.72</v>
      </c>
    </row>
    <row r="410" spans="1:7" x14ac:dyDescent="0.2">
      <c r="A410">
        <v>37</v>
      </c>
      <c r="B410">
        <v>90.26</v>
      </c>
      <c r="C410">
        <v>42.726999999999997</v>
      </c>
      <c r="D410">
        <v>42.941000000000003</v>
      </c>
      <c r="E410">
        <v>42.892000000000003</v>
      </c>
      <c r="F410">
        <v>42.805999999999997</v>
      </c>
      <c r="G410">
        <v>42.268000000000001</v>
      </c>
    </row>
    <row r="411" spans="1:7" x14ac:dyDescent="0.2">
      <c r="A411">
        <v>38</v>
      </c>
      <c r="B411">
        <v>92.89</v>
      </c>
      <c r="C411">
        <v>41.317</v>
      </c>
      <c r="D411">
        <v>41.536000000000001</v>
      </c>
      <c r="E411">
        <v>41.454999999999998</v>
      </c>
      <c r="F411">
        <v>41.402000000000001</v>
      </c>
      <c r="G411">
        <v>40.877000000000002</v>
      </c>
    </row>
    <row r="412" spans="1:7" x14ac:dyDescent="0.2">
      <c r="A412">
        <v>39</v>
      </c>
      <c r="B412">
        <v>95.57</v>
      </c>
      <c r="C412">
        <v>39.936999999999998</v>
      </c>
      <c r="D412">
        <v>40.216999999999999</v>
      </c>
      <c r="E412">
        <v>40.036999999999999</v>
      </c>
      <c r="F412">
        <v>39.997</v>
      </c>
      <c r="G412">
        <v>39.497</v>
      </c>
    </row>
    <row r="413" spans="1:7" x14ac:dyDescent="0.2">
      <c r="A413">
        <v>40</v>
      </c>
      <c r="B413">
        <v>98.3</v>
      </c>
      <c r="C413">
        <v>38.625</v>
      </c>
      <c r="D413">
        <v>38.887</v>
      </c>
      <c r="E413">
        <v>38.731000000000002</v>
      </c>
      <c r="F413">
        <v>38.659999999999997</v>
      </c>
      <c r="G413">
        <v>38.220999999999997</v>
      </c>
    </row>
    <row r="414" spans="1:7" x14ac:dyDescent="0.2">
      <c r="A414">
        <v>41</v>
      </c>
      <c r="B414">
        <v>101.09</v>
      </c>
      <c r="C414">
        <v>37.332999999999998</v>
      </c>
      <c r="D414">
        <v>37.615000000000002</v>
      </c>
      <c r="E414">
        <v>37.405999999999999</v>
      </c>
      <c r="F414">
        <v>37.353000000000002</v>
      </c>
      <c r="G414">
        <v>36.96</v>
      </c>
    </row>
    <row r="415" spans="1:7" x14ac:dyDescent="0.2">
      <c r="A415">
        <v>42</v>
      </c>
      <c r="B415">
        <v>103.92</v>
      </c>
      <c r="C415">
        <v>36.109000000000002</v>
      </c>
      <c r="D415">
        <v>36.399000000000001</v>
      </c>
      <c r="E415">
        <v>36.158999999999999</v>
      </c>
      <c r="F415">
        <v>36.094000000000001</v>
      </c>
      <c r="G415">
        <v>35.783000000000001</v>
      </c>
    </row>
    <row r="416" spans="1:7" x14ac:dyDescent="0.2">
      <c r="A416">
        <v>43</v>
      </c>
      <c r="B416">
        <v>106.8</v>
      </c>
      <c r="C416">
        <v>34.912999999999997</v>
      </c>
      <c r="D416">
        <v>35.192999999999998</v>
      </c>
      <c r="E416">
        <v>34.935000000000002</v>
      </c>
      <c r="F416">
        <v>34.896999999999998</v>
      </c>
      <c r="G416">
        <v>34.628</v>
      </c>
    </row>
    <row r="417" spans="1:7" x14ac:dyDescent="0.2">
      <c r="A417">
        <v>44</v>
      </c>
      <c r="B417">
        <v>109.72</v>
      </c>
      <c r="C417">
        <v>33.764000000000003</v>
      </c>
      <c r="D417">
        <v>34.061999999999998</v>
      </c>
      <c r="E417">
        <v>33.771999999999998</v>
      </c>
      <c r="F417">
        <v>33.706000000000003</v>
      </c>
      <c r="G417">
        <v>33.514000000000003</v>
      </c>
    </row>
    <row r="418" spans="1:7" x14ac:dyDescent="0.2">
      <c r="A418">
        <v>45</v>
      </c>
      <c r="B418">
        <v>112.69</v>
      </c>
      <c r="C418">
        <v>32.664000000000001</v>
      </c>
      <c r="D418">
        <v>32.945</v>
      </c>
      <c r="E418">
        <v>32.652000000000001</v>
      </c>
      <c r="F418">
        <v>32.591000000000001</v>
      </c>
      <c r="G418">
        <v>32.468000000000004</v>
      </c>
    </row>
    <row r="419" spans="1:7" x14ac:dyDescent="0.2">
      <c r="A419">
        <v>46</v>
      </c>
      <c r="B419">
        <v>115.7</v>
      </c>
      <c r="C419">
        <v>31.596</v>
      </c>
      <c r="D419">
        <v>31.898</v>
      </c>
      <c r="E419">
        <v>31.568999999999999</v>
      </c>
      <c r="F419">
        <v>31.484999999999999</v>
      </c>
      <c r="G419">
        <v>31.431000000000001</v>
      </c>
    </row>
    <row r="420" spans="1:7" x14ac:dyDescent="0.2">
      <c r="A420">
        <v>47</v>
      </c>
      <c r="B420">
        <v>118.76</v>
      </c>
      <c r="C420">
        <v>30.584</v>
      </c>
      <c r="D420">
        <v>30.864999999999998</v>
      </c>
      <c r="E420">
        <v>30.556000000000001</v>
      </c>
      <c r="F420">
        <v>30.451000000000001</v>
      </c>
      <c r="G420">
        <v>30.462</v>
      </c>
    </row>
    <row r="421" spans="1:7" x14ac:dyDescent="0.2">
      <c r="A421">
        <v>48</v>
      </c>
      <c r="B421">
        <v>121.85</v>
      </c>
      <c r="C421">
        <v>29.587</v>
      </c>
      <c r="D421">
        <v>29.876999999999999</v>
      </c>
      <c r="E421">
        <v>29.53</v>
      </c>
      <c r="F421">
        <v>29.457999999999998</v>
      </c>
      <c r="G421">
        <v>29.481999999999999</v>
      </c>
    </row>
    <row r="422" spans="1:7" x14ac:dyDescent="0.2">
      <c r="A422">
        <v>49</v>
      </c>
      <c r="B422">
        <v>124.99</v>
      </c>
      <c r="C422">
        <v>28.646999999999998</v>
      </c>
      <c r="D422">
        <v>28.943999999999999</v>
      </c>
      <c r="E422">
        <v>28.603000000000002</v>
      </c>
      <c r="F422">
        <v>28.471</v>
      </c>
      <c r="G422">
        <v>28.57</v>
      </c>
    </row>
    <row r="423" spans="1:7" x14ac:dyDescent="0.2">
      <c r="A423">
        <v>50</v>
      </c>
      <c r="B423">
        <v>128.16</v>
      </c>
      <c r="C423">
        <v>27.744</v>
      </c>
      <c r="D423">
        <v>28.016999999999999</v>
      </c>
      <c r="E423">
        <v>27.692</v>
      </c>
      <c r="F423">
        <v>27.561</v>
      </c>
      <c r="G423">
        <v>27.704000000000001</v>
      </c>
    </row>
    <row r="424" spans="1:7" x14ac:dyDescent="0.2">
      <c r="A424">
        <v>51</v>
      </c>
      <c r="B424">
        <v>131.37</v>
      </c>
      <c r="C424">
        <v>26.872</v>
      </c>
      <c r="D424">
        <v>27.164000000000001</v>
      </c>
      <c r="E424">
        <v>26.821999999999999</v>
      </c>
      <c r="F424">
        <v>26.661999999999999</v>
      </c>
      <c r="G424">
        <v>26.841999999999999</v>
      </c>
    </row>
    <row r="425" spans="1:7" x14ac:dyDescent="0.2">
      <c r="A425">
        <v>52</v>
      </c>
      <c r="B425">
        <v>134.61000000000001</v>
      </c>
      <c r="C425">
        <v>26.042000000000002</v>
      </c>
      <c r="D425">
        <v>26.326000000000001</v>
      </c>
      <c r="E425">
        <v>25.984000000000002</v>
      </c>
      <c r="F425">
        <v>25.826000000000001</v>
      </c>
      <c r="G425">
        <v>26.033000000000001</v>
      </c>
    </row>
    <row r="426" spans="1:7" x14ac:dyDescent="0.2">
      <c r="A426">
        <v>53</v>
      </c>
      <c r="B426">
        <v>137.88999999999999</v>
      </c>
      <c r="C426">
        <v>25.225000000000001</v>
      </c>
      <c r="D426">
        <v>25.521999999999998</v>
      </c>
      <c r="E426">
        <v>25.167000000000002</v>
      </c>
      <c r="F426">
        <v>25.006</v>
      </c>
      <c r="G426">
        <v>25.202999999999999</v>
      </c>
    </row>
    <row r="427" spans="1:7" x14ac:dyDescent="0.2">
      <c r="A427">
        <v>54</v>
      </c>
      <c r="B427">
        <v>141.19</v>
      </c>
      <c r="C427">
        <v>24.457999999999998</v>
      </c>
      <c r="D427">
        <v>24.768999999999998</v>
      </c>
      <c r="E427">
        <v>24.41</v>
      </c>
      <c r="F427">
        <v>24.225000000000001</v>
      </c>
      <c r="G427">
        <v>24.43</v>
      </c>
    </row>
    <row r="428" spans="1:7" x14ac:dyDescent="0.2">
      <c r="A428">
        <v>55</v>
      </c>
      <c r="B428">
        <v>144.53</v>
      </c>
      <c r="C428">
        <v>23.706</v>
      </c>
      <c r="D428">
        <v>24.009</v>
      </c>
      <c r="E428">
        <v>23.675000000000001</v>
      </c>
      <c r="F428">
        <v>23.484999999999999</v>
      </c>
      <c r="G428">
        <v>23.652999999999999</v>
      </c>
    </row>
    <row r="429" spans="1:7" x14ac:dyDescent="0.2">
      <c r="A429">
        <v>56</v>
      </c>
      <c r="B429">
        <v>147.9</v>
      </c>
      <c r="C429">
        <v>22.992999999999999</v>
      </c>
      <c r="D429">
        <v>23.315000000000001</v>
      </c>
      <c r="E429">
        <v>22.992000000000001</v>
      </c>
      <c r="F429">
        <v>22.762</v>
      </c>
      <c r="G429">
        <v>22.905000000000001</v>
      </c>
    </row>
    <row r="430" spans="1:7" x14ac:dyDescent="0.2">
      <c r="A430">
        <v>57</v>
      </c>
      <c r="B430">
        <v>151.30000000000001</v>
      </c>
      <c r="C430">
        <v>22.309000000000001</v>
      </c>
      <c r="D430">
        <v>22.611000000000001</v>
      </c>
      <c r="E430">
        <v>22.321000000000002</v>
      </c>
      <c r="F430">
        <v>22.096</v>
      </c>
      <c r="G430">
        <v>22.209</v>
      </c>
    </row>
    <row r="431" spans="1:7" x14ac:dyDescent="0.2">
      <c r="A431">
        <v>58</v>
      </c>
      <c r="B431">
        <v>154.72</v>
      </c>
      <c r="C431">
        <v>21.646000000000001</v>
      </c>
      <c r="D431">
        <v>21.959</v>
      </c>
      <c r="E431">
        <v>21.667000000000002</v>
      </c>
      <c r="F431">
        <v>21.434999999999999</v>
      </c>
      <c r="G431">
        <v>21.521999999999998</v>
      </c>
    </row>
    <row r="432" spans="1:7" x14ac:dyDescent="0.2">
      <c r="A432">
        <v>59</v>
      </c>
      <c r="B432">
        <v>158.16</v>
      </c>
      <c r="C432">
        <v>21.033000000000001</v>
      </c>
      <c r="D432">
        <v>21.337</v>
      </c>
      <c r="E432">
        <v>21.065999999999999</v>
      </c>
      <c r="F432">
        <v>20.824000000000002</v>
      </c>
      <c r="G432">
        <v>20.907</v>
      </c>
    </row>
    <row r="433" spans="1:7" x14ac:dyDescent="0.2">
      <c r="A433">
        <v>60</v>
      </c>
      <c r="B433">
        <v>161.63</v>
      </c>
      <c r="C433">
        <v>20.434999999999999</v>
      </c>
      <c r="D433">
        <v>20.721</v>
      </c>
      <c r="E433">
        <v>20.474</v>
      </c>
      <c r="F433">
        <v>20.233000000000001</v>
      </c>
      <c r="G433">
        <v>20.312999999999999</v>
      </c>
    </row>
    <row r="434" spans="1:7" x14ac:dyDescent="0.2">
      <c r="A434">
        <v>61</v>
      </c>
      <c r="B434">
        <v>165.12</v>
      </c>
      <c r="C434">
        <v>19.875</v>
      </c>
      <c r="D434">
        <v>20.155999999999999</v>
      </c>
      <c r="E434">
        <v>19.913</v>
      </c>
      <c r="F434">
        <v>19.657</v>
      </c>
      <c r="G434">
        <v>19.773</v>
      </c>
    </row>
    <row r="435" spans="1:7" x14ac:dyDescent="0.2">
      <c r="A435">
        <v>62</v>
      </c>
      <c r="B435">
        <v>168.63</v>
      </c>
      <c r="C435">
        <v>19.346</v>
      </c>
      <c r="D435">
        <v>19.584</v>
      </c>
      <c r="E435">
        <v>19.378</v>
      </c>
      <c r="F435">
        <v>19.123000000000001</v>
      </c>
      <c r="G435">
        <v>19.297999999999998</v>
      </c>
    </row>
    <row r="436" spans="1:7" x14ac:dyDescent="0.2">
      <c r="A436">
        <v>63</v>
      </c>
      <c r="B436">
        <v>172.16</v>
      </c>
      <c r="C436">
        <v>18.84</v>
      </c>
      <c r="D436">
        <v>19.059000000000001</v>
      </c>
      <c r="E436">
        <v>18.852</v>
      </c>
      <c r="F436">
        <v>18.605</v>
      </c>
      <c r="G436">
        <v>18.844000000000001</v>
      </c>
    </row>
    <row r="437" spans="1:7" x14ac:dyDescent="0.2">
      <c r="A437">
        <v>64</v>
      </c>
      <c r="B437">
        <v>175.7</v>
      </c>
      <c r="C437">
        <v>18.361000000000001</v>
      </c>
      <c r="D437">
        <v>18.553999999999998</v>
      </c>
      <c r="E437">
        <v>18.363</v>
      </c>
      <c r="F437">
        <v>18.097000000000001</v>
      </c>
      <c r="G437">
        <v>18.43</v>
      </c>
    </row>
    <row r="438" spans="1:7" x14ac:dyDescent="0.2">
      <c r="A438">
        <v>65</v>
      </c>
      <c r="B438">
        <v>179.26</v>
      </c>
      <c r="C438">
        <v>17.895</v>
      </c>
      <c r="D438">
        <v>18.055</v>
      </c>
      <c r="E438">
        <v>17.88</v>
      </c>
      <c r="F438">
        <v>17.608000000000001</v>
      </c>
      <c r="G438">
        <v>18.036000000000001</v>
      </c>
    </row>
    <row r="439" spans="1:7" x14ac:dyDescent="0.2">
      <c r="A439">
        <v>66</v>
      </c>
      <c r="B439">
        <v>182.83</v>
      </c>
      <c r="C439">
        <v>17.452000000000002</v>
      </c>
      <c r="D439">
        <v>17.603999999999999</v>
      </c>
      <c r="E439">
        <v>17.417000000000002</v>
      </c>
      <c r="F439">
        <v>17.151</v>
      </c>
      <c r="G439">
        <v>17.637</v>
      </c>
    </row>
    <row r="440" spans="1:7" x14ac:dyDescent="0.2">
      <c r="A440">
        <v>67</v>
      </c>
      <c r="B440">
        <v>186.42</v>
      </c>
      <c r="C440">
        <v>17.015000000000001</v>
      </c>
      <c r="D440">
        <v>17.138000000000002</v>
      </c>
      <c r="E440">
        <v>16.981000000000002</v>
      </c>
      <c r="F440">
        <v>16.707999999999998</v>
      </c>
      <c r="G440">
        <v>17.231999999999999</v>
      </c>
    </row>
    <row r="441" spans="1:7" x14ac:dyDescent="0.2">
      <c r="A441">
        <v>68</v>
      </c>
      <c r="B441">
        <v>190.02</v>
      </c>
      <c r="C441">
        <v>16.588000000000001</v>
      </c>
      <c r="D441">
        <v>16.707999999999998</v>
      </c>
      <c r="E441">
        <v>16.559999999999999</v>
      </c>
      <c r="F441">
        <v>16.286999999999999</v>
      </c>
      <c r="G441">
        <v>16.798999999999999</v>
      </c>
    </row>
    <row r="442" spans="1:7" x14ac:dyDescent="0.2">
      <c r="A442">
        <v>69</v>
      </c>
      <c r="B442">
        <v>193.62</v>
      </c>
      <c r="C442">
        <v>16.167999999999999</v>
      </c>
      <c r="D442">
        <v>16.309000000000001</v>
      </c>
      <c r="E442">
        <v>16.148</v>
      </c>
      <c r="F442">
        <v>15.872</v>
      </c>
      <c r="G442">
        <v>16.341000000000001</v>
      </c>
    </row>
    <row r="443" spans="1:7" x14ac:dyDescent="0.2">
      <c r="A443">
        <v>70</v>
      </c>
      <c r="B443">
        <v>197.24</v>
      </c>
      <c r="C443">
        <v>15.763999999999999</v>
      </c>
      <c r="D443">
        <v>15.913</v>
      </c>
      <c r="E443">
        <v>15.76</v>
      </c>
      <c r="F443">
        <v>15.476000000000001</v>
      </c>
      <c r="G443">
        <v>15.904999999999999</v>
      </c>
    </row>
    <row r="444" spans="1:7" x14ac:dyDescent="0.2">
      <c r="A444">
        <v>71</v>
      </c>
      <c r="B444">
        <v>200.86</v>
      </c>
      <c r="C444">
        <v>15.375999999999999</v>
      </c>
      <c r="D444">
        <v>15.516999999999999</v>
      </c>
      <c r="E444">
        <v>15.385</v>
      </c>
      <c r="F444">
        <v>15.11</v>
      </c>
      <c r="G444">
        <v>15.491</v>
      </c>
    </row>
    <row r="445" spans="1:7" x14ac:dyDescent="0.2">
      <c r="A445">
        <v>72</v>
      </c>
      <c r="B445">
        <v>204.49</v>
      </c>
      <c r="C445">
        <v>15.000999999999999</v>
      </c>
      <c r="D445">
        <v>15.163</v>
      </c>
      <c r="E445">
        <v>15.023</v>
      </c>
      <c r="F445">
        <v>14.746</v>
      </c>
      <c r="G445">
        <v>15.071</v>
      </c>
    </row>
    <row r="446" spans="1:7" x14ac:dyDescent="0.2">
      <c r="A446">
        <v>73</v>
      </c>
      <c r="B446">
        <v>208.12</v>
      </c>
      <c r="C446">
        <v>14.638999999999999</v>
      </c>
      <c r="D446">
        <v>14.817</v>
      </c>
      <c r="E446">
        <v>14.670999999999999</v>
      </c>
      <c r="F446">
        <v>14.401</v>
      </c>
      <c r="G446">
        <v>14.667999999999999</v>
      </c>
    </row>
    <row r="447" spans="1:7" x14ac:dyDescent="0.2">
      <c r="A447">
        <v>74</v>
      </c>
      <c r="B447">
        <v>211.75</v>
      </c>
      <c r="C447">
        <v>14.298</v>
      </c>
      <c r="D447">
        <v>14.477</v>
      </c>
      <c r="E447">
        <v>14.337999999999999</v>
      </c>
      <c r="F447">
        <v>14.069000000000001</v>
      </c>
      <c r="G447">
        <v>14.305999999999999</v>
      </c>
    </row>
    <row r="448" spans="1:7" x14ac:dyDescent="0.2">
      <c r="A448">
        <v>75</v>
      </c>
      <c r="B448">
        <v>215.38</v>
      </c>
      <c r="C448">
        <v>13.97</v>
      </c>
      <c r="D448">
        <v>14.154999999999999</v>
      </c>
      <c r="E448">
        <v>14.018000000000001</v>
      </c>
      <c r="F448">
        <v>13.736000000000001</v>
      </c>
      <c r="G448">
        <v>13.971</v>
      </c>
    </row>
    <row r="449" spans="1:7" x14ac:dyDescent="0.2">
      <c r="A449">
        <v>76</v>
      </c>
      <c r="B449">
        <v>219.02</v>
      </c>
      <c r="C449">
        <v>13.664</v>
      </c>
      <c r="D449">
        <v>13.845000000000001</v>
      </c>
      <c r="E449">
        <v>13.714</v>
      </c>
      <c r="F449">
        <v>13.429</v>
      </c>
      <c r="G449">
        <v>13.667</v>
      </c>
    </row>
    <row r="450" spans="1:7" x14ac:dyDescent="0.2">
      <c r="A450">
        <v>77</v>
      </c>
      <c r="B450">
        <v>222.65</v>
      </c>
      <c r="C450">
        <v>13.369</v>
      </c>
      <c r="D450">
        <v>13.541</v>
      </c>
      <c r="E450">
        <v>13.413</v>
      </c>
      <c r="F450">
        <v>13.14</v>
      </c>
      <c r="G450">
        <v>13.382999999999999</v>
      </c>
    </row>
    <row r="451" spans="1:7" x14ac:dyDescent="0.2">
      <c r="A451">
        <v>78</v>
      </c>
      <c r="B451">
        <v>226.27</v>
      </c>
      <c r="C451">
        <v>13.086</v>
      </c>
      <c r="D451">
        <v>13.263999999999999</v>
      </c>
      <c r="E451">
        <v>13.129</v>
      </c>
      <c r="F451">
        <v>12.849</v>
      </c>
      <c r="G451">
        <v>13.102</v>
      </c>
    </row>
    <row r="452" spans="1:7" x14ac:dyDescent="0.2">
      <c r="A452">
        <v>79</v>
      </c>
      <c r="B452">
        <v>229.9</v>
      </c>
      <c r="C452">
        <v>12.804</v>
      </c>
      <c r="D452">
        <v>12.977</v>
      </c>
      <c r="E452">
        <v>12.85</v>
      </c>
      <c r="F452">
        <v>12.561</v>
      </c>
      <c r="G452">
        <v>12.827999999999999</v>
      </c>
    </row>
    <row r="453" spans="1:7" x14ac:dyDescent="0.2">
      <c r="A453">
        <v>80</v>
      </c>
      <c r="B453">
        <v>233.51</v>
      </c>
      <c r="C453">
        <v>12.529</v>
      </c>
      <c r="D453">
        <v>12.698</v>
      </c>
      <c r="E453">
        <v>12.574999999999999</v>
      </c>
      <c r="F453">
        <v>12.295999999999999</v>
      </c>
      <c r="G453">
        <v>12.547000000000001</v>
      </c>
    </row>
    <row r="454" spans="1:7" x14ac:dyDescent="0.2">
      <c r="A454">
        <v>81</v>
      </c>
      <c r="B454">
        <v>237.12</v>
      </c>
      <c r="C454">
        <v>12.271000000000001</v>
      </c>
      <c r="D454">
        <v>12.443</v>
      </c>
      <c r="E454">
        <v>12.324999999999999</v>
      </c>
      <c r="F454">
        <v>12.042</v>
      </c>
      <c r="G454">
        <v>12.273</v>
      </c>
    </row>
    <row r="455" spans="1:7" x14ac:dyDescent="0.2">
      <c r="A455">
        <v>82</v>
      </c>
      <c r="B455">
        <v>240.73</v>
      </c>
      <c r="C455">
        <v>12.02</v>
      </c>
      <c r="D455">
        <v>12.193</v>
      </c>
      <c r="E455">
        <v>12.087999999999999</v>
      </c>
      <c r="F455">
        <v>11.798999999999999</v>
      </c>
      <c r="G455">
        <v>12</v>
      </c>
    </row>
    <row r="456" spans="1:7" x14ac:dyDescent="0.2">
      <c r="A456">
        <v>83</v>
      </c>
      <c r="B456">
        <v>244.32</v>
      </c>
      <c r="C456">
        <v>11.772</v>
      </c>
      <c r="D456">
        <v>11.954000000000001</v>
      </c>
      <c r="E456">
        <v>11.858000000000001</v>
      </c>
      <c r="F456">
        <v>11.563000000000001</v>
      </c>
      <c r="G456">
        <v>11.712999999999999</v>
      </c>
    </row>
    <row r="457" spans="1:7" x14ac:dyDescent="0.2">
      <c r="A457">
        <v>84</v>
      </c>
      <c r="B457">
        <v>247.9</v>
      </c>
      <c r="C457">
        <v>11.534000000000001</v>
      </c>
      <c r="D457">
        <v>11.726000000000001</v>
      </c>
      <c r="E457">
        <v>11.628</v>
      </c>
      <c r="F457">
        <v>11.33</v>
      </c>
      <c r="G457">
        <v>11.449</v>
      </c>
    </row>
    <row r="458" spans="1:7" x14ac:dyDescent="0.2">
      <c r="A458">
        <v>85</v>
      </c>
      <c r="B458">
        <v>251.47</v>
      </c>
      <c r="C458">
        <v>11.308</v>
      </c>
      <c r="D458">
        <v>11.505000000000001</v>
      </c>
      <c r="E458">
        <v>11.416</v>
      </c>
      <c r="F458">
        <v>11.11</v>
      </c>
      <c r="G458">
        <v>11.199</v>
      </c>
    </row>
    <row r="459" spans="1:7" x14ac:dyDescent="0.2">
      <c r="A459">
        <v>86</v>
      </c>
      <c r="B459">
        <v>255.03</v>
      </c>
      <c r="C459">
        <v>11.089</v>
      </c>
      <c r="D459">
        <v>11.289</v>
      </c>
      <c r="E459">
        <v>11.204000000000001</v>
      </c>
      <c r="F459">
        <v>10.895</v>
      </c>
      <c r="G459">
        <v>10.968</v>
      </c>
    </row>
    <row r="460" spans="1:7" x14ac:dyDescent="0.2">
      <c r="A460">
        <v>87</v>
      </c>
      <c r="B460">
        <v>258.57</v>
      </c>
      <c r="C460">
        <v>10.885999999999999</v>
      </c>
      <c r="D460">
        <v>11.081</v>
      </c>
      <c r="E460">
        <v>11.000999999999999</v>
      </c>
      <c r="F460">
        <v>10.695</v>
      </c>
      <c r="G460">
        <v>10.765000000000001</v>
      </c>
    </row>
    <row r="461" spans="1:7" x14ac:dyDescent="0.2">
      <c r="A461">
        <v>88</v>
      </c>
      <c r="B461">
        <v>262.08999999999997</v>
      </c>
      <c r="C461">
        <v>10.699</v>
      </c>
      <c r="D461">
        <v>10.885</v>
      </c>
      <c r="E461">
        <v>10.802</v>
      </c>
      <c r="F461">
        <v>10.503</v>
      </c>
      <c r="G461">
        <v>10.605</v>
      </c>
    </row>
    <row r="462" spans="1:7" x14ac:dyDescent="0.2">
      <c r="A462">
        <v>89</v>
      </c>
      <c r="B462">
        <v>265.60000000000002</v>
      </c>
      <c r="C462">
        <v>10.518000000000001</v>
      </c>
      <c r="D462">
        <v>10.689</v>
      </c>
      <c r="E462">
        <v>10.614000000000001</v>
      </c>
      <c r="F462">
        <v>10.316000000000001</v>
      </c>
      <c r="G462">
        <v>10.452999999999999</v>
      </c>
    </row>
    <row r="463" spans="1:7" x14ac:dyDescent="0.2">
      <c r="A463">
        <v>90</v>
      </c>
      <c r="B463">
        <v>269.08999999999997</v>
      </c>
      <c r="C463">
        <v>10.349</v>
      </c>
      <c r="D463">
        <v>10.492000000000001</v>
      </c>
      <c r="E463">
        <v>10.433</v>
      </c>
      <c r="F463">
        <v>10.134</v>
      </c>
      <c r="G463">
        <v>10.335000000000001</v>
      </c>
    </row>
    <row r="464" spans="1:7" x14ac:dyDescent="0.2">
      <c r="A464">
        <v>91</v>
      </c>
      <c r="B464">
        <v>272.57</v>
      </c>
      <c r="C464">
        <v>10.191000000000001</v>
      </c>
      <c r="D464">
        <v>10.319000000000001</v>
      </c>
      <c r="E464">
        <v>10.257</v>
      </c>
      <c r="F464">
        <v>9.9619999999999997</v>
      </c>
      <c r="G464">
        <v>10.228</v>
      </c>
    </row>
    <row r="465" spans="1:7" x14ac:dyDescent="0.2">
      <c r="A465">
        <v>92</v>
      </c>
      <c r="B465">
        <v>276.02</v>
      </c>
      <c r="C465">
        <v>10.034000000000001</v>
      </c>
      <c r="D465">
        <v>10.151</v>
      </c>
      <c r="E465">
        <v>10.093</v>
      </c>
      <c r="F465">
        <v>9.7870000000000008</v>
      </c>
      <c r="G465">
        <v>10.106</v>
      </c>
    </row>
    <row r="466" spans="1:7" x14ac:dyDescent="0.2">
      <c r="A466">
        <v>93</v>
      </c>
      <c r="B466">
        <v>279.45</v>
      </c>
      <c r="C466">
        <v>9.8680000000000003</v>
      </c>
      <c r="D466">
        <v>9.9789999999999992</v>
      </c>
      <c r="E466">
        <v>9.93</v>
      </c>
      <c r="F466">
        <v>9.6300000000000008</v>
      </c>
      <c r="G466">
        <v>9.9329999999999998</v>
      </c>
    </row>
    <row r="467" spans="1:7" x14ac:dyDescent="0.2">
      <c r="A467">
        <v>94</v>
      </c>
      <c r="B467">
        <v>282.86</v>
      </c>
      <c r="C467">
        <v>9.6999999999999993</v>
      </c>
      <c r="D467">
        <v>9.8249999999999993</v>
      </c>
      <c r="E467">
        <v>9.7729999999999997</v>
      </c>
      <c r="F467">
        <v>9.48</v>
      </c>
      <c r="G467">
        <v>9.7230000000000008</v>
      </c>
    </row>
    <row r="468" spans="1:7" x14ac:dyDescent="0.2">
      <c r="A468">
        <v>95</v>
      </c>
      <c r="B468">
        <v>286.24</v>
      </c>
      <c r="C468">
        <v>9.5359999999999996</v>
      </c>
      <c r="D468">
        <v>9.6709999999999994</v>
      </c>
      <c r="E468">
        <v>9.6259999999999994</v>
      </c>
      <c r="F468">
        <v>9.3339999999999996</v>
      </c>
      <c r="G468">
        <v>9.5139999999999993</v>
      </c>
    </row>
    <row r="469" spans="1:7" x14ac:dyDescent="0.2">
      <c r="A469">
        <v>96</v>
      </c>
      <c r="B469">
        <v>289.61</v>
      </c>
      <c r="C469">
        <v>9.3710000000000004</v>
      </c>
      <c r="D469">
        <v>9.5169999999999995</v>
      </c>
      <c r="E469">
        <v>9.4789999999999992</v>
      </c>
      <c r="F469">
        <v>9.1859999999999999</v>
      </c>
      <c r="G469">
        <v>9.3010000000000002</v>
      </c>
    </row>
    <row r="470" spans="1:7" x14ac:dyDescent="0.2">
      <c r="A470">
        <v>97</v>
      </c>
      <c r="B470">
        <v>292.95</v>
      </c>
      <c r="C470">
        <v>9.2070000000000007</v>
      </c>
      <c r="D470">
        <v>9.3740000000000006</v>
      </c>
      <c r="E470">
        <v>9.3350000000000009</v>
      </c>
      <c r="F470">
        <v>9.0410000000000004</v>
      </c>
      <c r="G470">
        <v>9.08</v>
      </c>
    </row>
    <row r="471" spans="1:7" x14ac:dyDescent="0.2">
      <c r="A471">
        <v>98</v>
      </c>
      <c r="B471">
        <v>296.26</v>
      </c>
      <c r="C471">
        <v>9.0419999999999998</v>
      </c>
      <c r="D471">
        <v>9.2309999999999999</v>
      </c>
      <c r="E471">
        <v>9.2040000000000006</v>
      </c>
      <c r="F471">
        <v>8.9060000000000006</v>
      </c>
      <c r="G471">
        <v>8.8279999999999994</v>
      </c>
    </row>
    <row r="472" spans="1:7" x14ac:dyDescent="0.2">
      <c r="A472">
        <v>99</v>
      </c>
      <c r="B472">
        <v>299.54000000000002</v>
      </c>
      <c r="C472">
        <v>8.8940000000000001</v>
      </c>
      <c r="D472">
        <v>9.0980000000000008</v>
      </c>
      <c r="E472">
        <v>9.0719999999999992</v>
      </c>
      <c r="F472">
        <v>8.7739999999999991</v>
      </c>
      <c r="G472">
        <v>8.6329999999999991</v>
      </c>
    </row>
    <row r="473" spans="1:7" x14ac:dyDescent="0.2">
      <c r="A473">
        <v>100</v>
      </c>
      <c r="B473">
        <v>302.8</v>
      </c>
      <c r="C473">
        <v>8.7750000000000004</v>
      </c>
      <c r="D473">
        <v>8.9629999999999992</v>
      </c>
      <c r="E473">
        <v>8.9489999999999998</v>
      </c>
      <c r="F473">
        <v>8.6430000000000007</v>
      </c>
      <c r="G473">
        <v>8.5440000000000005</v>
      </c>
    </row>
    <row r="474" spans="1:7" x14ac:dyDescent="0.2">
      <c r="A474">
        <v>101</v>
      </c>
      <c r="B474">
        <v>306.02999999999997</v>
      </c>
      <c r="C474">
        <v>8.6609999999999996</v>
      </c>
      <c r="D474">
        <v>8.8339999999999996</v>
      </c>
      <c r="E474">
        <v>8.8179999999999996</v>
      </c>
      <c r="F474">
        <v>8.5109999999999992</v>
      </c>
      <c r="G474">
        <v>8.4809999999999999</v>
      </c>
    </row>
    <row r="475" spans="1:7" x14ac:dyDescent="0.2">
      <c r="A475">
        <v>102</v>
      </c>
      <c r="B475">
        <v>309.23</v>
      </c>
      <c r="C475">
        <v>8.5440000000000005</v>
      </c>
      <c r="D475">
        <v>8.7110000000000003</v>
      </c>
      <c r="E475">
        <v>8.6999999999999993</v>
      </c>
      <c r="F475">
        <v>8.391</v>
      </c>
      <c r="G475">
        <v>8.3719999999999999</v>
      </c>
    </row>
    <row r="476" spans="1:7" x14ac:dyDescent="0.2">
      <c r="A476">
        <v>103</v>
      </c>
      <c r="B476">
        <v>312.39999999999998</v>
      </c>
      <c r="C476">
        <v>8.4220000000000006</v>
      </c>
      <c r="D476">
        <v>8.5939999999999994</v>
      </c>
      <c r="E476">
        <v>8.5869999999999997</v>
      </c>
      <c r="F476">
        <v>8.2729999999999997</v>
      </c>
      <c r="G476">
        <v>8.2360000000000007</v>
      </c>
    </row>
    <row r="477" spans="1:7" x14ac:dyDescent="0.2">
      <c r="A477">
        <v>104</v>
      </c>
      <c r="B477">
        <v>315.54000000000002</v>
      </c>
      <c r="C477">
        <v>8.3070000000000004</v>
      </c>
      <c r="D477">
        <v>8.4789999999999992</v>
      </c>
      <c r="E477">
        <v>8.4789999999999992</v>
      </c>
      <c r="F477">
        <v>8.1620000000000008</v>
      </c>
      <c r="G477">
        <v>8.109</v>
      </c>
    </row>
    <row r="478" spans="1:7" x14ac:dyDescent="0.2">
      <c r="A478">
        <v>105</v>
      </c>
      <c r="B478">
        <v>318.64999999999998</v>
      </c>
      <c r="C478">
        <v>8.1999999999999993</v>
      </c>
      <c r="D478">
        <v>8.3659999999999997</v>
      </c>
      <c r="E478">
        <v>8.3680000000000003</v>
      </c>
      <c r="F478">
        <v>8.0530000000000008</v>
      </c>
      <c r="G478">
        <v>8.01</v>
      </c>
    </row>
    <row r="479" spans="1:7" x14ac:dyDescent="0.2">
      <c r="A479">
        <v>106</v>
      </c>
      <c r="B479">
        <v>321.73</v>
      </c>
      <c r="C479">
        <v>8.0850000000000009</v>
      </c>
      <c r="D479">
        <v>8.2509999999999994</v>
      </c>
      <c r="E479">
        <v>8.2569999999999997</v>
      </c>
      <c r="F479">
        <v>7.9470000000000001</v>
      </c>
      <c r="G479">
        <v>7.8869999999999996</v>
      </c>
    </row>
    <row r="480" spans="1:7" x14ac:dyDescent="0.2">
      <c r="A480">
        <v>107</v>
      </c>
      <c r="B480">
        <v>324.77</v>
      </c>
      <c r="C480">
        <v>7.9710000000000001</v>
      </c>
      <c r="D480">
        <v>8.15</v>
      </c>
      <c r="E480">
        <v>8.1590000000000007</v>
      </c>
      <c r="F480">
        <v>7.843</v>
      </c>
      <c r="G480">
        <v>7.7320000000000002</v>
      </c>
    </row>
    <row r="481" spans="1:7" x14ac:dyDescent="0.2">
      <c r="A481">
        <v>108</v>
      </c>
      <c r="B481">
        <v>327.79</v>
      </c>
      <c r="C481">
        <v>7.8579999999999997</v>
      </c>
      <c r="D481">
        <v>8.0449999999999999</v>
      </c>
      <c r="E481">
        <v>8.0670000000000002</v>
      </c>
      <c r="F481">
        <v>7.7450000000000001</v>
      </c>
      <c r="G481">
        <v>7.5739999999999998</v>
      </c>
    </row>
    <row r="482" spans="1:7" x14ac:dyDescent="0.2">
      <c r="A482">
        <v>109</v>
      </c>
      <c r="B482">
        <v>330.76</v>
      </c>
      <c r="C482">
        <v>7.7480000000000002</v>
      </c>
      <c r="D482">
        <v>7.9459999999999997</v>
      </c>
      <c r="E482">
        <v>7.9669999999999996</v>
      </c>
      <c r="F482">
        <v>7.6440000000000001</v>
      </c>
      <c r="G482">
        <v>7.4359999999999999</v>
      </c>
    </row>
    <row r="483" spans="1:7" x14ac:dyDescent="0.2">
      <c r="A483">
        <v>110</v>
      </c>
      <c r="B483">
        <v>333.71</v>
      </c>
      <c r="C483">
        <v>7.6440000000000001</v>
      </c>
      <c r="D483">
        <v>7.843</v>
      </c>
      <c r="E483">
        <v>7.8739999999999997</v>
      </c>
      <c r="F483">
        <v>7.5510000000000002</v>
      </c>
      <c r="G483">
        <v>7.306</v>
      </c>
    </row>
    <row r="484" spans="1:7" x14ac:dyDescent="0.2">
      <c r="A484">
        <v>111</v>
      </c>
      <c r="B484">
        <v>336.61</v>
      </c>
      <c r="C484">
        <v>7.5519999999999996</v>
      </c>
      <c r="D484">
        <v>7.75</v>
      </c>
      <c r="E484">
        <v>7.7850000000000001</v>
      </c>
      <c r="F484">
        <v>7.4619999999999997</v>
      </c>
      <c r="G484">
        <v>7.2119999999999997</v>
      </c>
    </row>
    <row r="485" spans="1:7" x14ac:dyDescent="0.2">
      <c r="A485">
        <v>112</v>
      </c>
      <c r="B485">
        <v>339.49</v>
      </c>
      <c r="C485">
        <v>7.4749999999999996</v>
      </c>
      <c r="D485">
        <v>7.6609999999999996</v>
      </c>
      <c r="E485">
        <v>7.7030000000000003</v>
      </c>
      <c r="F485">
        <v>7.3739999999999997</v>
      </c>
      <c r="G485">
        <v>7.1609999999999996</v>
      </c>
    </row>
    <row r="486" spans="1:7" x14ac:dyDescent="0.2">
      <c r="A486">
        <v>113</v>
      </c>
      <c r="B486">
        <v>342.32</v>
      </c>
      <c r="C486">
        <v>7.4</v>
      </c>
      <c r="D486">
        <v>7.5750000000000002</v>
      </c>
      <c r="E486">
        <v>7.61</v>
      </c>
      <c r="F486">
        <v>7.2919999999999998</v>
      </c>
      <c r="G486">
        <v>7.125</v>
      </c>
    </row>
    <row r="487" spans="1:7" x14ac:dyDescent="0.2">
      <c r="A487">
        <v>114</v>
      </c>
      <c r="B487">
        <v>345.12</v>
      </c>
      <c r="C487">
        <v>7.3209999999999997</v>
      </c>
      <c r="D487">
        <v>7.4829999999999997</v>
      </c>
      <c r="E487">
        <v>7.5179999999999998</v>
      </c>
      <c r="F487">
        <v>7.2119999999999997</v>
      </c>
      <c r="G487">
        <v>7.0739999999999998</v>
      </c>
    </row>
    <row r="488" spans="1:7" x14ac:dyDescent="0.2">
      <c r="A488">
        <v>115</v>
      </c>
      <c r="B488">
        <v>347.89</v>
      </c>
      <c r="C488">
        <v>7.2519999999999998</v>
      </c>
      <c r="D488">
        <v>7.3970000000000002</v>
      </c>
      <c r="E488">
        <v>7.4420000000000002</v>
      </c>
      <c r="F488">
        <v>7.133</v>
      </c>
      <c r="G488">
        <v>7.0359999999999996</v>
      </c>
    </row>
    <row r="489" spans="1:7" x14ac:dyDescent="0.2">
      <c r="A489">
        <v>116</v>
      </c>
      <c r="B489">
        <v>350.61</v>
      </c>
      <c r="C489">
        <v>7.1829999999999998</v>
      </c>
      <c r="D489">
        <v>7.3109999999999999</v>
      </c>
      <c r="E489">
        <v>7.367</v>
      </c>
      <c r="F489">
        <v>7.0529999999999999</v>
      </c>
      <c r="G489">
        <v>7</v>
      </c>
    </row>
    <row r="490" spans="1:7" x14ac:dyDescent="0.2">
      <c r="A490">
        <v>117</v>
      </c>
      <c r="B490">
        <v>353.3</v>
      </c>
      <c r="C490">
        <v>7.1120000000000001</v>
      </c>
      <c r="D490">
        <v>7.2279999999999998</v>
      </c>
      <c r="E490">
        <v>7.2850000000000001</v>
      </c>
      <c r="F490">
        <v>6.9690000000000003</v>
      </c>
      <c r="G490">
        <v>6.9630000000000001</v>
      </c>
    </row>
    <row r="491" spans="1:7" x14ac:dyDescent="0.2">
      <c r="A491">
        <v>118</v>
      </c>
      <c r="B491">
        <v>355.95</v>
      </c>
      <c r="C491">
        <v>7.0419999999999998</v>
      </c>
      <c r="D491">
        <v>7.15</v>
      </c>
      <c r="E491">
        <v>7.2080000000000002</v>
      </c>
      <c r="F491">
        <v>6.89</v>
      </c>
      <c r="G491">
        <v>6.9219999999999997</v>
      </c>
    </row>
    <row r="492" spans="1:7" x14ac:dyDescent="0.2">
      <c r="A492">
        <v>119</v>
      </c>
      <c r="B492">
        <v>358.56</v>
      </c>
      <c r="C492">
        <v>6.9729999999999999</v>
      </c>
      <c r="D492">
        <v>7.0709999999999997</v>
      </c>
      <c r="E492">
        <v>7.1319999999999997</v>
      </c>
      <c r="F492">
        <v>6.819</v>
      </c>
      <c r="G492">
        <v>6.8689999999999998</v>
      </c>
    </row>
    <row r="493" spans="1:7" x14ac:dyDescent="0.2">
      <c r="A493">
        <v>120</v>
      </c>
      <c r="B493">
        <v>361.13</v>
      </c>
      <c r="C493">
        <v>6.9</v>
      </c>
      <c r="D493">
        <v>6.9980000000000002</v>
      </c>
      <c r="E493">
        <v>7.0590000000000002</v>
      </c>
      <c r="F493">
        <v>6.7489999999999997</v>
      </c>
      <c r="G493">
        <v>6.7939999999999996</v>
      </c>
    </row>
    <row r="494" spans="1:7" x14ac:dyDescent="0.2">
      <c r="A494">
        <v>121</v>
      </c>
      <c r="B494">
        <v>363.66</v>
      </c>
      <c r="C494">
        <v>6.8230000000000004</v>
      </c>
      <c r="D494">
        <v>6.9279999999999999</v>
      </c>
      <c r="E494">
        <v>6.9850000000000003</v>
      </c>
      <c r="F494">
        <v>6.6740000000000004</v>
      </c>
      <c r="G494">
        <v>6.7060000000000004</v>
      </c>
    </row>
    <row r="495" spans="1:7" x14ac:dyDescent="0.2">
      <c r="A495">
        <v>122</v>
      </c>
      <c r="B495">
        <v>366.16</v>
      </c>
      <c r="C495">
        <v>6.7549999999999999</v>
      </c>
      <c r="D495">
        <v>6.8540000000000001</v>
      </c>
      <c r="E495">
        <v>6.9130000000000003</v>
      </c>
      <c r="F495">
        <v>6.6120000000000001</v>
      </c>
      <c r="G495">
        <v>6.64</v>
      </c>
    </row>
    <row r="496" spans="1:7" x14ac:dyDescent="0.2">
      <c r="A496">
        <v>123</v>
      </c>
      <c r="B496">
        <v>368.61</v>
      </c>
      <c r="C496">
        <v>6.694</v>
      </c>
      <c r="D496">
        <v>6.782</v>
      </c>
      <c r="E496">
        <v>6.85</v>
      </c>
      <c r="F496">
        <v>6.5469999999999997</v>
      </c>
      <c r="G496">
        <v>6.5970000000000004</v>
      </c>
    </row>
    <row r="497" spans="1:7" x14ac:dyDescent="0.2">
      <c r="A497">
        <v>124</v>
      </c>
      <c r="B497">
        <v>371.02</v>
      </c>
      <c r="C497">
        <v>6.63</v>
      </c>
      <c r="D497">
        <v>6.71</v>
      </c>
      <c r="E497">
        <v>6.7869999999999999</v>
      </c>
      <c r="F497">
        <v>6.4809999999999999</v>
      </c>
      <c r="G497">
        <v>6.5419999999999998</v>
      </c>
    </row>
    <row r="498" spans="1:7" x14ac:dyDescent="0.2">
      <c r="A498">
        <v>125</v>
      </c>
      <c r="B498">
        <v>373.39</v>
      </c>
      <c r="C498">
        <v>6.5650000000000004</v>
      </c>
      <c r="D498">
        <v>6.6449999999999996</v>
      </c>
      <c r="E498">
        <v>6.7210000000000001</v>
      </c>
      <c r="F498">
        <v>6.42</v>
      </c>
      <c r="G498">
        <v>6.4740000000000002</v>
      </c>
    </row>
    <row r="499" spans="1:7" x14ac:dyDescent="0.2">
      <c r="A499">
        <v>126</v>
      </c>
      <c r="B499">
        <v>375.72</v>
      </c>
      <c r="C499">
        <v>6.5019999999999998</v>
      </c>
      <c r="D499">
        <v>6.5860000000000003</v>
      </c>
      <c r="E499">
        <v>6.65</v>
      </c>
      <c r="F499">
        <v>6.3609999999999998</v>
      </c>
      <c r="G499">
        <v>6.4109999999999996</v>
      </c>
    </row>
    <row r="500" spans="1:7" x14ac:dyDescent="0.2">
      <c r="A500">
        <v>127</v>
      </c>
      <c r="B500">
        <v>378.01</v>
      </c>
      <c r="C500">
        <v>6.4459999999999997</v>
      </c>
      <c r="D500">
        <v>6.5259999999999998</v>
      </c>
      <c r="E500">
        <v>6.5960000000000001</v>
      </c>
      <c r="F500">
        <v>6.3019999999999996</v>
      </c>
      <c r="G500">
        <v>6.3609999999999998</v>
      </c>
    </row>
    <row r="501" spans="1:7" x14ac:dyDescent="0.2">
      <c r="A501">
        <v>128</v>
      </c>
      <c r="B501">
        <v>380.26</v>
      </c>
      <c r="C501">
        <v>6.391</v>
      </c>
      <c r="D501">
        <v>6.4630000000000001</v>
      </c>
      <c r="E501">
        <v>6.5410000000000004</v>
      </c>
      <c r="F501">
        <v>6.2430000000000003</v>
      </c>
      <c r="G501">
        <v>6.3179999999999996</v>
      </c>
    </row>
    <row r="502" spans="1:7" x14ac:dyDescent="0.2">
      <c r="A502">
        <v>129</v>
      </c>
      <c r="B502">
        <v>382.47</v>
      </c>
      <c r="C502">
        <v>6.3390000000000004</v>
      </c>
      <c r="D502">
        <v>6.4059999999999997</v>
      </c>
      <c r="E502">
        <v>6.484</v>
      </c>
      <c r="F502">
        <v>6.1950000000000003</v>
      </c>
      <c r="G502">
        <v>6.2709999999999999</v>
      </c>
    </row>
    <row r="503" spans="1:7" x14ac:dyDescent="0.2">
      <c r="A503">
        <v>130</v>
      </c>
      <c r="B503">
        <v>384.63</v>
      </c>
      <c r="C503">
        <v>6.2869999999999999</v>
      </c>
      <c r="D503">
        <v>6.35</v>
      </c>
      <c r="E503">
        <v>6.4279999999999999</v>
      </c>
      <c r="F503">
        <v>6.1449999999999996</v>
      </c>
      <c r="G503">
        <v>6.2249999999999996</v>
      </c>
    </row>
    <row r="504" spans="1:7" x14ac:dyDescent="0.2">
      <c r="A504">
        <v>131</v>
      </c>
      <c r="B504">
        <v>386.76</v>
      </c>
      <c r="C504">
        <v>6.2309999999999999</v>
      </c>
      <c r="D504">
        <v>6.2889999999999997</v>
      </c>
      <c r="E504">
        <v>6.3719999999999999</v>
      </c>
      <c r="F504">
        <v>6.0869999999999997</v>
      </c>
      <c r="G504">
        <v>6.1760000000000002</v>
      </c>
    </row>
    <row r="505" spans="1:7" x14ac:dyDescent="0.2">
      <c r="A505">
        <v>132</v>
      </c>
      <c r="B505">
        <v>388.84</v>
      </c>
      <c r="C505">
        <v>6.1749999999999998</v>
      </c>
      <c r="D505">
        <v>6.2329999999999997</v>
      </c>
      <c r="E505">
        <v>6.319</v>
      </c>
      <c r="F505">
        <v>6.03</v>
      </c>
      <c r="G505">
        <v>6.12</v>
      </c>
    </row>
    <row r="506" spans="1:7" x14ac:dyDescent="0.2">
      <c r="A506">
        <v>133</v>
      </c>
      <c r="B506">
        <v>390.88</v>
      </c>
      <c r="C506">
        <v>6.12</v>
      </c>
      <c r="D506">
        <v>6.1779999999999999</v>
      </c>
      <c r="E506">
        <v>6.2560000000000002</v>
      </c>
      <c r="F506">
        <v>5.9749999999999996</v>
      </c>
      <c r="G506">
        <v>6.069</v>
      </c>
    </row>
    <row r="507" spans="1:7" x14ac:dyDescent="0.2">
      <c r="A507">
        <v>134</v>
      </c>
      <c r="B507">
        <v>392.87</v>
      </c>
      <c r="C507">
        <v>6.0709999999999997</v>
      </c>
      <c r="D507">
        <v>6.1280000000000001</v>
      </c>
      <c r="E507">
        <v>6.1970000000000001</v>
      </c>
      <c r="F507">
        <v>5.92</v>
      </c>
      <c r="G507">
        <v>6.0389999999999997</v>
      </c>
    </row>
    <row r="508" spans="1:7" x14ac:dyDescent="0.2">
      <c r="A508">
        <v>135</v>
      </c>
      <c r="B508">
        <v>394.83</v>
      </c>
      <c r="C508">
        <v>6.0220000000000002</v>
      </c>
      <c r="D508">
        <v>6.0739999999999998</v>
      </c>
      <c r="E508">
        <v>6.141</v>
      </c>
      <c r="F508">
        <v>5.8680000000000003</v>
      </c>
      <c r="G508">
        <v>6.0039999999999996</v>
      </c>
    </row>
    <row r="509" spans="1:7" x14ac:dyDescent="0.2">
      <c r="A509">
        <v>136</v>
      </c>
      <c r="B509">
        <v>396.74</v>
      </c>
      <c r="C509">
        <v>5.9749999999999996</v>
      </c>
      <c r="D509">
        <v>6.0140000000000002</v>
      </c>
      <c r="E509">
        <v>6.0910000000000002</v>
      </c>
      <c r="F509">
        <v>5.8150000000000004</v>
      </c>
      <c r="G509">
        <v>5.9779999999999998</v>
      </c>
    </row>
    <row r="510" spans="1:7" x14ac:dyDescent="0.2">
      <c r="A510">
        <v>137</v>
      </c>
      <c r="B510">
        <v>398.61</v>
      </c>
      <c r="C510">
        <v>5.92</v>
      </c>
      <c r="D510">
        <v>5.95</v>
      </c>
      <c r="E510">
        <v>6.0350000000000001</v>
      </c>
      <c r="F510">
        <v>5.7560000000000002</v>
      </c>
      <c r="G510">
        <v>5.94</v>
      </c>
    </row>
    <row r="511" spans="1:7" x14ac:dyDescent="0.2">
      <c r="A511">
        <v>138</v>
      </c>
      <c r="B511">
        <v>400.43</v>
      </c>
      <c r="C511">
        <v>5.8639999999999999</v>
      </c>
      <c r="D511">
        <v>5.8959999999999999</v>
      </c>
      <c r="E511">
        <v>5.9820000000000002</v>
      </c>
      <c r="F511">
        <v>5.7</v>
      </c>
      <c r="G511">
        <v>5.8780000000000001</v>
      </c>
    </row>
    <row r="512" spans="1:7" x14ac:dyDescent="0.2">
      <c r="A512">
        <v>139</v>
      </c>
      <c r="B512">
        <v>402.22</v>
      </c>
      <c r="C512">
        <v>5.8040000000000003</v>
      </c>
      <c r="D512">
        <v>5.8390000000000004</v>
      </c>
      <c r="E512">
        <v>5.9269999999999996</v>
      </c>
      <c r="F512">
        <v>5.6340000000000003</v>
      </c>
      <c r="G512">
        <v>5.8129999999999997</v>
      </c>
    </row>
    <row r="513" spans="1:7" x14ac:dyDescent="0.2">
      <c r="A513">
        <v>140</v>
      </c>
      <c r="B513">
        <v>403.96</v>
      </c>
      <c r="C513">
        <v>5.7549999999999999</v>
      </c>
      <c r="D513">
        <v>5.7809999999999997</v>
      </c>
      <c r="E513">
        <v>5.875</v>
      </c>
      <c r="F513">
        <v>5.58</v>
      </c>
      <c r="G513">
        <v>5.7859999999999996</v>
      </c>
    </row>
    <row r="514" spans="1:7" x14ac:dyDescent="0.2">
      <c r="A514">
        <v>141</v>
      </c>
      <c r="B514">
        <v>405.66</v>
      </c>
      <c r="C514">
        <v>5.7009999999999996</v>
      </c>
      <c r="D514">
        <v>5.7220000000000004</v>
      </c>
      <c r="E514">
        <v>5.8170000000000002</v>
      </c>
      <c r="F514">
        <v>5.5270000000000001</v>
      </c>
      <c r="G514">
        <v>5.7359999999999998</v>
      </c>
    </row>
    <row r="515" spans="1:7" x14ac:dyDescent="0.2">
      <c r="A515">
        <v>142</v>
      </c>
      <c r="B515">
        <v>407.31</v>
      </c>
      <c r="C515">
        <v>5.6349999999999998</v>
      </c>
      <c r="D515">
        <v>5.66</v>
      </c>
      <c r="E515">
        <v>5.7610000000000001</v>
      </c>
      <c r="F515">
        <v>5.4660000000000002</v>
      </c>
      <c r="G515">
        <v>5.6529999999999996</v>
      </c>
    </row>
    <row r="516" spans="1:7" x14ac:dyDescent="0.2">
      <c r="A516">
        <v>143</v>
      </c>
      <c r="B516">
        <v>408.92</v>
      </c>
      <c r="C516">
        <v>5.569</v>
      </c>
      <c r="D516">
        <v>5.5910000000000002</v>
      </c>
      <c r="E516">
        <v>5.7030000000000003</v>
      </c>
      <c r="F516">
        <v>5.4050000000000002</v>
      </c>
      <c r="G516">
        <v>5.5759999999999996</v>
      </c>
    </row>
    <row r="517" spans="1:7" x14ac:dyDescent="0.2">
      <c r="A517">
        <v>144</v>
      </c>
      <c r="B517">
        <v>410.49</v>
      </c>
      <c r="C517">
        <v>5.5069999999999997</v>
      </c>
      <c r="D517">
        <v>5.5289999999999999</v>
      </c>
      <c r="E517">
        <v>5.6420000000000003</v>
      </c>
      <c r="F517">
        <v>5.3470000000000004</v>
      </c>
      <c r="G517">
        <v>5.5110000000000001</v>
      </c>
    </row>
    <row r="518" spans="1:7" x14ac:dyDescent="0.2">
      <c r="A518">
        <v>145</v>
      </c>
      <c r="B518">
        <v>412.02</v>
      </c>
      <c r="C518">
        <v>5.4470000000000001</v>
      </c>
      <c r="D518">
        <v>5.468</v>
      </c>
      <c r="E518">
        <v>5.5750000000000002</v>
      </c>
      <c r="F518">
        <v>5.2880000000000003</v>
      </c>
      <c r="G518">
        <v>5.4560000000000004</v>
      </c>
    </row>
    <row r="519" spans="1:7" x14ac:dyDescent="0.2">
      <c r="A519">
        <v>146</v>
      </c>
      <c r="B519">
        <v>413.5</v>
      </c>
      <c r="C519">
        <v>5.383</v>
      </c>
      <c r="D519">
        <v>5.4039999999999999</v>
      </c>
      <c r="E519">
        <v>5.51</v>
      </c>
      <c r="F519">
        <v>5.2290000000000001</v>
      </c>
      <c r="G519">
        <v>5.3869999999999996</v>
      </c>
    </row>
    <row r="520" spans="1:7" x14ac:dyDescent="0.2">
      <c r="A520">
        <v>147</v>
      </c>
      <c r="B520">
        <v>414.94</v>
      </c>
      <c r="C520">
        <v>5.3179999999999996</v>
      </c>
      <c r="D520">
        <v>5.3369999999999997</v>
      </c>
      <c r="E520">
        <v>5.4480000000000004</v>
      </c>
      <c r="F520">
        <v>5.1660000000000004</v>
      </c>
      <c r="G520">
        <v>5.3230000000000004</v>
      </c>
    </row>
    <row r="521" spans="1:7" x14ac:dyDescent="0.2">
      <c r="A521">
        <v>148</v>
      </c>
      <c r="B521">
        <v>416.33</v>
      </c>
      <c r="C521">
        <v>5.2560000000000002</v>
      </c>
      <c r="D521">
        <v>5.2709999999999999</v>
      </c>
      <c r="E521">
        <v>5.3840000000000003</v>
      </c>
      <c r="F521">
        <v>5.0999999999999996</v>
      </c>
      <c r="G521">
        <v>5.2670000000000003</v>
      </c>
    </row>
    <row r="522" spans="1:7" x14ac:dyDescent="0.2">
      <c r="A522">
        <v>149</v>
      </c>
      <c r="B522">
        <v>417.69</v>
      </c>
      <c r="C522">
        <v>5.1909999999999998</v>
      </c>
      <c r="D522">
        <v>5.2030000000000003</v>
      </c>
      <c r="E522">
        <v>5.319</v>
      </c>
      <c r="F522">
        <v>5.0369999999999999</v>
      </c>
      <c r="G522">
        <v>5.2030000000000003</v>
      </c>
    </row>
    <row r="523" spans="1:7" x14ac:dyDescent="0.2">
      <c r="A523">
        <v>150</v>
      </c>
      <c r="B523">
        <v>419</v>
      </c>
      <c r="C523">
        <v>5.1280000000000001</v>
      </c>
      <c r="D523">
        <v>5.1390000000000002</v>
      </c>
      <c r="E523">
        <v>5.258</v>
      </c>
      <c r="F523">
        <v>4.9710000000000001</v>
      </c>
      <c r="G523">
        <v>5.1440000000000001</v>
      </c>
    </row>
    <row r="524" spans="1:7" x14ac:dyDescent="0.2">
      <c r="A524">
        <v>151</v>
      </c>
      <c r="B524">
        <v>420.26</v>
      </c>
      <c r="C524">
        <v>5.0629999999999997</v>
      </c>
      <c r="D524">
        <v>5.07</v>
      </c>
      <c r="E524">
        <v>5.1959999999999997</v>
      </c>
      <c r="F524">
        <v>4.8979999999999997</v>
      </c>
      <c r="G524">
        <v>5.0880000000000001</v>
      </c>
    </row>
    <row r="525" spans="1:7" x14ac:dyDescent="0.2">
      <c r="A525">
        <v>152</v>
      </c>
      <c r="B525">
        <v>421.49</v>
      </c>
      <c r="C525">
        <v>4.9980000000000002</v>
      </c>
      <c r="D525">
        <v>4.9989999999999997</v>
      </c>
      <c r="E525">
        <v>5.1289999999999996</v>
      </c>
      <c r="F525">
        <v>4.8319999999999999</v>
      </c>
      <c r="G525">
        <v>5.0309999999999997</v>
      </c>
    </row>
    <row r="526" spans="1:7" x14ac:dyDescent="0.2">
      <c r="A526">
        <v>153</v>
      </c>
      <c r="B526">
        <v>422.67</v>
      </c>
      <c r="C526">
        <v>4.9340000000000002</v>
      </c>
      <c r="D526">
        <v>4.9320000000000004</v>
      </c>
      <c r="E526">
        <v>5.0620000000000003</v>
      </c>
      <c r="F526">
        <v>4.7670000000000003</v>
      </c>
      <c r="G526">
        <v>4.976</v>
      </c>
    </row>
    <row r="527" spans="1:7" x14ac:dyDescent="0.2">
      <c r="A527">
        <v>154</v>
      </c>
      <c r="B527">
        <v>423.8</v>
      </c>
      <c r="C527">
        <v>4.8680000000000003</v>
      </c>
      <c r="D527">
        <v>4.859</v>
      </c>
      <c r="E527">
        <v>4.9930000000000003</v>
      </c>
      <c r="F527">
        <v>4.7030000000000003</v>
      </c>
      <c r="G527">
        <v>4.9180000000000001</v>
      </c>
    </row>
    <row r="528" spans="1:7" x14ac:dyDescent="0.2">
      <c r="A528">
        <v>155</v>
      </c>
      <c r="B528">
        <v>424.9</v>
      </c>
      <c r="C528">
        <v>4.8019999999999996</v>
      </c>
      <c r="D528">
        <v>4.7869999999999999</v>
      </c>
      <c r="E528">
        <v>4.9290000000000003</v>
      </c>
      <c r="F528">
        <v>4.6349999999999998</v>
      </c>
      <c r="G528">
        <v>4.8579999999999997</v>
      </c>
    </row>
    <row r="529" spans="1:7" x14ac:dyDescent="0.2">
      <c r="A529">
        <v>156</v>
      </c>
      <c r="B529">
        <v>425.95</v>
      </c>
      <c r="C529">
        <v>4.7370000000000001</v>
      </c>
      <c r="D529">
        <v>4.7110000000000003</v>
      </c>
      <c r="E529">
        <v>4.8600000000000003</v>
      </c>
      <c r="F529">
        <v>4.5620000000000003</v>
      </c>
      <c r="G529">
        <v>4.8140000000000001</v>
      </c>
    </row>
    <row r="530" spans="1:7" x14ac:dyDescent="0.2">
      <c r="A530">
        <v>157</v>
      </c>
      <c r="B530">
        <v>426.96</v>
      </c>
      <c r="C530">
        <v>4.6689999999999996</v>
      </c>
      <c r="D530">
        <v>4.6340000000000003</v>
      </c>
      <c r="E530">
        <v>4.7880000000000003</v>
      </c>
      <c r="F530">
        <v>4.49</v>
      </c>
      <c r="G530">
        <v>4.7640000000000002</v>
      </c>
    </row>
    <row r="531" spans="1:7" x14ac:dyDescent="0.2">
      <c r="A531">
        <v>158</v>
      </c>
      <c r="B531">
        <v>427.92</v>
      </c>
      <c r="C531">
        <v>4.5960000000000001</v>
      </c>
      <c r="D531">
        <v>4.5549999999999997</v>
      </c>
      <c r="E531">
        <v>4.7130000000000001</v>
      </c>
      <c r="F531">
        <v>4.4180000000000001</v>
      </c>
      <c r="G531">
        <v>4.6959999999999997</v>
      </c>
    </row>
    <row r="532" spans="1:7" x14ac:dyDescent="0.2">
      <c r="A532">
        <v>159</v>
      </c>
      <c r="B532">
        <v>428.84</v>
      </c>
      <c r="C532">
        <v>4.5190000000000001</v>
      </c>
      <c r="D532">
        <v>4.4820000000000002</v>
      </c>
      <c r="E532">
        <v>4.6399999999999997</v>
      </c>
      <c r="F532">
        <v>4.3470000000000004</v>
      </c>
      <c r="G532">
        <v>4.6079999999999997</v>
      </c>
    </row>
    <row r="533" spans="1:7" x14ac:dyDescent="0.2">
      <c r="A533">
        <v>160</v>
      </c>
      <c r="B533">
        <v>429.72</v>
      </c>
      <c r="C533">
        <v>4.444</v>
      </c>
      <c r="D533">
        <v>4.4059999999999997</v>
      </c>
      <c r="E533">
        <v>4.5679999999999996</v>
      </c>
      <c r="F533">
        <v>4.2720000000000002</v>
      </c>
      <c r="G533">
        <v>4.5309999999999997</v>
      </c>
    </row>
    <row r="534" spans="1:7" x14ac:dyDescent="0.2">
      <c r="A534">
        <v>161</v>
      </c>
      <c r="B534">
        <v>430.55</v>
      </c>
      <c r="C534">
        <v>4.3739999999999997</v>
      </c>
      <c r="D534">
        <v>4.3289999999999997</v>
      </c>
      <c r="E534">
        <v>4.4980000000000002</v>
      </c>
      <c r="F534">
        <v>4.194</v>
      </c>
      <c r="G534">
        <v>4.4740000000000002</v>
      </c>
    </row>
    <row r="535" spans="1:7" x14ac:dyDescent="0.2">
      <c r="A535">
        <v>162</v>
      </c>
      <c r="B535">
        <v>431.35</v>
      </c>
      <c r="C535">
        <v>4.3079999999999998</v>
      </c>
      <c r="D535">
        <v>4.2489999999999997</v>
      </c>
      <c r="E535">
        <v>4.4189999999999996</v>
      </c>
      <c r="F535">
        <v>4.1210000000000004</v>
      </c>
      <c r="G535">
        <v>4.4409999999999998</v>
      </c>
    </row>
    <row r="536" spans="1:7" x14ac:dyDescent="0.2">
      <c r="A536">
        <v>163</v>
      </c>
      <c r="B536">
        <v>432.1</v>
      </c>
      <c r="C536">
        <v>4.2450000000000001</v>
      </c>
      <c r="D536">
        <v>4.1719999999999997</v>
      </c>
      <c r="E536">
        <v>4.3449999999999998</v>
      </c>
      <c r="F536">
        <v>4.0469999999999997</v>
      </c>
      <c r="G536">
        <v>4.415</v>
      </c>
    </row>
    <row r="537" spans="1:7" x14ac:dyDescent="0.2">
      <c r="A537">
        <v>164</v>
      </c>
      <c r="B537">
        <v>432.8</v>
      </c>
      <c r="C537">
        <v>4.1760000000000002</v>
      </c>
      <c r="D537">
        <v>4.0940000000000003</v>
      </c>
      <c r="E537">
        <v>4.2699999999999996</v>
      </c>
      <c r="F537">
        <v>3.968</v>
      </c>
      <c r="G537">
        <v>4.3730000000000002</v>
      </c>
    </row>
    <row r="538" spans="1:7" x14ac:dyDescent="0.2">
      <c r="A538">
        <v>165</v>
      </c>
      <c r="B538">
        <v>433.47</v>
      </c>
      <c r="C538">
        <v>4.1050000000000004</v>
      </c>
      <c r="D538">
        <v>4.016</v>
      </c>
      <c r="E538">
        <v>4.1859999999999999</v>
      </c>
      <c r="F538">
        <v>3.8849999999999998</v>
      </c>
      <c r="G538">
        <v>4.3330000000000002</v>
      </c>
    </row>
    <row r="539" spans="1:7" x14ac:dyDescent="0.2">
      <c r="A539">
        <v>166</v>
      </c>
      <c r="B539">
        <v>434.09</v>
      </c>
      <c r="C539">
        <v>4.0339999999999998</v>
      </c>
      <c r="D539">
        <v>3.9329999999999998</v>
      </c>
      <c r="E539">
        <v>4.1130000000000004</v>
      </c>
      <c r="F539">
        <v>3.8050000000000002</v>
      </c>
      <c r="G539">
        <v>4.2859999999999996</v>
      </c>
    </row>
    <row r="540" spans="1:7" x14ac:dyDescent="0.2">
      <c r="A540">
        <v>167</v>
      </c>
      <c r="B540">
        <v>434.66</v>
      </c>
      <c r="C540">
        <v>3.9609999999999999</v>
      </c>
      <c r="D540">
        <v>3.8479999999999999</v>
      </c>
      <c r="E540">
        <v>4.0389999999999997</v>
      </c>
      <c r="F540">
        <v>3.7250000000000001</v>
      </c>
      <c r="G540">
        <v>4.2300000000000004</v>
      </c>
    </row>
    <row r="541" spans="1:7" x14ac:dyDescent="0.2">
      <c r="A541">
        <v>168</v>
      </c>
      <c r="B541">
        <v>435.2</v>
      </c>
      <c r="C541">
        <v>3.8860000000000001</v>
      </c>
      <c r="D541">
        <v>3.766</v>
      </c>
      <c r="E541">
        <v>3.9609999999999999</v>
      </c>
      <c r="F541">
        <v>3.65</v>
      </c>
      <c r="G541">
        <v>4.1669999999999998</v>
      </c>
    </row>
    <row r="542" spans="1:7" x14ac:dyDescent="0.2">
      <c r="A542">
        <v>169</v>
      </c>
      <c r="B542">
        <v>435.69</v>
      </c>
      <c r="C542">
        <v>3.8140000000000001</v>
      </c>
      <c r="D542">
        <v>3.6960000000000002</v>
      </c>
      <c r="E542">
        <v>3.887</v>
      </c>
      <c r="F542">
        <v>3.5739999999999998</v>
      </c>
      <c r="G542">
        <v>4.0979999999999999</v>
      </c>
    </row>
    <row r="543" spans="1:7" x14ac:dyDescent="0.2">
      <c r="A543">
        <v>170</v>
      </c>
      <c r="B543">
        <v>436.14</v>
      </c>
      <c r="C543">
        <v>3.7429999999999999</v>
      </c>
      <c r="D543">
        <v>3.6280000000000001</v>
      </c>
      <c r="E543">
        <v>3.8149999999999999</v>
      </c>
      <c r="F543">
        <v>3.5009999999999999</v>
      </c>
      <c r="G543">
        <v>4.0279999999999996</v>
      </c>
    </row>
    <row r="544" spans="1:7" x14ac:dyDescent="0.2">
      <c r="A544">
        <v>171</v>
      </c>
      <c r="B544">
        <v>436.54</v>
      </c>
      <c r="C544">
        <v>3.6709999999999998</v>
      </c>
      <c r="D544">
        <v>3.552</v>
      </c>
      <c r="E544">
        <v>3.7440000000000002</v>
      </c>
      <c r="F544">
        <v>3.4350000000000001</v>
      </c>
      <c r="G544">
        <v>3.9529999999999998</v>
      </c>
    </row>
    <row r="545" spans="1:7" x14ac:dyDescent="0.2">
      <c r="A545">
        <v>172</v>
      </c>
      <c r="B545">
        <v>436.91</v>
      </c>
      <c r="C545">
        <v>3.6019999999999999</v>
      </c>
      <c r="D545">
        <v>3.4830000000000001</v>
      </c>
      <c r="E545">
        <v>3.6739999999999999</v>
      </c>
      <c r="F545">
        <v>3.3660000000000001</v>
      </c>
      <c r="G545">
        <v>3.8849999999999998</v>
      </c>
    </row>
    <row r="546" spans="1:7" x14ac:dyDescent="0.2">
      <c r="A546">
        <v>173</v>
      </c>
      <c r="B546">
        <v>437.23</v>
      </c>
      <c r="C546">
        <v>3.532</v>
      </c>
      <c r="D546">
        <v>3.411</v>
      </c>
      <c r="E546">
        <v>3.6040000000000001</v>
      </c>
      <c r="F546">
        <v>3.2970000000000002</v>
      </c>
      <c r="G546">
        <v>3.8149999999999999</v>
      </c>
    </row>
    <row r="547" spans="1:7" x14ac:dyDescent="0.2">
      <c r="A547">
        <v>174</v>
      </c>
      <c r="B547">
        <v>437.51</v>
      </c>
      <c r="C547">
        <v>3.464</v>
      </c>
      <c r="D547">
        <v>3.3439999999999999</v>
      </c>
      <c r="E547">
        <v>3.5329999999999999</v>
      </c>
      <c r="F547">
        <v>3.23</v>
      </c>
      <c r="G547">
        <v>3.7490000000000001</v>
      </c>
    </row>
    <row r="548" spans="1:7" x14ac:dyDescent="0.2">
      <c r="A548">
        <v>175</v>
      </c>
      <c r="B548">
        <v>437.74</v>
      </c>
      <c r="C548">
        <v>3.4009999999999998</v>
      </c>
      <c r="D548">
        <v>3.2749999999999999</v>
      </c>
      <c r="E548">
        <v>3.468</v>
      </c>
      <c r="F548">
        <v>3.1669999999999998</v>
      </c>
      <c r="G548">
        <v>3.694</v>
      </c>
    </row>
    <row r="549" spans="1:7" x14ac:dyDescent="0.2">
      <c r="A549">
        <v>176</v>
      </c>
      <c r="B549">
        <v>437.93</v>
      </c>
      <c r="C549">
        <v>3.34</v>
      </c>
      <c r="D549">
        <v>3.214</v>
      </c>
      <c r="E549">
        <v>3.403</v>
      </c>
      <c r="F549">
        <v>3.105</v>
      </c>
      <c r="G549">
        <v>3.6360000000000001</v>
      </c>
    </row>
    <row r="550" spans="1:7" x14ac:dyDescent="0.2">
      <c r="A550">
        <v>177</v>
      </c>
      <c r="B550">
        <v>438.08</v>
      </c>
      <c r="C550">
        <v>3.286</v>
      </c>
      <c r="D550">
        <v>3.161</v>
      </c>
      <c r="E550">
        <v>3.343</v>
      </c>
      <c r="F550">
        <v>3.0470000000000002</v>
      </c>
      <c r="G550">
        <v>3.5950000000000002</v>
      </c>
    </row>
    <row r="551" spans="1:7" x14ac:dyDescent="0.2">
      <c r="A551">
        <v>178</v>
      </c>
      <c r="B551">
        <v>438.19</v>
      </c>
      <c r="C551">
        <v>3.2389999999999999</v>
      </c>
      <c r="D551">
        <v>3.1040000000000001</v>
      </c>
      <c r="E551">
        <v>3.2869999999999999</v>
      </c>
      <c r="F551">
        <v>2.99</v>
      </c>
      <c r="G551">
        <v>3.5750000000000002</v>
      </c>
    </row>
    <row r="552" spans="1:7" x14ac:dyDescent="0.2">
      <c r="A552">
        <v>179</v>
      </c>
      <c r="B552">
        <v>438.25</v>
      </c>
      <c r="C552">
        <v>3.1909999999999998</v>
      </c>
      <c r="D552">
        <v>3.044</v>
      </c>
      <c r="E552">
        <v>3.2320000000000002</v>
      </c>
      <c r="F552">
        <v>2.9350000000000001</v>
      </c>
      <c r="G552">
        <v>3.5529999999999999</v>
      </c>
    </row>
    <row r="553" spans="1:7" x14ac:dyDescent="0.2">
      <c r="A553">
        <v>180</v>
      </c>
      <c r="B553">
        <v>438.28</v>
      </c>
      <c r="C553">
        <v>3.137</v>
      </c>
      <c r="D553">
        <v>2.9849999999999999</v>
      </c>
      <c r="E553">
        <v>3.1760000000000002</v>
      </c>
      <c r="F553">
        <v>2.879</v>
      </c>
      <c r="G553">
        <v>3.5059999999999998</v>
      </c>
    </row>
    <row r="554" spans="1:7" x14ac:dyDescent="0.2">
      <c r="A554">
        <v>181</v>
      </c>
      <c r="B554">
        <v>438.25</v>
      </c>
      <c r="C554">
        <v>3.0819999999999999</v>
      </c>
      <c r="D554">
        <v>2.931</v>
      </c>
      <c r="E554">
        <v>3.125</v>
      </c>
      <c r="F554">
        <v>2.8250000000000002</v>
      </c>
      <c r="G554">
        <v>3.4470000000000001</v>
      </c>
    </row>
    <row r="555" spans="1:7" x14ac:dyDescent="0.2">
      <c r="A555">
        <v>182</v>
      </c>
      <c r="B555">
        <v>438.19</v>
      </c>
      <c r="C555">
        <v>3.02</v>
      </c>
      <c r="D555">
        <v>2.867</v>
      </c>
      <c r="E555">
        <v>3.0680000000000001</v>
      </c>
      <c r="F555">
        <v>2.7709999999999999</v>
      </c>
      <c r="G555">
        <v>3.3740000000000001</v>
      </c>
    </row>
    <row r="556" spans="1:7" x14ac:dyDescent="0.2">
      <c r="A556">
        <v>183</v>
      </c>
      <c r="B556">
        <v>438.08</v>
      </c>
      <c r="C556">
        <v>2.96</v>
      </c>
      <c r="D556">
        <v>2.8140000000000001</v>
      </c>
      <c r="E556">
        <v>3.0070000000000001</v>
      </c>
      <c r="F556">
        <v>2.722</v>
      </c>
      <c r="G556">
        <v>3.2970000000000002</v>
      </c>
    </row>
    <row r="557" spans="1:7" x14ac:dyDescent="0.2">
      <c r="A557">
        <v>184</v>
      </c>
      <c r="B557">
        <v>437.93</v>
      </c>
      <c r="C557">
        <v>2.9060000000000001</v>
      </c>
      <c r="D557">
        <v>2.766</v>
      </c>
      <c r="E557">
        <v>2.9550000000000001</v>
      </c>
      <c r="F557">
        <v>2.6789999999999998</v>
      </c>
      <c r="G557">
        <v>3.2250000000000001</v>
      </c>
    </row>
    <row r="558" spans="1:7" x14ac:dyDescent="0.2">
      <c r="A558">
        <v>185</v>
      </c>
      <c r="B558">
        <v>437.74</v>
      </c>
      <c r="C558">
        <v>2.86</v>
      </c>
      <c r="D558">
        <v>2.722</v>
      </c>
      <c r="E558">
        <v>2.907</v>
      </c>
      <c r="F558">
        <v>2.64</v>
      </c>
      <c r="G558">
        <v>3.1720000000000002</v>
      </c>
    </row>
    <row r="559" spans="1:7" x14ac:dyDescent="0.2">
      <c r="A559">
        <v>186</v>
      </c>
      <c r="B559">
        <v>437.51</v>
      </c>
      <c r="C559">
        <v>2.8119999999999998</v>
      </c>
      <c r="D559">
        <v>2.6789999999999998</v>
      </c>
      <c r="E559">
        <v>2.8639999999999999</v>
      </c>
      <c r="F559">
        <v>2.597</v>
      </c>
      <c r="G559">
        <v>3.105</v>
      </c>
    </row>
    <row r="560" spans="1:7" x14ac:dyDescent="0.2">
      <c r="A560">
        <v>187</v>
      </c>
      <c r="B560">
        <v>437.23</v>
      </c>
      <c r="C560">
        <v>2.7570000000000001</v>
      </c>
      <c r="D560">
        <v>2.629</v>
      </c>
      <c r="E560">
        <v>2.8239999999999998</v>
      </c>
      <c r="F560">
        <v>2.5550000000000002</v>
      </c>
      <c r="G560">
        <v>3.02</v>
      </c>
    </row>
    <row r="561" spans="1:7" x14ac:dyDescent="0.2">
      <c r="A561">
        <v>188</v>
      </c>
      <c r="B561">
        <v>436.91</v>
      </c>
      <c r="C561">
        <v>2.7010000000000001</v>
      </c>
      <c r="D561">
        <v>2.5760000000000001</v>
      </c>
      <c r="E561">
        <v>2.7730000000000001</v>
      </c>
      <c r="F561">
        <v>2.5139999999999998</v>
      </c>
      <c r="G561">
        <v>2.9409999999999998</v>
      </c>
    </row>
    <row r="562" spans="1:7" x14ac:dyDescent="0.2">
      <c r="A562">
        <v>189</v>
      </c>
      <c r="B562">
        <v>436.54</v>
      </c>
      <c r="C562">
        <v>2.65</v>
      </c>
      <c r="D562">
        <v>2.528</v>
      </c>
      <c r="E562">
        <v>2.7210000000000001</v>
      </c>
      <c r="F562">
        <v>2.4790000000000001</v>
      </c>
      <c r="G562">
        <v>2.8730000000000002</v>
      </c>
    </row>
    <row r="563" spans="1:7" x14ac:dyDescent="0.2">
      <c r="A563">
        <v>190</v>
      </c>
      <c r="B563">
        <v>436.14</v>
      </c>
      <c r="C563">
        <v>2.6040000000000001</v>
      </c>
      <c r="D563">
        <v>2.4889999999999999</v>
      </c>
      <c r="E563">
        <v>2.6749999999999998</v>
      </c>
      <c r="F563">
        <v>2.44</v>
      </c>
      <c r="G563">
        <v>2.8119999999999998</v>
      </c>
    </row>
    <row r="564" spans="1:7" x14ac:dyDescent="0.2">
      <c r="A564">
        <v>191</v>
      </c>
      <c r="B564">
        <v>435.69</v>
      </c>
      <c r="C564">
        <v>2.5590000000000002</v>
      </c>
      <c r="D564">
        <v>2.444</v>
      </c>
      <c r="E564">
        <v>2.6320000000000001</v>
      </c>
      <c r="F564">
        <v>2.3969999999999998</v>
      </c>
      <c r="G564">
        <v>2.76</v>
      </c>
    </row>
    <row r="565" spans="1:7" x14ac:dyDescent="0.2">
      <c r="A565">
        <v>192</v>
      </c>
      <c r="B565">
        <v>435.2</v>
      </c>
      <c r="C565">
        <v>2.5209999999999999</v>
      </c>
      <c r="D565">
        <v>2.4089999999999998</v>
      </c>
      <c r="E565">
        <v>2.585</v>
      </c>
      <c r="F565">
        <v>2.3610000000000002</v>
      </c>
      <c r="G565">
        <v>2.7280000000000002</v>
      </c>
    </row>
    <row r="566" spans="1:7" x14ac:dyDescent="0.2">
      <c r="A566">
        <v>193</v>
      </c>
      <c r="B566">
        <v>434.66</v>
      </c>
      <c r="C566">
        <v>2.4990000000000001</v>
      </c>
      <c r="D566">
        <v>2.379</v>
      </c>
      <c r="E566">
        <v>2.5470000000000002</v>
      </c>
      <c r="F566">
        <v>2.3290000000000002</v>
      </c>
      <c r="G566">
        <v>2.7410000000000001</v>
      </c>
    </row>
    <row r="567" spans="1:7" x14ac:dyDescent="0.2">
      <c r="A567">
        <v>194</v>
      </c>
      <c r="B567">
        <v>434.09</v>
      </c>
      <c r="C567">
        <v>2.4769999999999999</v>
      </c>
      <c r="D567">
        <v>2.343</v>
      </c>
      <c r="E567">
        <v>2.5009999999999999</v>
      </c>
      <c r="F567">
        <v>2.2970000000000002</v>
      </c>
      <c r="G567">
        <v>2.7679999999999998</v>
      </c>
    </row>
    <row r="568" spans="1:7" x14ac:dyDescent="0.2">
      <c r="A568">
        <v>195</v>
      </c>
      <c r="B568">
        <v>433.47</v>
      </c>
      <c r="C568">
        <v>2.4489999999999998</v>
      </c>
      <c r="D568">
        <v>2.3050000000000002</v>
      </c>
      <c r="E568">
        <v>2.4620000000000002</v>
      </c>
      <c r="F568">
        <v>2.2629999999999999</v>
      </c>
      <c r="G568">
        <v>2.766</v>
      </c>
    </row>
    <row r="569" spans="1:7" x14ac:dyDescent="0.2">
      <c r="A569">
        <v>196</v>
      </c>
      <c r="B569">
        <v>432.8</v>
      </c>
      <c r="C569">
        <v>2.4129999999999998</v>
      </c>
      <c r="D569">
        <v>2.2690000000000001</v>
      </c>
      <c r="E569">
        <v>2.4289999999999998</v>
      </c>
      <c r="F569">
        <v>2.2330000000000001</v>
      </c>
      <c r="G569">
        <v>2.722</v>
      </c>
    </row>
    <row r="570" spans="1:7" x14ac:dyDescent="0.2">
      <c r="A570">
        <v>197</v>
      </c>
      <c r="B570">
        <v>432.1</v>
      </c>
      <c r="C570">
        <v>2.367</v>
      </c>
      <c r="D570">
        <v>2.2320000000000002</v>
      </c>
      <c r="E570">
        <v>2.391</v>
      </c>
      <c r="F570">
        <v>2.1960000000000002</v>
      </c>
      <c r="G570">
        <v>2.6480000000000001</v>
      </c>
    </row>
    <row r="571" spans="1:7" x14ac:dyDescent="0.2">
      <c r="A571">
        <v>198</v>
      </c>
      <c r="B571">
        <v>431.35</v>
      </c>
      <c r="C571">
        <v>2.31</v>
      </c>
      <c r="D571">
        <v>2.1949999999999998</v>
      </c>
      <c r="E571">
        <v>2.347</v>
      </c>
      <c r="F571">
        <v>2.16</v>
      </c>
      <c r="G571">
        <v>2.5409999999999999</v>
      </c>
    </row>
    <row r="572" spans="1:7" x14ac:dyDescent="0.2">
      <c r="A572">
        <v>199</v>
      </c>
      <c r="B572">
        <v>430.55</v>
      </c>
      <c r="C572">
        <v>2.2450000000000001</v>
      </c>
      <c r="D572">
        <v>2.16</v>
      </c>
      <c r="E572">
        <v>2.3090000000000002</v>
      </c>
      <c r="F572">
        <v>2.1280000000000001</v>
      </c>
      <c r="G572">
        <v>2.3849999999999998</v>
      </c>
    </row>
    <row r="573" spans="1:7" x14ac:dyDescent="0.2">
      <c r="A573">
        <v>200</v>
      </c>
      <c r="B573">
        <v>429.72</v>
      </c>
      <c r="C573">
        <v>2.1739999999999999</v>
      </c>
      <c r="D573">
        <v>2.1269999999999998</v>
      </c>
      <c r="E573">
        <v>2.2730000000000001</v>
      </c>
      <c r="F573">
        <v>2.0990000000000002</v>
      </c>
      <c r="G573">
        <v>2.198</v>
      </c>
    </row>
    <row r="574" spans="1:7" x14ac:dyDescent="0.2">
      <c r="A574">
        <v>201</v>
      </c>
      <c r="B574">
        <v>428.84</v>
      </c>
      <c r="C574">
        <v>2.1110000000000002</v>
      </c>
      <c r="D574">
        <v>2.1059999999999999</v>
      </c>
      <c r="E574">
        <v>2.2400000000000002</v>
      </c>
      <c r="F574">
        <v>2.0699999999999998</v>
      </c>
      <c r="G574">
        <v>2.0289999999999999</v>
      </c>
    </row>
    <row r="575" spans="1:7" x14ac:dyDescent="0.2">
      <c r="A575">
        <v>202</v>
      </c>
      <c r="B575">
        <v>427.92</v>
      </c>
      <c r="C575">
        <v>2.0499999999999998</v>
      </c>
      <c r="D575">
        <v>2.0779999999999998</v>
      </c>
      <c r="E575">
        <v>2.2090000000000001</v>
      </c>
      <c r="F575">
        <v>2.0379999999999998</v>
      </c>
      <c r="G575">
        <v>1.8759999999999999</v>
      </c>
    </row>
    <row r="576" spans="1:7" x14ac:dyDescent="0.2">
      <c r="A576">
        <v>203</v>
      </c>
      <c r="B576">
        <v>426.96</v>
      </c>
      <c r="C576">
        <v>1.99</v>
      </c>
      <c r="D576">
        <v>2.0419999999999998</v>
      </c>
      <c r="E576">
        <v>2.1779999999999999</v>
      </c>
      <c r="F576">
        <v>2.0019999999999998</v>
      </c>
      <c r="G576">
        <v>1.7370000000000001</v>
      </c>
    </row>
    <row r="577" spans="1:7" x14ac:dyDescent="0.2">
      <c r="A577">
        <v>204</v>
      </c>
      <c r="B577">
        <v>425.95</v>
      </c>
      <c r="C577">
        <v>1.9410000000000001</v>
      </c>
      <c r="D577">
        <v>2.008</v>
      </c>
      <c r="E577">
        <v>2.1389999999999998</v>
      </c>
      <c r="F577">
        <v>1.974</v>
      </c>
      <c r="G577">
        <v>1.643</v>
      </c>
    </row>
    <row r="578" spans="1:7" x14ac:dyDescent="0.2">
      <c r="A578">
        <v>205</v>
      </c>
      <c r="B578">
        <v>424.9</v>
      </c>
      <c r="C578">
        <v>1.909</v>
      </c>
      <c r="D578">
        <v>1.9770000000000001</v>
      </c>
      <c r="E578">
        <v>2.1</v>
      </c>
      <c r="F578">
        <v>1.948</v>
      </c>
      <c r="G578">
        <v>1.613</v>
      </c>
    </row>
    <row r="579" spans="1:7" x14ac:dyDescent="0.2">
      <c r="A579">
        <v>206</v>
      </c>
      <c r="B579">
        <v>423.8</v>
      </c>
      <c r="C579">
        <v>1.8979999999999999</v>
      </c>
      <c r="D579">
        <v>1.9510000000000001</v>
      </c>
      <c r="E579">
        <v>2.069</v>
      </c>
      <c r="F579">
        <v>1.9179999999999999</v>
      </c>
      <c r="G579">
        <v>1.653</v>
      </c>
    </row>
    <row r="580" spans="1:7" x14ac:dyDescent="0.2">
      <c r="A580">
        <v>207</v>
      </c>
      <c r="B580">
        <v>422.67</v>
      </c>
      <c r="C580">
        <v>1.899</v>
      </c>
      <c r="D580">
        <v>1.9259999999999999</v>
      </c>
      <c r="E580">
        <v>2.0419999999999998</v>
      </c>
      <c r="F580">
        <v>1.8859999999999999</v>
      </c>
      <c r="G580">
        <v>1.74</v>
      </c>
    </row>
    <row r="581" spans="1:7" x14ac:dyDescent="0.2">
      <c r="A581">
        <v>208</v>
      </c>
      <c r="B581">
        <v>421.49</v>
      </c>
      <c r="C581">
        <v>1.909</v>
      </c>
      <c r="D581">
        <v>1.9019999999999999</v>
      </c>
      <c r="E581">
        <v>2.0150000000000001</v>
      </c>
      <c r="F581">
        <v>1.8560000000000001</v>
      </c>
      <c r="G581">
        <v>1.863</v>
      </c>
    </row>
    <row r="582" spans="1:7" x14ac:dyDescent="0.2">
      <c r="A582">
        <v>209</v>
      </c>
      <c r="B582">
        <v>420.26</v>
      </c>
      <c r="C582">
        <v>1.9319999999999999</v>
      </c>
      <c r="D582">
        <v>1.88</v>
      </c>
      <c r="E582">
        <v>1.982</v>
      </c>
      <c r="F582">
        <v>1.83</v>
      </c>
      <c r="G582">
        <v>2.0339999999999998</v>
      </c>
    </row>
    <row r="583" spans="1:7" x14ac:dyDescent="0.2">
      <c r="A583">
        <v>210</v>
      </c>
      <c r="B583">
        <v>419</v>
      </c>
      <c r="C583">
        <v>1.9590000000000001</v>
      </c>
      <c r="D583">
        <v>1.857</v>
      </c>
      <c r="E583">
        <v>1.9530000000000001</v>
      </c>
      <c r="F583">
        <v>1.806</v>
      </c>
      <c r="G583">
        <v>2.2210000000000001</v>
      </c>
    </row>
    <row r="584" spans="1:7" x14ac:dyDescent="0.2">
      <c r="A584">
        <v>211</v>
      </c>
      <c r="B584">
        <v>417.69</v>
      </c>
      <c r="C584">
        <v>1.9790000000000001</v>
      </c>
      <c r="D584">
        <v>1.835</v>
      </c>
      <c r="E584">
        <v>1.93</v>
      </c>
      <c r="F584">
        <v>1.7809999999999999</v>
      </c>
      <c r="G584">
        <v>2.3719999999999999</v>
      </c>
    </row>
    <row r="585" spans="1:7" x14ac:dyDescent="0.2">
      <c r="A585">
        <v>212</v>
      </c>
      <c r="B585">
        <v>416.33</v>
      </c>
      <c r="C585">
        <v>1.978</v>
      </c>
      <c r="D585">
        <v>1.8080000000000001</v>
      </c>
      <c r="E585">
        <v>1.907</v>
      </c>
      <c r="F585">
        <v>1.7549999999999999</v>
      </c>
      <c r="G585">
        <v>2.444</v>
      </c>
    </row>
    <row r="586" spans="1:7" x14ac:dyDescent="0.2">
      <c r="A586">
        <v>213</v>
      </c>
      <c r="B586">
        <v>414.94</v>
      </c>
      <c r="C586">
        <v>1.972</v>
      </c>
      <c r="D586">
        <v>1.786</v>
      </c>
      <c r="E586">
        <v>1.8819999999999999</v>
      </c>
      <c r="F586">
        <v>1.7270000000000001</v>
      </c>
      <c r="G586">
        <v>2.4910000000000001</v>
      </c>
    </row>
    <row r="587" spans="1:7" x14ac:dyDescent="0.2">
      <c r="A587">
        <v>214</v>
      </c>
      <c r="B587">
        <v>413.5</v>
      </c>
      <c r="C587">
        <v>1.958</v>
      </c>
      <c r="D587">
        <v>1.76</v>
      </c>
      <c r="E587">
        <v>1.8560000000000001</v>
      </c>
      <c r="F587">
        <v>1.6990000000000001</v>
      </c>
      <c r="G587">
        <v>2.5169999999999999</v>
      </c>
    </row>
    <row r="588" spans="1:7" x14ac:dyDescent="0.2">
      <c r="A588">
        <v>215</v>
      </c>
      <c r="B588">
        <v>412.02</v>
      </c>
      <c r="C588">
        <v>1.9330000000000001</v>
      </c>
      <c r="D588">
        <v>1.738</v>
      </c>
      <c r="E588">
        <v>1.83</v>
      </c>
      <c r="F588">
        <v>1.677</v>
      </c>
      <c r="G588">
        <v>2.488</v>
      </c>
    </row>
    <row r="589" spans="1:7" x14ac:dyDescent="0.2">
      <c r="A589">
        <v>216</v>
      </c>
      <c r="B589">
        <v>410.49</v>
      </c>
      <c r="C589">
        <v>1.8979999999999999</v>
      </c>
      <c r="D589">
        <v>1.718</v>
      </c>
      <c r="E589">
        <v>1.8049999999999999</v>
      </c>
      <c r="F589">
        <v>1.653</v>
      </c>
      <c r="G589">
        <v>2.415</v>
      </c>
    </row>
    <row r="590" spans="1:7" x14ac:dyDescent="0.2">
      <c r="A590">
        <v>217</v>
      </c>
      <c r="B590">
        <v>408.92</v>
      </c>
      <c r="C590">
        <v>1.8620000000000001</v>
      </c>
      <c r="D590">
        <v>1.7010000000000001</v>
      </c>
      <c r="E590">
        <v>1.7789999999999999</v>
      </c>
      <c r="F590">
        <v>1.633</v>
      </c>
      <c r="G590">
        <v>2.3359999999999999</v>
      </c>
    </row>
    <row r="591" spans="1:7" x14ac:dyDescent="0.2">
      <c r="A591">
        <v>218</v>
      </c>
      <c r="B591">
        <v>407.31</v>
      </c>
      <c r="C591">
        <v>1.821</v>
      </c>
      <c r="D591">
        <v>1.679</v>
      </c>
      <c r="E591">
        <v>1.7609999999999999</v>
      </c>
      <c r="F591">
        <v>1.603</v>
      </c>
      <c r="G591">
        <v>2.2389999999999999</v>
      </c>
    </row>
    <row r="592" spans="1:7" x14ac:dyDescent="0.2">
      <c r="A592">
        <v>219</v>
      </c>
      <c r="B592">
        <v>405.66</v>
      </c>
      <c r="C592">
        <v>1.7709999999999999</v>
      </c>
      <c r="D592">
        <v>1.653</v>
      </c>
      <c r="E592">
        <v>1.7370000000000001</v>
      </c>
      <c r="F592">
        <v>1.58</v>
      </c>
      <c r="G592">
        <v>2.1120000000000001</v>
      </c>
    </row>
    <row r="593" spans="1:7" x14ac:dyDescent="0.2">
      <c r="A593">
        <v>220</v>
      </c>
      <c r="B593">
        <v>403.96</v>
      </c>
      <c r="C593">
        <v>1.724</v>
      </c>
      <c r="D593">
        <v>1.6319999999999999</v>
      </c>
      <c r="E593">
        <v>1.714</v>
      </c>
      <c r="F593">
        <v>1.5569999999999999</v>
      </c>
      <c r="G593">
        <v>1.994</v>
      </c>
    </row>
    <row r="594" spans="1:7" x14ac:dyDescent="0.2">
      <c r="A594">
        <v>221</v>
      </c>
      <c r="B594">
        <v>402.22</v>
      </c>
      <c r="C594">
        <v>1.6910000000000001</v>
      </c>
      <c r="D594">
        <v>1.615</v>
      </c>
      <c r="E594">
        <v>1.696</v>
      </c>
      <c r="F594">
        <v>1.5409999999999999</v>
      </c>
      <c r="G594">
        <v>1.913</v>
      </c>
    </row>
    <row r="595" spans="1:7" x14ac:dyDescent="0.2">
      <c r="A595">
        <v>222</v>
      </c>
      <c r="B595">
        <v>400.43</v>
      </c>
      <c r="C595">
        <v>1.659</v>
      </c>
      <c r="D595">
        <v>1.599</v>
      </c>
      <c r="E595">
        <v>1.6779999999999999</v>
      </c>
      <c r="F595">
        <v>1.5189999999999999</v>
      </c>
      <c r="G595">
        <v>1.84</v>
      </c>
    </row>
    <row r="596" spans="1:7" x14ac:dyDescent="0.2">
      <c r="A596">
        <v>223</v>
      </c>
      <c r="B596">
        <v>398.61</v>
      </c>
      <c r="C596">
        <v>1.6279999999999999</v>
      </c>
      <c r="D596">
        <v>1.5780000000000001</v>
      </c>
      <c r="E596">
        <v>1.6579999999999999</v>
      </c>
      <c r="F596">
        <v>1.4950000000000001</v>
      </c>
      <c r="G596">
        <v>1.7789999999999999</v>
      </c>
    </row>
    <row r="597" spans="1:7" x14ac:dyDescent="0.2">
      <c r="A597">
        <v>224</v>
      </c>
      <c r="B597">
        <v>396.74</v>
      </c>
      <c r="C597">
        <v>1.6020000000000001</v>
      </c>
      <c r="D597">
        <v>1.5549999999999999</v>
      </c>
      <c r="E597">
        <v>1.641</v>
      </c>
      <c r="F597">
        <v>1.4770000000000001</v>
      </c>
      <c r="G597">
        <v>1.734</v>
      </c>
    </row>
    <row r="598" spans="1:7" x14ac:dyDescent="0.2">
      <c r="A598">
        <v>225</v>
      </c>
      <c r="B598">
        <v>394.83</v>
      </c>
      <c r="C598">
        <v>1.579</v>
      </c>
      <c r="D598">
        <v>1.5369999999999999</v>
      </c>
      <c r="E598">
        <v>1.621</v>
      </c>
      <c r="F598">
        <v>1.46</v>
      </c>
      <c r="G598">
        <v>1.6990000000000001</v>
      </c>
    </row>
    <row r="599" spans="1:7" x14ac:dyDescent="0.2">
      <c r="A599">
        <v>226</v>
      </c>
      <c r="B599">
        <v>392.87</v>
      </c>
      <c r="C599">
        <v>1.5589999999999999</v>
      </c>
      <c r="D599">
        <v>1.5209999999999999</v>
      </c>
      <c r="E599">
        <v>1.607</v>
      </c>
      <c r="F599">
        <v>1.4490000000000001</v>
      </c>
      <c r="G599">
        <v>1.66</v>
      </c>
    </row>
    <row r="600" spans="1:7" x14ac:dyDescent="0.2">
      <c r="A600">
        <v>227</v>
      </c>
      <c r="B600">
        <v>390.88</v>
      </c>
      <c r="C600">
        <v>1.5429999999999999</v>
      </c>
      <c r="D600">
        <v>1.512</v>
      </c>
      <c r="E600">
        <v>1.593</v>
      </c>
      <c r="F600">
        <v>1.4330000000000001</v>
      </c>
      <c r="G600">
        <v>1.6339999999999999</v>
      </c>
    </row>
    <row r="601" spans="1:7" x14ac:dyDescent="0.2">
      <c r="A601">
        <v>228</v>
      </c>
      <c r="B601">
        <v>388.84</v>
      </c>
      <c r="C601">
        <v>1.53</v>
      </c>
      <c r="D601">
        <v>1.494</v>
      </c>
      <c r="E601">
        <v>1.5760000000000001</v>
      </c>
      <c r="F601">
        <v>1.411</v>
      </c>
      <c r="G601">
        <v>1.64</v>
      </c>
    </row>
    <row r="602" spans="1:7" x14ac:dyDescent="0.2">
      <c r="A602">
        <v>229</v>
      </c>
      <c r="B602">
        <v>386.76</v>
      </c>
      <c r="C602">
        <v>1.5229999999999999</v>
      </c>
      <c r="D602">
        <v>1.4730000000000001</v>
      </c>
      <c r="E602">
        <v>1.5569999999999999</v>
      </c>
      <c r="F602">
        <v>1.3939999999999999</v>
      </c>
      <c r="G602">
        <v>1.667</v>
      </c>
    </row>
    <row r="603" spans="1:7" x14ac:dyDescent="0.2">
      <c r="A603">
        <v>230</v>
      </c>
      <c r="B603">
        <v>384.63</v>
      </c>
      <c r="C603">
        <v>1.516</v>
      </c>
      <c r="D603">
        <v>1.458</v>
      </c>
      <c r="E603">
        <v>1.54</v>
      </c>
      <c r="F603">
        <v>1.377</v>
      </c>
      <c r="G603">
        <v>1.6879999999999999</v>
      </c>
    </row>
    <row r="604" spans="1:7" x14ac:dyDescent="0.2">
      <c r="A604">
        <v>231</v>
      </c>
      <c r="B604">
        <v>382.47</v>
      </c>
      <c r="C604">
        <v>1.5089999999999999</v>
      </c>
      <c r="D604">
        <v>1.444</v>
      </c>
      <c r="E604">
        <v>1.528</v>
      </c>
      <c r="F604">
        <v>1.365</v>
      </c>
      <c r="G604">
        <v>1.6970000000000001</v>
      </c>
    </row>
    <row r="605" spans="1:7" x14ac:dyDescent="0.2">
      <c r="A605">
        <v>232</v>
      </c>
      <c r="B605">
        <v>380.26</v>
      </c>
      <c r="C605">
        <v>1.506</v>
      </c>
      <c r="D605">
        <v>1.4330000000000001</v>
      </c>
      <c r="E605">
        <v>1.5189999999999999</v>
      </c>
      <c r="F605">
        <v>1.3580000000000001</v>
      </c>
      <c r="G605">
        <v>1.714</v>
      </c>
    </row>
    <row r="606" spans="1:7" x14ac:dyDescent="0.2">
      <c r="A606">
        <v>233</v>
      </c>
      <c r="B606">
        <v>378.01</v>
      </c>
      <c r="C606">
        <v>1.5069999999999999</v>
      </c>
      <c r="D606">
        <v>1.4139999999999999</v>
      </c>
      <c r="E606">
        <v>1.5089999999999999</v>
      </c>
      <c r="F606">
        <v>1.3480000000000001</v>
      </c>
      <c r="G606">
        <v>1.7589999999999999</v>
      </c>
    </row>
    <row r="607" spans="1:7" x14ac:dyDescent="0.2">
      <c r="A607">
        <v>234</v>
      </c>
      <c r="B607">
        <v>375.72</v>
      </c>
      <c r="C607">
        <v>1.5089999999999999</v>
      </c>
      <c r="D607">
        <v>1.4039999999999999</v>
      </c>
      <c r="E607">
        <v>1.496</v>
      </c>
      <c r="F607">
        <v>1.3320000000000001</v>
      </c>
      <c r="G607">
        <v>1.8029999999999999</v>
      </c>
    </row>
    <row r="608" spans="1:7" x14ac:dyDescent="0.2">
      <c r="A608">
        <v>235</v>
      </c>
      <c r="B608">
        <v>373.39</v>
      </c>
      <c r="C608">
        <v>1.508</v>
      </c>
      <c r="D608">
        <v>1.397</v>
      </c>
      <c r="E608">
        <v>1.4810000000000001</v>
      </c>
      <c r="F608">
        <v>1.32</v>
      </c>
      <c r="G608">
        <v>1.833</v>
      </c>
    </row>
    <row r="609" spans="1:7" x14ac:dyDescent="0.2">
      <c r="A609">
        <v>236</v>
      </c>
      <c r="B609">
        <v>371.02</v>
      </c>
      <c r="C609">
        <v>1.51</v>
      </c>
      <c r="D609">
        <v>1.393</v>
      </c>
      <c r="E609">
        <v>1.468</v>
      </c>
      <c r="F609">
        <v>1.3109999999999999</v>
      </c>
      <c r="G609">
        <v>1.867</v>
      </c>
    </row>
    <row r="610" spans="1:7" x14ac:dyDescent="0.2">
      <c r="A610">
        <v>237</v>
      </c>
      <c r="B610">
        <v>368.61</v>
      </c>
      <c r="C610">
        <v>1.51</v>
      </c>
      <c r="D610">
        <v>1.385</v>
      </c>
      <c r="E610">
        <v>1.4570000000000001</v>
      </c>
      <c r="F610">
        <v>1.3</v>
      </c>
      <c r="G610">
        <v>1.8979999999999999</v>
      </c>
    </row>
    <row r="611" spans="1:7" x14ac:dyDescent="0.2">
      <c r="A611">
        <v>238</v>
      </c>
      <c r="B611">
        <v>366.16</v>
      </c>
      <c r="C611">
        <v>1.4970000000000001</v>
      </c>
      <c r="D611">
        <v>1.3680000000000001</v>
      </c>
      <c r="E611">
        <v>1.446</v>
      </c>
      <c r="F611">
        <v>1.288</v>
      </c>
      <c r="G611">
        <v>1.8859999999999999</v>
      </c>
    </row>
    <row r="612" spans="1:7" x14ac:dyDescent="0.2">
      <c r="A612">
        <v>239</v>
      </c>
      <c r="B612">
        <v>363.66</v>
      </c>
      <c r="C612">
        <v>1.4830000000000001</v>
      </c>
      <c r="D612">
        <v>1.361</v>
      </c>
      <c r="E612">
        <v>1.44</v>
      </c>
      <c r="F612">
        <v>1.2789999999999999</v>
      </c>
      <c r="G612">
        <v>1.8520000000000001</v>
      </c>
    </row>
    <row r="613" spans="1:7" x14ac:dyDescent="0.2">
      <c r="A613">
        <v>240</v>
      </c>
      <c r="B613">
        <v>361.13</v>
      </c>
      <c r="C613">
        <v>1.466</v>
      </c>
      <c r="D613">
        <v>1.351</v>
      </c>
      <c r="E613">
        <v>1.431</v>
      </c>
      <c r="F613">
        <v>1.2789999999999999</v>
      </c>
      <c r="G613">
        <v>1.8029999999999999</v>
      </c>
    </row>
    <row r="614" spans="1:7" x14ac:dyDescent="0.2">
      <c r="A614">
        <v>241</v>
      </c>
      <c r="B614">
        <v>358.56</v>
      </c>
      <c r="C614">
        <v>1.4490000000000001</v>
      </c>
      <c r="D614">
        <v>1.349</v>
      </c>
      <c r="E614">
        <v>1.419</v>
      </c>
      <c r="F614">
        <v>1.2769999999999999</v>
      </c>
      <c r="G614">
        <v>1.75</v>
      </c>
    </row>
    <row r="615" spans="1:7" x14ac:dyDescent="0.2">
      <c r="A615">
        <v>242</v>
      </c>
      <c r="B615">
        <v>355.95</v>
      </c>
      <c r="C615">
        <v>1.4319999999999999</v>
      </c>
      <c r="D615">
        <v>1.35</v>
      </c>
      <c r="E615">
        <v>1.4159999999999999</v>
      </c>
      <c r="F615">
        <v>1.272</v>
      </c>
      <c r="G615">
        <v>1.6910000000000001</v>
      </c>
    </row>
    <row r="616" spans="1:7" x14ac:dyDescent="0.2">
      <c r="A616">
        <v>243</v>
      </c>
      <c r="B616">
        <v>353.3</v>
      </c>
      <c r="C616">
        <v>1.419</v>
      </c>
      <c r="D616">
        <v>1.345</v>
      </c>
      <c r="E616">
        <v>1.4079999999999999</v>
      </c>
      <c r="F616">
        <v>1.2629999999999999</v>
      </c>
      <c r="G616">
        <v>1.6579999999999999</v>
      </c>
    </row>
    <row r="617" spans="1:7" x14ac:dyDescent="0.2">
      <c r="A617">
        <v>244</v>
      </c>
      <c r="B617">
        <v>350.61</v>
      </c>
      <c r="C617">
        <v>1.4079999999999999</v>
      </c>
      <c r="D617">
        <v>1.34</v>
      </c>
      <c r="E617">
        <v>1.4079999999999999</v>
      </c>
      <c r="F617">
        <v>1.2549999999999999</v>
      </c>
      <c r="G617">
        <v>1.631</v>
      </c>
    </row>
    <row r="618" spans="1:7" x14ac:dyDescent="0.2">
      <c r="A618">
        <v>245</v>
      </c>
      <c r="B618">
        <v>347.89</v>
      </c>
      <c r="C618">
        <v>1.389</v>
      </c>
      <c r="D618">
        <v>1.325</v>
      </c>
      <c r="E618">
        <v>1.405</v>
      </c>
      <c r="F618">
        <v>1.248</v>
      </c>
      <c r="G618">
        <v>1.5780000000000001</v>
      </c>
    </row>
    <row r="619" spans="1:7" x14ac:dyDescent="0.2">
      <c r="A619">
        <v>246</v>
      </c>
      <c r="B619">
        <v>345.12</v>
      </c>
      <c r="C619">
        <v>1.3759999999999999</v>
      </c>
      <c r="D619">
        <v>1.321</v>
      </c>
      <c r="E619">
        <v>1.403</v>
      </c>
      <c r="F619">
        <v>1.2490000000000001</v>
      </c>
      <c r="G619">
        <v>1.5289999999999999</v>
      </c>
    </row>
    <row r="620" spans="1:7" x14ac:dyDescent="0.2">
      <c r="A620">
        <v>247</v>
      </c>
      <c r="B620">
        <v>342.32</v>
      </c>
      <c r="C620">
        <v>1.371</v>
      </c>
      <c r="D620">
        <v>1.321</v>
      </c>
      <c r="E620">
        <v>1.393</v>
      </c>
      <c r="F620">
        <v>1.252</v>
      </c>
      <c r="G620">
        <v>1.516</v>
      </c>
    </row>
    <row r="621" spans="1:7" x14ac:dyDescent="0.2">
      <c r="A621">
        <v>248</v>
      </c>
      <c r="B621">
        <v>339.49</v>
      </c>
      <c r="C621">
        <v>1.3680000000000001</v>
      </c>
      <c r="D621">
        <v>1.323</v>
      </c>
      <c r="E621">
        <v>1.389</v>
      </c>
      <c r="F621">
        <v>1.248</v>
      </c>
      <c r="G621">
        <v>1.5129999999999999</v>
      </c>
    </row>
    <row r="622" spans="1:7" x14ac:dyDescent="0.2">
      <c r="A622">
        <v>249</v>
      </c>
      <c r="B622">
        <v>336.61</v>
      </c>
      <c r="C622">
        <v>1.367</v>
      </c>
      <c r="D622">
        <v>1.325</v>
      </c>
      <c r="E622">
        <v>1.387</v>
      </c>
      <c r="F622">
        <v>1.2450000000000001</v>
      </c>
      <c r="G622">
        <v>1.5089999999999999</v>
      </c>
    </row>
    <row r="623" spans="1:7" x14ac:dyDescent="0.2">
      <c r="A623">
        <v>250</v>
      </c>
      <c r="B623">
        <v>333.71</v>
      </c>
      <c r="C623">
        <v>1.3640000000000001</v>
      </c>
      <c r="D623">
        <v>1.319</v>
      </c>
      <c r="E623">
        <v>1.389</v>
      </c>
      <c r="F623">
        <v>1.242</v>
      </c>
      <c r="G623">
        <v>1.5069999999999999</v>
      </c>
    </row>
    <row r="624" spans="1:7" x14ac:dyDescent="0.2">
      <c r="A624">
        <v>251</v>
      </c>
      <c r="B624">
        <v>330.76</v>
      </c>
      <c r="C624">
        <v>1.367</v>
      </c>
      <c r="D624">
        <v>1.3180000000000001</v>
      </c>
      <c r="E624">
        <v>1.3939999999999999</v>
      </c>
      <c r="F624">
        <v>1.246</v>
      </c>
      <c r="G624">
        <v>1.5089999999999999</v>
      </c>
    </row>
    <row r="625" spans="1:7" x14ac:dyDescent="0.2">
      <c r="A625">
        <v>252</v>
      </c>
      <c r="B625">
        <v>327.79</v>
      </c>
      <c r="C625">
        <v>1.3720000000000001</v>
      </c>
      <c r="D625">
        <v>1.3169999999999999</v>
      </c>
      <c r="E625">
        <v>1.401</v>
      </c>
      <c r="F625">
        <v>1.2490000000000001</v>
      </c>
      <c r="G625">
        <v>1.524</v>
      </c>
    </row>
    <row r="626" spans="1:7" x14ac:dyDescent="0.2">
      <c r="A626">
        <v>253</v>
      </c>
      <c r="B626">
        <v>324.77</v>
      </c>
      <c r="C626">
        <v>1.3759999999999999</v>
      </c>
      <c r="D626">
        <v>1.3180000000000001</v>
      </c>
      <c r="E626">
        <v>1.4</v>
      </c>
      <c r="F626">
        <v>1.248</v>
      </c>
      <c r="G626">
        <v>1.54</v>
      </c>
    </row>
    <row r="627" spans="1:7" x14ac:dyDescent="0.2">
      <c r="A627">
        <v>254</v>
      </c>
      <c r="B627">
        <v>321.73</v>
      </c>
      <c r="C627">
        <v>1.3759999999999999</v>
      </c>
      <c r="D627">
        <v>1.3160000000000001</v>
      </c>
      <c r="E627">
        <v>1.395</v>
      </c>
      <c r="F627">
        <v>1.254</v>
      </c>
      <c r="G627">
        <v>1.538</v>
      </c>
    </row>
    <row r="628" spans="1:7" x14ac:dyDescent="0.2">
      <c r="A628">
        <v>255</v>
      </c>
      <c r="B628">
        <v>318.64999999999998</v>
      </c>
      <c r="C628">
        <v>1.371</v>
      </c>
      <c r="D628">
        <v>1.3149999999999999</v>
      </c>
      <c r="E628">
        <v>1.3939999999999999</v>
      </c>
      <c r="F628">
        <v>1.248</v>
      </c>
      <c r="G628">
        <v>1.5269999999999999</v>
      </c>
    </row>
    <row r="629" spans="1:7" x14ac:dyDescent="0.2">
      <c r="A629">
        <v>256</v>
      </c>
      <c r="B629">
        <v>315.54000000000002</v>
      </c>
      <c r="C629">
        <v>1.371</v>
      </c>
      <c r="D629">
        <v>1.321</v>
      </c>
      <c r="E629">
        <v>1.4019999999999999</v>
      </c>
      <c r="F629">
        <v>1.248</v>
      </c>
      <c r="G629">
        <v>1.514</v>
      </c>
    </row>
    <row r="630" spans="1:7" x14ac:dyDescent="0.2">
      <c r="A630">
        <v>257</v>
      </c>
      <c r="B630">
        <v>312.39999999999998</v>
      </c>
      <c r="C630">
        <v>1.3680000000000001</v>
      </c>
      <c r="D630">
        <v>1.3220000000000001</v>
      </c>
      <c r="E630">
        <v>1.413</v>
      </c>
      <c r="F630">
        <v>1.2509999999999999</v>
      </c>
      <c r="G630">
        <v>1.486</v>
      </c>
    </row>
    <row r="631" spans="1:7" x14ac:dyDescent="0.2">
      <c r="A631">
        <v>258</v>
      </c>
      <c r="B631">
        <v>309.23</v>
      </c>
      <c r="C631">
        <v>1.3620000000000001</v>
      </c>
      <c r="D631">
        <v>1.3220000000000001</v>
      </c>
      <c r="E631">
        <v>1.421</v>
      </c>
      <c r="F631">
        <v>1.2509999999999999</v>
      </c>
      <c r="G631">
        <v>1.456</v>
      </c>
    </row>
    <row r="632" spans="1:7" x14ac:dyDescent="0.2">
      <c r="A632">
        <v>259</v>
      </c>
      <c r="B632">
        <v>306.02999999999997</v>
      </c>
      <c r="C632">
        <v>1.3560000000000001</v>
      </c>
      <c r="D632">
        <v>1.3160000000000001</v>
      </c>
      <c r="E632">
        <v>1.419</v>
      </c>
      <c r="F632">
        <v>1.254</v>
      </c>
      <c r="G632">
        <v>1.4359999999999999</v>
      </c>
    </row>
    <row r="633" spans="1:7" x14ac:dyDescent="0.2">
      <c r="A633">
        <v>260</v>
      </c>
      <c r="B633">
        <v>302.8</v>
      </c>
      <c r="C633">
        <v>1.355</v>
      </c>
      <c r="D633">
        <v>1.3169999999999999</v>
      </c>
      <c r="E633">
        <v>1.419</v>
      </c>
      <c r="F633">
        <v>1.2549999999999999</v>
      </c>
      <c r="G633">
        <v>1.4279999999999999</v>
      </c>
    </row>
    <row r="634" spans="1:7" x14ac:dyDescent="0.2">
      <c r="A634">
        <v>261</v>
      </c>
      <c r="B634">
        <v>299.54000000000002</v>
      </c>
      <c r="C634">
        <v>1.353</v>
      </c>
      <c r="D634">
        <v>1.3220000000000001</v>
      </c>
      <c r="E634">
        <v>1.4139999999999999</v>
      </c>
      <c r="F634">
        <v>1.2549999999999999</v>
      </c>
      <c r="G634">
        <v>1.4219999999999999</v>
      </c>
    </row>
    <row r="635" spans="1:7" x14ac:dyDescent="0.2">
      <c r="A635">
        <v>262</v>
      </c>
      <c r="B635">
        <v>296.26</v>
      </c>
      <c r="C635">
        <v>1.361</v>
      </c>
      <c r="D635">
        <v>1.33</v>
      </c>
      <c r="E635">
        <v>1.4239999999999999</v>
      </c>
      <c r="F635">
        <v>1.258</v>
      </c>
      <c r="G635">
        <v>1.4330000000000001</v>
      </c>
    </row>
    <row r="636" spans="1:7" x14ac:dyDescent="0.2">
      <c r="A636">
        <v>263</v>
      </c>
      <c r="B636">
        <v>292.94</v>
      </c>
      <c r="C636">
        <v>1.3759999999999999</v>
      </c>
      <c r="D636">
        <v>1.333</v>
      </c>
      <c r="E636">
        <v>1.4350000000000001</v>
      </c>
      <c r="F636">
        <v>1.2729999999999999</v>
      </c>
      <c r="G636">
        <v>1.464</v>
      </c>
    </row>
    <row r="637" spans="1:7" x14ac:dyDescent="0.2">
      <c r="A637">
        <v>264</v>
      </c>
      <c r="B637">
        <v>289.61</v>
      </c>
      <c r="C637">
        <v>1.391</v>
      </c>
      <c r="D637">
        <v>1.3320000000000001</v>
      </c>
      <c r="E637">
        <v>1.4470000000000001</v>
      </c>
      <c r="F637">
        <v>1.272</v>
      </c>
      <c r="G637">
        <v>1.512</v>
      </c>
    </row>
    <row r="638" spans="1:7" x14ac:dyDescent="0.2">
      <c r="A638">
        <v>265</v>
      </c>
      <c r="B638">
        <v>286.24</v>
      </c>
      <c r="C638">
        <v>1.4039999999999999</v>
      </c>
      <c r="D638">
        <v>1.3320000000000001</v>
      </c>
      <c r="E638">
        <v>1.4530000000000001</v>
      </c>
      <c r="F638">
        <v>1.266</v>
      </c>
      <c r="G638">
        <v>1.5669999999999999</v>
      </c>
    </row>
    <row r="639" spans="1:7" x14ac:dyDescent="0.2">
      <c r="A639">
        <v>266</v>
      </c>
      <c r="B639">
        <v>282.86</v>
      </c>
      <c r="C639">
        <v>1.42</v>
      </c>
      <c r="D639">
        <v>1.3340000000000001</v>
      </c>
      <c r="E639">
        <v>1.4510000000000001</v>
      </c>
      <c r="F639">
        <v>1.2689999999999999</v>
      </c>
      <c r="G639">
        <v>1.6240000000000001</v>
      </c>
    </row>
    <row r="640" spans="1:7" x14ac:dyDescent="0.2">
      <c r="A640">
        <v>267</v>
      </c>
      <c r="B640">
        <v>279.45</v>
      </c>
      <c r="C640">
        <v>1.4379999999999999</v>
      </c>
      <c r="D640">
        <v>1.34</v>
      </c>
      <c r="E640">
        <v>1.456</v>
      </c>
      <c r="F640">
        <v>1.278</v>
      </c>
      <c r="G640">
        <v>1.6779999999999999</v>
      </c>
    </row>
    <row r="641" spans="1:7" x14ac:dyDescent="0.2">
      <c r="A641">
        <v>268</v>
      </c>
      <c r="B641">
        <v>276.02</v>
      </c>
      <c r="C641">
        <v>1.452</v>
      </c>
      <c r="D641">
        <v>1.3440000000000001</v>
      </c>
      <c r="E641">
        <v>1.456</v>
      </c>
      <c r="F641">
        <v>1.292</v>
      </c>
      <c r="G641">
        <v>1.7150000000000001</v>
      </c>
    </row>
    <row r="642" spans="1:7" x14ac:dyDescent="0.2">
      <c r="A642">
        <v>269</v>
      </c>
      <c r="B642">
        <v>272.56</v>
      </c>
      <c r="C642">
        <v>1.46</v>
      </c>
      <c r="D642">
        <v>1.3460000000000001</v>
      </c>
      <c r="E642">
        <v>1.4670000000000001</v>
      </c>
      <c r="F642">
        <v>1.2889999999999999</v>
      </c>
      <c r="G642">
        <v>1.738</v>
      </c>
    </row>
    <row r="643" spans="1:7" x14ac:dyDescent="0.2">
      <c r="A643">
        <v>270</v>
      </c>
      <c r="B643">
        <v>269.08999999999997</v>
      </c>
      <c r="C643">
        <v>1.464</v>
      </c>
      <c r="D643">
        <v>1.3460000000000001</v>
      </c>
      <c r="E643">
        <v>1.4750000000000001</v>
      </c>
      <c r="F643">
        <v>1.29</v>
      </c>
      <c r="G643">
        <v>1.7430000000000001</v>
      </c>
    </row>
    <row r="644" spans="1:7" x14ac:dyDescent="0.2">
      <c r="A644">
        <v>271</v>
      </c>
      <c r="B644">
        <v>265.60000000000002</v>
      </c>
      <c r="C644">
        <v>1.4670000000000001</v>
      </c>
      <c r="D644">
        <v>1.349</v>
      </c>
      <c r="E644">
        <v>1.484</v>
      </c>
      <c r="F644">
        <v>1.3</v>
      </c>
      <c r="G644">
        <v>1.7350000000000001</v>
      </c>
    </row>
    <row r="645" spans="1:7" x14ac:dyDescent="0.2">
      <c r="A645">
        <v>272</v>
      </c>
      <c r="B645">
        <v>262.08999999999997</v>
      </c>
      <c r="C645">
        <v>1.468</v>
      </c>
      <c r="D645">
        <v>1.351</v>
      </c>
      <c r="E645">
        <v>1.488</v>
      </c>
      <c r="F645">
        <v>1.319</v>
      </c>
      <c r="G645">
        <v>1.716</v>
      </c>
    </row>
    <row r="646" spans="1:7" x14ac:dyDescent="0.2">
      <c r="A646">
        <v>273</v>
      </c>
      <c r="B646">
        <v>258.57</v>
      </c>
      <c r="C646">
        <v>1.462</v>
      </c>
      <c r="D646">
        <v>1.357</v>
      </c>
      <c r="E646">
        <v>1.4930000000000001</v>
      </c>
      <c r="F646">
        <v>1.3169999999999999</v>
      </c>
      <c r="G646">
        <v>1.681</v>
      </c>
    </row>
    <row r="647" spans="1:7" x14ac:dyDescent="0.2">
      <c r="A647">
        <v>274</v>
      </c>
      <c r="B647">
        <v>255.03</v>
      </c>
      <c r="C647">
        <v>1.4510000000000001</v>
      </c>
      <c r="D647">
        <v>1.3640000000000001</v>
      </c>
      <c r="E647">
        <v>1.496</v>
      </c>
      <c r="F647">
        <v>1.3140000000000001</v>
      </c>
      <c r="G647">
        <v>1.631</v>
      </c>
    </row>
    <row r="648" spans="1:7" x14ac:dyDescent="0.2">
      <c r="A648">
        <v>275</v>
      </c>
      <c r="B648">
        <v>251.47</v>
      </c>
      <c r="C648">
        <v>1.4359999999999999</v>
      </c>
      <c r="D648">
        <v>1.363</v>
      </c>
      <c r="E648">
        <v>1.498</v>
      </c>
      <c r="F648">
        <v>1.3160000000000001</v>
      </c>
      <c r="G648">
        <v>1.5680000000000001</v>
      </c>
    </row>
    <row r="649" spans="1:7" x14ac:dyDescent="0.2">
      <c r="A649">
        <v>276</v>
      </c>
      <c r="B649">
        <v>247.9</v>
      </c>
      <c r="C649">
        <v>1.4259999999999999</v>
      </c>
      <c r="D649">
        <v>1.3660000000000001</v>
      </c>
      <c r="E649">
        <v>1.4990000000000001</v>
      </c>
      <c r="F649">
        <v>1.3260000000000001</v>
      </c>
      <c r="G649">
        <v>1.5129999999999999</v>
      </c>
    </row>
    <row r="650" spans="1:7" x14ac:dyDescent="0.2">
      <c r="A650">
        <v>277</v>
      </c>
      <c r="B650">
        <v>244.32</v>
      </c>
      <c r="C650">
        <v>1.427</v>
      </c>
      <c r="D650">
        <v>1.373</v>
      </c>
      <c r="E650">
        <v>1.506</v>
      </c>
      <c r="F650">
        <v>1.3420000000000001</v>
      </c>
      <c r="G650">
        <v>1.4890000000000001</v>
      </c>
    </row>
    <row r="651" spans="1:7" x14ac:dyDescent="0.2">
      <c r="A651">
        <v>278</v>
      </c>
      <c r="B651">
        <v>240.73</v>
      </c>
      <c r="C651">
        <v>1.4319999999999999</v>
      </c>
      <c r="D651">
        <v>1.375</v>
      </c>
      <c r="E651">
        <v>1.5129999999999999</v>
      </c>
      <c r="F651">
        <v>1.347</v>
      </c>
      <c r="G651">
        <v>1.4930000000000001</v>
      </c>
    </row>
    <row r="652" spans="1:7" x14ac:dyDescent="0.2">
      <c r="A652">
        <v>279</v>
      </c>
      <c r="B652">
        <v>237.12</v>
      </c>
      <c r="C652">
        <v>1.444</v>
      </c>
      <c r="D652">
        <v>1.381</v>
      </c>
      <c r="E652">
        <v>1.524</v>
      </c>
      <c r="F652">
        <v>1.3480000000000001</v>
      </c>
      <c r="G652">
        <v>1.522</v>
      </c>
    </row>
    <row r="653" spans="1:7" x14ac:dyDescent="0.2">
      <c r="A653">
        <v>280</v>
      </c>
      <c r="B653">
        <v>233.51</v>
      </c>
      <c r="C653">
        <v>1.46</v>
      </c>
      <c r="D653">
        <v>1.379</v>
      </c>
      <c r="E653">
        <v>1.532</v>
      </c>
      <c r="F653">
        <v>1.353</v>
      </c>
      <c r="G653">
        <v>1.577</v>
      </c>
    </row>
    <row r="654" spans="1:7" x14ac:dyDescent="0.2">
      <c r="A654">
        <v>281</v>
      </c>
      <c r="B654">
        <v>229.9</v>
      </c>
      <c r="C654">
        <v>1.478</v>
      </c>
      <c r="D654">
        <v>1.381</v>
      </c>
      <c r="E654">
        <v>1.538</v>
      </c>
      <c r="F654">
        <v>1.3620000000000001</v>
      </c>
      <c r="G654">
        <v>1.6319999999999999</v>
      </c>
    </row>
    <row r="655" spans="1:7" x14ac:dyDescent="0.2">
      <c r="A655">
        <v>282</v>
      </c>
      <c r="B655">
        <v>226.27</v>
      </c>
      <c r="C655">
        <v>1.4950000000000001</v>
      </c>
      <c r="D655">
        <v>1.39</v>
      </c>
      <c r="E655">
        <v>1.544</v>
      </c>
      <c r="F655">
        <v>1.373</v>
      </c>
      <c r="G655">
        <v>1.6739999999999999</v>
      </c>
    </row>
    <row r="656" spans="1:7" x14ac:dyDescent="0.2">
      <c r="A656">
        <v>283</v>
      </c>
      <c r="B656">
        <v>222.65</v>
      </c>
      <c r="C656">
        <v>1.504</v>
      </c>
      <c r="D656">
        <v>1.3939999999999999</v>
      </c>
      <c r="E656">
        <v>1.5489999999999999</v>
      </c>
      <c r="F656">
        <v>1.38</v>
      </c>
      <c r="G656">
        <v>1.694</v>
      </c>
    </row>
    <row r="657" spans="1:7" x14ac:dyDescent="0.2">
      <c r="A657">
        <v>284</v>
      </c>
      <c r="B657">
        <v>219.01</v>
      </c>
      <c r="C657">
        <v>1.5089999999999999</v>
      </c>
      <c r="D657">
        <v>1.3959999999999999</v>
      </c>
      <c r="E657">
        <v>1.5609999999999999</v>
      </c>
      <c r="F657">
        <v>1.385</v>
      </c>
      <c r="G657">
        <v>1.696</v>
      </c>
    </row>
    <row r="658" spans="1:7" x14ac:dyDescent="0.2">
      <c r="A658">
        <v>285</v>
      </c>
      <c r="B658">
        <v>215.38</v>
      </c>
      <c r="C658">
        <v>1.5129999999999999</v>
      </c>
      <c r="D658">
        <v>1.3979999999999999</v>
      </c>
      <c r="E658">
        <v>1.5740000000000001</v>
      </c>
      <c r="F658">
        <v>1.383</v>
      </c>
      <c r="G658">
        <v>1.6990000000000001</v>
      </c>
    </row>
    <row r="659" spans="1:7" x14ac:dyDescent="0.2">
      <c r="A659">
        <v>286</v>
      </c>
      <c r="B659">
        <v>211.75</v>
      </c>
      <c r="C659">
        <v>1.518</v>
      </c>
      <c r="D659">
        <v>1.399</v>
      </c>
      <c r="E659">
        <v>1.5760000000000001</v>
      </c>
      <c r="F659">
        <v>1.3819999999999999</v>
      </c>
      <c r="G659">
        <v>1.7130000000000001</v>
      </c>
    </row>
    <row r="660" spans="1:7" x14ac:dyDescent="0.2">
      <c r="A660">
        <v>287</v>
      </c>
      <c r="B660">
        <v>208.12</v>
      </c>
      <c r="C660">
        <v>1.524</v>
      </c>
      <c r="D660">
        <v>1.4</v>
      </c>
      <c r="E660">
        <v>1.577</v>
      </c>
      <c r="F660">
        <v>1.393</v>
      </c>
      <c r="G660">
        <v>1.7250000000000001</v>
      </c>
    </row>
    <row r="661" spans="1:7" x14ac:dyDescent="0.2">
      <c r="A661">
        <v>288</v>
      </c>
      <c r="B661">
        <v>204.49</v>
      </c>
      <c r="C661">
        <v>1.5329999999999999</v>
      </c>
      <c r="D661">
        <v>1.4059999999999999</v>
      </c>
      <c r="E661">
        <v>1.583</v>
      </c>
      <c r="F661">
        <v>1.403</v>
      </c>
      <c r="G661">
        <v>1.738</v>
      </c>
    </row>
    <row r="662" spans="1:7" x14ac:dyDescent="0.2">
      <c r="A662">
        <v>289</v>
      </c>
      <c r="B662">
        <v>200.86</v>
      </c>
      <c r="C662">
        <v>1.542</v>
      </c>
      <c r="D662">
        <v>1.4079999999999999</v>
      </c>
      <c r="E662">
        <v>1.5920000000000001</v>
      </c>
      <c r="F662">
        <v>1.4079999999999999</v>
      </c>
      <c r="G662">
        <v>1.7609999999999999</v>
      </c>
    </row>
    <row r="663" spans="1:7" x14ac:dyDescent="0.2">
      <c r="A663">
        <v>290</v>
      </c>
      <c r="B663">
        <v>197.24</v>
      </c>
      <c r="C663">
        <v>1.5529999999999999</v>
      </c>
      <c r="D663">
        <v>1.4119999999999999</v>
      </c>
      <c r="E663">
        <v>1.5980000000000001</v>
      </c>
      <c r="F663">
        <v>1.409</v>
      </c>
      <c r="G663">
        <v>1.7909999999999999</v>
      </c>
    </row>
    <row r="664" spans="1:7" x14ac:dyDescent="0.2">
      <c r="A664">
        <v>291</v>
      </c>
      <c r="B664">
        <v>193.62</v>
      </c>
      <c r="C664">
        <v>1.5640000000000001</v>
      </c>
      <c r="D664">
        <v>1.4119999999999999</v>
      </c>
      <c r="E664">
        <v>1.599</v>
      </c>
      <c r="F664">
        <v>1.4139999999999999</v>
      </c>
      <c r="G664">
        <v>1.831</v>
      </c>
    </row>
    <row r="665" spans="1:7" x14ac:dyDescent="0.2">
      <c r="A665">
        <v>292</v>
      </c>
      <c r="B665">
        <v>190.02</v>
      </c>
      <c r="C665">
        <v>1.5669999999999999</v>
      </c>
      <c r="D665">
        <v>1.41</v>
      </c>
      <c r="E665">
        <v>1.603</v>
      </c>
      <c r="F665">
        <v>1.4179999999999999</v>
      </c>
      <c r="G665">
        <v>1.835</v>
      </c>
    </row>
    <row r="666" spans="1:7" x14ac:dyDescent="0.2">
      <c r="A666">
        <v>293</v>
      </c>
      <c r="B666">
        <v>186.42</v>
      </c>
      <c r="C666">
        <v>1.5649999999999999</v>
      </c>
      <c r="D666">
        <v>1.407</v>
      </c>
      <c r="E666">
        <v>1.611</v>
      </c>
      <c r="F666">
        <v>1.4279999999999999</v>
      </c>
      <c r="G666">
        <v>1.8160000000000001</v>
      </c>
    </row>
    <row r="667" spans="1:7" x14ac:dyDescent="0.2">
      <c r="A667">
        <v>294</v>
      </c>
      <c r="B667">
        <v>182.83</v>
      </c>
      <c r="C667">
        <v>1.5669999999999999</v>
      </c>
      <c r="D667">
        <v>1.41</v>
      </c>
      <c r="E667">
        <v>1.6120000000000001</v>
      </c>
      <c r="F667">
        <v>1.4279999999999999</v>
      </c>
      <c r="G667">
        <v>1.8169999999999999</v>
      </c>
    </row>
    <row r="668" spans="1:7" x14ac:dyDescent="0.2">
      <c r="A668">
        <v>295</v>
      </c>
      <c r="B668">
        <v>179.26</v>
      </c>
      <c r="C668">
        <v>1.5720000000000001</v>
      </c>
      <c r="D668">
        <v>1.41</v>
      </c>
      <c r="E668">
        <v>1.613</v>
      </c>
      <c r="F668">
        <v>1.425</v>
      </c>
      <c r="G668">
        <v>1.8420000000000001</v>
      </c>
    </row>
    <row r="669" spans="1:7" x14ac:dyDescent="0.2">
      <c r="A669">
        <v>296</v>
      </c>
      <c r="B669">
        <v>175.7</v>
      </c>
      <c r="C669">
        <v>1.5660000000000001</v>
      </c>
      <c r="D669">
        <v>1.411</v>
      </c>
      <c r="E669">
        <v>1.61</v>
      </c>
      <c r="F669">
        <v>1.4279999999999999</v>
      </c>
      <c r="G669">
        <v>1.8129999999999999</v>
      </c>
    </row>
    <row r="670" spans="1:7" x14ac:dyDescent="0.2">
      <c r="A670">
        <v>297</v>
      </c>
      <c r="B670">
        <v>172.16</v>
      </c>
      <c r="C670">
        <v>1.5449999999999999</v>
      </c>
      <c r="D670">
        <v>1.407</v>
      </c>
      <c r="E670">
        <v>1.611</v>
      </c>
      <c r="F670">
        <v>1.4279999999999999</v>
      </c>
      <c r="G670">
        <v>1.734</v>
      </c>
    </row>
    <row r="671" spans="1:7" x14ac:dyDescent="0.2">
      <c r="A671">
        <v>298</v>
      </c>
      <c r="B671">
        <v>168.63</v>
      </c>
      <c r="C671">
        <v>1.5409999999999999</v>
      </c>
      <c r="D671">
        <v>1.407</v>
      </c>
      <c r="E671">
        <v>1.6120000000000001</v>
      </c>
      <c r="F671">
        <v>1.4319999999999999</v>
      </c>
      <c r="G671">
        <v>1.7110000000000001</v>
      </c>
    </row>
    <row r="672" spans="1:7" x14ac:dyDescent="0.2">
      <c r="A672">
        <v>299</v>
      </c>
      <c r="B672">
        <v>165.12</v>
      </c>
      <c r="C672">
        <v>1.544</v>
      </c>
      <c r="D672">
        <v>1.407</v>
      </c>
      <c r="E672">
        <v>1.603</v>
      </c>
      <c r="F672">
        <v>1.43</v>
      </c>
      <c r="G672">
        <v>1.734</v>
      </c>
    </row>
    <row r="673" spans="1:7" x14ac:dyDescent="0.2">
      <c r="A673">
        <v>300</v>
      </c>
      <c r="B673">
        <v>161.63</v>
      </c>
      <c r="C673">
        <v>1.53</v>
      </c>
      <c r="D673">
        <v>1.405</v>
      </c>
      <c r="E673">
        <v>1.6</v>
      </c>
      <c r="F673">
        <v>1.4259999999999999</v>
      </c>
      <c r="G673">
        <v>1.69</v>
      </c>
    </row>
    <row r="674" spans="1:7" x14ac:dyDescent="0.2">
      <c r="A674">
        <v>301</v>
      </c>
      <c r="B674">
        <v>158.16</v>
      </c>
      <c r="C674">
        <v>1.508</v>
      </c>
      <c r="D674">
        <v>1.403</v>
      </c>
      <c r="E674">
        <v>1.5980000000000001</v>
      </c>
      <c r="F674">
        <v>1.425</v>
      </c>
      <c r="G674">
        <v>1.605</v>
      </c>
    </row>
    <row r="675" spans="1:7" x14ac:dyDescent="0.2">
      <c r="A675">
        <v>302</v>
      </c>
      <c r="B675">
        <v>154.72</v>
      </c>
      <c r="C675">
        <v>1.504</v>
      </c>
      <c r="D675">
        <v>1.401</v>
      </c>
      <c r="E675">
        <v>1.597</v>
      </c>
      <c r="F675">
        <v>1.4219999999999999</v>
      </c>
      <c r="G675">
        <v>1.597</v>
      </c>
    </row>
    <row r="676" spans="1:7" x14ac:dyDescent="0.2">
      <c r="A676">
        <v>303</v>
      </c>
      <c r="B676">
        <v>151.30000000000001</v>
      </c>
      <c r="C676">
        <v>1.5149999999999999</v>
      </c>
      <c r="D676">
        <v>1.401</v>
      </c>
      <c r="E676">
        <v>1.5920000000000001</v>
      </c>
      <c r="F676">
        <v>1.42</v>
      </c>
      <c r="G676">
        <v>1.6479999999999999</v>
      </c>
    </row>
    <row r="677" spans="1:7" x14ac:dyDescent="0.2">
      <c r="A677">
        <v>304</v>
      </c>
      <c r="B677">
        <v>147.9</v>
      </c>
      <c r="C677">
        <v>1.5009999999999999</v>
      </c>
      <c r="D677">
        <v>1.395</v>
      </c>
      <c r="E677">
        <v>1.5720000000000001</v>
      </c>
      <c r="F677">
        <v>1.42</v>
      </c>
      <c r="G677">
        <v>1.6160000000000001</v>
      </c>
    </row>
    <row r="678" spans="1:7" x14ac:dyDescent="0.2">
      <c r="A678">
        <v>305</v>
      </c>
      <c r="B678">
        <v>144.53</v>
      </c>
      <c r="C678">
        <v>1.4870000000000001</v>
      </c>
      <c r="D678">
        <v>1.3879999999999999</v>
      </c>
      <c r="E678">
        <v>1.5740000000000001</v>
      </c>
      <c r="F678">
        <v>1.411</v>
      </c>
      <c r="G678">
        <v>1.5740000000000001</v>
      </c>
    </row>
    <row r="679" spans="1:7" x14ac:dyDescent="0.2">
      <c r="A679">
        <v>306</v>
      </c>
      <c r="B679">
        <v>141.19</v>
      </c>
      <c r="C679">
        <v>1.496</v>
      </c>
      <c r="D679">
        <v>1.383</v>
      </c>
      <c r="E679">
        <v>1.58</v>
      </c>
      <c r="F679">
        <v>1.405</v>
      </c>
      <c r="G679">
        <v>1.6160000000000001</v>
      </c>
    </row>
    <row r="680" spans="1:7" x14ac:dyDescent="0.2">
      <c r="A680">
        <v>307</v>
      </c>
      <c r="B680">
        <v>137.88999999999999</v>
      </c>
      <c r="C680">
        <v>1.5089999999999999</v>
      </c>
      <c r="D680">
        <v>1.3740000000000001</v>
      </c>
      <c r="E680">
        <v>1.573</v>
      </c>
      <c r="F680">
        <v>1.4</v>
      </c>
      <c r="G680">
        <v>1.6890000000000001</v>
      </c>
    </row>
    <row r="681" spans="1:7" x14ac:dyDescent="0.2">
      <c r="A681">
        <v>308</v>
      </c>
      <c r="B681">
        <v>134.61000000000001</v>
      </c>
      <c r="C681">
        <v>1.5</v>
      </c>
      <c r="D681">
        <v>1.369</v>
      </c>
      <c r="E681">
        <v>1.56</v>
      </c>
      <c r="F681">
        <v>1.399</v>
      </c>
      <c r="G681">
        <v>1.673</v>
      </c>
    </row>
    <row r="682" spans="1:7" x14ac:dyDescent="0.2">
      <c r="A682">
        <v>309</v>
      </c>
      <c r="B682">
        <v>131.37</v>
      </c>
      <c r="C682">
        <v>1.4810000000000001</v>
      </c>
      <c r="D682">
        <v>1.367</v>
      </c>
      <c r="E682">
        <v>1.546</v>
      </c>
      <c r="F682">
        <v>1.393</v>
      </c>
      <c r="G682">
        <v>1.617</v>
      </c>
    </row>
    <row r="683" spans="1:7" x14ac:dyDescent="0.2">
      <c r="A683">
        <v>310</v>
      </c>
      <c r="B683">
        <v>128.16</v>
      </c>
      <c r="C683">
        <v>1.47</v>
      </c>
      <c r="D683">
        <v>1.3640000000000001</v>
      </c>
      <c r="E683">
        <v>1.544</v>
      </c>
      <c r="F683">
        <v>1.3859999999999999</v>
      </c>
      <c r="G683">
        <v>1.585</v>
      </c>
    </row>
    <row r="684" spans="1:7" x14ac:dyDescent="0.2">
      <c r="A684">
        <v>311</v>
      </c>
      <c r="B684">
        <v>124.99</v>
      </c>
      <c r="C684">
        <v>1.45</v>
      </c>
      <c r="D684">
        <v>1.353</v>
      </c>
      <c r="E684">
        <v>1.526</v>
      </c>
      <c r="F684">
        <v>1.38</v>
      </c>
      <c r="G684">
        <v>1.5429999999999999</v>
      </c>
    </row>
    <row r="685" spans="1:7" x14ac:dyDescent="0.2">
      <c r="A685">
        <v>312</v>
      </c>
      <c r="B685">
        <v>121.85</v>
      </c>
      <c r="C685">
        <v>1.419</v>
      </c>
      <c r="D685">
        <v>1.347</v>
      </c>
      <c r="E685">
        <v>1.512</v>
      </c>
      <c r="F685">
        <v>1.3680000000000001</v>
      </c>
      <c r="G685">
        <v>1.45</v>
      </c>
    </row>
    <row r="686" spans="1:7" x14ac:dyDescent="0.2">
      <c r="A686">
        <v>313</v>
      </c>
      <c r="B686">
        <v>118.76</v>
      </c>
      <c r="C686">
        <v>1.393</v>
      </c>
      <c r="D686">
        <v>1.339</v>
      </c>
      <c r="E686">
        <v>1.504</v>
      </c>
      <c r="F686">
        <v>1.357</v>
      </c>
      <c r="G686">
        <v>1.371</v>
      </c>
    </row>
    <row r="687" spans="1:7" x14ac:dyDescent="0.2">
      <c r="A687">
        <v>314</v>
      </c>
      <c r="B687">
        <v>115.7</v>
      </c>
      <c r="C687">
        <v>1.3759999999999999</v>
      </c>
      <c r="D687">
        <v>1.327</v>
      </c>
      <c r="E687">
        <v>1.4950000000000001</v>
      </c>
      <c r="F687">
        <v>1.347</v>
      </c>
      <c r="G687">
        <v>1.335</v>
      </c>
    </row>
    <row r="688" spans="1:7" x14ac:dyDescent="0.2">
      <c r="A688">
        <v>315</v>
      </c>
      <c r="B688">
        <v>112.69</v>
      </c>
      <c r="C688">
        <v>1.359</v>
      </c>
      <c r="D688">
        <v>1.3220000000000001</v>
      </c>
      <c r="E688">
        <v>1.476</v>
      </c>
      <c r="F688">
        <v>1.34</v>
      </c>
      <c r="G688">
        <v>1.2989999999999999</v>
      </c>
    </row>
    <row r="689" spans="1:7" x14ac:dyDescent="0.2">
      <c r="A689">
        <v>316</v>
      </c>
      <c r="B689">
        <v>109.72</v>
      </c>
      <c r="C689">
        <v>1.339</v>
      </c>
      <c r="D689">
        <v>1.3109999999999999</v>
      </c>
      <c r="E689">
        <v>1.46</v>
      </c>
      <c r="F689">
        <v>1.325</v>
      </c>
      <c r="G689">
        <v>1.26</v>
      </c>
    </row>
    <row r="690" spans="1:7" x14ac:dyDescent="0.2">
      <c r="A690">
        <v>317</v>
      </c>
      <c r="B690">
        <v>106.8</v>
      </c>
      <c r="C690">
        <v>1.3260000000000001</v>
      </c>
      <c r="D690">
        <v>1.304</v>
      </c>
      <c r="E690">
        <v>1.454</v>
      </c>
      <c r="F690">
        <v>1.3089999999999999</v>
      </c>
      <c r="G690">
        <v>1.2350000000000001</v>
      </c>
    </row>
    <row r="691" spans="1:7" x14ac:dyDescent="0.2">
      <c r="A691">
        <v>318</v>
      </c>
      <c r="B691">
        <v>103.92</v>
      </c>
      <c r="C691">
        <v>1.3140000000000001</v>
      </c>
      <c r="D691">
        <v>1.288</v>
      </c>
      <c r="E691">
        <v>1.4430000000000001</v>
      </c>
      <c r="F691">
        <v>1.288</v>
      </c>
      <c r="G691">
        <v>1.2350000000000001</v>
      </c>
    </row>
    <row r="692" spans="1:7" x14ac:dyDescent="0.2">
      <c r="A692">
        <v>319</v>
      </c>
      <c r="B692">
        <v>101.09</v>
      </c>
      <c r="C692">
        <v>1.3</v>
      </c>
      <c r="D692">
        <v>1.274</v>
      </c>
      <c r="E692">
        <v>1.429</v>
      </c>
      <c r="F692">
        <v>1.274</v>
      </c>
      <c r="G692">
        <v>1.2230000000000001</v>
      </c>
    </row>
    <row r="693" spans="1:7" x14ac:dyDescent="0.2">
      <c r="A693">
        <v>320</v>
      </c>
      <c r="B693">
        <v>98.3</v>
      </c>
      <c r="C693">
        <v>1.284</v>
      </c>
      <c r="D693">
        <v>1.2609999999999999</v>
      </c>
      <c r="E693">
        <v>1.4139999999999999</v>
      </c>
      <c r="F693">
        <v>1.27</v>
      </c>
      <c r="G693">
        <v>1.1910000000000001</v>
      </c>
    </row>
    <row r="694" spans="1:7" x14ac:dyDescent="0.2">
      <c r="A694">
        <v>321</v>
      </c>
      <c r="B694">
        <v>95.57</v>
      </c>
      <c r="C694">
        <v>1.2669999999999999</v>
      </c>
      <c r="D694">
        <v>1.248</v>
      </c>
      <c r="E694">
        <v>1.399</v>
      </c>
      <c r="F694">
        <v>1.244</v>
      </c>
      <c r="G694">
        <v>1.1759999999999999</v>
      </c>
    </row>
    <row r="695" spans="1:7" x14ac:dyDescent="0.2">
      <c r="A695">
        <v>322</v>
      </c>
      <c r="B695">
        <v>92.89</v>
      </c>
      <c r="C695">
        <v>1.2569999999999999</v>
      </c>
      <c r="D695">
        <v>1.2350000000000001</v>
      </c>
      <c r="E695">
        <v>1.381</v>
      </c>
      <c r="F695">
        <v>1.218</v>
      </c>
      <c r="G695">
        <v>1.1919999999999999</v>
      </c>
    </row>
    <row r="696" spans="1:7" x14ac:dyDescent="0.2">
      <c r="A696">
        <v>323</v>
      </c>
      <c r="B696">
        <v>90.26</v>
      </c>
      <c r="C696">
        <v>1.2490000000000001</v>
      </c>
      <c r="D696">
        <v>1.222</v>
      </c>
      <c r="E696">
        <v>1.3640000000000001</v>
      </c>
      <c r="F696">
        <v>1.208</v>
      </c>
      <c r="G696">
        <v>1.202</v>
      </c>
    </row>
    <row r="697" spans="1:7" x14ac:dyDescent="0.2">
      <c r="A697">
        <v>324</v>
      </c>
      <c r="B697">
        <v>87.69</v>
      </c>
      <c r="C697">
        <v>1.24</v>
      </c>
      <c r="D697">
        <v>1.21</v>
      </c>
      <c r="E697">
        <v>1.349</v>
      </c>
      <c r="F697">
        <v>1.2</v>
      </c>
      <c r="G697">
        <v>1.1990000000000001</v>
      </c>
    </row>
    <row r="698" spans="1:7" x14ac:dyDescent="0.2">
      <c r="A698">
        <v>325</v>
      </c>
      <c r="B698">
        <v>85.17</v>
      </c>
      <c r="C698">
        <v>1.234</v>
      </c>
      <c r="D698">
        <v>1.194</v>
      </c>
      <c r="E698">
        <v>1.3320000000000001</v>
      </c>
      <c r="F698">
        <v>1.1839999999999999</v>
      </c>
      <c r="G698">
        <v>1.2250000000000001</v>
      </c>
    </row>
    <row r="699" spans="1:7" x14ac:dyDescent="0.2">
      <c r="A699">
        <v>326</v>
      </c>
      <c r="B699">
        <v>82.71</v>
      </c>
      <c r="C699">
        <v>1.232</v>
      </c>
      <c r="D699">
        <v>1.171</v>
      </c>
      <c r="E699">
        <v>1.3120000000000001</v>
      </c>
      <c r="F699">
        <v>1.1659999999999999</v>
      </c>
      <c r="G699">
        <v>1.28</v>
      </c>
    </row>
    <row r="700" spans="1:7" x14ac:dyDescent="0.2">
      <c r="A700">
        <v>327</v>
      </c>
      <c r="B700">
        <v>80.31</v>
      </c>
      <c r="C700">
        <v>1.228</v>
      </c>
      <c r="D700">
        <v>1.161</v>
      </c>
      <c r="E700">
        <v>1.2929999999999999</v>
      </c>
      <c r="F700">
        <v>1.143</v>
      </c>
      <c r="G700">
        <v>1.3160000000000001</v>
      </c>
    </row>
    <row r="701" spans="1:7" x14ac:dyDescent="0.2">
      <c r="A701">
        <v>328</v>
      </c>
      <c r="B701">
        <v>77.959999999999994</v>
      </c>
      <c r="C701">
        <v>1.2230000000000001</v>
      </c>
      <c r="D701">
        <v>1.1519999999999999</v>
      </c>
      <c r="E701">
        <v>1.276</v>
      </c>
      <c r="F701">
        <v>1.1259999999999999</v>
      </c>
      <c r="G701">
        <v>1.3380000000000001</v>
      </c>
    </row>
    <row r="702" spans="1:7" x14ac:dyDescent="0.2">
      <c r="A702">
        <v>329</v>
      </c>
      <c r="B702">
        <v>75.67</v>
      </c>
      <c r="C702">
        <v>1.2190000000000001</v>
      </c>
      <c r="D702">
        <v>1.133</v>
      </c>
      <c r="E702">
        <v>1.2569999999999999</v>
      </c>
      <c r="F702">
        <v>1.1120000000000001</v>
      </c>
      <c r="G702">
        <v>1.3740000000000001</v>
      </c>
    </row>
    <row r="703" spans="1:7" x14ac:dyDescent="0.2">
      <c r="A703">
        <v>330</v>
      </c>
      <c r="B703">
        <v>73.45</v>
      </c>
      <c r="C703">
        <v>1.2130000000000001</v>
      </c>
      <c r="D703">
        <v>1.117</v>
      </c>
      <c r="E703">
        <v>1.2370000000000001</v>
      </c>
      <c r="F703">
        <v>1.101</v>
      </c>
      <c r="G703">
        <v>1.3979999999999999</v>
      </c>
    </row>
    <row r="704" spans="1:7" x14ac:dyDescent="0.2">
      <c r="A704">
        <v>331</v>
      </c>
      <c r="B704">
        <v>71.290000000000006</v>
      </c>
      <c r="C704">
        <v>1.2</v>
      </c>
      <c r="D704">
        <v>1.103</v>
      </c>
      <c r="E704">
        <v>1.222</v>
      </c>
      <c r="F704">
        <v>1.087</v>
      </c>
      <c r="G704">
        <v>1.387</v>
      </c>
    </row>
    <row r="705" spans="1:7" x14ac:dyDescent="0.2">
      <c r="A705">
        <v>332</v>
      </c>
      <c r="B705">
        <v>69.19</v>
      </c>
      <c r="C705">
        <v>1.1830000000000001</v>
      </c>
      <c r="D705">
        <v>1.0860000000000001</v>
      </c>
      <c r="E705">
        <v>1.204</v>
      </c>
      <c r="F705">
        <v>1.0740000000000001</v>
      </c>
      <c r="G705">
        <v>1.3660000000000001</v>
      </c>
    </row>
    <row r="706" spans="1:7" x14ac:dyDescent="0.2">
      <c r="A706">
        <v>333</v>
      </c>
      <c r="B706">
        <v>67.150000000000006</v>
      </c>
      <c r="C706">
        <v>1.169</v>
      </c>
      <c r="D706">
        <v>1.071</v>
      </c>
      <c r="E706">
        <v>1.1859999999999999</v>
      </c>
      <c r="F706">
        <v>1.0640000000000001</v>
      </c>
      <c r="G706">
        <v>1.357</v>
      </c>
    </row>
    <row r="707" spans="1:7" x14ac:dyDescent="0.2">
      <c r="A707">
        <v>334</v>
      </c>
      <c r="B707">
        <v>65.180000000000007</v>
      </c>
      <c r="C707">
        <v>1.153</v>
      </c>
      <c r="D707">
        <v>1.0549999999999999</v>
      </c>
      <c r="E707">
        <v>1.17</v>
      </c>
      <c r="F707">
        <v>1.0569999999999999</v>
      </c>
      <c r="G707">
        <v>1.33</v>
      </c>
    </row>
    <row r="708" spans="1:7" x14ac:dyDescent="0.2">
      <c r="A708">
        <v>335</v>
      </c>
      <c r="B708">
        <v>63.28</v>
      </c>
      <c r="C708">
        <v>1.133</v>
      </c>
      <c r="D708">
        <v>1.0449999999999999</v>
      </c>
      <c r="E708">
        <v>1.1539999999999999</v>
      </c>
      <c r="F708">
        <v>1.0409999999999999</v>
      </c>
      <c r="G708">
        <v>1.2929999999999999</v>
      </c>
    </row>
    <row r="709" spans="1:7" x14ac:dyDescent="0.2">
      <c r="A709">
        <v>336</v>
      </c>
      <c r="B709">
        <v>61.44</v>
      </c>
      <c r="C709">
        <v>1.1180000000000001</v>
      </c>
      <c r="D709">
        <v>1.0329999999999999</v>
      </c>
      <c r="E709">
        <v>1.1419999999999999</v>
      </c>
      <c r="F709">
        <v>1.026</v>
      </c>
      <c r="G709">
        <v>1.2729999999999999</v>
      </c>
    </row>
    <row r="710" spans="1:7" x14ac:dyDescent="0.2">
      <c r="A710">
        <v>337</v>
      </c>
      <c r="B710">
        <v>59.67</v>
      </c>
      <c r="C710">
        <v>1.109</v>
      </c>
      <c r="D710">
        <v>1.0209999999999999</v>
      </c>
      <c r="E710">
        <v>1.1180000000000001</v>
      </c>
      <c r="F710">
        <v>1.014</v>
      </c>
      <c r="G710">
        <v>1.282</v>
      </c>
    </row>
    <row r="711" spans="1:7" x14ac:dyDescent="0.2">
      <c r="A711">
        <v>338</v>
      </c>
      <c r="B711">
        <v>57.97</v>
      </c>
      <c r="C711">
        <v>1.101</v>
      </c>
      <c r="D711">
        <v>1.006</v>
      </c>
      <c r="E711">
        <v>1.101</v>
      </c>
      <c r="F711">
        <v>1.004</v>
      </c>
      <c r="G711">
        <v>1.294</v>
      </c>
    </row>
    <row r="712" spans="1:7" x14ac:dyDescent="0.2">
      <c r="A712">
        <v>339</v>
      </c>
      <c r="B712">
        <v>56.34</v>
      </c>
      <c r="C712">
        <v>1.0940000000000001</v>
      </c>
      <c r="D712">
        <v>0.99299999999999999</v>
      </c>
      <c r="E712">
        <v>1.0900000000000001</v>
      </c>
      <c r="F712">
        <v>0.99399999999999999</v>
      </c>
      <c r="G712">
        <v>1.3009999999999999</v>
      </c>
    </row>
    <row r="713" spans="1:7" x14ac:dyDescent="0.2">
      <c r="A713">
        <v>340</v>
      </c>
      <c r="B713">
        <v>54.78</v>
      </c>
      <c r="C713">
        <v>1.091</v>
      </c>
      <c r="D713">
        <v>0.98299999999999998</v>
      </c>
      <c r="E713">
        <v>1.075</v>
      </c>
      <c r="F713">
        <v>0.98499999999999999</v>
      </c>
      <c r="G713">
        <v>1.3220000000000001</v>
      </c>
    </row>
    <row r="714" spans="1:7" x14ac:dyDescent="0.2">
      <c r="A714">
        <v>341</v>
      </c>
      <c r="B714">
        <v>53.29</v>
      </c>
      <c r="C714">
        <v>1.0920000000000001</v>
      </c>
      <c r="D714">
        <v>0.97399999999999998</v>
      </c>
      <c r="E714">
        <v>1.0649999999999999</v>
      </c>
      <c r="F714">
        <v>0.97399999999999998</v>
      </c>
      <c r="G714">
        <v>1.3560000000000001</v>
      </c>
    </row>
    <row r="715" spans="1:7" x14ac:dyDescent="0.2">
      <c r="A715">
        <v>342</v>
      </c>
      <c r="B715">
        <v>51.87</v>
      </c>
      <c r="C715">
        <v>1.0940000000000001</v>
      </c>
      <c r="D715">
        <v>0.96699999999999997</v>
      </c>
      <c r="E715">
        <v>1.0569999999999999</v>
      </c>
      <c r="F715">
        <v>0.96399999999999997</v>
      </c>
      <c r="G715">
        <v>1.3859999999999999</v>
      </c>
    </row>
    <row r="716" spans="1:7" x14ac:dyDescent="0.2">
      <c r="A716">
        <v>343</v>
      </c>
      <c r="B716">
        <v>50.53</v>
      </c>
      <c r="C716">
        <v>1.0860000000000001</v>
      </c>
      <c r="D716">
        <v>0.96099999999999997</v>
      </c>
      <c r="E716">
        <v>1.044</v>
      </c>
      <c r="F716">
        <v>0.95599999999999996</v>
      </c>
      <c r="G716">
        <v>1.3819999999999999</v>
      </c>
    </row>
    <row r="717" spans="1:7" x14ac:dyDescent="0.2">
      <c r="A717">
        <v>344</v>
      </c>
      <c r="B717">
        <v>49.26</v>
      </c>
      <c r="C717">
        <v>1.077</v>
      </c>
      <c r="D717">
        <v>0.95799999999999996</v>
      </c>
      <c r="E717">
        <v>1.0329999999999999</v>
      </c>
      <c r="F717">
        <v>0.95199999999999996</v>
      </c>
      <c r="G717">
        <v>1.365</v>
      </c>
    </row>
    <row r="718" spans="1:7" x14ac:dyDescent="0.2">
      <c r="A718">
        <v>345</v>
      </c>
      <c r="B718">
        <v>48.06</v>
      </c>
      <c r="C718">
        <v>1.0649999999999999</v>
      </c>
      <c r="D718">
        <v>0.95099999999999996</v>
      </c>
      <c r="E718">
        <v>1.0229999999999999</v>
      </c>
      <c r="F718">
        <v>0.94699999999999995</v>
      </c>
      <c r="G718">
        <v>1.34</v>
      </c>
    </row>
    <row r="719" spans="1:7" x14ac:dyDescent="0.2">
      <c r="A719">
        <v>346</v>
      </c>
      <c r="B719">
        <v>46.93</v>
      </c>
      <c r="C719">
        <v>1.05</v>
      </c>
      <c r="D719">
        <v>0.94299999999999995</v>
      </c>
      <c r="E719">
        <v>1.01</v>
      </c>
      <c r="F719">
        <v>0.94099999999999995</v>
      </c>
      <c r="G719">
        <v>1.3089999999999999</v>
      </c>
    </row>
    <row r="720" spans="1:7" x14ac:dyDescent="0.2">
      <c r="A720">
        <v>347</v>
      </c>
      <c r="B720">
        <v>45.89</v>
      </c>
      <c r="C720">
        <v>1.0349999999999999</v>
      </c>
      <c r="D720">
        <v>0.93799999999999994</v>
      </c>
      <c r="E720">
        <v>1.002</v>
      </c>
      <c r="F720">
        <v>0.93</v>
      </c>
      <c r="G720">
        <v>1.272</v>
      </c>
    </row>
    <row r="721" spans="1:7" x14ac:dyDescent="0.2">
      <c r="A721">
        <v>348</v>
      </c>
      <c r="B721">
        <v>44.91</v>
      </c>
      <c r="C721">
        <v>1.0289999999999999</v>
      </c>
      <c r="D721">
        <v>0.93300000000000005</v>
      </c>
      <c r="E721">
        <v>0.996</v>
      </c>
      <c r="F721">
        <v>0.92900000000000005</v>
      </c>
      <c r="G721">
        <v>1.2569999999999999</v>
      </c>
    </row>
    <row r="722" spans="1:7" x14ac:dyDescent="0.2">
      <c r="A722">
        <v>349</v>
      </c>
      <c r="B722">
        <v>44.02</v>
      </c>
      <c r="C722">
        <v>1.0229999999999999</v>
      </c>
      <c r="D722">
        <v>0.91900000000000004</v>
      </c>
      <c r="E722">
        <v>0.995</v>
      </c>
      <c r="F722">
        <v>0.92800000000000005</v>
      </c>
      <c r="G722">
        <v>1.25</v>
      </c>
    </row>
    <row r="723" spans="1:7" x14ac:dyDescent="0.2">
      <c r="A723">
        <v>350</v>
      </c>
      <c r="B723">
        <v>43.2</v>
      </c>
      <c r="C723">
        <v>1.014</v>
      </c>
      <c r="D723">
        <v>0.91100000000000003</v>
      </c>
      <c r="E723">
        <v>0.99399999999999999</v>
      </c>
      <c r="F723">
        <v>0.92600000000000005</v>
      </c>
      <c r="G723">
        <v>1.2230000000000001</v>
      </c>
    </row>
    <row r="724" spans="1:7" x14ac:dyDescent="0.2">
      <c r="A724">
        <v>351</v>
      </c>
      <c r="B724">
        <v>42.45</v>
      </c>
      <c r="C724">
        <v>1.004</v>
      </c>
      <c r="D724">
        <v>0.91600000000000004</v>
      </c>
      <c r="E724">
        <v>0.98699999999999999</v>
      </c>
      <c r="F724">
        <v>0.91900000000000004</v>
      </c>
      <c r="G724">
        <v>1.1930000000000001</v>
      </c>
    </row>
    <row r="725" spans="1:7" x14ac:dyDescent="0.2">
      <c r="A725">
        <v>352</v>
      </c>
      <c r="B725">
        <v>41.79</v>
      </c>
      <c r="C725">
        <v>1.002</v>
      </c>
      <c r="D725">
        <v>0.91100000000000003</v>
      </c>
      <c r="E725">
        <v>0.98399999999999999</v>
      </c>
      <c r="F725">
        <v>0.91600000000000004</v>
      </c>
      <c r="G725">
        <v>1.1970000000000001</v>
      </c>
    </row>
    <row r="726" spans="1:7" x14ac:dyDescent="0.2">
      <c r="A726">
        <v>353</v>
      </c>
      <c r="B726">
        <v>41.2</v>
      </c>
      <c r="C726">
        <v>1.0029999999999999</v>
      </c>
      <c r="D726">
        <v>0.90200000000000002</v>
      </c>
      <c r="E726">
        <v>0.98499999999999999</v>
      </c>
      <c r="F726">
        <v>0.91500000000000004</v>
      </c>
      <c r="G726">
        <v>1.21</v>
      </c>
    </row>
    <row r="727" spans="1:7" x14ac:dyDescent="0.2">
      <c r="A727">
        <v>354</v>
      </c>
      <c r="B727">
        <v>40.69</v>
      </c>
      <c r="C727">
        <v>0.998</v>
      </c>
      <c r="D727">
        <v>0.90200000000000002</v>
      </c>
      <c r="E727">
        <v>0.98399999999999999</v>
      </c>
      <c r="F727">
        <v>0.91100000000000003</v>
      </c>
      <c r="G727">
        <v>1.1930000000000001</v>
      </c>
    </row>
    <row r="728" spans="1:7" x14ac:dyDescent="0.2">
      <c r="A728">
        <v>355</v>
      </c>
      <c r="B728">
        <v>40.26</v>
      </c>
      <c r="C728">
        <v>0.98799999999999999</v>
      </c>
      <c r="D728">
        <v>0.9</v>
      </c>
      <c r="E728">
        <v>0.98</v>
      </c>
      <c r="F728">
        <v>0.91</v>
      </c>
      <c r="G728">
        <v>1.161</v>
      </c>
    </row>
    <row r="729" spans="1:7" x14ac:dyDescent="0.2">
      <c r="A729">
        <v>356</v>
      </c>
      <c r="B729">
        <v>39.9</v>
      </c>
      <c r="C729">
        <v>0.98499999999999999</v>
      </c>
      <c r="D729">
        <v>0.89600000000000002</v>
      </c>
      <c r="E729">
        <v>0.97499999999999998</v>
      </c>
      <c r="F729">
        <v>0.90700000000000003</v>
      </c>
      <c r="G729">
        <v>1.1619999999999999</v>
      </c>
    </row>
    <row r="730" spans="1:7" x14ac:dyDescent="0.2">
      <c r="A730">
        <v>357</v>
      </c>
      <c r="B730">
        <v>39.630000000000003</v>
      </c>
      <c r="C730">
        <v>0.997</v>
      </c>
      <c r="D730">
        <v>0.89100000000000001</v>
      </c>
      <c r="E730">
        <v>0.96799999999999997</v>
      </c>
      <c r="F730">
        <v>0.90600000000000003</v>
      </c>
      <c r="G730">
        <v>1.222</v>
      </c>
    </row>
    <row r="731" spans="1:7" x14ac:dyDescent="0.2">
      <c r="A731">
        <v>358</v>
      </c>
      <c r="B731">
        <v>39.43</v>
      </c>
      <c r="C731">
        <v>1.006</v>
      </c>
      <c r="D731">
        <v>0.88500000000000001</v>
      </c>
      <c r="E731">
        <v>0.96</v>
      </c>
      <c r="F731">
        <v>0.89800000000000002</v>
      </c>
      <c r="G731">
        <v>1.2789999999999999</v>
      </c>
    </row>
    <row r="732" spans="1:7" x14ac:dyDescent="0.2">
      <c r="A732">
        <v>359</v>
      </c>
      <c r="B732">
        <v>39.31</v>
      </c>
      <c r="C732">
        <v>1.0049999999999999</v>
      </c>
      <c r="D732">
        <v>0.88</v>
      </c>
      <c r="E732">
        <v>0.95399999999999996</v>
      </c>
      <c r="F732">
        <v>0.89200000000000002</v>
      </c>
      <c r="G732">
        <v>1.2929999999999999</v>
      </c>
    </row>
  </sheetData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732"/>
  <sheetViews>
    <sheetView topLeftCell="D1" workbookViewId="0">
      <selection activeCell="R13" sqref="R13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299</v>
      </c>
      <c r="K2" t="s">
        <v>299</v>
      </c>
    </row>
    <row r="3" spans="1:19" x14ac:dyDescent="0.2">
      <c r="A3" s="1">
        <v>37658</v>
      </c>
      <c r="B3" s="2">
        <v>0.55069444444444449</v>
      </c>
      <c r="K3" s="1">
        <v>37658</v>
      </c>
      <c r="L3" s="2">
        <v>0.55069444444444449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4500</v>
      </c>
      <c r="S4" t="s">
        <v>13</v>
      </c>
    </row>
    <row r="5" spans="1:19" x14ac:dyDescent="0.2">
      <c r="A5" t="s">
        <v>14</v>
      </c>
      <c r="K5" t="s">
        <v>14</v>
      </c>
      <c r="L5" t="s">
        <v>300</v>
      </c>
      <c r="M5" t="s">
        <v>301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67.855000000000004</v>
      </c>
      <c r="N11">
        <v>69.3</v>
      </c>
      <c r="O11">
        <v>67.132999999999996</v>
      </c>
      <c r="P11">
        <v>68.052999999999997</v>
      </c>
      <c r="Q11">
        <v>66.933000000000007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68.680999999999997</v>
      </c>
      <c r="N12">
        <v>70.126999999999995</v>
      </c>
      <c r="O12">
        <v>68.010999999999996</v>
      </c>
      <c r="P12">
        <v>68.864000000000004</v>
      </c>
      <c r="Q12">
        <v>67.721999999999994</v>
      </c>
    </row>
    <row r="13" spans="1:19" x14ac:dyDescent="0.2">
      <c r="A13">
        <v>-360</v>
      </c>
      <c r="B13">
        <v>39.270000000000003</v>
      </c>
      <c r="C13">
        <v>0.90500000000000003</v>
      </c>
      <c r="D13">
        <v>0.77</v>
      </c>
      <c r="E13">
        <v>0.872</v>
      </c>
      <c r="F13">
        <v>0.81</v>
      </c>
      <c r="G13">
        <v>1.167</v>
      </c>
      <c r="K13" t="s">
        <v>42</v>
      </c>
      <c r="L13" t="s">
        <v>37</v>
      </c>
      <c r="M13">
        <v>5.8259999999999996</v>
      </c>
      <c r="N13">
        <v>5.7519999999999998</v>
      </c>
      <c r="O13">
        <v>5.9210000000000003</v>
      </c>
      <c r="P13">
        <v>5.8049999999999997</v>
      </c>
      <c r="Q13">
        <v>5.5460000000000003</v>
      </c>
    </row>
    <row r="14" spans="1:19" x14ac:dyDescent="0.2">
      <c r="A14">
        <v>-359</v>
      </c>
      <c r="B14">
        <v>39.31</v>
      </c>
      <c r="C14">
        <v>0.89100000000000001</v>
      </c>
      <c r="D14">
        <v>0.748</v>
      </c>
      <c r="E14">
        <v>0.85099999999999998</v>
      </c>
      <c r="F14">
        <v>0.79</v>
      </c>
      <c r="G14">
        <v>1.175</v>
      </c>
      <c r="K14" t="s">
        <v>43</v>
      </c>
      <c r="L14" t="s">
        <v>37</v>
      </c>
      <c r="M14">
        <v>87.46</v>
      </c>
      <c r="N14">
        <v>83.18</v>
      </c>
      <c r="O14">
        <v>86.233000000000004</v>
      </c>
      <c r="P14">
        <v>85.733000000000004</v>
      </c>
      <c r="Q14">
        <v>87.46</v>
      </c>
    </row>
    <row r="15" spans="1:19" x14ac:dyDescent="0.2">
      <c r="A15">
        <v>-358</v>
      </c>
      <c r="B15">
        <v>39.43</v>
      </c>
      <c r="C15">
        <v>0.89100000000000001</v>
      </c>
      <c r="D15">
        <v>0.72199999999999998</v>
      </c>
      <c r="E15">
        <v>0.83</v>
      </c>
      <c r="F15">
        <v>0.77500000000000002</v>
      </c>
      <c r="G15">
        <v>1.2370000000000001</v>
      </c>
      <c r="K15" t="s">
        <v>44</v>
      </c>
      <c r="L15" t="s">
        <v>37</v>
      </c>
      <c r="M15">
        <v>47.067</v>
      </c>
      <c r="N15">
        <v>47.067</v>
      </c>
      <c r="O15">
        <v>53.713000000000001</v>
      </c>
      <c r="P15">
        <v>47.44</v>
      </c>
      <c r="Q15">
        <v>54.8</v>
      </c>
    </row>
    <row r="16" spans="1:19" x14ac:dyDescent="0.2">
      <c r="A16">
        <v>-357</v>
      </c>
      <c r="B16">
        <v>39.630000000000003</v>
      </c>
      <c r="C16">
        <v>0.878</v>
      </c>
      <c r="D16">
        <v>0.69699999999999995</v>
      </c>
      <c r="E16">
        <v>0.81</v>
      </c>
      <c r="F16">
        <v>0.75600000000000001</v>
      </c>
      <c r="G16">
        <v>1.2490000000000001</v>
      </c>
      <c r="K16" t="s">
        <v>45</v>
      </c>
      <c r="L16" t="s">
        <v>46</v>
      </c>
      <c r="M16">
        <v>8.4830000000000005</v>
      </c>
      <c r="N16">
        <v>8.202</v>
      </c>
      <c r="O16">
        <v>8.7059999999999995</v>
      </c>
      <c r="P16">
        <v>8.43</v>
      </c>
      <c r="Q16">
        <v>8.1890000000000001</v>
      </c>
    </row>
    <row r="17" spans="1:17" x14ac:dyDescent="0.2">
      <c r="A17">
        <v>-356</v>
      </c>
      <c r="B17">
        <v>39.9</v>
      </c>
      <c r="C17">
        <v>0.85699999999999998</v>
      </c>
      <c r="D17">
        <v>0.67600000000000005</v>
      </c>
      <c r="E17">
        <v>0.78300000000000003</v>
      </c>
      <c r="F17">
        <v>0.74299999999999999</v>
      </c>
      <c r="G17">
        <v>1.2270000000000001</v>
      </c>
      <c r="K17" t="s">
        <v>47</v>
      </c>
      <c r="L17" t="s">
        <v>46</v>
      </c>
      <c r="M17">
        <v>68.528999999999996</v>
      </c>
      <c r="N17">
        <v>67.116</v>
      </c>
      <c r="O17">
        <v>78.977000000000004</v>
      </c>
      <c r="P17">
        <v>68.89</v>
      </c>
      <c r="Q17">
        <v>80.918999999999997</v>
      </c>
    </row>
    <row r="18" spans="1:17" x14ac:dyDescent="0.2">
      <c r="A18">
        <v>-355</v>
      </c>
      <c r="B18">
        <v>40.26</v>
      </c>
      <c r="C18">
        <v>0.82799999999999996</v>
      </c>
      <c r="D18">
        <v>0.65300000000000002</v>
      </c>
      <c r="E18">
        <v>0.76200000000000001</v>
      </c>
      <c r="F18">
        <v>0.72199999999999998</v>
      </c>
      <c r="G18">
        <v>1.175</v>
      </c>
      <c r="K18" t="s">
        <v>48</v>
      </c>
      <c r="L18" t="s">
        <v>49</v>
      </c>
      <c r="M18">
        <v>17.097999999999999</v>
      </c>
      <c r="N18">
        <v>16.396000000000001</v>
      </c>
      <c r="O18">
        <v>17.396000000000001</v>
      </c>
      <c r="P18">
        <v>17.600000000000001</v>
      </c>
      <c r="Q18">
        <v>17</v>
      </c>
    </row>
    <row r="19" spans="1:17" x14ac:dyDescent="0.2">
      <c r="A19">
        <v>-354</v>
      </c>
      <c r="B19">
        <v>40.69</v>
      </c>
      <c r="C19">
        <v>0.79500000000000004</v>
      </c>
      <c r="D19">
        <v>0.628</v>
      </c>
      <c r="E19">
        <v>0.745</v>
      </c>
      <c r="F19">
        <v>0.7</v>
      </c>
      <c r="G19">
        <v>1.105</v>
      </c>
      <c r="K19" t="s">
        <v>50</v>
      </c>
      <c r="L19" t="s">
        <v>49</v>
      </c>
      <c r="M19">
        <v>17.309000000000001</v>
      </c>
      <c r="N19">
        <v>16.606999999999999</v>
      </c>
      <c r="O19">
        <v>17.565000000000001</v>
      </c>
      <c r="P19">
        <v>17.890999999999998</v>
      </c>
      <c r="Q19">
        <v>17.172000000000001</v>
      </c>
    </row>
    <row r="20" spans="1:17" x14ac:dyDescent="0.2">
      <c r="A20">
        <v>-353</v>
      </c>
      <c r="B20">
        <v>41.2</v>
      </c>
      <c r="C20">
        <v>0.76300000000000001</v>
      </c>
      <c r="D20">
        <v>0.61399999999999999</v>
      </c>
      <c r="E20">
        <v>0.73299999999999998</v>
      </c>
      <c r="F20">
        <v>0.68600000000000005</v>
      </c>
      <c r="G20">
        <v>1.018</v>
      </c>
      <c r="K20" t="s">
        <v>51</v>
      </c>
      <c r="L20" t="s">
        <v>49</v>
      </c>
      <c r="M20">
        <v>2.1970000000000001</v>
      </c>
      <c r="N20">
        <v>2.1339999999999999</v>
      </c>
      <c r="O20">
        <v>2.1880000000000002</v>
      </c>
      <c r="P20">
        <v>2.1739999999999999</v>
      </c>
      <c r="Q20">
        <v>2.089</v>
      </c>
    </row>
    <row r="21" spans="1:17" x14ac:dyDescent="0.2">
      <c r="A21">
        <v>-352</v>
      </c>
      <c r="B21">
        <v>41.79</v>
      </c>
      <c r="C21">
        <v>0.74</v>
      </c>
      <c r="D21">
        <v>0.59899999999999998</v>
      </c>
      <c r="E21">
        <v>0.71699999999999997</v>
      </c>
      <c r="F21">
        <v>0.68</v>
      </c>
      <c r="G21">
        <v>0.96299999999999997</v>
      </c>
      <c r="K21" t="s">
        <v>52</v>
      </c>
      <c r="L21" t="s">
        <v>49</v>
      </c>
      <c r="M21">
        <v>27.6</v>
      </c>
      <c r="N21">
        <v>24.6</v>
      </c>
      <c r="O21">
        <v>23</v>
      </c>
      <c r="P21">
        <v>27.6</v>
      </c>
      <c r="Q21">
        <v>23.396000000000001</v>
      </c>
    </row>
    <row r="22" spans="1:17" x14ac:dyDescent="0.2">
      <c r="A22">
        <v>-351</v>
      </c>
      <c r="B22">
        <v>42.45</v>
      </c>
      <c r="C22">
        <v>0.72799999999999998</v>
      </c>
      <c r="D22">
        <v>0.59199999999999997</v>
      </c>
      <c r="E22">
        <v>0.71</v>
      </c>
      <c r="F22">
        <v>0.67400000000000004</v>
      </c>
      <c r="G22">
        <v>0.93600000000000005</v>
      </c>
      <c r="K22" t="s">
        <v>53</v>
      </c>
      <c r="L22" t="s">
        <v>49</v>
      </c>
      <c r="M22">
        <v>11.2</v>
      </c>
      <c r="N22">
        <v>11.8</v>
      </c>
      <c r="O22">
        <v>12</v>
      </c>
      <c r="P22">
        <v>12.6</v>
      </c>
      <c r="Q22">
        <v>11.2</v>
      </c>
    </row>
    <row r="23" spans="1:17" x14ac:dyDescent="0.2">
      <c r="A23">
        <v>-350</v>
      </c>
      <c r="B23">
        <v>43.2</v>
      </c>
      <c r="C23">
        <v>0.72</v>
      </c>
      <c r="D23">
        <v>0.58699999999999997</v>
      </c>
      <c r="E23">
        <v>0.70399999999999996</v>
      </c>
      <c r="F23">
        <v>0.67300000000000004</v>
      </c>
      <c r="G23">
        <v>0.91500000000000004</v>
      </c>
      <c r="K23" t="s">
        <v>54</v>
      </c>
      <c r="L23" t="s">
        <v>46</v>
      </c>
      <c r="M23">
        <v>12.692</v>
      </c>
      <c r="N23">
        <v>12.847</v>
      </c>
      <c r="O23">
        <v>12.455</v>
      </c>
      <c r="P23">
        <v>12.154</v>
      </c>
      <c r="Q23">
        <v>12.167999999999999</v>
      </c>
    </row>
    <row r="24" spans="1:17" x14ac:dyDescent="0.2">
      <c r="A24">
        <v>-349</v>
      </c>
      <c r="B24">
        <v>44.02</v>
      </c>
      <c r="C24">
        <v>0.71</v>
      </c>
      <c r="D24">
        <v>0.58299999999999996</v>
      </c>
      <c r="E24">
        <v>0.69399999999999995</v>
      </c>
      <c r="F24">
        <v>0.67</v>
      </c>
      <c r="G24">
        <v>0.89400000000000002</v>
      </c>
      <c r="K24" t="s">
        <v>55</v>
      </c>
      <c r="L24" t="s">
        <v>46</v>
      </c>
      <c r="M24">
        <v>64.706999999999994</v>
      </c>
      <c r="N24">
        <v>71.052999999999997</v>
      </c>
      <c r="O24">
        <v>68.316999999999993</v>
      </c>
      <c r="P24">
        <v>70.424999999999997</v>
      </c>
      <c r="Q24">
        <v>65.222999999999999</v>
      </c>
    </row>
    <row r="25" spans="1:17" x14ac:dyDescent="0.2">
      <c r="A25">
        <v>-348</v>
      </c>
      <c r="B25">
        <v>44.91</v>
      </c>
      <c r="C25">
        <v>0.70299999999999996</v>
      </c>
      <c r="D25">
        <v>0.58299999999999996</v>
      </c>
      <c r="E25">
        <v>0.68600000000000005</v>
      </c>
      <c r="F25">
        <v>0.67400000000000004</v>
      </c>
      <c r="G25">
        <v>0.871</v>
      </c>
      <c r="K25" t="s">
        <v>56</v>
      </c>
      <c r="L25" t="s">
        <v>57</v>
      </c>
      <c r="M25">
        <v>2.5150000000000001</v>
      </c>
      <c r="N25">
        <v>2.6419999999999999</v>
      </c>
      <c r="O25">
        <v>2.5139999999999998</v>
      </c>
      <c r="P25">
        <v>2.3959999999999999</v>
      </c>
      <c r="Q25">
        <v>2.5059999999999998</v>
      </c>
    </row>
    <row r="26" spans="1:17" x14ac:dyDescent="0.2">
      <c r="A26">
        <v>-347</v>
      </c>
      <c r="B26">
        <v>45.89</v>
      </c>
      <c r="C26">
        <v>0.69599999999999995</v>
      </c>
      <c r="D26">
        <v>0.58499999999999996</v>
      </c>
      <c r="E26">
        <v>0.69099999999999995</v>
      </c>
      <c r="F26">
        <v>0.68</v>
      </c>
      <c r="G26">
        <v>0.82899999999999996</v>
      </c>
      <c r="K26" t="s">
        <v>58</v>
      </c>
      <c r="L26" t="s">
        <v>57</v>
      </c>
      <c r="M26">
        <v>2.6840000000000002</v>
      </c>
      <c r="N26">
        <v>2.8050000000000002</v>
      </c>
      <c r="O26">
        <v>2.6749999999999998</v>
      </c>
      <c r="P26">
        <v>2.5630000000000002</v>
      </c>
      <c r="Q26">
        <v>2.6920000000000002</v>
      </c>
    </row>
    <row r="27" spans="1:17" x14ac:dyDescent="0.2">
      <c r="A27">
        <v>-346</v>
      </c>
      <c r="B27">
        <v>46.93</v>
      </c>
      <c r="C27">
        <v>0.69099999999999995</v>
      </c>
      <c r="D27">
        <v>0.58399999999999996</v>
      </c>
      <c r="E27">
        <v>0.68300000000000005</v>
      </c>
      <c r="F27">
        <v>0.68600000000000005</v>
      </c>
      <c r="G27">
        <v>0.81100000000000005</v>
      </c>
      <c r="K27" t="s">
        <v>59</v>
      </c>
      <c r="L27" t="s">
        <v>57</v>
      </c>
      <c r="M27">
        <v>0.64200000000000002</v>
      </c>
      <c r="N27">
        <v>0.65900000000000003</v>
      </c>
      <c r="O27">
        <v>0.65600000000000003</v>
      </c>
      <c r="P27">
        <v>0.60199999999999998</v>
      </c>
      <c r="Q27">
        <v>0.628</v>
      </c>
    </row>
    <row r="28" spans="1:17" x14ac:dyDescent="0.2">
      <c r="A28">
        <v>-345</v>
      </c>
      <c r="B28">
        <v>48.06</v>
      </c>
      <c r="C28">
        <v>0.69699999999999995</v>
      </c>
      <c r="D28">
        <v>0.59099999999999997</v>
      </c>
      <c r="E28">
        <v>0.68300000000000005</v>
      </c>
      <c r="F28">
        <v>0.69199999999999995</v>
      </c>
      <c r="G28">
        <v>0.82099999999999995</v>
      </c>
      <c r="K28" t="s">
        <v>60</v>
      </c>
      <c r="L28" t="s">
        <v>57</v>
      </c>
      <c r="M28">
        <v>5.2140000000000004</v>
      </c>
      <c r="N28">
        <v>5.0339999999999998</v>
      </c>
      <c r="O28">
        <v>5.2140000000000004</v>
      </c>
      <c r="P28">
        <v>4.6639999999999997</v>
      </c>
      <c r="Q28">
        <v>4.7519999999999998</v>
      </c>
    </row>
    <row r="29" spans="1:17" x14ac:dyDescent="0.2">
      <c r="A29">
        <v>-344</v>
      </c>
      <c r="B29">
        <v>49.26</v>
      </c>
      <c r="C29">
        <v>0.70199999999999996</v>
      </c>
      <c r="D29">
        <v>0.59199999999999997</v>
      </c>
      <c r="E29">
        <v>0.67900000000000005</v>
      </c>
      <c r="F29">
        <v>0.69</v>
      </c>
      <c r="G29">
        <v>0.84699999999999998</v>
      </c>
      <c r="K29" t="s">
        <v>61</v>
      </c>
      <c r="L29" t="s">
        <v>57</v>
      </c>
      <c r="M29">
        <v>0.73399999999999999</v>
      </c>
      <c r="N29">
        <v>0.82599999999999996</v>
      </c>
      <c r="O29">
        <v>1.1539999999999999</v>
      </c>
      <c r="P29">
        <v>0.73399999999999999</v>
      </c>
      <c r="Q29">
        <v>1.3919999999999999</v>
      </c>
    </row>
    <row r="30" spans="1:17" x14ac:dyDescent="0.2">
      <c r="A30">
        <v>-343</v>
      </c>
      <c r="B30">
        <v>50.53</v>
      </c>
      <c r="C30">
        <v>0.71499999999999997</v>
      </c>
      <c r="D30">
        <v>0.59399999999999997</v>
      </c>
      <c r="E30">
        <v>0.67700000000000005</v>
      </c>
      <c r="F30">
        <v>0.69499999999999995</v>
      </c>
      <c r="G30">
        <v>0.89300000000000002</v>
      </c>
      <c r="K30" t="s">
        <v>62</v>
      </c>
      <c r="L30" t="s">
        <v>46</v>
      </c>
      <c r="M30">
        <v>23.905000000000001</v>
      </c>
      <c r="N30">
        <v>23.481000000000002</v>
      </c>
      <c r="O30">
        <v>24.513999999999999</v>
      </c>
      <c r="P30">
        <v>23.503</v>
      </c>
      <c r="Q30">
        <v>23.324999999999999</v>
      </c>
    </row>
    <row r="31" spans="1:17" x14ac:dyDescent="0.2">
      <c r="A31">
        <v>-342</v>
      </c>
      <c r="B31">
        <v>51.87</v>
      </c>
      <c r="C31">
        <v>0.72399999999999998</v>
      </c>
      <c r="D31">
        <v>0.59499999999999997</v>
      </c>
      <c r="E31">
        <v>0.67400000000000004</v>
      </c>
      <c r="F31">
        <v>0.69699999999999995</v>
      </c>
      <c r="G31">
        <v>0.93100000000000005</v>
      </c>
      <c r="K31" t="s">
        <v>63</v>
      </c>
      <c r="L31" t="s">
        <v>46</v>
      </c>
      <c r="M31">
        <v>27.352</v>
      </c>
      <c r="N31">
        <v>29.452000000000002</v>
      </c>
      <c r="O31">
        <v>43.146000000000001</v>
      </c>
      <c r="P31">
        <v>28.641999999999999</v>
      </c>
      <c r="Q31">
        <v>51.704000000000001</v>
      </c>
    </row>
    <row r="32" spans="1:17" x14ac:dyDescent="0.2">
      <c r="A32">
        <v>-341</v>
      </c>
      <c r="B32">
        <v>53.29</v>
      </c>
      <c r="C32">
        <v>0.73199999999999998</v>
      </c>
      <c r="D32">
        <v>0.6</v>
      </c>
      <c r="E32">
        <v>0.67400000000000004</v>
      </c>
      <c r="F32">
        <v>0.70199999999999996</v>
      </c>
      <c r="G32">
        <v>0.95399999999999996</v>
      </c>
      <c r="K32" t="s">
        <v>64</v>
      </c>
      <c r="L32" t="s">
        <v>49</v>
      </c>
      <c r="M32">
        <v>6.25</v>
      </c>
      <c r="N32">
        <v>6</v>
      </c>
      <c r="O32">
        <v>6</v>
      </c>
      <c r="P32">
        <v>7</v>
      </c>
      <c r="Q32">
        <v>6</v>
      </c>
    </row>
    <row r="33" spans="1:17" x14ac:dyDescent="0.2">
      <c r="A33">
        <v>-340</v>
      </c>
      <c r="B33">
        <v>54.78</v>
      </c>
      <c r="C33">
        <v>0.73199999999999998</v>
      </c>
      <c r="D33">
        <v>0.60399999999999998</v>
      </c>
      <c r="E33">
        <v>0.67100000000000004</v>
      </c>
      <c r="F33">
        <v>0.7</v>
      </c>
      <c r="G33">
        <v>0.95499999999999996</v>
      </c>
      <c r="K33" t="s">
        <v>65</v>
      </c>
      <c r="L33" t="s">
        <v>49</v>
      </c>
      <c r="M33">
        <v>6.4989999999999997</v>
      </c>
      <c r="N33">
        <v>6.2240000000000002</v>
      </c>
      <c r="O33">
        <v>6.7050000000000001</v>
      </c>
      <c r="P33">
        <v>6.5970000000000004</v>
      </c>
      <c r="Q33">
        <v>6.4710000000000001</v>
      </c>
    </row>
    <row r="34" spans="1:17" x14ac:dyDescent="0.2">
      <c r="A34">
        <v>-339</v>
      </c>
      <c r="B34">
        <v>56.34</v>
      </c>
      <c r="C34">
        <v>0.73</v>
      </c>
      <c r="D34">
        <v>0.61</v>
      </c>
      <c r="E34">
        <v>0.67</v>
      </c>
      <c r="F34">
        <v>0.69899999999999995</v>
      </c>
      <c r="G34">
        <v>0.94</v>
      </c>
      <c r="K34" t="s">
        <v>66</v>
      </c>
      <c r="L34" t="s">
        <v>49</v>
      </c>
      <c r="M34">
        <v>2.4350000000000001</v>
      </c>
      <c r="N34">
        <v>2.3050000000000002</v>
      </c>
      <c r="O34">
        <v>2.395</v>
      </c>
      <c r="P34">
        <v>2.665</v>
      </c>
      <c r="Q34">
        <v>2.3450000000000002</v>
      </c>
    </row>
    <row r="35" spans="1:17" x14ac:dyDescent="0.2">
      <c r="A35">
        <v>-338</v>
      </c>
      <c r="B35">
        <v>57.97</v>
      </c>
      <c r="C35">
        <v>0.72799999999999998</v>
      </c>
      <c r="D35">
        <v>0.61</v>
      </c>
      <c r="E35">
        <v>0.66500000000000004</v>
      </c>
      <c r="F35">
        <v>0.69799999999999995</v>
      </c>
      <c r="G35">
        <v>0.93799999999999994</v>
      </c>
      <c r="K35" t="s">
        <v>67</v>
      </c>
      <c r="L35" t="s">
        <v>49</v>
      </c>
      <c r="M35">
        <v>15.2</v>
      </c>
      <c r="N35">
        <v>14.2</v>
      </c>
      <c r="O35">
        <v>15.2</v>
      </c>
      <c r="P35">
        <v>13</v>
      </c>
      <c r="Q35">
        <v>14</v>
      </c>
    </row>
    <row r="36" spans="1:17" x14ac:dyDescent="0.2">
      <c r="A36">
        <v>-337</v>
      </c>
      <c r="B36">
        <v>59.67</v>
      </c>
      <c r="C36">
        <v>0.72699999999999998</v>
      </c>
      <c r="D36">
        <v>0.61</v>
      </c>
      <c r="E36">
        <v>0.66300000000000003</v>
      </c>
      <c r="F36">
        <v>0.69699999999999995</v>
      </c>
      <c r="G36">
        <v>0.94</v>
      </c>
      <c r="K36" t="s">
        <v>68</v>
      </c>
      <c r="L36" t="s">
        <v>49</v>
      </c>
      <c r="M36">
        <v>-18</v>
      </c>
      <c r="N36">
        <v>1</v>
      </c>
      <c r="O36">
        <v>0</v>
      </c>
      <c r="P36">
        <v>-18</v>
      </c>
      <c r="Q36">
        <v>0.8</v>
      </c>
    </row>
    <row r="37" spans="1:17" x14ac:dyDescent="0.2">
      <c r="A37">
        <v>-336</v>
      </c>
      <c r="B37">
        <v>61.44</v>
      </c>
      <c r="C37">
        <v>0.72699999999999998</v>
      </c>
      <c r="D37">
        <v>0.61699999999999999</v>
      </c>
      <c r="E37">
        <v>0.65900000000000003</v>
      </c>
      <c r="F37">
        <v>0.68799999999999994</v>
      </c>
      <c r="G37">
        <v>0.94599999999999995</v>
      </c>
      <c r="K37" t="s">
        <v>69</v>
      </c>
      <c r="L37" t="s">
        <v>46</v>
      </c>
      <c r="M37">
        <v>37.472999999999999</v>
      </c>
      <c r="N37">
        <v>37.04</v>
      </c>
      <c r="O37">
        <v>35.722999999999999</v>
      </c>
      <c r="P37">
        <v>40.402999999999999</v>
      </c>
      <c r="Q37">
        <v>36.243000000000002</v>
      </c>
    </row>
    <row r="38" spans="1:17" x14ac:dyDescent="0.2">
      <c r="A38">
        <v>-335</v>
      </c>
      <c r="B38">
        <v>63.28</v>
      </c>
      <c r="C38">
        <v>0.73099999999999998</v>
      </c>
      <c r="D38">
        <v>0.62</v>
      </c>
      <c r="E38">
        <v>0.65600000000000003</v>
      </c>
      <c r="F38">
        <v>0.68</v>
      </c>
      <c r="G38">
        <v>0.96699999999999997</v>
      </c>
      <c r="K38" t="s">
        <v>70</v>
      </c>
      <c r="L38" t="s">
        <v>46</v>
      </c>
      <c r="M38">
        <v>-99.99</v>
      </c>
      <c r="N38">
        <v>16.067</v>
      </c>
      <c r="O38">
        <v>0</v>
      </c>
      <c r="P38">
        <v>-99.99</v>
      </c>
      <c r="Q38">
        <v>12.363</v>
      </c>
    </row>
    <row r="39" spans="1:17" x14ac:dyDescent="0.2">
      <c r="A39">
        <v>-334</v>
      </c>
      <c r="B39">
        <v>65.180000000000007</v>
      </c>
      <c r="C39">
        <v>0.73799999999999999</v>
      </c>
      <c r="D39">
        <v>0.625</v>
      </c>
      <c r="E39">
        <v>0.65400000000000003</v>
      </c>
      <c r="F39">
        <v>0.69599999999999995</v>
      </c>
      <c r="G39">
        <v>0.97799999999999998</v>
      </c>
      <c r="K39" t="s">
        <v>71</v>
      </c>
      <c r="L39" t="s">
        <v>37</v>
      </c>
      <c r="M39">
        <v>13.587</v>
      </c>
      <c r="N39">
        <v>13.576000000000001</v>
      </c>
      <c r="O39">
        <v>13.648</v>
      </c>
      <c r="P39">
        <v>13.423999999999999</v>
      </c>
      <c r="Q39">
        <v>13.7</v>
      </c>
    </row>
    <row r="40" spans="1:17" x14ac:dyDescent="0.2">
      <c r="A40">
        <v>-333</v>
      </c>
      <c r="B40">
        <v>67.150000000000006</v>
      </c>
      <c r="C40">
        <v>0.73699999999999999</v>
      </c>
      <c r="D40">
        <v>0.628</v>
      </c>
      <c r="E40">
        <v>0.65200000000000002</v>
      </c>
      <c r="F40">
        <v>0.70399999999999996</v>
      </c>
      <c r="G40">
        <v>0.96499999999999997</v>
      </c>
      <c r="K40" t="s">
        <v>72</v>
      </c>
      <c r="L40" t="s">
        <v>37</v>
      </c>
      <c r="M40">
        <v>13.587999999999999</v>
      </c>
      <c r="N40">
        <v>13.577</v>
      </c>
      <c r="O40">
        <v>13.648999999999999</v>
      </c>
      <c r="P40">
        <v>13.425000000000001</v>
      </c>
      <c r="Q40">
        <v>13.702</v>
      </c>
    </row>
    <row r="41" spans="1:17" x14ac:dyDescent="0.2">
      <c r="A41">
        <v>-332</v>
      </c>
      <c r="B41">
        <v>69.19</v>
      </c>
      <c r="C41">
        <v>0.72599999999999998</v>
      </c>
      <c r="D41">
        <v>0.628</v>
      </c>
      <c r="E41">
        <v>0.64800000000000002</v>
      </c>
      <c r="F41">
        <v>0.69099999999999995</v>
      </c>
      <c r="G41">
        <v>0.93799999999999994</v>
      </c>
      <c r="K41" t="s">
        <v>73</v>
      </c>
      <c r="L41" t="s">
        <v>37</v>
      </c>
      <c r="M41">
        <v>0.16900000000000001</v>
      </c>
      <c r="N41">
        <v>0.121</v>
      </c>
      <c r="O41">
        <v>0.13100000000000001</v>
      </c>
      <c r="P41">
        <v>0.13400000000000001</v>
      </c>
      <c r="Q41">
        <v>0.14399999999999999</v>
      </c>
    </row>
    <row r="42" spans="1:17" x14ac:dyDescent="0.2">
      <c r="A42">
        <v>-331</v>
      </c>
      <c r="B42">
        <v>71.290000000000006</v>
      </c>
      <c r="C42">
        <v>0.70899999999999996</v>
      </c>
      <c r="D42">
        <v>0.625</v>
      </c>
      <c r="E42">
        <v>0.64900000000000002</v>
      </c>
      <c r="F42">
        <v>0.67700000000000005</v>
      </c>
      <c r="G42">
        <v>0.88400000000000001</v>
      </c>
      <c r="K42" t="s">
        <v>74</v>
      </c>
      <c r="L42" t="s">
        <v>37</v>
      </c>
      <c r="M42">
        <v>13.989000000000001</v>
      </c>
      <c r="N42">
        <v>13.837</v>
      </c>
      <c r="O42">
        <v>13.928000000000001</v>
      </c>
      <c r="P42">
        <v>13.724</v>
      </c>
      <c r="Q42">
        <v>13.989000000000001</v>
      </c>
    </row>
    <row r="43" spans="1:17" x14ac:dyDescent="0.2">
      <c r="A43">
        <v>-330</v>
      </c>
      <c r="B43">
        <v>73.45</v>
      </c>
      <c r="C43">
        <v>0.69799999999999995</v>
      </c>
      <c r="D43">
        <v>0.627</v>
      </c>
      <c r="E43">
        <v>0.64900000000000002</v>
      </c>
      <c r="F43">
        <v>0.68200000000000005</v>
      </c>
      <c r="G43">
        <v>0.83499999999999996</v>
      </c>
      <c r="K43" t="s">
        <v>75</v>
      </c>
      <c r="L43" t="s">
        <v>37</v>
      </c>
      <c r="M43">
        <v>12.711</v>
      </c>
      <c r="N43">
        <v>12.84</v>
      </c>
      <c r="O43">
        <v>13.188000000000001</v>
      </c>
      <c r="P43">
        <v>12.711</v>
      </c>
      <c r="Q43">
        <v>13.275</v>
      </c>
    </row>
    <row r="44" spans="1:17" x14ac:dyDescent="0.2">
      <c r="A44">
        <v>-329</v>
      </c>
      <c r="B44">
        <v>75.67</v>
      </c>
      <c r="C44">
        <v>0.69599999999999995</v>
      </c>
      <c r="D44">
        <v>0.63</v>
      </c>
      <c r="E44">
        <v>0.65</v>
      </c>
      <c r="F44">
        <v>0.68200000000000005</v>
      </c>
      <c r="G44">
        <v>0.82399999999999995</v>
      </c>
      <c r="K44" t="s">
        <v>76</v>
      </c>
      <c r="L44" t="s">
        <v>46</v>
      </c>
      <c r="M44">
        <v>1.24</v>
      </c>
      <c r="N44">
        <v>0.89100000000000001</v>
      </c>
      <c r="O44">
        <v>0.96199999999999997</v>
      </c>
      <c r="P44">
        <v>0.997</v>
      </c>
      <c r="Q44">
        <v>1.05</v>
      </c>
    </row>
    <row r="45" spans="1:17" x14ac:dyDescent="0.2">
      <c r="A45">
        <v>-328</v>
      </c>
      <c r="B45">
        <v>77.959999999999994</v>
      </c>
      <c r="C45">
        <v>0.69399999999999995</v>
      </c>
      <c r="D45">
        <v>0.63500000000000001</v>
      </c>
      <c r="E45">
        <v>0.63600000000000001</v>
      </c>
      <c r="F45">
        <v>0.67100000000000004</v>
      </c>
      <c r="G45">
        <v>0.83399999999999996</v>
      </c>
      <c r="K45" t="s">
        <v>77</v>
      </c>
      <c r="L45" t="s">
        <v>46</v>
      </c>
      <c r="M45">
        <v>93.543999999999997</v>
      </c>
      <c r="N45">
        <v>94.570999999999998</v>
      </c>
      <c r="O45">
        <v>96.62</v>
      </c>
      <c r="P45">
        <v>94.680999999999997</v>
      </c>
      <c r="Q45">
        <v>96.887</v>
      </c>
    </row>
    <row r="46" spans="1:17" x14ac:dyDescent="0.2">
      <c r="A46">
        <v>-327</v>
      </c>
      <c r="B46">
        <v>80.31</v>
      </c>
      <c r="C46">
        <v>0.69099999999999995</v>
      </c>
      <c r="D46">
        <v>0.63</v>
      </c>
      <c r="E46">
        <v>0.61899999999999999</v>
      </c>
      <c r="F46">
        <v>0.67</v>
      </c>
      <c r="G46">
        <v>0.84599999999999997</v>
      </c>
      <c r="K46" t="s">
        <v>78</v>
      </c>
      <c r="L46" t="s">
        <v>37</v>
      </c>
      <c r="M46">
        <v>13.201000000000001</v>
      </c>
      <c r="N46">
        <v>13.247</v>
      </c>
      <c r="O46">
        <v>13.17</v>
      </c>
      <c r="P46">
        <v>13.09</v>
      </c>
      <c r="Q46">
        <v>13.298999999999999</v>
      </c>
    </row>
    <row r="47" spans="1:17" x14ac:dyDescent="0.2">
      <c r="A47">
        <v>-326</v>
      </c>
      <c r="B47">
        <v>82.71</v>
      </c>
      <c r="C47">
        <v>0.69799999999999995</v>
      </c>
      <c r="D47">
        <v>0.629</v>
      </c>
      <c r="E47">
        <v>0.64</v>
      </c>
      <c r="F47">
        <v>0.67600000000000005</v>
      </c>
      <c r="G47">
        <v>0.84699999999999998</v>
      </c>
      <c r="K47" t="s">
        <v>79</v>
      </c>
      <c r="L47" t="s">
        <v>37</v>
      </c>
      <c r="M47">
        <v>13.202</v>
      </c>
      <c r="N47">
        <v>13.247999999999999</v>
      </c>
      <c r="O47">
        <v>13.170999999999999</v>
      </c>
      <c r="P47">
        <v>13.090999999999999</v>
      </c>
      <c r="Q47">
        <v>13.3</v>
      </c>
    </row>
    <row r="48" spans="1:17" x14ac:dyDescent="0.2">
      <c r="A48">
        <v>-325</v>
      </c>
      <c r="B48">
        <v>85.17</v>
      </c>
      <c r="C48">
        <v>0.69799999999999995</v>
      </c>
      <c r="D48">
        <v>0.629</v>
      </c>
      <c r="E48">
        <v>0.64300000000000002</v>
      </c>
      <c r="F48">
        <v>0.68400000000000005</v>
      </c>
      <c r="G48">
        <v>0.83499999999999996</v>
      </c>
      <c r="K48" t="s">
        <v>80</v>
      </c>
      <c r="L48" t="s">
        <v>37</v>
      </c>
      <c r="M48">
        <v>0.16200000000000001</v>
      </c>
      <c r="N48">
        <v>0.13500000000000001</v>
      </c>
      <c r="O48">
        <v>0.14399999999999999</v>
      </c>
      <c r="P48">
        <v>0.14199999999999999</v>
      </c>
      <c r="Q48">
        <v>0.14699999999999999</v>
      </c>
    </row>
    <row r="49" spans="1:17" x14ac:dyDescent="0.2">
      <c r="A49">
        <v>-324</v>
      </c>
      <c r="B49">
        <v>87.69</v>
      </c>
      <c r="C49">
        <v>0.69499999999999995</v>
      </c>
      <c r="D49">
        <v>0.63200000000000001</v>
      </c>
      <c r="E49">
        <v>0.64400000000000002</v>
      </c>
      <c r="F49">
        <v>0.68100000000000005</v>
      </c>
      <c r="G49">
        <v>0.82399999999999995</v>
      </c>
      <c r="K49" t="s">
        <v>81</v>
      </c>
      <c r="L49" t="s">
        <v>37</v>
      </c>
      <c r="M49">
        <v>13.629</v>
      </c>
      <c r="N49">
        <v>13.493</v>
      </c>
      <c r="O49">
        <v>13.494</v>
      </c>
      <c r="P49">
        <v>13.396000000000001</v>
      </c>
      <c r="Q49">
        <v>13.629</v>
      </c>
    </row>
    <row r="50" spans="1:17" x14ac:dyDescent="0.2">
      <c r="A50">
        <v>-323</v>
      </c>
      <c r="B50">
        <v>90.26</v>
      </c>
      <c r="C50">
        <v>0.68500000000000005</v>
      </c>
      <c r="D50">
        <v>0.62</v>
      </c>
      <c r="E50">
        <v>0.64400000000000002</v>
      </c>
      <c r="F50">
        <v>0.66300000000000003</v>
      </c>
      <c r="G50">
        <v>0.81200000000000006</v>
      </c>
      <c r="K50" t="s">
        <v>82</v>
      </c>
      <c r="L50" t="s">
        <v>37</v>
      </c>
      <c r="M50">
        <v>12.279</v>
      </c>
      <c r="N50">
        <v>12.413</v>
      </c>
      <c r="O50">
        <v>12.666</v>
      </c>
      <c r="P50">
        <v>12.279</v>
      </c>
      <c r="Q50">
        <v>12.859</v>
      </c>
    </row>
    <row r="51" spans="1:17" x14ac:dyDescent="0.2">
      <c r="A51">
        <v>-322</v>
      </c>
      <c r="B51">
        <v>92.89</v>
      </c>
      <c r="C51">
        <v>0.68200000000000005</v>
      </c>
      <c r="D51">
        <v>0.61199999999999999</v>
      </c>
      <c r="E51">
        <v>0.65200000000000002</v>
      </c>
      <c r="F51">
        <v>0.66100000000000003</v>
      </c>
      <c r="G51">
        <v>0.80300000000000005</v>
      </c>
      <c r="K51" t="s">
        <v>83</v>
      </c>
      <c r="L51" t="s">
        <v>46</v>
      </c>
      <c r="M51">
        <v>1.2310000000000001</v>
      </c>
      <c r="N51">
        <v>1.016</v>
      </c>
      <c r="O51">
        <v>1.0960000000000001</v>
      </c>
      <c r="P51">
        <v>1.0860000000000001</v>
      </c>
      <c r="Q51">
        <v>1.1080000000000001</v>
      </c>
    </row>
    <row r="52" spans="1:17" x14ac:dyDescent="0.2">
      <c r="A52">
        <v>-321</v>
      </c>
      <c r="B52">
        <v>95.57</v>
      </c>
      <c r="C52">
        <v>0.68799999999999994</v>
      </c>
      <c r="D52">
        <v>0.61599999999999999</v>
      </c>
      <c r="E52">
        <v>0.65700000000000003</v>
      </c>
      <c r="F52">
        <v>0.66700000000000004</v>
      </c>
      <c r="G52">
        <v>0.81299999999999994</v>
      </c>
      <c r="K52" t="s">
        <v>84</v>
      </c>
      <c r="L52" t="s">
        <v>46</v>
      </c>
      <c r="M52">
        <v>93.007000000000005</v>
      </c>
      <c r="N52">
        <v>93.7</v>
      </c>
      <c r="O52">
        <v>96.168999999999997</v>
      </c>
      <c r="P52">
        <v>93.796000000000006</v>
      </c>
      <c r="Q52">
        <v>96.686000000000007</v>
      </c>
    </row>
    <row r="53" spans="1:17" x14ac:dyDescent="0.2">
      <c r="A53">
        <v>-320</v>
      </c>
      <c r="B53">
        <v>98.3</v>
      </c>
      <c r="C53">
        <v>0.70899999999999996</v>
      </c>
      <c r="D53">
        <v>0.65100000000000002</v>
      </c>
      <c r="E53">
        <v>0.65500000000000003</v>
      </c>
      <c r="F53">
        <v>0.67300000000000004</v>
      </c>
      <c r="G53">
        <v>0.85499999999999998</v>
      </c>
      <c r="K53" t="s">
        <v>85</v>
      </c>
      <c r="L53" t="s">
        <v>37</v>
      </c>
      <c r="M53">
        <v>-0.38600000000000001</v>
      </c>
      <c r="N53">
        <v>-0.32900000000000001</v>
      </c>
      <c r="O53">
        <v>-0.47899999999999998</v>
      </c>
      <c r="P53">
        <v>-0.33400000000000002</v>
      </c>
      <c r="Q53">
        <v>-0.40200000000000002</v>
      </c>
    </row>
    <row r="54" spans="1:17" x14ac:dyDescent="0.2">
      <c r="A54">
        <v>-319</v>
      </c>
      <c r="B54">
        <v>101.09</v>
      </c>
      <c r="C54">
        <v>0.746</v>
      </c>
      <c r="D54">
        <v>0.67900000000000005</v>
      </c>
      <c r="E54">
        <v>0.65</v>
      </c>
      <c r="F54">
        <v>0.67600000000000005</v>
      </c>
      <c r="G54">
        <v>0.97899999999999998</v>
      </c>
      <c r="K54" t="s">
        <v>86</v>
      </c>
      <c r="L54" t="s">
        <v>37</v>
      </c>
      <c r="M54">
        <v>-0.38600000000000001</v>
      </c>
      <c r="N54">
        <v>-0.32900000000000001</v>
      </c>
      <c r="O54">
        <v>-0.47899999999999998</v>
      </c>
      <c r="P54">
        <v>-0.33400000000000002</v>
      </c>
      <c r="Q54">
        <v>-0.40200000000000002</v>
      </c>
    </row>
    <row r="55" spans="1:17" x14ac:dyDescent="0.2">
      <c r="A55">
        <v>-318</v>
      </c>
      <c r="B55">
        <v>103.92</v>
      </c>
      <c r="C55">
        <v>0.748</v>
      </c>
      <c r="D55">
        <v>0.69399999999999995</v>
      </c>
      <c r="E55">
        <v>0.65200000000000002</v>
      </c>
      <c r="F55">
        <v>0.67400000000000004</v>
      </c>
      <c r="G55">
        <v>0.97</v>
      </c>
      <c r="K55" t="s">
        <v>87</v>
      </c>
      <c r="L55" t="s">
        <v>37</v>
      </c>
      <c r="M55">
        <v>7.4999999999999997E-2</v>
      </c>
      <c r="N55">
        <v>4.1000000000000002E-2</v>
      </c>
      <c r="O55">
        <v>2.9000000000000001E-2</v>
      </c>
      <c r="P55">
        <v>0.05</v>
      </c>
      <c r="Q55">
        <v>5.2999999999999999E-2</v>
      </c>
    </row>
    <row r="56" spans="1:17" x14ac:dyDescent="0.2">
      <c r="A56">
        <v>-317</v>
      </c>
      <c r="B56">
        <v>106.8</v>
      </c>
      <c r="C56">
        <v>0.71899999999999997</v>
      </c>
      <c r="D56">
        <v>0.67700000000000005</v>
      </c>
      <c r="E56">
        <v>0.65700000000000003</v>
      </c>
      <c r="F56">
        <v>0.67900000000000005</v>
      </c>
      <c r="G56">
        <v>0.86299999999999999</v>
      </c>
      <c r="K56" t="s">
        <v>88</v>
      </c>
      <c r="L56" t="s">
        <v>37</v>
      </c>
      <c r="M56">
        <v>-0.16800000000000001</v>
      </c>
      <c r="N56">
        <v>-0.17699999999999999</v>
      </c>
      <c r="O56">
        <v>-0.314</v>
      </c>
      <c r="P56">
        <v>-0.16800000000000001</v>
      </c>
      <c r="Q56">
        <v>-0.252</v>
      </c>
    </row>
    <row r="57" spans="1:17" x14ac:dyDescent="0.2">
      <c r="A57">
        <v>-316</v>
      </c>
      <c r="B57">
        <v>109.72</v>
      </c>
      <c r="C57">
        <v>0.72</v>
      </c>
      <c r="D57">
        <v>0.66100000000000003</v>
      </c>
      <c r="E57">
        <v>0.66100000000000003</v>
      </c>
      <c r="F57">
        <v>0.69699999999999995</v>
      </c>
      <c r="G57">
        <v>0.86199999999999999</v>
      </c>
      <c r="K57" t="s">
        <v>89</v>
      </c>
      <c r="L57" t="s">
        <v>37</v>
      </c>
      <c r="M57">
        <v>-0.55400000000000005</v>
      </c>
      <c r="N57">
        <v>-0.42699999999999999</v>
      </c>
      <c r="O57">
        <v>-0.55400000000000005</v>
      </c>
      <c r="P57">
        <v>-0.45900000000000002</v>
      </c>
      <c r="Q57">
        <v>-0.53400000000000003</v>
      </c>
    </row>
    <row r="58" spans="1:17" x14ac:dyDescent="0.2">
      <c r="A58">
        <v>-315</v>
      </c>
      <c r="B58">
        <v>112.69</v>
      </c>
      <c r="C58">
        <v>0.73699999999999999</v>
      </c>
      <c r="D58">
        <v>0.67</v>
      </c>
      <c r="E58">
        <v>0.67200000000000004</v>
      </c>
      <c r="F58">
        <v>0.68799999999999994</v>
      </c>
      <c r="G58">
        <v>0.91700000000000004</v>
      </c>
      <c r="K58" t="s">
        <v>90</v>
      </c>
      <c r="L58" t="s">
        <v>46</v>
      </c>
      <c r="M58">
        <v>19.466000000000001</v>
      </c>
      <c r="N58">
        <v>12.451000000000001</v>
      </c>
      <c r="O58">
        <v>6.0359999999999996</v>
      </c>
      <c r="P58">
        <v>14.872</v>
      </c>
      <c r="Q58">
        <v>13.182</v>
      </c>
    </row>
    <row r="59" spans="1:17" x14ac:dyDescent="0.2">
      <c r="A59">
        <v>-314</v>
      </c>
      <c r="B59">
        <v>115.7</v>
      </c>
      <c r="C59">
        <v>0.73799999999999999</v>
      </c>
      <c r="D59">
        <v>0.66700000000000004</v>
      </c>
      <c r="E59">
        <v>0.67700000000000005</v>
      </c>
      <c r="F59">
        <v>0.67900000000000005</v>
      </c>
      <c r="G59">
        <v>0.93100000000000005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0.749</v>
      </c>
      <c r="D60">
        <v>0.66800000000000004</v>
      </c>
      <c r="E60">
        <v>0.68700000000000006</v>
      </c>
      <c r="F60">
        <v>0.68600000000000005</v>
      </c>
      <c r="G60">
        <v>0.95399999999999996</v>
      </c>
      <c r="K60" t="s">
        <v>92</v>
      </c>
      <c r="L60" t="s">
        <v>93</v>
      </c>
      <c r="M60">
        <v>2377.6</v>
      </c>
      <c r="N60">
        <v>2377.6</v>
      </c>
      <c r="O60">
        <v>2371.6</v>
      </c>
      <c r="P60">
        <v>2370</v>
      </c>
      <c r="Q60">
        <v>2391.1999999999998</v>
      </c>
    </row>
    <row r="61" spans="1:17" x14ac:dyDescent="0.2">
      <c r="A61">
        <v>-312</v>
      </c>
      <c r="B61">
        <v>121.85</v>
      </c>
      <c r="C61">
        <v>0.752</v>
      </c>
      <c r="D61">
        <v>0.67600000000000005</v>
      </c>
      <c r="E61">
        <v>0.69299999999999995</v>
      </c>
      <c r="F61">
        <v>0.68700000000000006</v>
      </c>
      <c r="G61">
        <v>0.95299999999999996</v>
      </c>
      <c r="K61" t="s">
        <v>94</v>
      </c>
      <c r="L61" t="s">
        <v>93</v>
      </c>
      <c r="M61">
        <v>2408.2710000000002</v>
      </c>
      <c r="N61">
        <v>2410.4540000000002</v>
      </c>
      <c r="O61">
        <v>2400.252</v>
      </c>
      <c r="P61">
        <v>2402.6239999999998</v>
      </c>
      <c r="Q61">
        <v>2419.7550000000001</v>
      </c>
    </row>
    <row r="62" spans="1:17" x14ac:dyDescent="0.2">
      <c r="A62">
        <v>-311</v>
      </c>
      <c r="B62">
        <v>124.99</v>
      </c>
      <c r="C62">
        <v>0.73099999999999998</v>
      </c>
      <c r="D62">
        <v>0.67</v>
      </c>
      <c r="E62">
        <v>0.69799999999999995</v>
      </c>
      <c r="F62">
        <v>0.69199999999999995</v>
      </c>
      <c r="G62">
        <v>0.86199999999999999</v>
      </c>
      <c r="K62" t="s">
        <v>95</v>
      </c>
      <c r="L62" t="s">
        <v>93</v>
      </c>
      <c r="M62">
        <v>52.923000000000002</v>
      </c>
      <c r="N62">
        <v>49.645000000000003</v>
      </c>
      <c r="O62">
        <v>52.421999999999997</v>
      </c>
      <c r="P62">
        <v>44.133000000000003</v>
      </c>
      <c r="Q62">
        <v>61.947000000000003</v>
      </c>
    </row>
    <row r="63" spans="1:17" x14ac:dyDescent="0.2">
      <c r="A63">
        <v>-310</v>
      </c>
      <c r="B63">
        <v>128.16</v>
      </c>
      <c r="C63">
        <v>0.73099999999999998</v>
      </c>
      <c r="D63">
        <v>0.67200000000000004</v>
      </c>
      <c r="E63">
        <v>0.70299999999999996</v>
      </c>
      <c r="F63">
        <v>0.69099999999999995</v>
      </c>
      <c r="G63">
        <v>0.85899999999999999</v>
      </c>
      <c r="K63" t="s">
        <v>96</v>
      </c>
      <c r="L63" t="s">
        <v>93</v>
      </c>
      <c r="M63">
        <v>2682.8</v>
      </c>
      <c r="N63">
        <v>2593.1999999999998</v>
      </c>
      <c r="O63">
        <v>2679.2</v>
      </c>
      <c r="P63">
        <v>2592</v>
      </c>
      <c r="Q63">
        <v>2682.8</v>
      </c>
    </row>
    <row r="64" spans="1:17" x14ac:dyDescent="0.2">
      <c r="A64">
        <v>-309</v>
      </c>
      <c r="B64">
        <v>131.37</v>
      </c>
      <c r="C64">
        <v>0.74</v>
      </c>
      <c r="D64">
        <v>0.67</v>
      </c>
      <c r="E64">
        <v>0.70599999999999996</v>
      </c>
      <c r="F64">
        <v>0.70799999999999996</v>
      </c>
      <c r="G64">
        <v>0.874</v>
      </c>
      <c r="K64" t="s">
        <v>97</v>
      </c>
      <c r="L64" t="s">
        <v>93</v>
      </c>
      <c r="M64">
        <v>2253.6</v>
      </c>
      <c r="N64">
        <v>2283.8000000000002</v>
      </c>
      <c r="O64">
        <v>2266.6</v>
      </c>
      <c r="P64">
        <v>2253.6</v>
      </c>
      <c r="Q64">
        <v>2257.4</v>
      </c>
    </row>
    <row r="65" spans="1:17" x14ac:dyDescent="0.2">
      <c r="A65">
        <v>-308</v>
      </c>
      <c r="B65">
        <v>134.61000000000001</v>
      </c>
      <c r="C65">
        <v>0.73699999999999999</v>
      </c>
      <c r="D65">
        <v>0.66600000000000004</v>
      </c>
      <c r="E65">
        <v>0.71199999999999997</v>
      </c>
      <c r="F65">
        <v>0.69699999999999995</v>
      </c>
      <c r="G65">
        <v>0.875</v>
      </c>
      <c r="K65" t="s">
        <v>98</v>
      </c>
      <c r="L65" t="s">
        <v>46</v>
      </c>
      <c r="M65">
        <v>2.198</v>
      </c>
      <c r="N65">
        <v>2.06</v>
      </c>
      <c r="O65">
        <v>2.1840000000000002</v>
      </c>
      <c r="P65">
        <v>1.837</v>
      </c>
      <c r="Q65">
        <v>2.56</v>
      </c>
    </row>
    <row r="66" spans="1:17" x14ac:dyDescent="0.2">
      <c r="A66">
        <v>-307</v>
      </c>
      <c r="B66">
        <v>137.88999999999999</v>
      </c>
      <c r="C66">
        <v>0.75</v>
      </c>
      <c r="D66">
        <v>0.66900000000000004</v>
      </c>
      <c r="E66">
        <v>0.71099999999999997</v>
      </c>
      <c r="F66">
        <v>0.69499999999999995</v>
      </c>
      <c r="G66">
        <v>0.92500000000000004</v>
      </c>
      <c r="K66" t="s">
        <v>99</v>
      </c>
      <c r="L66" t="s">
        <v>46</v>
      </c>
      <c r="M66">
        <v>93.578000000000003</v>
      </c>
      <c r="N66">
        <v>94.745999999999995</v>
      </c>
      <c r="O66">
        <v>94.432000000000002</v>
      </c>
      <c r="P66">
        <v>93.796999999999997</v>
      </c>
      <c r="Q66">
        <v>93.29</v>
      </c>
    </row>
    <row r="67" spans="1:17" x14ac:dyDescent="0.2">
      <c r="A67">
        <v>-306</v>
      </c>
      <c r="B67">
        <v>141.19</v>
      </c>
      <c r="C67">
        <v>0.753</v>
      </c>
      <c r="D67">
        <v>0.67</v>
      </c>
      <c r="E67">
        <v>0.71299999999999997</v>
      </c>
      <c r="F67">
        <v>0.69599999999999995</v>
      </c>
      <c r="G67">
        <v>0.93400000000000005</v>
      </c>
      <c r="K67" t="s">
        <v>100</v>
      </c>
      <c r="L67" t="s">
        <v>49</v>
      </c>
      <c r="M67">
        <v>26.599</v>
      </c>
      <c r="N67">
        <v>26</v>
      </c>
      <c r="O67">
        <v>27</v>
      </c>
      <c r="P67">
        <v>26.396000000000001</v>
      </c>
      <c r="Q67">
        <v>27</v>
      </c>
    </row>
    <row r="68" spans="1:17" x14ac:dyDescent="0.2">
      <c r="A68">
        <v>-305</v>
      </c>
      <c r="B68">
        <v>144.53</v>
      </c>
      <c r="C68">
        <v>0.747</v>
      </c>
      <c r="D68">
        <v>0.66900000000000004</v>
      </c>
      <c r="E68">
        <v>0.71799999999999997</v>
      </c>
      <c r="F68">
        <v>0.69199999999999995</v>
      </c>
      <c r="G68">
        <v>0.90900000000000003</v>
      </c>
      <c r="K68" t="s">
        <v>101</v>
      </c>
      <c r="L68" t="s">
        <v>49</v>
      </c>
      <c r="M68">
        <v>26.253</v>
      </c>
      <c r="N68">
        <v>25.402000000000001</v>
      </c>
      <c r="O68">
        <v>26.727</v>
      </c>
      <c r="P68">
        <v>25.927</v>
      </c>
      <c r="Q68">
        <v>26.956</v>
      </c>
    </row>
    <row r="69" spans="1:17" x14ac:dyDescent="0.2">
      <c r="A69">
        <v>-304</v>
      </c>
      <c r="B69">
        <v>147.9</v>
      </c>
      <c r="C69">
        <v>0.754</v>
      </c>
      <c r="D69">
        <v>0.67200000000000004</v>
      </c>
      <c r="E69">
        <v>0.72099999999999997</v>
      </c>
      <c r="F69">
        <v>0.69099999999999995</v>
      </c>
      <c r="G69">
        <v>0.93400000000000005</v>
      </c>
      <c r="K69" t="s">
        <v>102</v>
      </c>
      <c r="L69" t="s">
        <v>49</v>
      </c>
      <c r="M69">
        <v>3.6019999999999999</v>
      </c>
      <c r="N69">
        <v>3.593</v>
      </c>
      <c r="O69">
        <v>3.5750000000000002</v>
      </c>
      <c r="P69">
        <v>3.5579999999999998</v>
      </c>
      <c r="Q69">
        <v>3.4830000000000001</v>
      </c>
    </row>
    <row r="70" spans="1:17" x14ac:dyDescent="0.2">
      <c r="A70">
        <v>-303</v>
      </c>
      <c r="B70">
        <v>151.30000000000001</v>
      </c>
      <c r="C70">
        <v>0.753</v>
      </c>
      <c r="D70">
        <v>0.67</v>
      </c>
      <c r="E70">
        <v>0.72199999999999998</v>
      </c>
      <c r="F70">
        <v>0.68500000000000005</v>
      </c>
      <c r="G70">
        <v>0.93600000000000005</v>
      </c>
      <c r="K70" t="s">
        <v>103</v>
      </c>
      <c r="L70" t="s">
        <v>49</v>
      </c>
      <c r="M70">
        <v>39.396000000000001</v>
      </c>
      <c r="N70">
        <v>39.396000000000001</v>
      </c>
      <c r="O70">
        <v>36</v>
      </c>
      <c r="P70">
        <v>39.200000000000003</v>
      </c>
      <c r="Q70">
        <v>35.799999999999997</v>
      </c>
    </row>
    <row r="71" spans="1:17" x14ac:dyDescent="0.2">
      <c r="A71">
        <v>-302</v>
      </c>
      <c r="B71">
        <v>154.72</v>
      </c>
      <c r="C71">
        <v>0.755</v>
      </c>
      <c r="D71">
        <v>0.67300000000000004</v>
      </c>
      <c r="E71">
        <v>0.71899999999999997</v>
      </c>
      <c r="F71">
        <v>0.68500000000000005</v>
      </c>
      <c r="G71">
        <v>0.94299999999999995</v>
      </c>
      <c r="K71" t="s">
        <v>104</v>
      </c>
      <c r="L71" t="s">
        <v>49</v>
      </c>
      <c r="M71">
        <v>16.2</v>
      </c>
      <c r="N71">
        <v>17.600000000000001</v>
      </c>
      <c r="O71">
        <v>17.396000000000001</v>
      </c>
      <c r="P71">
        <v>17</v>
      </c>
      <c r="Q71">
        <v>16.2</v>
      </c>
    </row>
    <row r="72" spans="1:17" x14ac:dyDescent="0.2">
      <c r="A72">
        <v>-301</v>
      </c>
      <c r="B72">
        <v>158.16</v>
      </c>
      <c r="C72">
        <v>0.753</v>
      </c>
      <c r="D72">
        <v>0.67400000000000004</v>
      </c>
      <c r="E72">
        <v>0.72099999999999997</v>
      </c>
      <c r="F72">
        <v>0.69099999999999995</v>
      </c>
      <c r="G72">
        <v>0.92400000000000004</v>
      </c>
      <c r="K72" t="s">
        <v>105</v>
      </c>
      <c r="L72" t="s">
        <v>46</v>
      </c>
      <c r="M72">
        <v>13.722</v>
      </c>
      <c r="N72">
        <v>14.145</v>
      </c>
      <c r="O72">
        <v>13.374000000000001</v>
      </c>
      <c r="P72">
        <v>13.725</v>
      </c>
      <c r="Q72">
        <v>12.923</v>
      </c>
    </row>
    <row r="73" spans="1:17" x14ac:dyDescent="0.2">
      <c r="A73">
        <v>-300</v>
      </c>
      <c r="B73">
        <v>161.63</v>
      </c>
      <c r="C73">
        <v>0.749</v>
      </c>
      <c r="D73">
        <v>0.66900000000000004</v>
      </c>
      <c r="E73">
        <v>0.72</v>
      </c>
      <c r="F73">
        <v>0.69899999999999995</v>
      </c>
      <c r="G73">
        <v>0.90900000000000003</v>
      </c>
      <c r="K73" t="s">
        <v>106</v>
      </c>
      <c r="L73" t="s">
        <v>46</v>
      </c>
      <c r="M73">
        <v>61.707000000000001</v>
      </c>
      <c r="N73">
        <v>69.286000000000001</v>
      </c>
      <c r="O73">
        <v>65.087000000000003</v>
      </c>
      <c r="P73">
        <v>65.569000000000003</v>
      </c>
      <c r="Q73">
        <v>60.097999999999999</v>
      </c>
    </row>
    <row r="74" spans="1:17" x14ac:dyDescent="0.2">
      <c r="A74">
        <v>-299</v>
      </c>
      <c r="B74">
        <v>165.12</v>
      </c>
      <c r="C74">
        <v>0.745</v>
      </c>
      <c r="D74">
        <v>0.67200000000000004</v>
      </c>
      <c r="E74">
        <v>0.72199999999999998</v>
      </c>
      <c r="F74">
        <v>0.69499999999999995</v>
      </c>
      <c r="G74">
        <v>0.89100000000000001</v>
      </c>
      <c r="K74" t="s">
        <v>107</v>
      </c>
      <c r="L74" t="s">
        <v>49</v>
      </c>
      <c r="M74">
        <v>-3.7570000000000001</v>
      </c>
      <c r="N74">
        <v>-4.7489999999999997</v>
      </c>
      <c r="O74">
        <v>-3.6509999999999998</v>
      </c>
      <c r="P74">
        <v>-4.1369999999999996</v>
      </c>
      <c r="Q74">
        <v>-2.4910000000000001</v>
      </c>
    </row>
    <row r="75" spans="1:17" x14ac:dyDescent="0.2">
      <c r="A75">
        <v>-298</v>
      </c>
      <c r="B75">
        <v>168.63</v>
      </c>
      <c r="C75">
        <v>0.753</v>
      </c>
      <c r="D75">
        <v>0.67300000000000004</v>
      </c>
      <c r="E75">
        <v>0.71699999999999997</v>
      </c>
      <c r="F75">
        <v>0.69499999999999995</v>
      </c>
      <c r="G75">
        <v>0.92900000000000005</v>
      </c>
      <c r="K75" t="s">
        <v>108</v>
      </c>
      <c r="L75" t="s">
        <v>49</v>
      </c>
      <c r="M75">
        <v>-3.593</v>
      </c>
      <c r="N75">
        <v>-4.5010000000000003</v>
      </c>
      <c r="O75">
        <v>-3.3690000000000002</v>
      </c>
      <c r="P75">
        <v>-3.8919999999999999</v>
      </c>
      <c r="Q75">
        <v>-2.609</v>
      </c>
    </row>
    <row r="76" spans="1:17" x14ac:dyDescent="0.2">
      <c r="A76">
        <v>-297</v>
      </c>
      <c r="B76">
        <v>172.16</v>
      </c>
      <c r="C76">
        <v>0.76300000000000001</v>
      </c>
      <c r="D76">
        <v>0.67100000000000004</v>
      </c>
      <c r="E76">
        <v>0.71399999999999997</v>
      </c>
      <c r="F76">
        <v>0.69799999999999995</v>
      </c>
      <c r="G76">
        <v>0.96799999999999997</v>
      </c>
      <c r="K76" t="s">
        <v>109</v>
      </c>
      <c r="L76" t="s">
        <v>49</v>
      </c>
      <c r="M76">
        <v>1.5229999999999999</v>
      </c>
      <c r="N76">
        <v>1.256</v>
      </c>
      <c r="O76">
        <v>1.228</v>
      </c>
      <c r="P76">
        <v>1.302</v>
      </c>
      <c r="Q76">
        <v>1.6060000000000001</v>
      </c>
    </row>
    <row r="77" spans="1:17" x14ac:dyDescent="0.2">
      <c r="A77">
        <v>-296</v>
      </c>
      <c r="B77">
        <v>175.7</v>
      </c>
      <c r="C77">
        <v>0.77800000000000002</v>
      </c>
      <c r="D77">
        <v>0.67200000000000004</v>
      </c>
      <c r="E77">
        <v>0.71599999999999997</v>
      </c>
      <c r="F77">
        <v>0.70299999999999996</v>
      </c>
      <c r="G77">
        <v>1.02</v>
      </c>
      <c r="K77" t="s">
        <v>110</v>
      </c>
      <c r="L77" t="s">
        <v>49</v>
      </c>
      <c r="M77">
        <v>1.089</v>
      </c>
      <c r="N77">
        <v>0.5</v>
      </c>
      <c r="O77">
        <v>0.14899999999999999</v>
      </c>
      <c r="P77">
        <v>0.65400000000000003</v>
      </c>
      <c r="Q77">
        <v>1.089</v>
      </c>
    </row>
    <row r="78" spans="1:17" x14ac:dyDescent="0.2">
      <c r="A78">
        <v>-295</v>
      </c>
      <c r="B78">
        <v>179.26</v>
      </c>
      <c r="C78">
        <v>0.78100000000000003</v>
      </c>
      <c r="D78">
        <v>0.67300000000000004</v>
      </c>
      <c r="E78">
        <v>0.72</v>
      </c>
      <c r="F78">
        <v>0.69799999999999995</v>
      </c>
      <c r="G78">
        <v>1.0329999999999999</v>
      </c>
      <c r="K78" t="s">
        <v>111</v>
      </c>
      <c r="L78" t="s">
        <v>49</v>
      </c>
      <c r="M78">
        <v>-7.7770000000000001</v>
      </c>
      <c r="N78">
        <v>-7.7770000000000001</v>
      </c>
      <c r="O78">
        <v>-6.7430000000000003</v>
      </c>
      <c r="P78">
        <v>-7.2939999999999996</v>
      </c>
      <c r="Q78">
        <v>-6.7030000000000003</v>
      </c>
    </row>
    <row r="79" spans="1:17" x14ac:dyDescent="0.2">
      <c r="A79">
        <v>-294</v>
      </c>
      <c r="B79">
        <v>182.83</v>
      </c>
      <c r="C79">
        <v>0.77800000000000002</v>
      </c>
      <c r="D79">
        <v>0.67300000000000004</v>
      </c>
      <c r="E79">
        <v>0.71899999999999997</v>
      </c>
      <c r="F79">
        <v>0.68600000000000005</v>
      </c>
      <c r="G79">
        <v>1.036</v>
      </c>
      <c r="K79" t="s">
        <v>112</v>
      </c>
      <c r="L79" t="s">
        <v>46</v>
      </c>
      <c r="M79">
        <v>42.384999999999998</v>
      </c>
      <c r="N79">
        <v>27.917999999999999</v>
      </c>
      <c r="O79">
        <v>36.445</v>
      </c>
      <c r="P79">
        <v>33.456000000000003</v>
      </c>
      <c r="Q79">
        <v>61.551000000000002</v>
      </c>
    </row>
    <row r="80" spans="1:17" x14ac:dyDescent="0.2">
      <c r="A80">
        <v>-293</v>
      </c>
      <c r="B80">
        <v>186.42</v>
      </c>
      <c r="C80">
        <v>0.78800000000000003</v>
      </c>
      <c r="D80">
        <v>0.67200000000000004</v>
      </c>
      <c r="E80">
        <v>0.71199999999999997</v>
      </c>
      <c r="F80">
        <v>0.68200000000000005</v>
      </c>
      <c r="G80">
        <v>1.087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0.79800000000000004</v>
      </c>
      <c r="D81">
        <v>0.67800000000000005</v>
      </c>
      <c r="E81">
        <v>0.71599999999999997</v>
      </c>
      <c r="F81">
        <v>0.68300000000000005</v>
      </c>
      <c r="G81">
        <v>1.1160000000000001</v>
      </c>
      <c r="K81" t="s">
        <v>114</v>
      </c>
      <c r="L81" t="s">
        <v>49</v>
      </c>
      <c r="M81">
        <v>-1.282</v>
      </c>
      <c r="N81">
        <v>-2.1059999999999999</v>
      </c>
      <c r="O81">
        <v>-1.04</v>
      </c>
      <c r="P81">
        <v>-1.423</v>
      </c>
      <c r="Q81">
        <v>-0.56000000000000005</v>
      </c>
    </row>
    <row r="82" spans="1:17" x14ac:dyDescent="0.2">
      <c r="A82">
        <v>-291</v>
      </c>
      <c r="B82">
        <v>193.62</v>
      </c>
      <c r="C82">
        <v>0.79600000000000004</v>
      </c>
      <c r="D82">
        <v>0.68400000000000005</v>
      </c>
      <c r="E82">
        <v>0.71599999999999997</v>
      </c>
      <c r="F82">
        <v>0.68200000000000005</v>
      </c>
      <c r="G82">
        <v>1.103</v>
      </c>
      <c r="K82" t="s">
        <v>115</v>
      </c>
      <c r="L82" t="s">
        <v>49</v>
      </c>
      <c r="M82">
        <v>-1.0620000000000001</v>
      </c>
      <c r="N82">
        <v>-1.839</v>
      </c>
      <c r="O82">
        <v>-0.75600000000000001</v>
      </c>
      <c r="P82">
        <v>-1.1539999999999999</v>
      </c>
      <c r="Q82">
        <v>-0.5</v>
      </c>
    </row>
    <row r="83" spans="1:17" x14ac:dyDescent="0.2">
      <c r="A83">
        <v>-290</v>
      </c>
      <c r="B83">
        <v>197.24</v>
      </c>
      <c r="C83">
        <v>0.77900000000000003</v>
      </c>
      <c r="D83">
        <v>0.68700000000000006</v>
      </c>
      <c r="E83">
        <v>0.71499999999999997</v>
      </c>
      <c r="F83">
        <v>0.68</v>
      </c>
      <c r="G83">
        <v>1.0329999999999999</v>
      </c>
      <c r="K83" t="s">
        <v>116</v>
      </c>
      <c r="L83" t="s">
        <v>49</v>
      </c>
      <c r="M83">
        <v>1.528</v>
      </c>
      <c r="N83">
        <v>1.411</v>
      </c>
      <c r="O83">
        <v>1.3939999999999999</v>
      </c>
      <c r="P83">
        <v>1.462</v>
      </c>
      <c r="Q83">
        <v>1.504</v>
      </c>
    </row>
    <row r="84" spans="1:17" x14ac:dyDescent="0.2">
      <c r="A84">
        <v>-289</v>
      </c>
      <c r="B84">
        <v>200.86</v>
      </c>
      <c r="C84">
        <v>0.76800000000000002</v>
      </c>
      <c r="D84">
        <v>0.68899999999999995</v>
      </c>
      <c r="E84">
        <v>0.71699999999999997</v>
      </c>
      <c r="F84">
        <v>0.68</v>
      </c>
      <c r="G84">
        <v>0.98699999999999999</v>
      </c>
      <c r="K84" t="s">
        <v>117</v>
      </c>
      <c r="L84" t="s">
        <v>49</v>
      </c>
      <c r="M84">
        <v>3.9769999999999999</v>
      </c>
      <c r="N84">
        <v>3.831</v>
      </c>
      <c r="O84">
        <v>3.4689999999999999</v>
      </c>
      <c r="P84">
        <v>3.9769999999999999</v>
      </c>
      <c r="Q84">
        <v>3.4140000000000001</v>
      </c>
    </row>
    <row r="85" spans="1:17" x14ac:dyDescent="0.2">
      <c r="A85">
        <v>-288</v>
      </c>
      <c r="B85">
        <v>204.49</v>
      </c>
      <c r="C85">
        <v>0.77</v>
      </c>
      <c r="D85">
        <v>0.69199999999999995</v>
      </c>
      <c r="E85">
        <v>0.72</v>
      </c>
      <c r="F85">
        <v>0.68200000000000005</v>
      </c>
      <c r="G85">
        <v>0.98799999999999999</v>
      </c>
      <c r="K85" t="s">
        <v>118</v>
      </c>
      <c r="L85" t="s">
        <v>49</v>
      </c>
      <c r="M85">
        <v>-5.3630000000000004</v>
      </c>
      <c r="N85">
        <v>-5.3630000000000004</v>
      </c>
      <c r="O85">
        <v>-4.4539999999999997</v>
      </c>
      <c r="P85">
        <v>-4.96</v>
      </c>
      <c r="Q85">
        <v>-4.8259999999999996</v>
      </c>
    </row>
    <row r="86" spans="1:17" x14ac:dyDescent="0.2">
      <c r="A86">
        <v>-287</v>
      </c>
      <c r="B86">
        <v>208.12</v>
      </c>
      <c r="C86">
        <v>0.77300000000000002</v>
      </c>
      <c r="D86">
        <v>0.69199999999999995</v>
      </c>
      <c r="E86">
        <v>0.72199999999999998</v>
      </c>
      <c r="F86">
        <v>0.68200000000000005</v>
      </c>
      <c r="G86">
        <v>0.997</v>
      </c>
      <c r="K86" t="s">
        <v>119</v>
      </c>
      <c r="L86" t="s">
        <v>46</v>
      </c>
      <c r="M86">
        <v>99.99</v>
      </c>
      <c r="N86">
        <v>76.733000000000004</v>
      </c>
      <c r="O86">
        <v>99.99</v>
      </c>
      <c r="P86">
        <v>99.99</v>
      </c>
      <c r="Q86">
        <v>99.99</v>
      </c>
    </row>
    <row r="87" spans="1:17" x14ac:dyDescent="0.2">
      <c r="A87">
        <v>-286</v>
      </c>
      <c r="B87">
        <v>211.75</v>
      </c>
      <c r="C87">
        <v>0.77700000000000002</v>
      </c>
      <c r="D87">
        <v>0.69699999999999995</v>
      </c>
      <c r="E87">
        <v>0.72299999999999998</v>
      </c>
      <c r="F87">
        <v>0.68400000000000005</v>
      </c>
      <c r="G87">
        <v>1.006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2">
      <c r="A88">
        <v>-285</v>
      </c>
      <c r="B88">
        <v>215.38</v>
      </c>
      <c r="C88">
        <v>0.77200000000000002</v>
      </c>
      <c r="D88">
        <v>0.69299999999999995</v>
      </c>
      <c r="E88">
        <v>0.72399999999999998</v>
      </c>
      <c r="F88">
        <v>0.68400000000000005</v>
      </c>
      <c r="G88">
        <v>0.98699999999999999</v>
      </c>
      <c r="K88" t="s">
        <v>121</v>
      </c>
      <c r="L88" t="s">
        <v>49</v>
      </c>
      <c r="M88">
        <v>1.2130000000000001</v>
      </c>
      <c r="N88">
        <v>0.47099999999999997</v>
      </c>
      <c r="O88">
        <v>1.4430000000000001</v>
      </c>
      <c r="P88">
        <v>1.2709999999999999</v>
      </c>
      <c r="Q88">
        <v>1.6659999999999999</v>
      </c>
    </row>
    <row r="89" spans="1:17" x14ac:dyDescent="0.2">
      <c r="A89">
        <v>-284</v>
      </c>
      <c r="B89">
        <v>219.02</v>
      </c>
      <c r="C89">
        <v>0.77100000000000002</v>
      </c>
      <c r="D89">
        <v>0.68899999999999995</v>
      </c>
      <c r="E89">
        <v>0.72499999999999998</v>
      </c>
      <c r="F89">
        <v>0.68700000000000006</v>
      </c>
      <c r="G89">
        <v>0.98499999999999999</v>
      </c>
      <c r="K89" t="s">
        <v>122</v>
      </c>
      <c r="L89" t="s">
        <v>49</v>
      </c>
      <c r="M89">
        <v>1.4550000000000001</v>
      </c>
      <c r="N89">
        <v>0.754</v>
      </c>
      <c r="O89">
        <v>1.7450000000000001</v>
      </c>
      <c r="P89">
        <v>1.526</v>
      </c>
      <c r="Q89">
        <v>1.794</v>
      </c>
    </row>
    <row r="90" spans="1:17" x14ac:dyDescent="0.2">
      <c r="A90">
        <v>-283</v>
      </c>
      <c r="B90">
        <v>222.65</v>
      </c>
      <c r="C90">
        <v>0.77900000000000003</v>
      </c>
      <c r="D90">
        <v>0.69099999999999995</v>
      </c>
      <c r="E90">
        <v>0.72799999999999998</v>
      </c>
      <c r="F90">
        <v>0.68600000000000005</v>
      </c>
      <c r="G90">
        <v>1.0089999999999999</v>
      </c>
      <c r="K90" t="s">
        <v>123</v>
      </c>
      <c r="L90" t="s">
        <v>49</v>
      </c>
      <c r="M90">
        <v>1.6439999999999999</v>
      </c>
      <c r="N90">
        <v>1.59</v>
      </c>
      <c r="O90">
        <v>1.57</v>
      </c>
      <c r="P90">
        <v>1.63</v>
      </c>
      <c r="Q90">
        <v>1.581</v>
      </c>
    </row>
    <row r="91" spans="1:17" x14ac:dyDescent="0.2">
      <c r="A91">
        <v>-282</v>
      </c>
      <c r="B91">
        <v>226.27</v>
      </c>
      <c r="C91">
        <v>0.78100000000000003</v>
      </c>
      <c r="D91">
        <v>0.69299999999999995</v>
      </c>
      <c r="E91">
        <v>0.72899999999999998</v>
      </c>
      <c r="F91">
        <v>0.68500000000000005</v>
      </c>
      <c r="G91">
        <v>1.0169999999999999</v>
      </c>
      <c r="K91" t="s">
        <v>124</v>
      </c>
      <c r="L91" t="s">
        <v>49</v>
      </c>
      <c r="M91">
        <v>7.5510000000000002</v>
      </c>
      <c r="N91">
        <v>7.3</v>
      </c>
      <c r="O91">
        <v>6.5629999999999997</v>
      </c>
      <c r="P91">
        <v>7.5510000000000002</v>
      </c>
      <c r="Q91">
        <v>6.0570000000000004</v>
      </c>
    </row>
    <row r="92" spans="1:17" x14ac:dyDescent="0.2">
      <c r="A92">
        <v>-281</v>
      </c>
      <c r="B92">
        <v>229.9</v>
      </c>
      <c r="C92">
        <v>0.79</v>
      </c>
      <c r="D92">
        <v>0.70299999999999996</v>
      </c>
      <c r="E92">
        <v>0.73</v>
      </c>
      <c r="F92">
        <v>0.68799999999999994</v>
      </c>
      <c r="G92">
        <v>1.038</v>
      </c>
      <c r="K92" t="s">
        <v>125</v>
      </c>
      <c r="L92" t="s">
        <v>49</v>
      </c>
      <c r="M92">
        <v>-3.24</v>
      </c>
      <c r="N92">
        <v>-3.24</v>
      </c>
      <c r="O92">
        <v>-2.3140000000000001</v>
      </c>
      <c r="P92">
        <v>-3.1309999999999998</v>
      </c>
      <c r="Q92">
        <v>-2.7829999999999999</v>
      </c>
    </row>
    <row r="93" spans="1:17" x14ac:dyDescent="0.2">
      <c r="A93">
        <v>-280</v>
      </c>
      <c r="B93">
        <v>233.51</v>
      </c>
      <c r="C93">
        <v>0.79500000000000004</v>
      </c>
      <c r="D93">
        <v>0.70899999999999996</v>
      </c>
      <c r="E93">
        <v>0.73799999999999999</v>
      </c>
      <c r="F93">
        <v>0.69499999999999995</v>
      </c>
      <c r="G93">
        <v>1.0389999999999999</v>
      </c>
      <c r="K93" t="s">
        <v>126</v>
      </c>
      <c r="L93" t="s">
        <v>46</v>
      </c>
      <c r="M93">
        <v>99.99</v>
      </c>
      <c r="N93">
        <v>99.99</v>
      </c>
      <c r="O93">
        <v>89.956999999999994</v>
      </c>
      <c r="P93">
        <v>99.99</v>
      </c>
      <c r="Q93">
        <v>88.111999999999995</v>
      </c>
    </row>
    <row r="94" spans="1:17" x14ac:dyDescent="0.2">
      <c r="A94">
        <v>-279</v>
      </c>
      <c r="B94">
        <v>237.12</v>
      </c>
      <c r="C94">
        <v>0.80400000000000005</v>
      </c>
      <c r="D94">
        <v>0.71399999999999997</v>
      </c>
      <c r="E94">
        <v>0.745</v>
      </c>
      <c r="F94">
        <v>0.70299999999999996</v>
      </c>
      <c r="G94">
        <v>1.054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-99.99</v>
      </c>
    </row>
    <row r="95" spans="1:17" x14ac:dyDescent="0.2">
      <c r="A95">
        <v>-278</v>
      </c>
      <c r="B95">
        <v>240.73</v>
      </c>
      <c r="C95">
        <v>0.80800000000000005</v>
      </c>
      <c r="D95">
        <v>0.72</v>
      </c>
      <c r="E95">
        <v>0.751</v>
      </c>
      <c r="F95">
        <v>0.69899999999999995</v>
      </c>
      <c r="G95">
        <v>1.0640000000000001</v>
      </c>
      <c r="K95" t="s">
        <v>128</v>
      </c>
      <c r="L95" t="s">
        <v>49</v>
      </c>
      <c r="M95">
        <v>11.685</v>
      </c>
      <c r="N95">
        <v>10.928000000000001</v>
      </c>
      <c r="O95">
        <v>11.808</v>
      </c>
      <c r="P95">
        <v>12.144</v>
      </c>
      <c r="Q95">
        <v>11.86</v>
      </c>
    </row>
    <row r="96" spans="1:17" x14ac:dyDescent="0.2">
      <c r="A96">
        <v>-277</v>
      </c>
      <c r="B96">
        <v>244.32</v>
      </c>
      <c r="C96">
        <v>0.81</v>
      </c>
      <c r="D96">
        <v>0.72799999999999998</v>
      </c>
      <c r="E96">
        <v>0.75700000000000001</v>
      </c>
      <c r="F96">
        <v>0.70299999999999996</v>
      </c>
      <c r="G96">
        <v>1.0529999999999999</v>
      </c>
      <c r="K96" t="s">
        <v>129</v>
      </c>
      <c r="L96" t="s">
        <v>49</v>
      </c>
      <c r="M96">
        <v>11.8</v>
      </c>
      <c r="N96">
        <v>11.069000000000001</v>
      </c>
      <c r="O96">
        <v>11.94</v>
      </c>
      <c r="P96">
        <v>12.273999999999999</v>
      </c>
      <c r="Q96">
        <v>11.916</v>
      </c>
    </row>
    <row r="97" spans="1:17" x14ac:dyDescent="0.2">
      <c r="A97">
        <v>-276</v>
      </c>
      <c r="B97">
        <v>247.9</v>
      </c>
      <c r="C97">
        <v>0.80700000000000005</v>
      </c>
      <c r="D97">
        <v>0.73</v>
      </c>
      <c r="E97">
        <v>0.76</v>
      </c>
      <c r="F97">
        <v>0.71399999999999997</v>
      </c>
      <c r="G97">
        <v>1.024</v>
      </c>
      <c r="K97" t="s">
        <v>130</v>
      </c>
      <c r="L97" t="s">
        <v>49</v>
      </c>
      <c r="M97">
        <v>2.4940000000000002</v>
      </c>
      <c r="N97">
        <v>2.4950000000000001</v>
      </c>
      <c r="O97">
        <v>2.468</v>
      </c>
      <c r="P97">
        <v>2.46</v>
      </c>
      <c r="Q97">
        <v>2.4049999999999998</v>
      </c>
    </row>
    <row r="98" spans="1:17" x14ac:dyDescent="0.2">
      <c r="A98">
        <v>-275</v>
      </c>
      <c r="B98">
        <v>251.47</v>
      </c>
      <c r="C98">
        <v>0.80700000000000005</v>
      </c>
      <c r="D98">
        <v>0.73799999999999999</v>
      </c>
      <c r="E98">
        <v>0.77</v>
      </c>
      <c r="F98">
        <v>0.71699999999999997</v>
      </c>
      <c r="G98">
        <v>1.0029999999999999</v>
      </c>
      <c r="K98" t="s">
        <v>131</v>
      </c>
      <c r="L98" t="s">
        <v>49</v>
      </c>
      <c r="M98">
        <v>22.616</v>
      </c>
      <c r="N98">
        <v>22.012</v>
      </c>
      <c r="O98">
        <v>18.436</v>
      </c>
      <c r="P98">
        <v>22.616</v>
      </c>
      <c r="Q98">
        <v>17.707999999999998</v>
      </c>
    </row>
    <row r="99" spans="1:17" x14ac:dyDescent="0.2">
      <c r="A99">
        <v>-274</v>
      </c>
      <c r="B99">
        <v>255.03</v>
      </c>
      <c r="C99">
        <v>0.80300000000000005</v>
      </c>
      <c r="D99">
        <v>0.74199999999999999</v>
      </c>
      <c r="E99">
        <v>0.77400000000000002</v>
      </c>
      <c r="F99">
        <v>0.71699999999999997</v>
      </c>
      <c r="G99">
        <v>0.97799999999999998</v>
      </c>
      <c r="K99" t="s">
        <v>132</v>
      </c>
      <c r="L99" t="s">
        <v>49</v>
      </c>
      <c r="M99">
        <v>5.3</v>
      </c>
      <c r="N99">
        <v>5.8120000000000003</v>
      </c>
      <c r="O99">
        <v>5.4640000000000004</v>
      </c>
      <c r="P99">
        <v>5.4720000000000004</v>
      </c>
      <c r="Q99">
        <v>5.3</v>
      </c>
    </row>
    <row r="100" spans="1:17" x14ac:dyDescent="0.2">
      <c r="A100">
        <v>-273</v>
      </c>
      <c r="B100">
        <v>258.57</v>
      </c>
      <c r="C100">
        <v>0.80200000000000005</v>
      </c>
      <c r="D100">
        <v>0.74099999999999999</v>
      </c>
      <c r="E100">
        <v>0.77800000000000002</v>
      </c>
      <c r="F100">
        <v>0.71499999999999997</v>
      </c>
      <c r="G100">
        <v>0.97399999999999998</v>
      </c>
      <c r="K100" t="s">
        <v>133</v>
      </c>
      <c r="L100" t="s">
        <v>46</v>
      </c>
      <c r="M100">
        <v>21.135999999999999</v>
      </c>
      <c r="N100">
        <v>22.538</v>
      </c>
      <c r="O100">
        <v>20.670999999999999</v>
      </c>
      <c r="P100">
        <v>20.041</v>
      </c>
      <c r="Q100">
        <v>20.18</v>
      </c>
    </row>
    <row r="101" spans="1:17" x14ac:dyDescent="0.2">
      <c r="A101">
        <v>-272</v>
      </c>
      <c r="B101">
        <v>262.08999999999997</v>
      </c>
      <c r="C101">
        <v>0.80200000000000005</v>
      </c>
      <c r="D101">
        <v>0.747</v>
      </c>
      <c r="E101">
        <v>0.77900000000000003</v>
      </c>
      <c r="F101">
        <v>0.72099999999999997</v>
      </c>
      <c r="G101">
        <v>0.96</v>
      </c>
      <c r="K101" t="s">
        <v>134</v>
      </c>
      <c r="L101" t="s">
        <v>46</v>
      </c>
      <c r="M101">
        <v>44.915999999999997</v>
      </c>
      <c r="N101">
        <v>52.506</v>
      </c>
      <c r="O101">
        <v>45.762999999999998</v>
      </c>
      <c r="P101">
        <v>44.582999999999998</v>
      </c>
      <c r="Q101">
        <v>44.476999999999997</v>
      </c>
    </row>
    <row r="102" spans="1:17" x14ac:dyDescent="0.2">
      <c r="A102">
        <v>-271</v>
      </c>
      <c r="B102">
        <v>265.60000000000002</v>
      </c>
      <c r="C102">
        <v>0.80100000000000005</v>
      </c>
      <c r="D102">
        <v>0.754</v>
      </c>
      <c r="E102">
        <v>0.78800000000000003</v>
      </c>
      <c r="F102">
        <v>0.72699999999999998</v>
      </c>
      <c r="G102">
        <v>0.93600000000000005</v>
      </c>
      <c r="K102" t="s">
        <v>135</v>
      </c>
      <c r="L102" t="s">
        <v>49</v>
      </c>
      <c r="M102">
        <v>24.568999999999999</v>
      </c>
      <c r="N102">
        <v>23.93</v>
      </c>
      <c r="O102">
        <v>24.425000000000001</v>
      </c>
      <c r="P102">
        <v>24.774999999999999</v>
      </c>
      <c r="Q102">
        <v>25.145</v>
      </c>
    </row>
    <row r="103" spans="1:17" x14ac:dyDescent="0.2">
      <c r="A103">
        <v>-270</v>
      </c>
      <c r="B103">
        <v>269.08999999999997</v>
      </c>
      <c r="C103">
        <v>0.79800000000000004</v>
      </c>
      <c r="D103">
        <v>0.76300000000000001</v>
      </c>
      <c r="E103">
        <v>0.79500000000000004</v>
      </c>
      <c r="F103">
        <v>0.73199999999999998</v>
      </c>
      <c r="G103">
        <v>0.90200000000000002</v>
      </c>
      <c r="K103" t="s">
        <v>136</v>
      </c>
      <c r="L103" t="s">
        <v>49</v>
      </c>
      <c r="M103">
        <v>23.794</v>
      </c>
      <c r="N103">
        <v>23.184999999999999</v>
      </c>
      <c r="O103">
        <v>23.745999999999999</v>
      </c>
      <c r="P103">
        <v>23.835000000000001</v>
      </c>
      <c r="Q103">
        <v>24.408999999999999</v>
      </c>
    </row>
    <row r="104" spans="1:17" x14ac:dyDescent="0.2">
      <c r="A104">
        <v>-269</v>
      </c>
      <c r="B104">
        <v>272.57</v>
      </c>
      <c r="C104">
        <v>0.79500000000000004</v>
      </c>
      <c r="D104">
        <v>0.77100000000000002</v>
      </c>
      <c r="E104">
        <v>0.79500000000000004</v>
      </c>
      <c r="F104">
        <v>0.73599999999999999</v>
      </c>
      <c r="G104">
        <v>0.879</v>
      </c>
      <c r="K104" t="s">
        <v>137</v>
      </c>
      <c r="L104" t="s">
        <v>49</v>
      </c>
      <c r="M104">
        <v>3.4670000000000001</v>
      </c>
      <c r="N104">
        <v>3.6379999999999999</v>
      </c>
      <c r="O104">
        <v>3.3780000000000001</v>
      </c>
      <c r="P104">
        <v>3.2709999999999999</v>
      </c>
      <c r="Q104">
        <v>3.4769999999999999</v>
      </c>
    </row>
    <row r="105" spans="1:17" x14ac:dyDescent="0.2">
      <c r="A105">
        <v>-268</v>
      </c>
      <c r="B105">
        <v>276.02</v>
      </c>
      <c r="C105">
        <v>0.79200000000000004</v>
      </c>
      <c r="D105">
        <v>0.77800000000000002</v>
      </c>
      <c r="E105">
        <v>0.79500000000000004</v>
      </c>
      <c r="F105">
        <v>0.74399999999999999</v>
      </c>
      <c r="G105">
        <v>0.84899999999999998</v>
      </c>
      <c r="K105" t="s">
        <v>138</v>
      </c>
      <c r="L105" t="s">
        <v>49</v>
      </c>
      <c r="M105">
        <v>37.33</v>
      </c>
      <c r="N105">
        <v>36.945</v>
      </c>
      <c r="O105">
        <v>31.85</v>
      </c>
      <c r="P105">
        <v>37.33</v>
      </c>
      <c r="Q105">
        <v>32.96</v>
      </c>
    </row>
    <row r="106" spans="1:17" x14ac:dyDescent="0.2">
      <c r="A106">
        <v>-267</v>
      </c>
      <c r="B106">
        <v>279.45</v>
      </c>
      <c r="C106">
        <v>0.79500000000000004</v>
      </c>
      <c r="D106">
        <v>0.78200000000000003</v>
      </c>
      <c r="E106">
        <v>0.79700000000000004</v>
      </c>
      <c r="F106">
        <v>0.751</v>
      </c>
      <c r="G106">
        <v>0.84799999999999998</v>
      </c>
      <c r="K106" t="s">
        <v>139</v>
      </c>
      <c r="L106" t="s">
        <v>49</v>
      </c>
      <c r="M106">
        <v>13.97</v>
      </c>
      <c r="N106">
        <v>15.625</v>
      </c>
      <c r="O106">
        <v>14.27</v>
      </c>
      <c r="P106">
        <v>14.75</v>
      </c>
      <c r="Q106">
        <v>13.97</v>
      </c>
    </row>
    <row r="107" spans="1:17" x14ac:dyDescent="0.2">
      <c r="A107">
        <v>-266</v>
      </c>
      <c r="B107">
        <v>282.86</v>
      </c>
      <c r="C107">
        <v>0.79800000000000004</v>
      </c>
      <c r="D107">
        <v>0.78600000000000003</v>
      </c>
      <c r="E107">
        <v>0.80100000000000005</v>
      </c>
      <c r="F107">
        <v>0.755</v>
      </c>
      <c r="G107">
        <v>0.84899999999999998</v>
      </c>
      <c r="K107" t="s">
        <v>140</v>
      </c>
      <c r="L107" t="s">
        <v>46</v>
      </c>
      <c r="M107">
        <v>14.57</v>
      </c>
      <c r="N107">
        <v>15.692</v>
      </c>
      <c r="O107">
        <v>14.224</v>
      </c>
      <c r="P107">
        <v>13.726000000000001</v>
      </c>
      <c r="Q107">
        <v>14.244999999999999</v>
      </c>
    </row>
    <row r="108" spans="1:17" x14ac:dyDescent="0.2">
      <c r="A108">
        <v>-265</v>
      </c>
      <c r="B108">
        <v>286.24</v>
      </c>
      <c r="C108">
        <v>0.80300000000000005</v>
      </c>
      <c r="D108">
        <v>0.78900000000000003</v>
      </c>
      <c r="E108">
        <v>0.80400000000000005</v>
      </c>
      <c r="F108">
        <v>0.755</v>
      </c>
      <c r="G108">
        <v>0.86199999999999999</v>
      </c>
      <c r="K108" t="s">
        <v>141</v>
      </c>
      <c r="L108" t="s">
        <v>46</v>
      </c>
      <c r="M108">
        <v>58.713000000000001</v>
      </c>
      <c r="N108">
        <v>67.391999999999996</v>
      </c>
      <c r="O108">
        <v>60.093000000000004</v>
      </c>
      <c r="P108">
        <v>61.884999999999998</v>
      </c>
      <c r="Q108">
        <v>57.234000000000002</v>
      </c>
    </row>
    <row r="109" spans="1:17" x14ac:dyDescent="0.2">
      <c r="A109">
        <v>-264</v>
      </c>
      <c r="B109">
        <v>289.61</v>
      </c>
      <c r="C109">
        <v>0.80800000000000005</v>
      </c>
      <c r="D109">
        <v>0.79300000000000004</v>
      </c>
      <c r="E109">
        <v>0.80900000000000005</v>
      </c>
      <c r="F109">
        <v>0.76100000000000001</v>
      </c>
      <c r="G109">
        <v>0.871</v>
      </c>
      <c r="K109" t="s">
        <v>142</v>
      </c>
      <c r="L109" t="s">
        <v>143</v>
      </c>
      <c r="M109">
        <v>1287.5</v>
      </c>
      <c r="N109">
        <v>1292</v>
      </c>
      <c r="O109">
        <v>1271.2</v>
      </c>
      <c r="P109">
        <v>1323.8</v>
      </c>
      <c r="Q109">
        <v>1263</v>
      </c>
    </row>
    <row r="110" spans="1:17" x14ac:dyDescent="0.2">
      <c r="A110">
        <v>-263</v>
      </c>
      <c r="B110">
        <v>292.95</v>
      </c>
      <c r="C110">
        <v>0.81799999999999995</v>
      </c>
      <c r="D110">
        <v>0.79200000000000004</v>
      </c>
      <c r="E110">
        <v>0.82</v>
      </c>
      <c r="F110">
        <v>0.76600000000000001</v>
      </c>
      <c r="G110">
        <v>0.89300000000000002</v>
      </c>
      <c r="K110" t="s">
        <v>144</v>
      </c>
      <c r="L110" t="s">
        <v>143</v>
      </c>
      <c r="M110">
        <v>1285.184</v>
      </c>
      <c r="N110">
        <v>1291.271</v>
      </c>
      <c r="O110">
        <v>1269.1089999999999</v>
      </c>
      <c r="P110">
        <v>1319.1769999999999</v>
      </c>
      <c r="Q110">
        <v>1261.1769999999999</v>
      </c>
    </row>
    <row r="111" spans="1:17" x14ac:dyDescent="0.2">
      <c r="A111">
        <v>-262</v>
      </c>
      <c r="B111">
        <v>296.26</v>
      </c>
      <c r="C111">
        <v>0.82599999999999996</v>
      </c>
      <c r="D111">
        <v>0.79300000000000004</v>
      </c>
      <c r="E111">
        <v>0.82399999999999995</v>
      </c>
      <c r="F111">
        <v>0.77200000000000002</v>
      </c>
      <c r="G111">
        <v>0.91400000000000003</v>
      </c>
      <c r="K111" t="s">
        <v>145</v>
      </c>
      <c r="L111" t="s">
        <v>143</v>
      </c>
      <c r="M111">
        <v>28.06</v>
      </c>
      <c r="N111">
        <v>15.97</v>
      </c>
      <c r="O111">
        <v>8.7460000000000004</v>
      </c>
      <c r="P111">
        <v>13.705</v>
      </c>
      <c r="Q111">
        <v>24.573</v>
      </c>
    </row>
    <row r="112" spans="1:17" x14ac:dyDescent="0.2">
      <c r="A112">
        <v>-261</v>
      </c>
      <c r="B112">
        <v>299.54000000000002</v>
      </c>
      <c r="C112">
        <v>0.83099999999999996</v>
      </c>
      <c r="D112">
        <v>0.80200000000000005</v>
      </c>
      <c r="E112">
        <v>0.82599999999999996</v>
      </c>
      <c r="F112">
        <v>0.77500000000000002</v>
      </c>
      <c r="G112">
        <v>0.92100000000000004</v>
      </c>
      <c r="K112" t="s">
        <v>146</v>
      </c>
      <c r="L112" t="s">
        <v>143</v>
      </c>
      <c r="M112">
        <v>1356.6</v>
      </c>
      <c r="N112">
        <v>1335</v>
      </c>
      <c r="O112">
        <v>1293.4000000000001</v>
      </c>
      <c r="P112">
        <v>1356.6</v>
      </c>
      <c r="Q112">
        <v>1344.6</v>
      </c>
    </row>
    <row r="113" spans="1:17" x14ac:dyDescent="0.2">
      <c r="A113">
        <v>-260</v>
      </c>
      <c r="B113">
        <v>302.8</v>
      </c>
      <c r="C113">
        <v>0.83799999999999997</v>
      </c>
      <c r="D113">
        <v>0.81100000000000005</v>
      </c>
      <c r="E113">
        <v>0.82699999999999996</v>
      </c>
      <c r="F113">
        <v>0.78200000000000003</v>
      </c>
      <c r="G113">
        <v>0.93300000000000005</v>
      </c>
      <c r="K113" t="s">
        <v>147</v>
      </c>
      <c r="L113" t="s">
        <v>143</v>
      </c>
      <c r="M113">
        <v>1172.2</v>
      </c>
      <c r="N113">
        <v>1253.5999999999999</v>
      </c>
      <c r="O113">
        <v>1242.5999999999999</v>
      </c>
      <c r="P113">
        <v>1277.8</v>
      </c>
      <c r="Q113">
        <v>1172.2</v>
      </c>
    </row>
    <row r="114" spans="1:17" x14ac:dyDescent="0.2">
      <c r="A114">
        <v>-259</v>
      </c>
      <c r="B114">
        <v>306.02999999999997</v>
      </c>
      <c r="C114">
        <v>0.84599999999999997</v>
      </c>
      <c r="D114">
        <v>0.81499999999999995</v>
      </c>
      <c r="E114">
        <v>0.83099999999999996</v>
      </c>
      <c r="F114">
        <v>0.79100000000000004</v>
      </c>
      <c r="G114">
        <v>0.94699999999999995</v>
      </c>
      <c r="K114" t="s">
        <v>148</v>
      </c>
      <c r="L114" t="s">
        <v>46</v>
      </c>
      <c r="M114">
        <v>2.1829999999999998</v>
      </c>
      <c r="N114">
        <v>1.2370000000000001</v>
      </c>
      <c r="O114">
        <v>0.68899999999999995</v>
      </c>
      <c r="P114">
        <v>1.0389999999999999</v>
      </c>
      <c r="Q114">
        <v>1.948</v>
      </c>
    </row>
    <row r="115" spans="1:17" x14ac:dyDescent="0.2">
      <c r="A115">
        <v>-258</v>
      </c>
      <c r="B115">
        <v>309.23</v>
      </c>
      <c r="C115">
        <v>0.85099999999999998</v>
      </c>
      <c r="D115">
        <v>0.81799999999999995</v>
      </c>
      <c r="E115">
        <v>0.83499999999999996</v>
      </c>
      <c r="F115">
        <v>0.79900000000000004</v>
      </c>
      <c r="G115">
        <v>0.95399999999999996</v>
      </c>
      <c r="K115" t="s">
        <v>149</v>
      </c>
      <c r="L115" t="s">
        <v>46</v>
      </c>
      <c r="M115">
        <v>91.209000000000003</v>
      </c>
      <c r="N115">
        <v>97.082999999999998</v>
      </c>
      <c r="O115">
        <v>97.911000000000001</v>
      </c>
      <c r="P115">
        <v>96.863</v>
      </c>
      <c r="Q115">
        <v>92.944999999999993</v>
      </c>
    </row>
    <row r="116" spans="1:17" x14ac:dyDescent="0.2">
      <c r="A116">
        <v>-257</v>
      </c>
      <c r="B116">
        <v>312.39999999999998</v>
      </c>
      <c r="C116">
        <v>0.85599999999999998</v>
      </c>
      <c r="D116">
        <v>0.82099999999999995</v>
      </c>
      <c r="E116">
        <v>0.83799999999999997</v>
      </c>
      <c r="F116">
        <v>0.80400000000000005</v>
      </c>
      <c r="G116">
        <v>0.96199999999999997</v>
      </c>
      <c r="K116" t="s">
        <v>150</v>
      </c>
      <c r="L116" t="s">
        <v>49</v>
      </c>
      <c r="M116">
        <v>11.96</v>
      </c>
      <c r="N116">
        <v>11.224</v>
      </c>
      <c r="O116">
        <v>12.071999999999999</v>
      </c>
      <c r="P116">
        <v>12.3</v>
      </c>
      <c r="Q116">
        <v>12.244</v>
      </c>
    </row>
    <row r="117" spans="1:17" x14ac:dyDescent="0.2">
      <c r="A117">
        <v>-256</v>
      </c>
      <c r="B117">
        <v>315.54000000000002</v>
      </c>
      <c r="C117">
        <v>0.85699999999999998</v>
      </c>
      <c r="D117">
        <v>0.82599999999999996</v>
      </c>
      <c r="E117">
        <v>0.83899999999999997</v>
      </c>
      <c r="F117">
        <v>0.80800000000000005</v>
      </c>
      <c r="G117">
        <v>0.95599999999999996</v>
      </c>
      <c r="K117" t="s">
        <v>151</v>
      </c>
      <c r="L117" t="s">
        <v>49</v>
      </c>
      <c r="M117">
        <v>11.96</v>
      </c>
      <c r="N117">
        <v>11.263</v>
      </c>
      <c r="O117">
        <v>12.099</v>
      </c>
      <c r="P117">
        <v>12.297000000000001</v>
      </c>
      <c r="Q117">
        <v>12.179</v>
      </c>
    </row>
    <row r="118" spans="1:17" x14ac:dyDescent="0.2">
      <c r="A118">
        <v>-255</v>
      </c>
      <c r="B118">
        <v>318.64999999999998</v>
      </c>
      <c r="C118">
        <v>0.86</v>
      </c>
      <c r="D118">
        <v>0.82899999999999996</v>
      </c>
      <c r="E118">
        <v>0.84499999999999997</v>
      </c>
      <c r="F118">
        <v>0.81799999999999995</v>
      </c>
      <c r="G118">
        <v>0.94699999999999995</v>
      </c>
      <c r="K118" t="s">
        <v>152</v>
      </c>
      <c r="L118" t="s">
        <v>49</v>
      </c>
      <c r="M118">
        <v>2.4319999999999999</v>
      </c>
      <c r="N118">
        <v>2.4430000000000001</v>
      </c>
      <c r="O118">
        <v>2.4119999999999999</v>
      </c>
      <c r="P118">
        <v>2.39</v>
      </c>
      <c r="Q118">
        <v>2.3540000000000001</v>
      </c>
    </row>
    <row r="119" spans="1:17" x14ac:dyDescent="0.2">
      <c r="A119">
        <v>-254</v>
      </c>
      <c r="B119">
        <v>321.73</v>
      </c>
      <c r="C119">
        <v>0.86</v>
      </c>
      <c r="D119">
        <v>0.83099999999999996</v>
      </c>
      <c r="E119">
        <v>0.84599999999999997</v>
      </c>
      <c r="F119">
        <v>0.82399999999999995</v>
      </c>
      <c r="G119">
        <v>0.93799999999999994</v>
      </c>
      <c r="K119" t="s">
        <v>153</v>
      </c>
      <c r="L119" t="s">
        <v>49</v>
      </c>
      <c r="M119">
        <v>22.16</v>
      </c>
      <c r="N119">
        <v>22.08</v>
      </c>
      <c r="O119">
        <v>18.515999999999998</v>
      </c>
      <c r="P119">
        <v>22.16</v>
      </c>
      <c r="Q119">
        <v>17.783999999999999</v>
      </c>
    </row>
    <row r="120" spans="1:17" x14ac:dyDescent="0.2">
      <c r="A120">
        <v>-253</v>
      </c>
      <c r="B120">
        <v>324.77</v>
      </c>
      <c r="C120">
        <v>0.85599999999999998</v>
      </c>
      <c r="D120">
        <v>0.83299999999999996</v>
      </c>
      <c r="E120">
        <v>0.84699999999999998</v>
      </c>
      <c r="F120">
        <v>0.82599999999999996</v>
      </c>
      <c r="G120">
        <v>0.91800000000000004</v>
      </c>
      <c r="K120" t="s">
        <v>154</v>
      </c>
      <c r="L120" t="s">
        <v>49</v>
      </c>
      <c r="M120">
        <v>5.3319999999999999</v>
      </c>
      <c r="N120">
        <v>6.1159999999999997</v>
      </c>
      <c r="O120">
        <v>5.6639999999999997</v>
      </c>
      <c r="P120">
        <v>5.8440000000000003</v>
      </c>
      <c r="Q120">
        <v>5.3319999999999999</v>
      </c>
    </row>
    <row r="121" spans="1:17" x14ac:dyDescent="0.2">
      <c r="A121">
        <v>-252</v>
      </c>
      <c r="B121">
        <v>327.79</v>
      </c>
      <c r="C121">
        <v>0.85299999999999998</v>
      </c>
      <c r="D121">
        <v>0.84</v>
      </c>
      <c r="E121">
        <v>0.85499999999999998</v>
      </c>
      <c r="F121">
        <v>0.83199999999999996</v>
      </c>
      <c r="G121">
        <v>0.88200000000000001</v>
      </c>
      <c r="K121" t="s">
        <v>155</v>
      </c>
      <c r="L121" t="s">
        <v>46</v>
      </c>
      <c r="M121">
        <v>20.332000000000001</v>
      </c>
      <c r="N121">
        <v>21.693000000000001</v>
      </c>
      <c r="O121">
        <v>19.937999999999999</v>
      </c>
      <c r="P121">
        <v>19.436</v>
      </c>
      <c r="Q121">
        <v>19.327999999999999</v>
      </c>
    </row>
    <row r="122" spans="1:17" x14ac:dyDescent="0.2">
      <c r="A122">
        <v>-251</v>
      </c>
      <c r="B122">
        <v>330.76</v>
      </c>
      <c r="C122">
        <v>0.85099999999999998</v>
      </c>
      <c r="D122">
        <v>0.84699999999999998</v>
      </c>
      <c r="E122">
        <v>0.85899999999999999</v>
      </c>
      <c r="F122">
        <v>0.83499999999999996</v>
      </c>
      <c r="G122">
        <v>0.86099999999999999</v>
      </c>
      <c r="K122" t="s">
        <v>156</v>
      </c>
      <c r="L122" t="s">
        <v>46</v>
      </c>
      <c r="M122">
        <v>44.584000000000003</v>
      </c>
      <c r="N122">
        <v>54.301000000000002</v>
      </c>
      <c r="O122">
        <v>46.813000000000002</v>
      </c>
      <c r="P122">
        <v>47.524000000000001</v>
      </c>
      <c r="Q122">
        <v>43.78</v>
      </c>
    </row>
    <row r="123" spans="1:17" x14ac:dyDescent="0.2">
      <c r="A123">
        <v>-250</v>
      </c>
      <c r="B123">
        <v>333.71</v>
      </c>
      <c r="C123">
        <v>0.85399999999999998</v>
      </c>
      <c r="D123">
        <v>0.85399999999999998</v>
      </c>
      <c r="E123">
        <v>0.86299999999999999</v>
      </c>
      <c r="F123">
        <v>0.84399999999999997</v>
      </c>
      <c r="G123">
        <v>0.85599999999999998</v>
      </c>
      <c r="K123" t="s">
        <v>157</v>
      </c>
      <c r="L123" t="s">
        <v>49</v>
      </c>
      <c r="M123">
        <v>11.25</v>
      </c>
      <c r="N123">
        <v>11</v>
      </c>
      <c r="O123">
        <v>11</v>
      </c>
      <c r="P123">
        <v>12</v>
      </c>
      <c r="Q123">
        <v>11</v>
      </c>
    </row>
    <row r="124" spans="1:17" x14ac:dyDescent="0.2">
      <c r="A124">
        <v>-249</v>
      </c>
      <c r="B124">
        <v>336.61</v>
      </c>
      <c r="C124">
        <v>0.86199999999999999</v>
      </c>
      <c r="D124">
        <v>0.86</v>
      </c>
      <c r="E124">
        <v>0.86699999999999999</v>
      </c>
      <c r="F124">
        <v>0.85</v>
      </c>
      <c r="G124">
        <v>0.86899999999999999</v>
      </c>
      <c r="K124" t="s">
        <v>158</v>
      </c>
      <c r="L124" t="s">
        <v>49</v>
      </c>
      <c r="M124">
        <v>12.196</v>
      </c>
      <c r="N124">
        <v>11.425000000000001</v>
      </c>
      <c r="O124">
        <v>12.291</v>
      </c>
      <c r="P124">
        <v>13.273999999999999</v>
      </c>
      <c r="Q124">
        <v>11.792999999999999</v>
      </c>
    </row>
    <row r="125" spans="1:17" x14ac:dyDescent="0.2">
      <c r="A125">
        <v>-248</v>
      </c>
      <c r="B125">
        <v>339.49</v>
      </c>
      <c r="C125">
        <v>0.86699999999999999</v>
      </c>
      <c r="D125">
        <v>0.86599999999999999</v>
      </c>
      <c r="E125">
        <v>0.871</v>
      </c>
      <c r="F125">
        <v>0.85199999999999998</v>
      </c>
      <c r="G125">
        <v>0.879</v>
      </c>
      <c r="K125" t="s">
        <v>159</v>
      </c>
      <c r="L125" t="s">
        <v>49</v>
      </c>
      <c r="M125">
        <v>3.1930000000000001</v>
      </c>
      <c r="N125">
        <v>3.0430000000000001</v>
      </c>
      <c r="O125">
        <v>3.1520000000000001</v>
      </c>
      <c r="P125">
        <v>3.0960000000000001</v>
      </c>
      <c r="Q125">
        <v>3.1890000000000001</v>
      </c>
    </row>
    <row r="126" spans="1:17" x14ac:dyDescent="0.2">
      <c r="A126">
        <v>-247</v>
      </c>
      <c r="B126">
        <v>342.32</v>
      </c>
      <c r="C126">
        <v>0.874</v>
      </c>
      <c r="D126">
        <v>0.871</v>
      </c>
      <c r="E126">
        <v>0.871</v>
      </c>
      <c r="F126">
        <v>0.85899999999999999</v>
      </c>
      <c r="G126">
        <v>0.89300000000000002</v>
      </c>
      <c r="K126" t="s">
        <v>160</v>
      </c>
      <c r="L126" t="s">
        <v>49</v>
      </c>
      <c r="M126">
        <v>24.8</v>
      </c>
      <c r="N126">
        <v>22</v>
      </c>
      <c r="O126">
        <v>21.2</v>
      </c>
      <c r="P126">
        <v>24.8</v>
      </c>
      <c r="Q126">
        <v>22.2</v>
      </c>
    </row>
    <row r="127" spans="1:17" x14ac:dyDescent="0.2">
      <c r="A127">
        <v>-246</v>
      </c>
      <c r="B127">
        <v>345.12</v>
      </c>
      <c r="C127">
        <v>0.879</v>
      </c>
      <c r="D127">
        <v>0.876</v>
      </c>
      <c r="E127">
        <v>0.876</v>
      </c>
      <c r="F127">
        <v>0.86899999999999999</v>
      </c>
      <c r="G127">
        <v>0.89400000000000002</v>
      </c>
      <c r="K127" t="s">
        <v>161</v>
      </c>
      <c r="L127" t="s">
        <v>49</v>
      </c>
      <c r="M127">
        <v>3.3969999999999998</v>
      </c>
      <c r="N127">
        <v>4.5999999999999996</v>
      </c>
      <c r="O127">
        <v>3.6</v>
      </c>
      <c r="P127">
        <v>4.8</v>
      </c>
      <c r="Q127">
        <v>3.3969999999999998</v>
      </c>
    </row>
    <row r="128" spans="1:17" x14ac:dyDescent="0.2">
      <c r="A128">
        <v>-245</v>
      </c>
      <c r="B128">
        <v>347.89</v>
      </c>
      <c r="C128">
        <v>0.877</v>
      </c>
      <c r="D128">
        <v>0.88200000000000001</v>
      </c>
      <c r="E128">
        <v>0.88300000000000001</v>
      </c>
      <c r="F128">
        <v>0.87</v>
      </c>
      <c r="G128">
        <v>0.875</v>
      </c>
      <c r="K128" t="s">
        <v>162</v>
      </c>
      <c r="L128" t="s">
        <v>46</v>
      </c>
      <c r="M128">
        <v>26.178999999999998</v>
      </c>
      <c r="N128">
        <v>26.631</v>
      </c>
      <c r="O128">
        <v>25.643000000000001</v>
      </c>
      <c r="P128">
        <v>23.321999999999999</v>
      </c>
      <c r="Q128">
        <v>27.039000000000001</v>
      </c>
    </row>
    <row r="129" spans="1:17" x14ac:dyDescent="0.2">
      <c r="A129">
        <v>-244</v>
      </c>
      <c r="B129">
        <v>350.61</v>
      </c>
      <c r="C129">
        <v>0.873</v>
      </c>
      <c r="D129">
        <v>0.88200000000000001</v>
      </c>
      <c r="E129">
        <v>0.88900000000000001</v>
      </c>
      <c r="F129">
        <v>0.871</v>
      </c>
      <c r="G129">
        <v>0.84899999999999998</v>
      </c>
      <c r="K129" t="s">
        <v>163</v>
      </c>
      <c r="L129" t="s">
        <v>46</v>
      </c>
      <c r="M129">
        <v>27.855</v>
      </c>
      <c r="N129">
        <v>40.262999999999998</v>
      </c>
      <c r="O129">
        <v>29.289000000000001</v>
      </c>
      <c r="P129">
        <v>36.161000000000001</v>
      </c>
      <c r="Q129">
        <v>28.806999999999999</v>
      </c>
    </row>
    <row r="130" spans="1:17" x14ac:dyDescent="0.2">
      <c r="A130">
        <v>-243</v>
      </c>
      <c r="B130">
        <v>353.3</v>
      </c>
      <c r="C130">
        <v>0.872</v>
      </c>
      <c r="D130">
        <v>0.88500000000000001</v>
      </c>
      <c r="E130">
        <v>0.89400000000000002</v>
      </c>
      <c r="F130">
        <v>0.876</v>
      </c>
      <c r="G130">
        <v>0.83099999999999996</v>
      </c>
      <c r="K130" t="s">
        <v>164</v>
      </c>
      <c r="L130" t="s">
        <v>49</v>
      </c>
      <c r="M130">
        <v>43.1</v>
      </c>
      <c r="N130">
        <v>41.6</v>
      </c>
      <c r="O130">
        <v>43.6</v>
      </c>
      <c r="P130">
        <v>42.6</v>
      </c>
      <c r="Q130">
        <v>44.6</v>
      </c>
    </row>
    <row r="131" spans="1:17" x14ac:dyDescent="0.2">
      <c r="A131">
        <v>-242</v>
      </c>
      <c r="B131">
        <v>355.95</v>
      </c>
      <c r="C131">
        <v>0.86699999999999999</v>
      </c>
      <c r="D131">
        <v>0.89200000000000002</v>
      </c>
      <c r="E131">
        <v>0.90300000000000002</v>
      </c>
      <c r="F131">
        <v>0.88200000000000001</v>
      </c>
      <c r="G131">
        <v>0.79</v>
      </c>
      <c r="K131" t="s">
        <v>165</v>
      </c>
      <c r="L131" t="s">
        <v>49</v>
      </c>
      <c r="M131">
        <v>41.789000000000001</v>
      </c>
      <c r="N131">
        <v>40.817</v>
      </c>
      <c r="O131">
        <v>42.3</v>
      </c>
      <c r="P131">
        <v>40.97</v>
      </c>
      <c r="Q131">
        <v>43.07</v>
      </c>
    </row>
    <row r="132" spans="1:17" x14ac:dyDescent="0.2">
      <c r="A132">
        <v>-241</v>
      </c>
      <c r="B132">
        <v>358.56</v>
      </c>
      <c r="C132">
        <v>0.86499999999999999</v>
      </c>
      <c r="D132">
        <v>0.89800000000000002</v>
      </c>
      <c r="E132">
        <v>0.91100000000000003</v>
      </c>
      <c r="F132">
        <v>0.88700000000000001</v>
      </c>
      <c r="G132">
        <v>0.76300000000000001</v>
      </c>
      <c r="K132" t="s">
        <v>166</v>
      </c>
      <c r="L132" t="s">
        <v>49</v>
      </c>
      <c r="M132">
        <v>4.07</v>
      </c>
      <c r="N132">
        <v>4.133</v>
      </c>
      <c r="O132">
        <v>4.0369999999999999</v>
      </c>
      <c r="P132">
        <v>3.637</v>
      </c>
      <c r="Q132">
        <v>4.0380000000000003</v>
      </c>
    </row>
    <row r="133" spans="1:17" x14ac:dyDescent="0.2">
      <c r="A133">
        <v>-240</v>
      </c>
      <c r="B133">
        <v>361.13</v>
      </c>
      <c r="C133">
        <v>0.86399999999999999</v>
      </c>
      <c r="D133">
        <v>0.90200000000000002</v>
      </c>
      <c r="E133">
        <v>0.91200000000000003</v>
      </c>
      <c r="F133">
        <v>0.88800000000000001</v>
      </c>
      <c r="G133">
        <v>0.755</v>
      </c>
      <c r="K133" t="s">
        <v>167</v>
      </c>
      <c r="L133" t="s">
        <v>49</v>
      </c>
      <c r="M133">
        <v>56.6</v>
      </c>
      <c r="N133">
        <v>55.6</v>
      </c>
      <c r="O133">
        <v>52.6</v>
      </c>
      <c r="P133">
        <v>56.6</v>
      </c>
      <c r="Q133">
        <v>54.6</v>
      </c>
    </row>
    <row r="134" spans="1:17" x14ac:dyDescent="0.2">
      <c r="A134">
        <v>-239</v>
      </c>
      <c r="B134">
        <v>363.66</v>
      </c>
      <c r="C134">
        <v>0.86699999999999999</v>
      </c>
      <c r="D134">
        <v>0.90900000000000003</v>
      </c>
      <c r="E134">
        <v>0.91600000000000004</v>
      </c>
      <c r="F134">
        <v>0.89200000000000002</v>
      </c>
      <c r="G134">
        <v>0.751</v>
      </c>
      <c r="K134" t="s">
        <v>168</v>
      </c>
      <c r="L134" t="s">
        <v>49</v>
      </c>
      <c r="M134">
        <v>30.6</v>
      </c>
      <c r="N134">
        <v>31.6</v>
      </c>
      <c r="O134">
        <v>30.6</v>
      </c>
      <c r="P134">
        <v>31.6</v>
      </c>
      <c r="Q134">
        <v>32.6</v>
      </c>
    </row>
    <row r="135" spans="1:17" x14ac:dyDescent="0.2">
      <c r="A135">
        <v>-238</v>
      </c>
      <c r="B135">
        <v>366.16</v>
      </c>
      <c r="C135">
        <v>0.873</v>
      </c>
      <c r="D135">
        <v>0.91100000000000003</v>
      </c>
      <c r="E135">
        <v>0.92800000000000005</v>
      </c>
      <c r="F135">
        <v>0.89800000000000002</v>
      </c>
      <c r="G135">
        <v>0.755</v>
      </c>
      <c r="K135" t="s">
        <v>169</v>
      </c>
      <c r="L135" t="s">
        <v>46</v>
      </c>
      <c r="M135">
        <v>9.7409999999999997</v>
      </c>
      <c r="N135">
        <v>10.125</v>
      </c>
      <c r="O135">
        <v>9.5440000000000005</v>
      </c>
      <c r="P135">
        <v>8.8780000000000001</v>
      </c>
      <c r="Q135">
        <v>9.375</v>
      </c>
    </row>
    <row r="136" spans="1:17" x14ac:dyDescent="0.2">
      <c r="A136">
        <v>-237</v>
      </c>
      <c r="B136">
        <v>368.61</v>
      </c>
      <c r="C136">
        <v>0.88900000000000001</v>
      </c>
      <c r="D136">
        <v>0.91500000000000004</v>
      </c>
      <c r="E136">
        <v>0.93200000000000005</v>
      </c>
      <c r="F136">
        <v>0.90800000000000003</v>
      </c>
      <c r="G136">
        <v>0.80200000000000005</v>
      </c>
      <c r="K136" t="s">
        <v>170</v>
      </c>
      <c r="L136" t="s">
        <v>46</v>
      </c>
      <c r="M136">
        <v>73.224999999999994</v>
      </c>
      <c r="N136">
        <v>77.42</v>
      </c>
      <c r="O136">
        <v>72.340999999999994</v>
      </c>
      <c r="P136">
        <v>77.13</v>
      </c>
      <c r="Q136">
        <v>75.691000000000003</v>
      </c>
    </row>
    <row r="137" spans="1:17" x14ac:dyDescent="0.2">
      <c r="A137">
        <v>-236</v>
      </c>
      <c r="B137">
        <v>371.02</v>
      </c>
      <c r="C137">
        <v>0.90500000000000003</v>
      </c>
      <c r="D137">
        <v>0.91800000000000004</v>
      </c>
      <c r="E137">
        <v>0.93300000000000005</v>
      </c>
      <c r="F137">
        <v>0.91100000000000003</v>
      </c>
      <c r="G137">
        <v>0.85699999999999998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0.92400000000000004</v>
      </c>
      <c r="D138">
        <v>0.92200000000000004</v>
      </c>
      <c r="E138">
        <v>0.93700000000000006</v>
      </c>
      <c r="F138">
        <v>0.91400000000000003</v>
      </c>
      <c r="G138">
        <v>0.92300000000000004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0.94799999999999995</v>
      </c>
      <c r="D139">
        <v>0.92400000000000004</v>
      </c>
      <c r="E139">
        <v>0.94399999999999995</v>
      </c>
      <c r="F139">
        <v>0.92</v>
      </c>
      <c r="G139">
        <v>1.0049999999999999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0.97399999999999998</v>
      </c>
      <c r="D140">
        <v>0.93100000000000005</v>
      </c>
      <c r="E140">
        <v>0.94799999999999995</v>
      </c>
      <c r="F140">
        <v>0.92400000000000004</v>
      </c>
      <c r="G140">
        <v>1.0940000000000001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0.99299999999999999</v>
      </c>
      <c r="D141">
        <v>0.93300000000000005</v>
      </c>
      <c r="E141">
        <v>0.95299999999999996</v>
      </c>
      <c r="F141">
        <v>0.92600000000000005</v>
      </c>
      <c r="G141">
        <v>1.1599999999999999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1.0029999999999999</v>
      </c>
      <c r="D142">
        <v>0.94</v>
      </c>
      <c r="E142">
        <v>0.95399999999999996</v>
      </c>
      <c r="F142">
        <v>0.92800000000000005</v>
      </c>
      <c r="G142">
        <v>1.19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1.01</v>
      </c>
      <c r="D143">
        <v>0.94499999999999995</v>
      </c>
      <c r="E143">
        <v>0.95799999999999996</v>
      </c>
      <c r="F143">
        <v>0.93400000000000005</v>
      </c>
      <c r="G143">
        <v>1.2030000000000001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1.0149999999999999</v>
      </c>
      <c r="D144">
        <v>0.94699999999999995</v>
      </c>
      <c r="E144">
        <v>0.96499999999999997</v>
      </c>
      <c r="F144">
        <v>0.93899999999999995</v>
      </c>
      <c r="G144">
        <v>1.2110000000000001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1.016</v>
      </c>
      <c r="D145">
        <v>0.94899999999999995</v>
      </c>
      <c r="E145">
        <v>0.97199999999999998</v>
      </c>
      <c r="F145">
        <v>0.94399999999999995</v>
      </c>
      <c r="G145">
        <v>1.1970000000000001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1.016</v>
      </c>
      <c r="D146">
        <v>0.95499999999999996</v>
      </c>
      <c r="E146">
        <v>0.97399999999999998</v>
      </c>
      <c r="F146">
        <v>0.95</v>
      </c>
      <c r="G146">
        <v>1.1870000000000001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1.0129999999999999</v>
      </c>
      <c r="D147">
        <v>0.96199999999999997</v>
      </c>
      <c r="E147">
        <v>0.97599999999999998</v>
      </c>
      <c r="F147">
        <v>0.95099999999999996</v>
      </c>
      <c r="G147">
        <v>1.1639999999999999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1.01</v>
      </c>
      <c r="D148">
        <v>0.96599999999999997</v>
      </c>
      <c r="E148">
        <v>0.97799999999999998</v>
      </c>
      <c r="F148">
        <v>0.95799999999999996</v>
      </c>
      <c r="G148">
        <v>1.137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1.012</v>
      </c>
      <c r="D149">
        <v>0.96899999999999997</v>
      </c>
      <c r="E149">
        <v>0.98299999999999998</v>
      </c>
      <c r="F149">
        <v>0.96099999999999997</v>
      </c>
      <c r="G149">
        <v>1.135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1.014</v>
      </c>
      <c r="D150">
        <v>0.97499999999999998</v>
      </c>
      <c r="E150">
        <v>0.98699999999999999</v>
      </c>
      <c r="F150">
        <v>0.96699999999999997</v>
      </c>
      <c r="G150">
        <v>1.1279999999999999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1.0149999999999999</v>
      </c>
      <c r="D151">
        <v>0.97899999999999998</v>
      </c>
      <c r="E151">
        <v>0.99</v>
      </c>
      <c r="F151">
        <v>0.97</v>
      </c>
      <c r="G151">
        <v>1.1220000000000001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1.0249999999999999</v>
      </c>
      <c r="D152">
        <v>0.98499999999999999</v>
      </c>
      <c r="E152">
        <v>0.99299999999999999</v>
      </c>
      <c r="F152">
        <v>0.97299999999999998</v>
      </c>
      <c r="G152">
        <v>1.1479999999999999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1.0349999999999999</v>
      </c>
      <c r="D153">
        <v>0.99</v>
      </c>
      <c r="E153">
        <v>0.997</v>
      </c>
      <c r="F153">
        <v>0.97799999999999998</v>
      </c>
      <c r="G153">
        <v>1.173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1.0409999999999999</v>
      </c>
      <c r="D154">
        <v>0.995</v>
      </c>
      <c r="E154">
        <v>1</v>
      </c>
      <c r="F154">
        <v>0.98199999999999998</v>
      </c>
      <c r="G154">
        <v>1.1850000000000001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1.046</v>
      </c>
      <c r="D155">
        <v>0.996</v>
      </c>
      <c r="E155">
        <v>1.002</v>
      </c>
      <c r="F155">
        <v>0.98499999999999999</v>
      </c>
      <c r="G155">
        <v>1.2010000000000001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1.048</v>
      </c>
      <c r="D156">
        <v>1.002</v>
      </c>
      <c r="E156">
        <v>1.008</v>
      </c>
      <c r="F156">
        <v>0.99</v>
      </c>
      <c r="G156">
        <v>1.194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1.0449999999999999</v>
      </c>
      <c r="D157">
        <v>1.008</v>
      </c>
      <c r="E157">
        <v>1.0129999999999999</v>
      </c>
      <c r="F157">
        <v>0.998</v>
      </c>
      <c r="G157">
        <v>1.1619999999999999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1.042</v>
      </c>
      <c r="D158">
        <v>1.0109999999999999</v>
      </c>
      <c r="E158">
        <v>1.0209999999999999</v>
      </c>
      <c r="F158">
        <v>1.004</v>
      </c>
      <c r="G158">
        <v>1.1319999999999999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1.04</v>
      </c>
      <c r="D159">
        <v>1.018</v>
      </c>
      <c r="E159">
        <v>1.026</v>
      </c>
      <c r="F159">
        <v>1.008</v>
      </c>
      <c r="G159">
        <v>1.107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1.038</v>
      </c>
      <c r="D160">
        <v>1.022</v>
      </c>
      <c r="E160">
        <v>1.0249999999999999</v>
      </c>
      <c r="F160">
        <v>1.0149999999999999</v>
      </c>
      <c r="G160">
        <v>1.089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1.0409999999999999</v>
      </c>
      <c r="D161">
        <v>1.0269999999999999</v>
      </c>
      <c r="E161">
        <v>1.032</v>
      </c>
      <c r="F161">
        <v>1.02</v>
      </c>
      <c r="G161">
        <v>1.0840000000000001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1.0449999999999999</v>
      </c>
      <c r="D162">
        <v>1.0309999999999999</v>
      </c>
      <c r="E162">
        <v>1.0389999999999999</v>
      </c>
      <c r="F162">
        <v>1.0229999999999999</v>
      </c>
      <c r="G162">
        <v>1.087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1.0549999999999999</v>
      </c>
      <c r="D163">
        <v>1.038</v>
      </c>
      <c r="E163">
        <v>1.0469999999999999</v>
      </c>
      <c r="F163">
        <v>1.0289999999999999</v>
      </c>
      <c r="G163">
        <v>1.105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1.0609999999999999</v>
      </c>
      <c r="D164">
        <v>1.044</v>
      </c>
      <c r="E164">
        <v>1.05</v>
      </c>
      <c r="F164">
        <v>1.036</v>
      </c>
      <c r="G164">
        <v>1.1140000000000001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1.0669999999999999</v>
      </c>
      <c r="D165">
        <v>1.0509999999999999</v>
      </c>
      <c r="E165">
        <v>1.0549999999999999</v>
      </c>
      <c r="F165">
        <v>1.0429999999999999</v>
      </c>
      <c r="G165">
        <v>1.1180000000000001</v>
      </c>
      <c r="K165" t="s">
        <v>199</v>
      </c>
      <c r="L165" t="s">
        <v>49</v>
      </c>
      <c r="M165">
        <v>28.326000000000001</v>
      </c>
      <c r="N165">
        <v>28.68</v>
      </c>
      <c r="O165">
        <v>28.08</v>
      </c>
      <c r="P165">
        <v>28.91</v>
      </c>
      <c r="Q165">
        <v>27.635000000000002</v>
      </c>
    </row>
    <row r="166" spans="1:17" x14ac:dyDescent="0.2">
      <c r="A166">
        <v>-207</v>
      </c>
      <c r="B166">
        <v>422.67</v>
      </c>
      <c r="C166">
        <v>1.0740000000000001</v>
      </c>
      <c r="D166">
        <v>1.0569999999999999</v>
      </c>
      <c r="E166">
        <v>1.06</v>
      </c>
      <c r="F166">
        <v>1.05</v>
      </c>
      <c r="G166">
        <v>1.127</v>
      </c>
      <c r="K166" t="s">
        <v>200</v>
      </c>
      <c r="L166" t="s">
        <v>49</v>
      </c>
      <c r="M166">
        <v>27.388000000000002</v>
      </c>
      <c r="N166">
        <v>27.687000000000001</v>
      </c>
      <c r="O166">
        <v>27.117000000000001</v>
      </c>
      <c r="P166">
        <v>27.728000000000002</v>
      </c>
      <c r="Q166">
        <v>27.018999999999998</v>
      </c>
    </row>
    <row r="167" spans="1:17" x14ac:dyDescent="0.2">
      <c r="A167">
        <v>-206</v>
      </c>
      <c r="B167">
        <v>423.8</v>
      </c>
      <c r="C167">
        <v>1.0820000000000001</v>
      </c>
      <c r="D167">
        <v>1.0640000000000001</v>
      </c>
      <c r="E167">
        <v>1.069</v>
      </c>
      <c r="F167">
        <v>1.0529999999999999</v>
      </c>
      <c r="G167">
        <v>1.1419999999999999</v>
      </c>
      <c r="K167" t="s">
        <v>201</v>
      </c>
      <c r="L167" t="s">
        <v>49</v>
      </c>
      <c r="M167">
        <v>2.6539999999999999</v>
      </c>
      <c r="N167">
        <v>2.8069999999999999</v>
      </c>
      <c r="O167">
        <v>2.4870000000000001</v>
      </c>
      <c r="P167">
        <v>2.423</v>
      </c>
      <c r="Q167">
        <v>2.81</v>
      </c>
    </row>
    <row r="168" spans="1:17" x14ac:dyDescent="0.2">
      <c r="A168">
        <v>-205</v>
      </c>
      <c r="B168">
        <v>424.9</v>
      </c>
      <c r="C168">
        <v>1.0900000000000001</v>
      </c>
      <c r="D168">
        <v>1.071</v>
      </c>
      <c r="E168">
        <v>1.07</v>
      </c>
      <c r="F168">
        <v>1.056</v>
      </c>
      <c r="G168">
        <v>1.163</v>
      </c>
      <c r="K168" t="s">
        <v>202</v>
      </c>
      <c r="L168" t="s">
        <v>49</v>
      </c>
      <c r="M168">
        <v>36.674999999999997</v>
      </c>
      <c r="N168">
        <v>36.445</v>
      </c>
      <c r="O168">
        <v>33.65</v>
      </c>
      <c r="P168">
        <v>36.674999999999997</v>
      </c>
      <c r="Q168">
        <v>36.115000000000002</v>
      </c>
    </row>
    <row r="169" spans="1:17" x14ac:dyDescent="0.2">
      <c r="A169">
        <v>-204</v>
      </c>
      <c r="B169">
        <v>425.95</v>
      </c>
      <c r="C169">
        <v>1.1040000000000001</v>
      </c>
      <c r="D169">
        <v>1.077</v>
      </c>
      <c r="E169">
        <v>1.0780000000000001</v>
      </c>
      <c r="F169">
        <v>1.0669999999999999</v>
      </c>
      <c r="G169">
        <v>1.1930000000000001</v>
      </c>
      <c r="K169" t="s">
        <v>203</v>
      </c>
      <c r="L169" t="s">
        <v>49</v>
      </c>
      <c r="M169">
        <v>19.504999999999999</v>
      </c>
      <c r="N169">
        <v>21.83</v>
      </c>
      <c r="O169">
        <v>20.565000000000001</v>
      </c>
      <c r="P169">
        <v>21.67</v>
      </c>
      <c r="Q169">
        <v>19.504999999999999</v>
      </c>
    </row>
    <row r="170" spans="1:17" x14ac:dyDescent="0.2">
      <c r="A170">
        <v>-203</v>
      </c>
      <c r="B170">
        <v>426.96</v>
      </c>
      <c r="C170">
        <v>1.111</v>
      </c>
      <c r="D170">
        <v>1.0820000000000001</v>
      </c>
      <c r="E170">
        <v>1.085</v>
      </c>
      <c r="F170">
        <v>1.0720000000000001</v>
      </c>
      <c r="G170">
        <v>1.204</v>
      </c>
      <c r="K170" t="s">
        <v>204</v>
      </c>
      <c r="L170" t="s">
        <v>46</v>
      </c>
      <c r="M170">
        <v>9.69</v>
      </c>
      <c r="N170">
        <v>10.138</v>
      </c>
      <c r="O170">
        <v>9.1709999999999994</v>
      </c>
      <c r="P170">
        <v>8.7370000000000001</v>
      </c>
      <c r="Q170">
        <v>10.4</v>
      </c>
    </row>
    <row r="171" spans="1:17" x14ac:dyDescent="0.2">
      <c r="A171">
        <v>-202</v>
      </c>
      <c r="B171">
        <v>427.92</v>
      </c>
      <c r="C171">
        <v>1.117</v>
      </c>
      <c r="D171">
        <v>1.089</v>
      </c>
      <c r="E171">
        <v>1.089</v>
      </c>
      <c r="F171">
        <v>1.073</v>
      </c>
      <c r="G171">
        <v>1.218</v>
      </c>
      <c r="K171" t="s">
        <v>205</v>
      </c>
      <c r="L171" t="s">
        <v>46</v>
      </c>
      <c r="M171">
        <v>71.218000000000004</v>
      </c>
      <c r="N171">
        <v>78.844999999999999</v>
      </c>
      <c r="O171">
        <v>75.837999999999994</v>
      </c>
      <c r="P171">
        <v>78.152000000000001</v>
      </c>
      <c r="Q171">
        <v>72.19</v>
      </c>
    </row>
    <row r="172" spans="1:17" x14ac:dyDescent="0.2">
      <c r="A172">
        <v>-201</v>
      </c>
      <c r="B172">
        <v>428.84</v>
      </c>
      <c r="C172">
        <v>1.1240000000000001</v>
      </c>
      <c r="D172">
        <v>1.095</v>
      </c>
      <c r="E172">
        <v>1.0920000000000001</v>
      </c>
      <c r="F172">
        <v>1.0780000000000001</v>
      </c>
      <c r="G172">
        <v>1.23</v>
      </c>
      <c r="K172" t="s">
        <v>206</v>
      </c>
      <c r="L172" t="s">
        <v>49</v>
      </c>
      <c r="M172">
        <v>25.850999999999999</v>
      </c>
      <c r="N172">
        <v>26.035</v>
      </c>
      <c r="O172">
        <v>25.465</v>
      </c>
      <c r="P172">
        <v>26.2</v>
      </c>
      <c r="Q172">
        <v>25.704999999999998</v>
      </c>
    </row>
    <row r="173" spans="1:17" x14ac:dyDescent="0.2">
      <c r="A173">
        <v>-200</v>
      </c>
      <c r="B173">
        <v>429.72</v>
      </c>
      <c r="C173">
        <v>1.1279999999999999</v>
      </c>
      <c r="D173">
        <v>1.1020000000000001</v>
      </c>
      <c r="E173">
        <v>1.099</v>
      </c>
      <c r="F173">
        <v>1.0880000000000001</v>
      </c>
      <c r="G173">
        <v>1.2210000000000001</v>
      </c>
      <c r="K173" t="s">
        <v>207</v>
      </c>
      <c r="L173" t="s">
        <v>49</v>
      </c>
      <c r="M173">
        <v>24.856999999999999</v>
      </c>
      <c r="N173">
        <v>25.024999999999999</v>
      </c>
      <c r="O173">
        <v>24.503</v>
      </c>
      <c r="P173">
        <v>24.989000000000001</v>
      </c>
      <c r="Q173">
        <v>24.908999999999999</v>
      </c>
    </row>
    <row r="174" spans="1:17" x14ac:dyDescent="0.2">
      <c r="A174">
        <v>-199</v>
      </c>
      <c r="B174">
        <v>430.55</v>
      </c>
      <c r="C174">
        <v>1.131</v>
      </c>
      <c r="D174">
        <v>1.107</v>
      </c>
      <c r="E174">
        <v>1.1080000000000001</v>
      </c>
      <c r="F174">
        <v>1.0880000000000001</v>
      </c>
      <c r="G174">
        <v>1.22</v>
      </c>
      <c r="K174" t="s">
        <v>208</v>
      </c>
      <c r="L174" t="s">
        <v>49</v>
      </c>
      <c r="M174">
        <v>2.46</v>
      </c>
      <c r="N174">
        <v>2.6480000000000001</v>
      </c>
      <c r="O174">
        <v>2.3359999999999999</v>
      </c>
      <c r="P174">
        <v>2.266</v>
      </c>
      <c r="Q174">
        <v>2.5470000000000002</v>
      </c>
    </row>
    <row r="175" spans="1:17" x14ac:dyDescent="0.2">
      <c r="A175">
        <v>-198</v>
      </c>
      <c r="B175">
        <v>431.35</v>
      </c>
      <c r="C175">
        <v>1.1379999999999999</v>
      </c>
      <c r="D175">
        <v>1.1100000000000001</v>
      </c>
      <c r="E175">
        <v>1.111</v>
      </c>
      <c r="F175">
        <v>1.093</v>
      </c>
      <c r="G175">
        <v>1.236</v>
      </c>
      <c r="K175" t="s">
        <v>209</v>
      </c>
      <c r="L175" t="s">
        <v>49</v>
      </c>
      <c r="M175">
        <v>33.354999999999997</v>
      </c>
      <c r="N175">
        <v>33.115000000000002</v>
      </c>
      <c r="O175">
        <v>30.734999999999999</v>
      </c>
      <c r="P175">
        <v>33.354999999999997</v>
      </c>
      <c r="Q175">
        <v>32.71</v>
      </c>
    </row>
    <row r="176" spans="1:17" x14ac:dyDescent="0.2">
      <c r="A176">
        <v>-197</v>
      </c>
      <c r="B176">
        <v>432.1</v>
      </c>
      <c r="C176">
        <v>1.1419999999999999</v>
      </c>
      <c r="D176">
        <v>1.1140000000000001</v>
      </c>
      <c r="E176">
        <v>1.1140000000000001</v>
      </c>
      <c r="F176">
        <v>1.0980000000000001</v>
      </c>
      <c r="G176">
        <v>1.242</v>
      </c>
      <c r="K176" t="s">
        <v>210</v>
      </c>
      <c r="L176" t="s">
        <v>49</v>
      </c>
      <c r="M176">
        <v>18.195</v>
      </c>
      <c r="N176">
        <v>19.414999999999999</v>
      </c>
      <c r="O176">
        <v>18.52</v>
      </c>
      <c r="P176">
        <v>19.475000000000001</v>
      </c>
      <c r="Q176">
        <v>18.195</v>
      </c>
    </row>
    <row r="177" spans="1:17" x14ac:dyDescent="0.2">
      <c r="A177">
        <v>-196</v>
      </c>
      <c r="B177">
        <v>432.8</v>
      </c>
      <c r="C177">
        <v>1.147</v>
      </c>
      <c r="D177">
        <v>1.1180000000000001</v>
      </c>
      <c r="E177">
        <v>1.1220000000000001</v>
      </c>
      <c r="F177">
        <v>1.107</v>
      </c>
      <c r="G177">
        <v>1.2410000000000001</v>
      </c>
      <c r="K177" t="s">
        <v>211</v>
      </c>
      <c r="L177" t="s">
        <v>46</v>
      </c>
      <c r="M177">
        <v>9.8960000000000008</v>
      </c>
      <c r="N177">
        <v>10.581</v>
      </c>
      <c r="O177">
        <v>9.5340000000000007</v>
      </c>
      <c r="P177">
        <v>9.0679999999999996</v>
      </c>
      <c r="Q177">
        <v>10.224</v>
      </c>
    </row>
    <row r="178" spans="1:17" x14ac:dyDescent="0.2">
      <c r="A178">
        <v>-195</v>
      </c>
      <c r="B178">
        <v>433.47</v>
      </c>
      <c r="C178">
        <v>1.1579999999999999</v>
      </c>
      <c r="D178">
        <v>1.125</v>
      </c>
      <c r="E178">
        <v>1.131</v>
      </c>
      <c r="F178">
        <v>1.115</v>
      </c>
      <c r="G178">
        <v>1.2609999999999999</v>
      </c>
      <c r="K178" t="s">
        <v>212</v>
      </c>
      <c r="L178" t="s">
        <v>46</v>
      </c>
      <c r="M178">
        <v>73.2</v>
      </c>
      <c r="N178">
        <v>77.582999999999998</v>
      </c>
      <c r="O178">
        <v>75.582999999999998</v>
      </c>
      <c r="P178">
        <v>77.933999999999997</v>
      </c>
      <c r="Q178">
        <v>73.045000000000002</v>
      </c>
    </row>
    <row r="179" spans="1:17" x14ac:dyDescent="0.2">
      <c r="A179">
        <v>-194</v>
      </c>
      <c r="B179">
        <v>434.09</v>
      </c>
      <c r="C179">
        <v>1.165</v>
      </c>
      <c r="D179">
        <v>1.1359999999999999</v>
      </c>
      <c r="E179">
        <v>1.135</v>
      </c>
      <c r="F179">
        <v>1.119</v>
      </c>
      <c r="G179">
        <v>1.2689999999999999</v>
      </c>
      <c r="K179" t="s">
        <v>213</v>
      </c>
      <c r="L179" t="s">
        <v>49</v>
      </c>
      <c r="M179">
        <v>23.356000000000002</v>
      </c>
      <c r="N179">
        <v>23.46</v>
      </c>
      <c r="O179">
        <v>22.984000000000002</v>
      </c>
      <c r="P179">
        <v>23.504000000000001</v>
      </c>
      <c r="Q179">
        <v>23.475999999999999</v>
      </c>
    </row>
    <row r="180" spans="1:17" x14ac:dyDescent="0.2">
      <c r="A180">
        <v>-193</v>
      </c>
      <c r="B180">
        <v>434.66</v>
      </c>
      <c r="C180">
        <v>1.1659999999999999</v>
      </c>
      <c r="D180">
        <v>1.137</v>
      </c>
      <c r="E180">
        <v>1.1439999999999999</v>
      </c>
      <c r="F180">
        <v>1.1220000000000001</v>
      </c>
      <c r="G180">
        <v>1.26</v>
      </c>
      <c r="K180" t="s">
        <v>214</v>
      </c>
      <c r="L180" t="s">
        <v>49</v>
      </c>
      <c r="M180">
        <v>22.338999999999999</v>
      </c>
      <c r="N180">
        <v>22.431000000000001</v>
      </c>
      <c r="O180">
        <v>22.001000000000001</v>
      </c>
      <c r="P180">
        <v>22.309000000000001</v>
      </c>
      <c r="Q180">
        <v>22.614000000000001</v>
      </c>
    </row>
    <row r="181" spans="1:17" x14ac:dyDescent="0.2">
      <c r="A181">
        <v>-192</v>
      </c>
      <c r="B181">
        <v>435.2</v>
      </c>
      <c r="C181">
        <v>1.1759999999999999</v>
      </c>
      <c r="D181">
        <v>1.1459999999999999</v>
      </c>
      <c r="E181">
        <v>1.1479999999999999</v>
      </c>
      <c r="F181">
        <v>1.1299999999999999</v>
      </c>
      <c r="G181">
        <v>1.28</v>
      </c>
      <c r="K181" t="s">
        <v>215</v>
      </c>
      <c r="L181" t="s">
        <v>49</v>
      </c>
      <c r="M181">
        <v>2.2890000000000001</v>
      </c>
      <c r="N181">
        <v>2.4670000000000001</v>
      </c>
      <c r="O181">
        <v>2.1880000000000002</v>
      </c>
      <c r="P181">
        <v>2.0960000000000001</v>
      </c>
      <c r="Q181">
        <v>2.355</v>
      </c>
    </row>
    <row r="182" spans="1:17" x14ac:dyDescent="0.2">
      <c r="A182">
        <v>-191</v>
      </c>
      <c r="B182">
        <v>435.69</v>
      </c>
      <c r="C182">
        <v>1.1870000000000001</v>
      </c>
      <c r="D182">
        <v>1.153</v>
      </c>
      <c r="E182">
        <v>1.1519999999999999</v>
      </c>
      <c r="F182">
        <v>1.1339999999999999</v>
      </c>
      <c r="G182">
        <v>1.3069999999999999</v>
      </c>
      <c r="K182" t="s">
        <v>216</v>
      </c>
      <c r="L182" t="s">
        <v>49</v>
      </c>
      <c r="M182">
        <v>29.94</v>
      </c>
      <c r="N182">
        <v>29.643999999999998</v>
      </c>
      <c r="O182">
        <v>28.088000000000001</v>
      </c>
      <c r="P182">
        <v>29.94</v>
      </c>
      <c r="Q182">
        <v>29.844000000000001</v>
      </c>
    </row>
    <row r="183" spans="1:17" x14ac:dyDescent="0.2">
      <c r="A183">
        <v>-190</v>
      </c>
      <c r="B183">
        <v>436.14</v>
      </c>
      <c r="C183">
        <v>1.194</v>
      </c>
      <c r="D183">
        <v>1.1539999999999999</v>
      </c>
      <c r="E183">
        <v>1.159</v>
      </c>
      <c r="F183">
        <v>1.143</v>
      </c>
      <c r="G183">
        <v>1.32</v>
      </c>
      <c r="K183" t="s">
        <v>217</v>
      </c>
      <c r="L183" t="s">
        <v>49</v>
      </c>
      <c r="M183">
        <v>16.367999999999999</v>
      </c>
      <c r="N183">
        <v>17.012</v>
      </c>
      <c r="O183">
        <v>16.367999999999999</v>
      </c>
      <c r="P183">
        <v>17.28</v>
      </c>
      <c r="Q183">
        <v>16.488</v>
      </c>
    </row>
    <row r="184" spans="1:17" x14ac:dyDescent="0.2">
      <c r="A184">
        <v>-189</v>
      </c>
      <c r="B184">
        <v>436.54</v>
      </c>
      <c r="C184">
        <v>1.2030000000000001</v>
      </c>
      <c r="D184">
        <v>1.161</v>
      </c>
      <c r="E184">
        <v>1.167</v>
      </c>
      <c r="F184">
        <v>1.149</v>
      </c>
      <c r="G184">
        <v>1.335</v>
      </c>
      <c r="K184" t="s">
        <v>218</v>
      </c>
      <c r="L184" t="s">
        <v>46</v>
      </c>
      <c r="M184">
        <v>10.247</v>
      </c>
      <c r="N184">
        <v>10.997999999999999</v>
      </c>
      <c r="O184">
        <v>9.9440000000000008</v>
      </c>
      <c r="P184">
        <v>9.3949999999999996</v>
      </c>
      <c r="Q184">
        <v>10.413</v>
      </c>
    </row>
    <row r="185" spans="1:17" x14ac:dyDescent="0.2">
      <c r="A185">
        <v>-188</v>
      </c>
      <c r="B185">
        <v>436.91</v>
      </c>
      <c r="C185">
        <v>1.212</v>
      </c>
      <c r="D185">
        <v>1.1679999999999999</v>
      </c>
      <c r="E185">
        <v>1.1719999999999999</v>
      </c>
      <c r="F185">
        <v>1.1499999999999999</v>
      </c>
      <c r="G185">
        <v>1.359</v>
      </c>
      <c r="K185" t="s">
        <v>219</v>
      </c>
      <c r="L185" t="s">
        <v>46</v>
      </c>
      <c r="M185">
        <v>73.272000000000006</v>
      </c>
      <c r="N185">
        <v>75.840999999999994</v>
      </c>
      <c r="O185">
        <v>74.397000000000006</v>
      </c>
      <c r="P185">
        <v>77.459000000000003</v>
      </c>
      <c r="Q185">
        <v>72.911000000000001</v>
      </c>
    </row>
    <row r="186" spans="1:17" x14ac:dyDescent="0.2">
      <c r="A186">
        <v>-187</v>
      </c>
      <c r="B186">
        <v>437.23</v>
      </c>
      <c r="C186">
        <v>1.2190000000000001</v>
      </c>
      <c r="D186">
        <v>1.1719999999999999</v>
      </c>
      <c r="E186">
        <v>1.18</v>
      </c>
      <c r="F186">
        <v>1.1559999999999999</v>
      </c>
      <c r="G186">
        <v>1.3660000000000001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1.2250000000000001</v>
      </c>
      <c r="D187">
        <v>1.18</v>
      </c>
      <c r="E187">
        <v>1.1890000000000001</v>
      </c>
      <c r="F187">
        <v>1.1639999999999999</v>
      </c>
      <c r="G187">
        <v>1.3680000000000001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1.2270000000000001</v>
      </c>
      <c r="D188">
        <v>1.1859999999999999</v>
      </c>
      <c r="E188">
        <v>1.1970000000000001</v>
      </c>
      <c r="F188">
        <v>1.167</v>
      </c>
      <c r="G188">
        <v>1.36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1.226</v>
      </c>
      <c r="D189">
        <v>1.19</v>
      </c>
      <c r="E189">
        <v>1.198</v>
      </c>
      <c r="F189">
        <v>1.1739999999999999</v>
      </c>
      <c r="G189">
        <v>1.3440000000000001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1.2290000000000001</v>
      </c>
      <c r="D190">
        <v>1.198</v>
      </c>
      <c r="E190">
        <v>1.204</v>
      </c>
      <c r="F190">
        <v>1.1830000000000001</v>
      </c>
      <c r="G190">
        <v>1.3320000000000001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1.2350000000000001</v>
      </c>
      <c r="D191">
        <v>1.206</v>
      </c>
      <c r="E191">
        <v>1.2090000000000001</v>
      </c>
      <c r="F191">
        <v>1.19</v>
      </c>
      <c r="G191">
        <v>1.333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1.2390000000000001</v>
      </c>
      <c r="D192">
        <v>1.214</v>
      </c>
      <c r="E192">
        <v>1.2150000000000001</v>
      </c>
      <c r="F192">
        <v>1.1950000000000001</v>
      </c>
      <c r="G192">
        <v>1.331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1.24</v>
      </c>
      <c r="D193">
        <v>1.22</v>
      </c>
      <c r="E193">
        <v>1.22</v>
      </c>
      <c r="F193">
        <v>1.1950000000000001</v>
      </c>
      <c r="G193">
        <v>1.3280000000000001</v>
      </c>
      <c r="K193" t="s">
        <v>227</v>
      </c>
      <c r="L193" t="s">
        <v>228</v>
      </c>
      <c r="M193">
        <v>1.325</v>
      </c>
      <c r="N193">
        <v>1.3109999999999999</v>
      </c>
      <c r="O193">
        <v>1.3080000000000001</v>
      </c>
      <c r="P193">
        <v>1.3080000000000001</v>
      </c>
      <c r="Q193">
        <v>1.373</v>
      </c>
    </row>
    <row r="194" spans="1:17" x14ac:dyDescent="0.2">
      <c r="A194">
        <v>-179</v>
      </c>
      <c r="B194">
        <v>438.25</v>
      </c>
      <c r="C194">
        <v>1.2410000000000001</v>
      </c>
      <c r="D194">
        <v>1.224</v>
      </c>
      <c r="E194">
        <v>1.2230000000000001</v>
      </c>
      <c r="F194">
        <v>1.196</v>
      </c>
      <c r="G194">
        <v>1.321</v>
      </c>
      <c r="K194" t="s">
        <v>229</v>
      </c>
      <c r="L194" t="s">
        <v>228</v>
      </c>
      <c r="M194">
        <v>1.3260000000000001</v>
      </c>
      <c r="N194">
        <v>1.3109999999999999</v>
      </c>
      <c r="O194">
        <v>1.3080000000000001</v>
      </c>
      <c r="P194">
        <v>1.3080000000000001</v>
      </c>
      <c r="Q194">
        <v>1.375</v>
      </c>
    </row>
    <row r="195" spans="1:17" x14ac:dyDescent="0.2">
      <c r="A195">
        <v>-178</v>
      </c>
      <c r="B195">
        <v>438.19</v>
      </c>
      <c r="C195">
        <v>1.2430000000000001</v>
      </c>
      <c r="D195">
        <v>1.23</v>
      </c>
      <c r="E195">
        <v>1.226</v>
      </c>
      <c r="F195">
        <v>1.204</v>
      </c>
      <c r="G195">
        <v>1.3109999999999999</v>
      </c>
      <c r="K195" t="s">
        <v>230</v>
      </c>
      <c r="L195" t="s">
        <v>228</v>
      </c>
      <c r="M195">
        <v>4.2000000000000003E-2</v>
      </c>
      <c r="N195">
        <v>5.0000000000000001E-3</v>
      </c>
      <c r="O195">
        <v>8.0000000000000002E-3</v>
      </c>
      <c r="P195">
        <v>5.0000000000000001E-3</v>
      </c>
      <c r="Q195">
        <v>6.0999999999999999E-2</v>
      </c>
    </row>
    <row r="196" spans="1:17" x14ac:dyDescent="0.2">
      <c r="A196">
        <v>-177</v>
      </c>
      <c r="B196">
        <v>438.08</v>
      </c>
      <c r="C196">
        <v>1.2470000000000001</v>
      </c>
      <c r="D196">
        <v>1.2350000000000001</v>
      </c>
      <c r="E196">
        <v>1.232</v>
      </c>
      <c r="F196">
        <v>1.2070000000000001</v>
      </c>
      <c r="G196">
        <v>1.3120000000000001</v>
      </c>
      <c r="K196" t="s">
        <v>231</v>
      </c>
      <c r="L196" t="s">
        <v>228</v>
      </c>
      <c r="M196">
        <v>1.5820000000000001</v>
      </c>
      <c r="N196">
        <v>1.323</v>
      </c>
      <c r="O196">
        <v>1.3280000000000001</v>
      </c>
      <c r="P196">
        <v>1.3220000000000001</v>
      </c>
      <c r="Q196">
        <v>1.5820000000000001</v>
      </c>
    </row>
    <row r="197" spans="1:17" x14ac:dyDescent="0.2">
      <c r="A197">
        <v>-176</v>
      </c>
      <c r="B197">
        <v>437.93</v>
      </c>
      <c r="C197">
        <v>1.2529999999999999</v>
      </c>
      <c r="D197">
        <v>1.246</v>
      </c>
      <c r="E197">
        <v>1.2370000000000001</v>
      </c>
      <c r="F197">
        <v>1.2110000000000001</v>
      </c>
      <c r="G197">
        <v>1.32</v>
      </c>
      <c r="K197" t="s">
        <v>232</v>
      </c>
      <c r="L197" t="s">
        <v>228</v>
      </c>
      <c r="M197">
        <v>1.202</v>
      </c>
      <c r="N197">
        <v>1.298</v>
      </c>
      <c r="O197">
        <v>1.2869999999999999</v>
      </c>
      <c r="P197">
        <v>1.29</v>
      </c>
      <c r="Q197">
        <v>1.202</v>
      </c>
    </row>
    <row r="198" spans="1:17" x14ac:dyDescent="0.2">
      <c r="A198">
        <v>-175</v>
      </c>
      <c r="B198">
        <v>437.74</v>
      </c>
      <c r="C198">
        <v>1.258</v>
      </c>
      <c r="D198">
        <v>1.256</v>
      </c>
      <c r="E198">
        <v>1.236</v>
      </c>
      <c r="F198">
        <v>1.212</v>
      </c>
      <c r="G198">
        <v>1.3260000000000001</v>
      </c>
      <c r="K198" t="s">
        <v>233</v>
      </c>
      <c r="L198" t="s">
        <v>46</v>
      </c>
      <c r="M198">
        <v>3.1829999999999998</v>
      </c>
      <c r="N198">
        <v>0.34799999999999998</v>
      </c>
      <c r="O198">
        <v>0.61199999999999999</v>
      </c>
      <c r="P198">
        <v>0.41299999999999998</v>
      </c>
      <c r="Q198">
        <v>4.4459999999999997</v>
      </c>
    </row>
    <row r="199" spans="1:17" x14ac:dyDescent="0.2">
      <c r="A199">
        <v>-174</v>
      </c>
      <c r="B199">
        <v>437.51</v>
      </c>
      <c r="C199">
        <v>1.2609999999999999</v>
      </c>
      <c r="D199">
        <v>1.2569999999999999</v>
      </c>
      <c r="E199">
        <v>1.2390000000000001</v>
      </c>
      <c r="F199">
        <v>1.2130000000000001</v>
      </c>
      <c r="G199">
        <v>1.337</v>
      </c>
      <c r="K199" t="s">
        <v>234</v>
      </c>
      <c r="L199" t="s">
        <v>46</v>
      </c>
      <c r="M199">
        <v>90.659000000000006</v>
      </c>
      <c r="N199">
        <v>98.968000000000004</v>
      </c>
      <c r="O199">
        <v>98.366</v>
      </c>
      <c r="P199">
        <v>98.634</v>
      </c>
      <c r="Q199">
        <v>87.393000000000001</v>
      </c>
    </row>
    <row r="200" spans="1:17" x14ac:dyDescent="0.2">
      <c r="A200">
        <v>-173</v>
      </c>
      <c r="B200">
        <v>437.23</v>
      </c>
      <c r="C200">
        <v>1.268</v>
      </c>
      <c r="D200">
        <v>1.2649999999999999</v>
      </c>
      <c r="E200">
        <v>1.246</v>
      </c>
      <c r="F200">
        <v>1.214</v>
      </c>
      <c r="G200">
        <v>1.349</v>
      </c>
      <c r="K200" t="s">
        <v>235</v>
      </c>
      <c r="L200" t="s">
        <v>228</v>
      </c>
      <c r="M200">
        <v>1.3240000000000001</v>
      </c>
      <c r="N200">
        <v>1.329</v>
      </c>
      <c r="O200">
        <v>1.3080000000000001</v>
      </c>
      <c r="P200">
        <v>1.351</v>
      </c>
      <c r="Q200">
        <v>1.31</v>
      </c>
    </row>
    <row r="201" spans="1:17" x14ac:dyDescent="0.2">
      <c r="A201">
        <v>-172</v>
      </c>
      <c r="B201">
        <v>436.91</v>
      </c>
      <c r="C201">
        <v>1.2749999999999999</v>
      </c>
      <c r="D201">
        <v>1.27</v>
      </c>
      <c r="E201">
        <v>1.25</v>
      </c>
      <c r="F201">
        <v>1.2150000000000001</v>
      </c>
      <c r="G201">
        <v>1.367</v>
      </c>
      <c r="K201" t="s">
        <v>236</v>
      </c>
      <c r="L201" t="s">
        <v>228</v>
      </c>
      <c r="M201">
        <v>1.323</v>
      </c>
      <c r="N201">
        <v>1.33</v>
      </c>
      <c r="O201">
        <v>1.3080000000000001</v>
      </c>
      <c r="P201">
        <v>1.349</v>
      </c>
      <c r="Q201">
        <v>1.3069999999999999</v>
      </c>
    </row>
    <row r="202" spans="1:17" x14ac:dyDescent="0.2">
      <c r="A202">
        <v>-171</v>
      </c>
      <c r="B202">
        <v>436.54</v>
      </c>
      <c r="C202">
        <v>1.2789999999999999</v>
      </c>
      <c r="D202">
        <v>1.278</v>
      </c>
      <c r="E202">
        <v>1.254</v>
      </c>
      <c r="F202">
        <v>1.2230000000000001</v>
      </c>
      <c r="G202">
        <v>1.36</v>
      </c>
      <c r="K202" t="s">
        <v>237</v>
      </c>
      <c r="L202" t="s">
        <v>228</v>
      </c>
      <c r="M202">
        <v>0.02</v>
      </c>
      <c r="N202">
        <v>6.0000000000000001E-3</v>
      </c>
      <c r="O202">
        <v>6.0000000000000001E-3</v>
      </c>
      <c r="P202">
        <v>7.0000000000000001E-3</v>
      </c>
      <c r="Q202">
        <v>1.4999999999999999E-2</v>
      </c>
    </row>
    <row r="203" spans="1:17" x14ac:dyDescent="0.2">
      <c r="A203">
        <v>-170</v>
      </c>
      <c r="B203">
        <v>436.14</v>
      </c>
      <c r="C203">
        <v>1.276</v>
      </c>
      <c r="D203">
        <v>1.286</v>
      </c>
      <c r="E203">
        <v>1.2569999999999999</v>
      </c>
      <c r="F203">
        <v>1.2310000000000001</v>
      </c>
      <c r="G203">
        <v>1.33</v>
      </c>
      <c r="K203" t="s">
        <v>238</v>
      </c>
      <c r="L203" t="s">
        <v>228</v>
      </c>
      <c r="M203">
        <v>1.37</v>
      </c>
      <c r="N203">
        <v>1.353</v>
      </c>
      <c r="O203">
        <v>1.333</v>
      </c>
      <c r="P203">
        <v>1.37</v>
      </c>
      <c r="Q203">
        <v>1.353</v>
      </c>
    </row>
    <row r="204" spans="1:17" x14ac:dyDescent="0.2">
      <c r="A204">
        <v>-169</v>
      </c>
      <c r="B204">
        <v>435.69</v>
      </c>
      <c r="C204">
        <v>1.2669999999999999</v>
      </c>
      <c r="D204">
        <v>1.292</v>
      </c>
      <c r="E204">
        <v>1.2629999999999999</v>
      </c>
      <c r="F204">
        <v>1.2290000000000001</v>
      </c>
      <c r="G204">
        <v>1.284</v>
      </c>
      <c r="K204" t="s">
        <v>239</v>
      </c>
      <c r="L204" t="s">
        <v>228</v>
      </c>
      <c r="M204">
        <v>1.274</v>
      </c>
      <c r="N204">
        <v>1.3169999999999999</v>
      </c>
      <c r="O204">
        <v>1.296</v>
      </c>
      <c r="P204">
        <v>1.3320000000000001</v>
      </c>
      <c r="Q204">
        <v>1.274</v>
      </c>
    </row>
    <row r="205" spans="1:17" x14ac:dyDescent="0.2">
      <c r="A205">
        <v>-168</v>
      </c>
      <c r="B205">
        <v>435.2</v>
      </c>
      <c r="C205">
        <v>1.2549999999999999</v>
      </c>
      <c r="D205">
        <v>1.302</v>
      </c>
      <c r="E205">
        <v>1.2669999999999999</v>
      </c>
      <c r="F205">
        <v>1.2350000000000001</v>
      </c>
      <c r="G205">
        <v>1.2150000000000001</v>
      </c>
      <c r="K205" t="s">
        <v>240</v>
      </c>
      <c r="L205" t="s">
        <v>46</v>
      </c>
      <c r="M205">
        <v>1.49</v>
      </c>
      <c r="N205">
        <v>0.441</v>
      </c>
      <c r="O205">
        <v>0.436</v>
      </c>
      <c r="P205">
        <v>0.51700000000000002</v>
      </c>
      <c r="Q205">
        <v>1.1419999999999999</v>
      </c>
    </row>
    <row r="206" spans="1:17" x14ac:dyDescent="0.2">
      <c r="A206">
        <v>-167</v>
      </c>
      <c r="B206">
        <v>434.66</v>
      </c>
      <c r="C206">
        <v>1.242</v>
      </c>
      <c r="D206">
        <v>1.3089999999999999</v>
      </c>
      <c r="E206">
        <v>1.2729999999999999</v>
      </c>
      <c r="F206">
        <v>1.24</v>
      </c>
      <c r="G206">
        <v>1.1459999999999999</v>
      </c>
      <c r="K206" t="s">
        <v>241</v>
      </c>
      <c r="L206" t="s">
        <v>46</v>
      </c>
      <c r="M206">
        <v>96.245999999999995</v>
      </c>
      <c r="N206">
        <v>99.004000000000005</v>
      </c>
      <c r="O206">
        <v>99.084000000000003</v>
      </c>
      <c r="P206">
        <v>98.709000000000003</v>
      </c>
      <c r="Q206">
        <v>97.466999999999999</v>
      </c>
    </row>
    <row r="207" spans="1:17" x14ac:dyDescent="0.2">
      <c r="A207">
        <v>-166</v>
      </c>
      <c r="B207">
        <v>434.09</v>
      </c>
      <c r="C207">
        <v>1.23</v>
      </c>
      <c r="D207">
        <v>1.3120000000000001</v>
      </c>
      <c r="E207">
        <v>1.276</v>
      </c>
      <c r="F207">
        <v>1.25</v>
      </c>
      <c r="G207">
        <v>1.081</v>
      </c>
      <c r="K207" t="s">
        <v>242</v>
      </c>
      <c r="L207" t="s">
        <v>37</v>
      </c>
      <c r="M207">
        <v>1.429</v>
      </c>
      <c r="N207">
        <v>1.3779999999999999</v>
      </c>
      <c r="O207">
        <v>1.3440000000000001</v>
      </c>
      <c r="P207">
        <v>1.3340000000000001</v>
      </c>
      <c r="Q207">
        <v>1.66</v>
      </c>
    </row>
    <row r="208" spans="1:17" x14ac:dyDescent="0.2">
      <c r="A208">
        <v>-165</v>
      </c>
      <c r="B208">
        <v>433.47</v>
      </c>
      <c r="C208">
        <v>1.224</v>
      </c>
      <c r="D208">
        <v>1.3220000000000001</v>
      </c>
      <c r="E208">
        <v>1.2809999999999999</v>
      </c>
      <c r="F208">
        <v>1.254</v>
      </c>
      <c r="G208">
        <v>1.0389999999999999</v>
      </c>
      <c r="K208" t="s">
        <v>243</v>
      </c>
      <c r="L208" t="s">
        <v>37</v>
      </c>
      <c r="M208">
        <v>1.429</v>
      </c>
      <c r="N208">
        <v>1.3779999999999999</v>
      </c>
      <c r="O208">
        <v>1.3440000000000001</v>
      </c>
      <c r="P208">
        <v>1.3340000000000001</v>
      </c>
      <c r="Q208">
        <v>1.66</v>
      </c>
    </row>
    <row r="209" spans="1:17" x14ac:dyDescent="0.2">
      <c r="A209">
        <v>-164</v>
      </c>
      <c r="B209">
        <v>432.8</v>
      </c>
      <c r="C209">
        <v>1.222</v>
      </c>
      <c r="D209">
        <v>1.3240000000000001</v>
      </c>
      <c r="E209">
        <v>1.286</v>
      </c>
      <c r="F209">
        <v>1.2569999999999999</v>
      </c>
      <c r="G209">
        <v>1.02</v>
      </c>
      <c r="K209" t="s">
        <v>244</v>
      </c>
      <c r="L209" t="s">
        <v>37</v>
      </c>
      <c r="M209">
        <v>0.152</v>
      </c>
      <c r="N209">
        <v>1.6E-2</v>
      </c>
      <c r="O209">
        <v>2.9000000000000001E-2</v>
      </c>
      <c r="P209">
        <v>1.7000000000000001E-2</v>
      </c>
      <c r="Q209">
        <v>0.13600000000000001</v>
      </c>
    </row>
    <row r="210" spans="1:17" x14ac:dyDescent="0.2">
      <c r="A210">
        <v>-163</v>
      </c>
      <c r="B210">
        <v>432.1</v>
      </c>
      <c r="C210">
        <v>1.2290000000000001</v>
      </c>
      <c r="D210">
        <v>1.3340000000000001</v>
      </c>
      <c r="E210">
        <v>1.29</v>
      </c>
      <c r="F210">
        <v>1.262</v>
      </c>
      <c r="G210">
        <v>1.0309999999999999</v>
      </c>
      <c r="K210" t="s">
        <v>245</v>
      </c>
      <c r="L210" t="s">
        <v>37</v>
      </c>
      <c r="M210">
        <v>2.0270000000000001</v>
      </c>
      <c r="N210">
        <v>1.42</v>
      </c>
      <c r="O210">
        <v>1.4239999999999999</v>
      </c>
      <c r="P210">
        <v>1.39</v>
      </c>
      <c r="Q210">
        <v>2.0270000000000001</v>
      </c>
    </row>
    <row r="211" spans="1:17" x14ac:dyDescent="0.2">
      <c r="A211">
        <v>-162</v>
      </c>
      <c r="B211">
        <v>431.35</v>
      </c>
      <c r="C211">
        <v>1.242</v>
      </c>
      <c r="D211">
        <v>1.337</v>
      </c>
      <c r="E211">
        <v>1.2929999999999999</v>
      </c>
      <c r="F211">
        <v>1.268</v>
      </c>
      <c r="G211">
        <v>1.07</v>
      </c>
      <c r="K211" t="s">
        <v>246</v>
      </c>
      <c r="L211" t="s">
        <v>37</v>
      </c>
      <c r="M211">
        <v>1.248</v>
      </c>
      <c r="N211">
        <v>1.32</v>
      </c>
      <c r="O211">
        <v>1.268</v>
      </c>
      <c r="P211">
        <v>1.288</v>
      </c>
      <c r="Q211">
        <v>1.248</v>
      </c>
    </row>
    <row r="212" spans="1:17" x14ac:dyDescent="0.2">
      <c r="A212">
        <v>-161</v>
      </c>
      <c r="B212">
        <v>430.55</v>
      </c>
      <c r="C212">
        <v>1.2569999999999999</v>
      </c>
      <c r="D212">
        <v>1.3380000000000001</v>
      </c>
      <c r="E212">
        <v>1.2989999999999999</v>
      </c>
      <c r="F212">
        <v>1.272</v>
      </c>
      <c r="G212">
        <v>1.119</v>
      </c>
      <c r="K212" t="s">
        <v>247</v>
      </c>
      <c r="L212" t="s">
        <v>46</v>
      </c>
      <c r="M212">
        <v>10.617000000000001</v>
      </c>
      <c r="N212">
        <v>1.1299999999999999</v>
      </c>
      <c r="O212">
        <v>2.1890000000000001</v>
      </c>
      <c r="P212">
        <v>1.2889999999999999</v>
      </c>
      <c r="Q212">
        <v>8.1639999999999997</v>
      </c>
    </row>
    <row r="213" spans="1:17" x14ac:dyDescent="0.2">
      <c r="A213">
        <v>-160</v>
      </c>
      <c r="B213">
        <v>429.72</v>
      </c>
      <c r="C213">
        <v>1.2769999999999999</v>
      </c>
      <c r="D213">
        <v>1.343</v>
      </c>
      <c r="E213">
        <v>1.302</v>
      </c>
      <c r="F213">
        <v>1.274</v>
      </c>
      <c r="G213">
        <v>1.1890000000000001</v>
      </c>
      <c r="K213" t="s">
        <v>248</v>
      </c>
      <c r="L213" t="s">
        <v>46</v>
      </c>
      <c r="M213">
        <v>87.325999999999993</v>
      </c>
      <c r="N213">
        <v>95.801000000000002</v>
      </c>
      <c r="O213">
        <v>94.35</v>
      </c>
      <c r="P213">
        <v>96.52</v>
      </c>
      <c r="Q213">
        <v>75.167000000000002</v>
      </c>
    </row>
    <row r="214" spans="1:17" x14ac:dyDescent="0.2">
      <c r="A214">
        <v>-159</v>
      </c>
      <c r="B214">
        <v>428.84</v>
      </c>
      <c r="C214">
        <v>1.304</v>
      </c>
      <c r="D214">
        <v>1.3460000000000001</v>
      </c>
      <c r="E214">
        <v>1.3049999999999999</v>
      </c>
      <c r="F214">
        <v>1.282</v>
      </c>
      <c r="G214">
        <v>1.282</v>
      </c>
      <c r="K214" t="s">
        <v>249</v>
      </c>
      <c r="L214" t="s">
        <v>37</v>
      </c>
      <c r="M214">
        <v>0.56299999999999994</v>
      </c>
      <c r="N214">
        <v>0.496</v>
      </c>
      <c r="O214">
        <v>0.54</v>
      </c>
      <c r="P214">
        <v>0.53700000000000003</v>
      </c>
      <c r="Q214">
        <v>0.68100000000000005</v>
      </c>
    </row>
    <row r="215" spans="1:17" x14ac:dyDescent="0.2">
      <c r="A215">
        <v>-158</v>
      </c>
      <c r="B215">
        <v>427.92</v>
      </c>
      <c r="C215">
        <v>1.33</v>
      </c>
      <c r="D215">
        <v>1.355</v>
      </c>
      <c r="E215">
        <v>1.31</v>
      </c>
      <c r="F215">
        <v>1.2889999999999999</v>
      </c>
      <c r="G215">
        <v>1.3640000000000001</v>
      </c>
      <c r="K215" t="s">
        <v>250</v>
      </c>
      <c r="L215" t="s">
        <v>37</v>
      </c>
      <c r="M215">
        <v>0.58099999999999996</v>
      </c>
      <c r="N215">
        <v>0.48899999999999999</v>
      </c>
      <c r="O215">
        <v>0.54600000000000004</v>
      </c>
      <c r="P215">
        <v>0.51</v>
      </c>
      <c r="Q215">
        <v>0.77900000000000003</v>
      </c>
    </row>
    <row r="216" spans="1:17" x14ac:dyDescent="0.2">
      <c r="A216">
        <v>-157</v>
      </c>
      <c r="B216">
        <v>426.96</v>
      </c>
      <c r="C216">
        <v>1.3540000000000001</v>
      </c>
      <c r="D216">
        <v>1.355</v>
      </c>
      <c r="E216">
        <v>1.3129999999999999</v>
      </c>
      <c r="F216">
        <v>1.2989999999999999</v>
      </c>
      <c r="G216">
        <v>1.4490000000000001</v>
      </c>
      <c r="K216" t="s">
        <v>251</v>
      </c>
      <c r="L216" t="s">
        <v>37</v>
      </c>
      <c r="M216">
        <v>0.126</v>
      </c>
      <c r="N216">
        <v>2.4E-2</v>
      </c>
      <c r="O216">
        <v>2.1999999999999999E-2</v>
      </c>
      <c r="P216">
        <v>2.7E-2</v>
      </c>
      <c r="Q216">
        <v>8.8999999999999996E-2</v>
      </c>
    </row>
    <row r="217" spans="1:17" x14ac:dyDescent="0.2">
      <c r="A217">
        <v>-156</v>
      </c>
      <c r="B217">
        <v>425.95</v>
      </c>
      <c r="C217">
        <v>1.3759999999999999</v>
      </c>
      <c r="D217">
        <v>1.355</v>
      </c>
      <c r="E217">
        <v>1.321</v>
      </c>
      <c r="F217">
        <v>1.3029999999999999</v>
      </c>
      <c r="G217">
        <v>1.524</v>
      </c>
      <c r="K217" t="s">
        <v>252</v>
      </c>
      <c r="L217" t="s">
        <v>37</v>
      </c>
      <c r="M217">
        <v>1.0069999999999999</v>
      </c>
      <c r="N217">
        <v>0.54600000000000004</v>
      </c>
      <c r="O217">
        <v>0.60299999999999998</v>
      </c>
      <c r="P217">
        <v>0.59399999999999997</v>
      </c>
      <c r="Q217">
        <v>1.0069999999999999</v>
      </c>
    </row>
    <row r="218" spans="1:17" x14ac:dyDescent="0.2">
      <c r="A218">
        <v>-155</v>
      </c>
      <c r="B218">
        <v>424.9</v>
      </c>
      <c r="C218">
        <v>1.3919999999999999</v>
      </c>
      <c r="D218">
        <v>1.36</v>
      </c>
      <c r="E218">
        <v>1.321</v>
      </c>
      <c r="F218">
        <v>1.3069999999999999</v>
      </c>
      <c r="G218">
        <v>1.579</v>
      </c>
      <c r="K218" t="s">
        <v>253</v>
      </c>
      <c r="L218" t="s">
        <v>37</v>
      </c>
      <c r="M218">
        <v>0.40899999999999997</v>
      </c>
      <c r="N218">
        <v>0.40899999999999997</v>
      </c>
      <c r="O218">
        <v>0.42599999999999999</v>
      </c>
      <c r="P218">
        <v>0.42499999999999999</v>
      </c>
      <c r="Q218">
        <v>0.56699999999999995</v>
      </c>
    </row>
    <row r="219" spans="1:17" x14ac:dyDescent="0.2">
      <c r="A219">
        <v>-154</v>
      </c>
      <c r="B219">
        <v>423.8</v>
      </c>
      <c r="C219">
        <v>1.409</v>
      </c>
      <c r="D219">
        <v>1.369</v>
      </c>
      <c r="E219">
        <v>1.327</v>
      </c>
      <c r="F219">
        <v>1.3169999999999999</v>
      </c>
      <c r="G219">
        <v>1.6220000000000001</v>
      </c>
      <c r="K219" t="s">
        <v>254</v>
      </c>
      <c r="L219" t="s">
        <v>46</v>
      </c>
      <c r="M219">
        <v>21.684999999999999</v>
      </c>
      <c r="N219">
        <v>4.8570000000000002</v>
      </c>
      <c r="O219">
        <v>4.0359999999999996</v>
      </c>
      <c r="P219">
        <v>5.3620000000000001</v>
      </c>
      <c r="Q219">
        <v>11.401</v>
      </c>
    </row>
    <row r="220" spans="1:17" x14ac:dyDescent="0.2">
      <c r="A220">
        <v>-153</v>
      </c>
      <c r="B220">
        <v>422.67</v>
      </c>
      <c r="C220">
        <v>1.417</v>
      </c>
      <c r="D220">
        <v>1.37</v>
      </c>
      <c r="E220">
        <v>1.331</v>
      </c>
      <c r="F220">
        <v>1.319</v>
      </c>
      <c r="G220">
        <v>1.649</v>
      </c>
      <c r="K220" t="s">
        <v>255</v>
      </c>
      <c r="L220" t="s">
        <v>46</v>
      </c>
      <c r="M220">
        <v>70.373000000000005</v>
      </c>
      <c r="N220">
        <v>83.573999999999998</v>
      </c>
      <c r="O220">
        <v>77.962000000000003</v>
      </c>
      <c r="P220">
        <v>83.338999999999999</v>
      </c>
      <c r="Q220">
        <v>72.787999999999997</v>
      </c>
    </row>
    <row r="221" spans="1:17" x14ac:dyDescent="0.2">
      <c r="A221">
        <v>-152</v>
      </c>
      <c r="B221">
        <v>421.49</v>
      </c>
      <c r="C221">
        <v>1.42</v>
      </c>
      <c r="D221">
        <v>1.3720000000000001</v>
      </c>
      <c r="E221">
        <v>1.339</v>
      </c>
      <c r="F221">
        <v>1.321</v>
      </c>
      <c r="G221">
        <v>1.649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1.425</v>
      </c>
      <c r="D222">
        <v>1.3759999999999999</v>
      </c>
      <c r="E222">
        <v>1.341</v>
      </c>
      <c r="F222">
        <v>1.329</v>
      </c>
      <c r="G222">
        <v>1.6539999999999999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1.4319999999999999</v>
      </c>
      <c r="D223">
        <v>1.3839999999999999</v>
      </c>
      <c r="E223">
        <v>1.3440000000000001</v>
      </c>
      <c r="F223">
        <v>1.3340000000000001</v>
      </c>
      <c r="G223">
        <v>1.6679999999999999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1.4379999999999999</v>
      </c>
      <c r="D224">
        <v>1.385</v>
      </c>
      <c r="E224">
        <v>1.3460000000000001</v>
      </c>
      <c r="F224">
        <v>1.343</v>
      </c>
      <c r="G224">
        <v>1.6779999999999999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1.444</v>
      </c>
      <c r="D225">
        <v>1.3839999999999999</v>
      </c>
      <c r="E225">
        <v>1.3560000000000001</v>
      </c>
      <c r="F225">
        <v>1.35</v>
      </c>
      <c r="G225">
        <v>1.6879999999999999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1.4510000000000001</v>
      </c>
      <c r="D226">
        <v>1.3859999999999999</v>
      </c>
      <c r="E226">
        <v>1.36</v>
      </c>
      <c r="F226">
        <v>1.3540000000000001</v>
      </c>
      <c r="G226">
        <v>1.704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1.4550000000000001</v>
      </c>
      <c r="D227">
        <v>1.39</v>
      </c>
      <c r="E227">
        <v>1.365</v>
      </c>
      <c r="F227">
        <v>1.359</v>
      </c>
      <c r="G227">
        <v>1.7050000000000001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1.4590000000000001</v>
      </c>
      <c r="D228">
        <v>1.393</v>
      </c>
      <c r="E228">
        <v>1.369</v>
      </c>
      <c r="F228">
        <v>1.363</v>
      </c>
      <c r="G228">
        <v>1.7110000000000001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1.462</v>
      </c>
      <c r="D229">
        <v>1.393</v>
      </c>
      <c r="E229">
        <v>1.3740000000000001</v>
      </c>
      <c r="F229">
        <v>1.3680000000000001</v>
      </c>
      <c r="G229">
        <v>1.712</v>
      </c>
      <c r="K229" t="s">
        <v>264</v>
      </c>
      <c r="L229" t="s">
        <v>37</v>
      </c>
      <c r="M229">
        <v>3.1E-2</v>
      </c>
      <c r="N229">
        <v>3.4000000000000002E-2</v>
      </c>
      <c r="O229">
        <v>0.03</v>
      </c>
      <c r="P229">
        <v>1.0999999999999999E-2</v>
      </c>
      <c r="Q229">
        <v>0.05</v>
      </c>
    </row>
    <row r="230" spans="1:17" x14ac:dyDescent="0.2">
      <c r="A230">
        <v>-143</v>
      </c>
      <c r="B230">
        <v>408.92</v>
      </c>
      <c r="C230">
        <v>1.462</v>
      </c>
      <c r="D230">
        <v>1.3939999999999999</v>
      </c>
      <c r="E230">
        <v>1.3859999999999999</v>
      </c>
      <c r="F230">
        <v>1.371</v>
      </c>
      <c r="G230">
        <v>1.696</v>
      </c>
      <c r="K230" t="s">
        <v>265</v>
      </c>
      <c r="L230" t="s">
        <v>37</v>
      </c>
      <c r="M230">
        <v>0.25600000000000001</v>
      </c>
      <c r="N230">
        <v>0.27</v>
      </c>
      <c r="O230">
        <v>0.27200000000000002</v>
      </c>
      <c r="P230">
        <v>0.11600000000000001</v>
      </c>
      <c r="Q230">
        <v>0.318</v>
      </c>
    </row>
    <row r="231" spans="1:17" x14ac:dyDescent="0.2">
      <c r="A231">
        <v>-142</v>
      </c>
      <c r="B231">
        <v>407.31</v>
      </c>
      <c r="C231">
        <v>1.4550000000000001</v>
      </c>
      <c r="D231">
        <v>1.399</v>
      </c>
      <c r="E231">
        <v>1.3879999999999999</v>
      </c>
      <c r="F231">
        <v>1.377</v>
      </c>
      <c r="G231">
        <v>1.657</v>
      </c>
      <c r="K231" t="s">
        <v>266</v>
      </c>
      <c r="L231" t="s">
        <v>37</v>
      </c>
      <c r="M231">
        <v>4.22</v>
      </c>
      <c r="N231">
        <v>3.6880000000000002</v>
      </c>
      <c r="O231">
        <v>4.22</v>
      </c>
      <c r="P231">
        <v>1.7</v>
      </c>
      <c r="Q231">
        <v>3.444</v>
      </c>
    </row>
    <row r="232" spans="1:17" x14ac:dyDescent="0.2">
      <c r="A232">
        <v>-141</v>
      </c>
      <c r="B232">
        <v>405.66</v>
      </c>
      <c r="C232">
        <v>1.4550000000000001</v>
      </c>
      <c r="D232">
        <v>1.407</v>
      </c>
      <c r="E232">
        <v>1.397</v>
      </c>
      <c r="F232">
        <v>1.383</v>
      </c>
      <c r="G232">
        <v>1.6319999999999999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1.452</v>
      </c>
      <c r="D233">
        <v>1.41</v>
      </c>
      <c r="E233">
        <v>1.403</v>
      </c>
      <c r="F233">
        <v>1.393</v>
      </c>
      <c r="G233">
        <v>1.603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1.448</v>
      </c>
      <c r="D234">
        <v>1.4119999999999999</v>
      </c>
      <c r="E234">
        <v>1.4079999999999999</v>
      </c>
      <c r="F234">
        <v>1.391</v>
      </c>
      <c r="G234">
        <v>1.583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1.4530000000000001</v>
      </c>
      <c r="D235">
        <v>1.4179999999999999</v>
      </c>
      <c r="E235">
        <v>1.413</v>
      </c>
      <c r="F235">
        <v>1.3979999999999999</v>
      </c>
      <c r="G235">
        <v>1.5840000000000001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1.4630000000000001</v>
      </c>
      <c r="D236">
        <v>1.43</v>
      </c>
      <c r="E236">
        <v>1.419</v>
      </c>
      <c r="F236">
        <v>1.413</v>
      </c>
      <c r="G236">
        <v>1.5880000000000001</v>
      </c>
      <c r="K236" t="s">
        <v>271</v>
      </c>
      <c r="L236" t="s">
        <v>49</v>
      </c>
      <c r="M236">
        <v>17.553000000000001</v>
      </c>
      <c r="N236">
        <v>16.594999999999999</v>
      </c>
      <c r="O236">
        <v>17.664999999999999</v>
      </c>
      <c r="P236">
        <v>18.581</v>
      </c>
      <c r="Q236">
        <v>17.370999999999999</v>
      </c>
    </row>
    <row r="237" spans="1:17" x14ac:dyDescent="0.2">
      <c r="A237">
        <v>-136</v>
      </c>
      <c r="B237">
        <v>396.74</v>
      </c>
      <c r="C237">
        <v>1.468</v>
      </c>
      <c r="D237">
        <v>1.4370000000000001</v>
      </c>
      <c r="E237">
        <v>1.427</v>
      </c>
      <c r="F237">
        <v>1.4259999999999999</v>
      </c>
      <c r="G237">
        <v>1.58</v>
      </c>
      <c r="K237" t="s">
        <v>272</v>
      </c>
      <c r="L237" t="s">
        <v>49</v>
      </c>
      <c r="M237">
        <v>3.637</v>
      </c>
      <c r="N237">
        <v>3.5830000000000002</v>
      </c>
      <c r="O237">
        <v>3.5409999999999999</v>
      </c>
      <c r="P237">
        <v>3.3250000000000002</v>
      </c>
      <c r="Q237">
        <v>3.819</v>
      </c>
    </row>
    <row r="238" spans="1:17" x14ac:dyDescent="0.2">
      <c r="A238">
        <v>-135</v>
      </c>
      <c r="B238">
        <v>394.83</v>
      </c>
      <c r="C238">
        <v>1.4790000000000001</v>
      </c>
      <c r="D238">
        <v>1.4390000000000001</v>
      </c>
      <c r="E238">
        <v>1.4330000000000001</v>
      </c>
      <c r="F238">
        <v>1.444</v>
      </c>
      <c r="G238">
        <v>1.599</v>
      </c>
      <c r="K238" t="s">
        <v>273</v>
      </c>
      <c r="L238" t="s">
        <v>49</v>
      </c>
      <c r="M238">
        <v>34.6</v>
      </c>
      <c r="N238">
        <v>34.6</v>
      </c>
      <c r="O238">
        <v>27.6</v>
      </c>
      <c r="P238">
        <v>32</v>
      </c>
      <c r="Q238">
        <v>30.8</v>
      </c>
    </row>
    <row r="239" spans="1:17" x14ac:dyDescent="0.2">
      <c r="A239">
        <v>-134</v>
      </c>
      <c r="B239">
        <v>392.87</v>
      </c>
      <c r="C239">
        <v>1.4890000000000001</v>
      </c>
      <c r="D239">
        <v>1.4470000000000001</v>
      </c>
      <c r="E239">
        <v>1.446</v>
      </c>
      <c r="F239">
        <v>1.4610000000000001</v>
      </c>
      <c r="G239">
        <v>1.6040000000000001</v>
      </c>
      <c r="K239" t="s">
        <v>274</v>
      </c>
      <c r="L239" t="s">
        <v>49</v>
      </c>
      <c r="M239">
        <v>7.2</v>
      </c>
      <c r="N239">
        <v>8.8000000000000007</v>
      </c>
      <c r="O239">
        <v>9.3970000000000002</v>
      </c>
      <c r="P239">
        <v>7.2</v>
      </c>
      <c r="Q239">
        <v>7.6</v>
      </c>
    </row>
    <row r="240" spans="1:17" x14ac:dyDescent="0.2">
      <c r="A240">
        <v>-133</v>
      </c>
      <c r="B240">
        <v>390.88</v>
      </c>
      <c r="C240">
        <v>1.49</v>
      </c>
      <c r="D240">
        <v>1.458</v>
      </c>
      <c r="E240">
        <v>1.4570000000000001</v>
      </c>
      <c r="F240">
        <v>1.4730000000000001</v>
      </c>
      <c r="G240">
        <v>1.5720000000000001</v>
      </c>
      <c r="K240" t="s">
        <v>275</v>
      </c>
      <c r="L240" t="s">
        <v>46</v>
      </c>
      <c r="M240">
        <v>20.72</v>
      </c>
      <c r="N240">
        <v>21.593</v>
      </c>
      <c r="O240">
        <v>20.045000000000002</v>
      </c>
      <c r="P240">
        <v>17.893000000000001</v>
      </c>
      <c r="Q240">
        <v>21.984999999999999</v>
      </c>
    </row>
    <row r="241" spans="1:17" x14ac:dyDescent="0.2">
      <c r="A241">
        <v>-132</v>
      </c>
      <c r="B241">
        <v>388.84</v>
      </c>
      <c r="C241">
        <v>1.4950000000000001</v>
      </c>
      <c r="D241">
        <v>1.4670000000000001</v>
      </c>
      <c r="E241">
        <v>1.4690000000000001</v>
      </c>
      <c r="F241">
        <v>1.486</v>
      </c>
      <c r="G241">
        <v>1.556</v>
      </c>
      <c r="K241" t="s">
        <v>276</v>
      </c>
      <c r="L241" t="s">
        <v>46</v>
      </c>
      <c r="M241">
        <v>41.018999999999998</v>
      </c>
      <c r="N241">
        <v>53.027000000000001</v>
      </c>
      <c r="O241">
        <v>53.192999999999998</v>
      </c>
      <c r="P241">
        <v>38.75</v>
      </c>
      <c r="Q241">
        <v>43.752000000000002</v>
      </c>
    </row>
    <row r="242" spans="1:17" x14ac:dyDescent="0.2">
      <c r="A242">
        <v>-131</v>
      </c>
      <c r="B242">
        <v>386.76</v>
      </c>
      <c r="C242">
        <v>1.498</v>
      </c>
      <c r="D242">
        <v>1.476</v>
      </c>
      <c r="E242">
        <v>1.48</v>
      </c>
      <c r="F242">
        <v>1.494</v>
      </c>
      <c r="G242">
        <v>1.542</v>
      </c>
      <c r="K242" t="s">
        <v>277</v>
      </c>
      <c r="L242" t="s">
        <v>37</v>
      </c>
      <c r="M242">
        <v>0</v>
      </c>
      <c r="N242">
        <v>13.771000000000001</v>
      </c>
      <c r="O242">
        <v>13.824</v>
      </c>
      <c r="P242">
        <v>13.614000000000001</v>
      </c>
      <c r="Q242">
        <v>13.875</v>
      </c>
    </row>
    <row r="243" spans="1:17" x14ac:dyDescent="0.2">
      <c r="A243">
        <v>-130</v>
      </c>
      <c r="B243">
        <v>384.63</v>
      </c>
      <c r="C243">
        <v>1.4990000000000001</v>
      </c>
      <c r="D243">
        <v>1.484</v>
      </c>
      <c r="E243">
        <v>1.4870000000000001</v>
      </c>
      <c r="F243">
        <v>1.4930000000000001</v>
      </c>
      <c r="G243">
        <v>1.53</v>
      </c>
      <c r="K243" t="s">
        <v>278</v>
      </c>
      <c r="L243" t="s">
        <v>37</v>
      </c>
      <c r="M243">
        <v>0</v>
      </c>
      <c r="N243">
        <v>-0.52400000000000002</v>
      </c>
      <c r="O243">
        <v>-0.65400000000000003</v>
      </c>
      <c r="P243">
        <v>-0.52400000000000002</v>
      </c>
      <c r="Q243">
        <v>-0.57599999999999996</v>
      </c>
    </row>
    <row r="244" spans="1:17" x14ac:dyDescent="0.2">
      <c r="A244">
        <v>-129</v>
      </c>
      <c r="B244">
        <v>382.47</v>
      </c>
      <c r="C244">
        <v>1.522</v>
      </c>
      <c r="D244">
        <v>1.5</v>
      </c>
      <c r="E244">
        <v>1.494</v>
      </c>
      <c r="F244">
        <v>1.5049999999999999</v>
      </c>
      <c r="G244">
        <v>1.587</v>
      </c>
      <c r="K244" t="s">
        <v>279</v>
      </c>
      <c r="L244" t="s">
        <v>37</v>
      </c>
      <c r="M244">
        <v>0</v>
      </c>
      <c r="N244">
        <v>2.7E-2</v>
      </c>
      <c r="O244">
        <v>2.5999999999999999E-2</v>
      </c>
      <c r="P244">
        <v>2.5999999999999999E-2</v>
      </c>
      <c r="Q244">
        <v>2.1999999999999999E-2</v>
      </c>
    </row>
    <row r="245" spans="1:17" x14ac:dyDescent="0.2">
      <c r="A245">
        <v>-128</v>
      </c>
      <c r="B245">
        <v>380.26</v>
      </c>
      <c r="C245">
        <v>1.5369999999999999</v>
      </c>
      <c r="D245">
        <v>1.508</v>
      </c>
      <c r="E245">
        <v>1.5069999999999999</v>
      </c>
      <c r="F245">
        <v>1.52</v>
      </c>
      <c r="G245">
        <v>1.6140000000000001</v>
      </c>
      <c r="K245" t="s">
        <v>280</v>
      </c>
      <c r="L245" t="s">
        <v>37</v>
      </c>
      <c r="M245">
        <v>0</v>
      </c>
      <c r="N245">
        <v>2.7E-2</v>
      </c>
      <c r="O245">
        <v>2.5999999999999999E-2</v>
      </c>
      <c r="P245">
        <v>2.5999999999999999E-2</v>
      </c>
      <c r="Q245">
        <v>2E-3</v>
      </c>
    </row>
    <row r="246" spans="1:17" x14ac:dyDescent="0.2">
      <c r="A246">
        <v>-127</v>
      </c>
      <c r="B246">
        <v>378.01</v>
      </c>
      <c r="C246">
        <v>1.5569999999999999</v>
      </c>
      <c r="D246">
        <v>1.518</v>
      </c>
      <c r="E246">
        <v>1.5209999999999999</v>
      </c>
      <c r="F246">
        <v>1.5269999999999999</v>
      </c>
      <c r="G246">
        <v>1.66</v>
      </c>
      <c r="K246" t="s">
        <v>281</v>
      </c>
      <c r="L246" t="s">
        <v>37</v>
      </c>
      <c r="M246">
        <v>78.534999999999997</v>
      </c>
      <c r="N246">
        <v>79.498999999999995</v>
      </c>
      <c r="O246">
        <v>78.697999999999993</v>
      </c>
      <c r="P246">
        <v>78.555999999999997</v>
      </c>
      <c r="Q246">
        <v>77.385999999999996</v>
      </c>
    </row>
    <row r="247" spans="1:17" x14ac:dyDescent="0.2">
      <c r="A247">
        <v>-126</v>
      </c>
      <c r="B247">
        <v>375.72</v>
      </c>
      <c r="C247">
        <v>1.571</v>
      </c>
      <c r="D247">
        <v>1.53</v>
      </c>
      <c r="E247">
        <v>1.534</v>
      </c>
      <c r="F247">
        <v>1.5229999999999999</v>
      </c>
      <c r="G247">
        <v>1.698</v>
      </c>
      <c r="K247" t="s">
        <v>282</v>
      </c>
      <c r="L247" t="s">
        <v>57</v>
      </c>
      <c r="M247">
        <v>3.8690000000000002</v>
      </c>
      <c r="N247">
        <v>4.0119999999999996</v>
      </c>
      <c r="O247">
        <v>3.9129999999999998</v>
      </c>
      <c r="P247">
        <v>3.6949999999999998</v>
      </c>
      <c r="Q247">
        <v>3.8570000000000002</v>
      </c>
    </row>
    <row r="248" spans="1:17" x14ac:dyDescent="0.2">
      <c r="A248">
        <v>-125</v>
      </c>
      <c r="B248">
        <v>373.39</v>
      </c>
      <c r="C248">
        <v>1.5860000000000001</v>
      </c>
      <c r="D248">
        <v>1.544</v>
      </c>
      <c r="E248">
        <v>1.544</v>
      </c>
      <c r="F248">
        <v>1.54</v>
      </c>
      <c r="G248">
        <v>1.716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1.593</v>
      </c>
      <c r="D249">
        <v>1.5549999999999999</v>
      </c>
      <c r="E249">
        <v>1.554</v>
      </c>
      <c r="F249">
        <v>1.5449999999999999</v>
      </c>
      <c r="G249">
        <v>1.72</v>
      </c>
      <c r="K249" t="s">
        <v>284</v>
      </c>
      <c r="L249" t="s">
        <v>46</v>
      </c>
      <c r="M249">
        <v>43.5</v>
      </c>
      <c r="N249">
        <v>42.667000000000002</v>
      </c>
      <c r="O249">
        <v>44</v>
      </c>
      <c r="P249">
        <v>44.332999999999998</v>
      </c>
      <c r="Q249">
        <v>43</v>
      </c>
    </row>
    <row r="250" spans="1:17" x14ac:dyDescent="0.2">
      <c r="A250">
        <v>-123</v>
      </c>
      <c r="B250">
        <v>368.61</v>
      </c>
      <c r="C250">
        <v>1.605</v>
      </c>
      <c r="D250">
        <v>1.5680000000000001</v>
      </c>
      <c r="E250">
        <v>1.5680000000000001</v>
      </c>
      <c r="F250">
        <v>1.5649999999999999</v>
      </c>
      <c r="G250">
        <v>1.72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1.6279999999999999</v>
      </c>
      <c r="D251">
        <v>1.579</v>
      </c>
      <c r="E251">
        <v>1.5820000000000001</v>
      </c>
      <c r="F251">
        <v>1.5860000000000001</v>
      </c>
      <c r="G251">
        <v>1.766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1.6559999999999999</v>
      </c>
      <c r="D252">
        <v>1.6</v>
      </c>
      <c r="E252">
        <v>1.593</v>
      </c>
      <c r="F252">
        <v>1.61</v>
      </c>
      <c r="G252">
        <v>1.823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1.663</v>
      </c>
      <c r="D253">
        <v>1.6140000000000001</v>
      </c>
      <c r="E253">
        <v>1.605</v>
      </c>
      <c r="F253">
        <v>1.6459999999999999</v>
      </c>
      <c r="G253">
        <v>1.7849999999999999</v>
      </c>
    </row>
    <row r="254" spans="1:17" x14ac:dyDescent="0.2">
      <c r="A254">
        <v>-119</v>
      </c>
      <c r="B254">
        <v>358.56</v>
      </c>
      <c r="C254">
        <v>1.6819999999999999</v>
      </c>
      <c r="D254">
        <v>1.625</v>
      </c>
      <c r="E254">
        <v>1.621</v>
      </c>
      <c r="F254">
        <v>1.663</v>
      </c>
      <c r="G254">
        <v>1.8169999999999999</v>
      </c>
    </row>
    <row r="255" spans="1:17" x14ac:dyDescent="0.2">
      <c r="A255">
        <v>-118</v>
      </c>
      <c r="B255">
        <v>355.95</v>
      </c>
      <c r="C255">
        <v>1.7130000000000001</v>
      </c>
      <c r="D255">
        <v>1.641</v>
      </c>
      <c r="E255">
        <v>1.6359999999999999</v>
      </c>
      <c r="F255">
        <v>1.6879999999999999</v>
      </c>
      <c r="G255">
        <v>1.8879999999999999</v>
      </c>
    </row>
    <row r="256" spans="1:17" x14ac:dyDescent="0.2">
      <c r="A256">
        <v>-117</v>
      </c>
      <c r="B256">
        <v>353.3</v>
      </c>
      <c r="C256">
        <v>1.7270000000000001</v>
      </c>
      <c r="D256">
        <v>1.661</v>
      </c>
      <c r="E256">
        <v>1.6519999999999999</v>
      </c>
      <c r="F256">
        <v>1.698</v>
      </c>
      <c r="G256">
        <v>1.8979999999999999</v>
      </c>
    </row>
    <row r="257" spans="1:7" x14ac:dyDescent="0.2">
      <c r="A257">
        <v>-116</v>
      </c>
      <c r="B257">
        <v>350.61</v>
      </c>
      <c r="C257">
        <v>1.7290000000000001</v>
      </c>
      <c r="D257">
        <v>1.6819999999999999</v>
      </c>
      <c r="E257">
        <v>1.6659999999999999</v>
      </c>
      <c r="F257">
        <v>1.7270000000000001</v>
      </c>
      <c r="G257">
        <v>1.84</v>
      </c>
    </row>
    <row r="258" spans="1:7" x14ac:dyDescent="0.2">
      <c r="A258">
        <v>-115</v>
      </c>
      <c r="B258">
        <v>347.89</v>
      </c>
      <c r="C258">
        <v>1.724</v>
      </c>
      <c r="D258">
        <v>1.6950000000000001</v>
      </c>
      <c r="E258">
        <v>1.6870000000000001</v>
      </c>
      <c r="F258">
        <v>1.728</v>
      </c>
      <c r="G258">
        <v>1.784</v>
      </c>
    </row>
    <row r="259" spans="1:7" x14ac:dyDescent="0.2">
      <c r="A259">
        <v>-114</v>
      </c>
      <c r="B259">
        <v>345.12</v>
      </c>
      <c r="C259">
        <v>1.724</v>
      </c>
      <c r="D259">
        <v>1.706</v>
      </c>
      <c r="E259">
        <v>1.718</v>
      </c>
      <c r="F259">
        <v>1.7470000000000001</v>
      </c>
      <c r="G259">
        <v>1.7230000000000001</v>
      </c>
    </row>
    <row r="260" spans="1:7" x14ac:dyDescent="0.2">
      <c r="A260">
        <v>-113</v>
      </c>
      <c r="B260">
        <v>342.32</v>
      </c>
      <c r="C260">
        <v>1.744</v>
      </c>
      <c r="D260">
        <v>1.734</v>
      </c>
      <c r="E260">
        <v>1.74</v>
      </c>
      <c r="F260">
        <v>1.7589999999999999</v>
      </c>
      <c r="G260">
        <v>1.742</v>
      </c>
    </row>
    <row r="261" spans="1:7" x14ac:dyDescent="0.2">
      <c r="A261">
        <v>-112</v>
      </c>
      <c r="B261">
        <v>339.49</v>
      </c>
      <c r="C261">
        <v>1.784</v>
      </c>
      <c r="D261">
        <v>1.7529999999999999</v>
      </c>
      <c r="E261">
        <v>1.796</v>
      </c>
      <c r="F261">
        <v>1.7829999999999999</v>
      </c>
      <c r="G261">
        <v>1.804</v>
      </c>
    </row>
    <row r="262" spans="1:7" x14ac:dyDescent="0.2">
      <c r="A262">
        <v>-111</v>
      </c>
      <c r="B262">
        <v>336.61</v>
      </c>
      <c r="C262">
        <v>1.821</v>
      </c>
      <c r="D262">
        <v>1.7729999999999999</v>
      </c>
      <c r="E262">
        <v>1.8340000000000001</v>
      </c>
      <c r="F262">
        <v>1.8</v>
      </c>
      <c r="G262">
        <v>1.8740000000000001</v>
      </c>
    </row>
    <row r="263" spans="1:7" x14ac:dyDescent="0.2">
      <c r="A263">
        <v>-110</v>
      </c>
      <c r="B263">
        <v>333.71</v>
      </c>
      <c r="C263">
        <v>1.829</v>
      </c>
      <c r="D263">
        <v>1.792</v>
      </c>
      <c r="E263">
        <v>1.837</v>
      </c>
      <c r="F263">
        <v>1.8169999999999999</v>
      </c>
      <c r="G263">
        <v>1.869</v>
      </c>
    </row>
    <row r="264" spans="1:7" x14ac:dyDescent="0.2">
      <c r="A264">
        <v>-109</v>
      </c>
      <c r="B264">
        <v>330.76</v>
      </c>
      <c r="C264">
        <v>1.8240000000000001</v>
      </c>
      <c r="D264">
        <v>1.8160000000000001</v>
      </c>
      <c r="E264">
        <v>1.837</v>
      </c>
      <c r="F264">
        <v>1.8340000000000001</v>
      </c>
      <c r="G264">
        <v>1.8089999999999999</v>
      </c>
    </row>
    <row r="265" spans="1:7" x14ac:dyDescent="0.2">
      <c r="A265">
        <v>-108</v>
      </c>
      <c r="B265">
        <v>327.79</v>
      </c>
      <c r="C265">
        <v>1.8360000000000001</v>
      </c>
      <c r="D265">
        <v>1.8440000000000001</v>
      </c>
      <c r="E265">
        <v>1.849</v>
      </c>
      <c r="F265">
        <v>1.857</v>
      </c>
      <c r="G265">
        <v>1.7949999999999999</v>
      </c>
    </row>
    <row r="266" spans="1:7" x14ac:dyDescent="0.2">
      <c r="A266">
        <v>-107</v>
      </c>
      <c r="B266">
        <v>324.77</v>
      </c>
      <c r="C266">
        <v>1.863</v>
      </c>
      <c r="D266">
        <v>1.869</v>
      </c>
      <c r="E266">
        <v>1.8680000000000001</v>
      </c>
      <c r="F266">
        <v>1.8879999999999999</v>
      </c>
      <c r="G266">
        <v>1.827</v>
      </c>
    </row>
    <row r="267" spans="1:7" x14ac:dyDescent="0.2">
      <c r="A267">
        <v>-106</v>
      </c>
      <c r="B267">
        <v>321.73</v>
      </c>
      <c r="C267">
        <v>1.8939999999999999</v>
      </c>
      <c r="D267">
        <v>1.89</v>
      </c>
      <c r="E267">
        <v>1.8979999999999999</v>
      </c>
      <c r="F267">
        <v>1.913</v>
      </c>
      <c r="G267">
        <v>1.8740000000000001</v>
      </c>
    </row>
    <row r="268" spans="1:7" x14ac:dyDescent="0.2">
      <c r="A268">
        <v>-105</v>
      </c>
      <c r="B268">
        <v>318.64999999999998</v>
      </c>
      <c r="C268">
        <v>1.92</v>
      </c>
      <c r="D268">
        <v>1.919</v>
      </c>
      <c r="E268">
        <v>1.91</v>
      </c>
      <c r="F268">
        <v>1.946</v>
      </c>
      <c r="G268">
        <v>1.903</v>
      </c>
    </row>
    <row r="269" spans="1:7" x14ac:dyDescent="0.2">
      <c r="A269">
        <v>-104</v>
      </c>
      <c r="B269">
        <v>315.54000000000002</v>
      </c>
      <c r="C269">
        <v>1.9450000000000001</v>
      </c>
      <c r="D269">
        <v>1.9450000000000001</v>
      </c>
      <c r="E269">
        <v>1.9339999999999999</v>
      </c>
      <c r="F269">
        <v>1.968</v>
      </c>
      <c r="G269">
        <v>1.9339999999999999</v>
      </c>
    </row>
    <row r="270" spans="1:7" x14ac:dyDescent="0.2">
      <c r="A270">
        <v>-103</v>
      </c>
      <c r="B270">
        <v>312.39999999999998</v>
      </c>
      <c r="C270">
        <v>1.9690000000000001</v>
      </c>
      <c r="D270">
        <v>1.972</v>
      </c>
      <c r="E270">
        <v>1.958</v>
      </c>
      <c r="F270">
        <v>1.9990000000000001</v>
      </c>
      <c r="G270">
        <v>1.946</v>
      </c>
    </row>
    <row r="271" spans="1:7" x14ac:dyDescent="0.2">
      <c r="A271">
        <v>-102</v>
      </c>
      <c r="B271">
        <v>309.23</v>
      </c>
      <c r="C271">
        <v>1.9910000000000001</v>
      </c>
      <c r="D271">
        <v>1.986</v>
      </c>
      <c r="E271">
        <v>1.992</v>
      </c>
      <c r="F271">
        <v>2.0179999999999998</v>
      </c>
      <c r="G271">
        <v>1.968</v>
      </c>
    </row>
    <row r="272" spans="1:7" x14ac:dyDescent="0.2">
      <c r="A272">
        <v>-101</v>
      </c>
      <c r="B272">
        <v>306.02999999999997</v>
      </c>
      <c r="C272">
        <v>2.0139999999999998</v>
      </c>
      <c r="D272">
        <v>2.0089999999999999</v>
      </c>
      <c r="E272">
        <v>2.0209999999999999</v>
      </c>
      <c r="F272">
        <v>2.0390000000000001</v>
      </c>
      <c r="G272">
        <v>1.988</v>
      </c>
    </row>
    <row r="273" spans="1:7" x14ac:dyDescent="0.2">
      <c r="A273">
        <v>-100</v>
      </c>
      <c r="B273">
        <v>302.8</v>
      </c>
      <c r="C273">
        <v>2.0449999999999999</v>
      </c>
      <c r="D273">
        <v>2.0390000000000001</v>
      </c>
      <c r="E273">
        <v>2.052</v>
      </c>
      <c r="F273">
        <v>2.0699999999999998</v>
      </c>
      <c r="G273">
        <v>2.0190000000000001</v>
      </c>
    </row>
    <row r="274" spans="1:7" x14ac:dyDescent="0.2">
      <c r="A274">
        <v>-99</v>
      </c>
      <c r="B274">
        <v>299.54000000000002</v>
      </c>
      <c r="C274">
        <v>2.0819999999999999</v>
      </c>
      <c r="D274">
        <v>2.0739999999999998</v>
      </c>
      <c r="E274">
        <v>2.081</v>
      </c>
      <c r="F274">
        <v>2.1040000000000001</v>
      </c>
      <c r="G274">
        <v>2.069</v>
      </c>
    </row>
    <row r="275" spans="1:7" x14ac:dyDescent="0.2">
      <c r="A275">
        <v>-98</v>
      </c>
      <c r="B275">
        <v>296.26</v>
      </c>
      <c r="C275">
        <v>2.121</v>
      </c>
      <c r="D275">
        <v>2.1040000000000001</v>
      </c>
      <c r="E275">
        <v>2.1030000000000002</v>
      </c>
      <c r="F275">
        <v>2.1429999999999998</v>
      </c>
      <c r="G275">
        <v>2.1360000000000001</v>
      </c>
    </row>
    <row r="276" spans="1:7" x14ac:dyDescent="0.2">
      <c r="A276">
        <v>-97</v>
      </c>
      <c r="B276">
        <v>292.95</v>
      </c>
      <c r="C276">
        <v>2.1659999999999999</v>
      </c>
      <c r="D276">
        <v>2.141</v>
      </c>
      <c r="E276">
        <v>2.1440000000000001</v>
      </c>
      <c r="F276">
        <v>2.173</v>
      </c>
      <c r="G276">
        <v>2.2050000000000001</v>
      </c>
    </row>
    <row r="277" spans="1:7" x14ac:dyDescent="0.2">
      <c r="A277">
        <v>-96</v>
      </c>
      <c r="B277">
        <v>289.61</v>
      </c>
      <c r="C277">
        <v>2.206</v>
      </c>
      <c r="D277">
        <v>2.1720000000000002</v>
      </c>
      <c r="E277">
        <v>2.1760000000000002</v>
      </c>
      <c r="F277">
        <v>2.2130000000000001</v>
      </c>
      <c r="G277">
        <v>2.2639999999999998</v>
      </c>
    </row>
    <row r="278" spans="1:7" x14ac:dyDescent="0.2">
      <c r="A278">
        <v>-95</v>
      </c>
      <c r="B278">
        <v>286.24</v>
      </c>
      <c r="C278">
        <v>2.2429999999999999</v>
      </c>
      <c r="D278">
        <v>2.2040000000000002</v>
      </c>
      <c r="E278">
        <v>2.2200000000000002</v>
      </c>
      <c r="F278">
        <v>2.2450000000000001</v>
      </c>
      <c r="G278">
        <v>2.3029999999999999</v>
      </c>
    </row>
    <row r="279" spans="1:7" x14ac:dyDescent="0.2">
      <c r="A279">
        <v>-94</v>
      </c>
      <c r="B279">
        <v>282.86</v>
      </c>
      <c r="C279">
        <v>2.2759999999999998</v>
      </c>
      <c r="D279">
        <v>2.2330000000000001</v>
      </c>
      <c r="E279">
        <v>2.258</v>
      </c>
      <c r="F279">
        <v>2.2810000000000001</v>
      </c>
      <c r="G279">
        <v>2.331</v>
      </c>
    </row>
    <row r="280" spans="1:7" x14ac:dyDescent="0.2">
      <c r="A280">
        <v>-93</v>
      </c>
      <c r="B280">
        <v>279.45</v>
      </c>
      <c r="C280">
        <v>2.3119999999999998</v>
      </c>
      <c r="D280">
        <v>2.266</v>
      </c>
      <c r="E280">
        <v>2.2909999999999999</v>
      </c>
      <c r="F280">
        <v>2.3130000000000002</v>
      </c>
      <c r="G280">
        <v>2.3769999999999998</v>
      </c>
    </row>
    <row r="281" spans="1:7" x14ac:dyDescent="0.2">
      <c r="A281">
        <v>-92</v>
      </c>
      <c r="B281">
        <v>276.02</v>
      </c>
      <c r="C281">
        <v>2.3559999999999999</v>
      </c>
      <c r="D281">
        <v>2.3090000000000002</v>
      </c>
      <c r="E281">
        <v>2.3279999999999998</v>
      </c>
      <c r="F281">
        <v>2.351</v>
      </c>
      <c r="G281">
        <v>2.4350000000000001</v>
      </c>
    </row>
    <row r="282" spans="1:7" x14ac:dyDescent="0.2">
      <c r="A282">
        <v>-91</v>
      </c>
      <c r="B282">
        <v>272.57</v>
      </c>
      <c r="C282">
        <v>2.399</v>
      </c>
      <c r="D282">
        <v>2.351</v>
      </c>
      <c r="E282">
        <v>2.3679999999999999</v>
      </c>
      <c r="F282">
        <v>2.3929999999999998</v>
      </c>
      <c r="G282">
        <v>2.4849999999999999</v>
      </c>
    </row>
    <row r="283" spans="1:7" x14ac:dyDescent="0.2">
      <c r="A283">
        <v>-90</v>
      </c>
      <c r="B283">
        <v>269.08999999999997</v>
      </c>
      <c r="C283">
        <v>2.4369999999999998</v>
      </c>
      <c r="D283">
        <v>2.3919999999999999</v>
      </c>
      <c r="E283">
        <v>2.407</v>
      </c>
      <c r="F283">
        <v>2.4319999999999999</v>
      </c>
      <c r="G283">
        <v>2.516</v>
      </c>
    </row>
    <row r="284" spans="1:7" x14ac:dyDescent="0.2">
      <c r="A284">
        <v>-89</v>
      </c>
      <c r="B284">
        <v>265.60000000000002</v>
      </c>
      <c r="C284">
        <v>2.468</v>
      </c>
      <c r="D284">
        <v>2.4319999999999999</v>
      </c>
      <c r="E284">
        <v>2.4470000000000001</v>
      </c>
      <c r="F284">
        <v>2.4750000000000001</v>
      </c>
      <c r="G284">
        <v>2.5190000000000001</v>
      </c>
    </row>
    <row r="285" spans="1:7" x14ac:dyDescent="0.2">
      <c r="A285">
        <v>-88</v>
      </c>
      <c r="B285">
        <v>262.08999999999997</v>
      </c>
      <c r="C285">
        <v>2.4990000000000001</v>
      </c>
      <c r="D285">
        <v>2.4729999999999999</v>
      </c>
      <c r="E285">
        <v>2.4900000000000002</v>
      </c>
      <c r="F285">
        <v>2.5190000000000001</v>
      </c>
      <c r="G285">
        <v>2.516</v>
      </c>
    </row>
    <row r="286" spans="1:7" x14ac:dyDescent="0.2">
      <c r="A286">
        <v>-87</v>
      </c>
      <c r="B286">
        <v>258.57</v>
      </c>
      <c r="C286">
        <v>2.536</v>
      </c>
      <c r="D286">
        <v>2.5230000000000001</v>
      </c>
      <c r="E286">
        <v>2.5329999999999999</v>
      </c>
      <c r="F286">
        <v>2.5670000000000002</v>
      </c>
      <c r="G286">
        <v>2.52</v>
      </c>
    </row>
    <row r="287" spans="1:7" x14ac:dyDescent="0.2">
      <c r="A287">
        <v>-86</v>
      </c>
      <c r="B287">
        <v>255.03</v>
      </c>
      <c r="C287">
        <v>2.5710000000000002</v>
      </c>
      <c r="D287">
        <v>2.5680000000000001</v>
      </c>
      <c r="E287">
        <v>2.5840000000000001</v>
      </c>
      <c r="F287">
        <v>2.6179999999999999</v>
      </c>
      <c r="G287">
        <v>2.5139999999999998</v>
      </c>
    </row>
    <row r="288" spans="1:7" x14ac:dyDescent="0.2">
      <c r="A288">
        <v>-85</v>
      </c>
      <c r="B288">
        <v>251.47</v>
      </c>
      <c r="C288">
        <v>2.6040000000000001</v>
      </c>
      <c r="D288">
        <v>2.617</v>
      </c>
      <c r="E288">
        <v>2.6389999999999998</v>
      </c>
      <c r="F288">
        <v>2.66</v>
      </c>
      <c r="G288">
        <v>2.4990000000000001</v>
      </c>
    </row>
    <row r="289" spans="1:7" x14ac:dyDescent="0.2">
      <c r="A289">
        <v>-84</v>
      </c>
      <c r="B289">
        <v>247.9</v>
      </c>
      <c r="C289">
        <v>2.633</v>
      </c>
      <c r="D289">
        <v>2.67</v>
      </c>
      <c r="E289">
        <v>2.6819999999999999</v>
      </c>
      <c r="F289">
        <v>2.7050000000000001</v>
      </c>
      <c r="G289">
        <v>2.476</v>
      </c>
    </row>
    <row r="290" spans="1:7" x14ac:dyDescent="0.2">
      <c r="A290">
        <v>-83</v>
      </c>
      <c r="B290">
        <v>244.32</v>
      </c>
      <c r="C290">
        <v>2.6709999999999998</v>
      </c>
      <c r="D290">
        <v>2.7240000000000002</v>
      </c>
      <c r="E290">
        <v>2.7290000000000001</v>
      </c>
      <c r="F290">
        <v>2.7570000000000001</v>
      </c>
      <c r="G290">
        <v>2.4750000000000001</v>
      </c>
    </row>
    <row r="291" spans="1:7" x14ac:dyDescent="0.2">
      <c r="A291">
        <v>-82</v>
      </c>
      <c r="B291">
        <v>240.73</v>
      </c>
      <c r="C291">
        <v>2.7189999999999999</v>
      </c>
      <c r="D291">
        <v>2.7749999999999999</v>
      </c>
      <c r="E291">
        <v>2.7810000000000001</v>
      </c>
      <c r="F291">
        <v>2.8119999999999998</v>
      </c>
      <c r="G291">
        <v>2.508</v>
      </c>
    </row>
    <row r="292" spans="1:7" x14ac:dyDescent="0.2">
      <c r="A292">
        <v>-81</v>
      </c>
      <c r="B292">
        <v>237.12</v>
      </c>
      <c r="C292">
        <v>2.7789999999999999</v>
      </c>
      <c r="D292">
        <v>2.827</v>
      </c>
      <c r="E292">
        <v>2.8450000000000002</v>
      </c>
      <c r="F292">
        <v>2.8730000000000002</v>
      </c>
      <c r="G292">
        <v>2.57</v>
      </c>
    </row>
    <row r="293" spans="1:7" x14ac:dyDescent="0.2">
      <c r="A293">
        <v>-80</v>
      </c>
      <c r="B293">
        <v>233.51</v>
      </c>
      <c r="C293">
        <v>2.8450000000000002</v>
      </c>
      <c r="D293">
        <v>2.879</v>
      </c>
      <c r="E293">
        <v>2.9089999999999998</v>
      </c>
      <c r="F293">
        <v>2.9329999999999998</v>
      </c>
      <c r="G293">
        <v>2.657</v>
      </c>
    </row>
    <row r="294" spans="1:7" x14ac:dyDescent="0.2">
      <c r="A294">
        <v>-79</v>
      </c>
      <c r="B294">
        <v>229.9</v>
      </c>
      <c r="C294">
        <v>2.9129999999999998</v>
      </c>
      <c r="D294">
        <v>2.94</v>
      </c>
      <c r="E294">
        <v>2.968</v>
      </c>
      <c r="F294">
        <v>2.9980000000000002</v>
      </c>
      <c r="G294">
        <v>2.746</v>
      </c>
    </row>
    <row r="295" spans="1:7" x14ac:dyDescent="0.2">
      <c r="A295">
        <v>-78</v>
      </c>
      <c r="B295">
        <v>226.27</v>
      </c>
      <c r="C295">
        <v>2.984</v>
      </c>
      <c r="D295">
        <v>3.0070000000000001</v>
      </c>
      <c r="E295">
        <v>3.0289999999999999</v>
      </c>
      <c r="F295">
        <v>3.06</v>
      </c>
      <c r="G295">
        <v>2.839</v>
      </c>
    </row>
    <row r="296" spans="1:7" x14ac:dyDescent="0.2">
      <c r="A296">
        <v>-77</v>
      </c>
      <c r="B296">
        <v>222.65</v>
      </c>
      <c r="C296">
        <v>3.0550000000000002</v>
      </c>
      <c r="D296">
        <v>3.07</v>
      </c>
      <c r="E296">
        <v>3.09</v>
      </c>
      <c r="F296">
        <v>3.12</v>
      </c>
      <c r="G296">
        <v>2.9390000000000001</v>
      </c>
    </row>
    <row r="297" spans="1:7" x14ac:dyDescent="0.2">
      <c r="A297">
        <v>-76</v>
      </c>
      <c r="B297">
        <v>219.02</v>
      </c>
      <c r="C297">
        <v>3.129</v>
      </c>
      <c r="D297">
        <v>3.133</v>
      </c>
      <c r="E297">
        <v>3.1549999999999998</v>
      </c>
      <c r="F297">
        <v>3.1859999999999999</v>
      </c>
      <c r="G297">
        <v>3.0409999999999999</v>
      </c>
    </row>
    <row r="298" spans="1:7" x14ac:dyDescent="0.2">
      <c r="A298">
        <v>-75</v>
      </c>
      <c r="B298">
        <v>215.38</v>
      </c>
      <c r="C298">
        <v>3.2109999999999999</v>
      </c>
      <c r="D298">
        <v>3.2029999999999998</v>
      </c>
      <c r="E298">
        <v>3.2320000000000002</v>
      </c>
      <c r="F298">
        <v>3.2589999999999999</v>
      </c>
      <c r="G298">
        <v>3.149</v>
      </c>
    </row>
    <row r="299" spans="1:7" x14ac:dyDescent="0.2">
      <c r="A299">
        <v>-74</v>
      </c>
      <c r="B299">
        <v>211.75</v>
      </c>
      <c r="C299">
        <v>3.2949999999999999</v>
      </c>
      <c r="D299">
        <v>3.2759999999999998</v>
      </c>
      <c r="E299">
        <v>3.306</v>
      </c>
      <c r="F299">
        <v>3.339</v>
      </c>
      <c r="G299">
        <v>3.2610000000000001</v>
      </c>
    </row>
    <row r="300" spans="1:7" x14ac:dyDescent="0.2">
      <c r="A300">
        <v>-73</v>
      </c>
      <c r="B300">
        <v>208.12</v>
      </c>
      <c r="C300">
        <v>3.379</v>
      </c>
      <c r="D300">
        <v>3.3519999999999999</v>
      </c>
      <c r="E300">
        <v>3.3839999999999999</v>
      </c>
      <c r="F300">
        <v>3.4159999999999999</v>
      </c>
      <c r="G300">
        <v>3.3620000000000001</v>
      </c>
    </row>
    <row r="301" spans="1:7" x14ac:dyDescent="0.2">
      <c r="A301">
        <v>-72</v>
      </c>
      <c r="B301">
        <v>204.49</v>
      </c>
      <c r="C301">
        <v>3.4569999999999999</v>
      </c>
      <c r="D301">
        <v>3.4340000000000002</v>
      </c>
      <c r="E301">
        <v>3.4590000000000001</v>
      </c>
      <c r="F301">
        <v>3.488</v>
      </c>
      <c r="G301">
        <v>3.448</v>
      </c>
    </row>
    <row r="302" spans="1:7" x14ac:dyDescent="0.2">
      <c r="A302">
        <v>-71</v>
      </c>
      <c r="B302">
        <v>200.86</v>
      </c>
      <c r="C302">
        <v>3.5369999999999999</v>
      </c>
      <c r="D302">
        <v>3.5179999999999998</v>
      </c>
      <c r="E302">
        <v>3.5339999999999998</v>
      </c>
      <c r="F302">
        <v>3.5630000000000002</v>
      </c>
      <c r="G302">
        <v>3.5329999999999999</v>
      </c>
    </row>
    <row r="303" spans="1:7" x14ac:dyDescent="0.2">
      <c r="A303">
        <v>-70</v>
      </c>
      <c r="B303">
        <v>197.24</v>
      </c>
      <c r="C303">
        <v>3.6240000000000001</v>
      </c>
      <c r="D303">
        <v>3.6030000000000002</v>
      </c>
      <c r="E303">
        <v>3.6179999999999999</v>
      </c>
      <c r="F303">
        <v>3.6480000000000001</v>
      </c>
      <c r="G303">
        <v>3.63</v>
      </c>
    </row>
    <row r="304" spans="1:7" x14ac:dyDescent="0.2">
      <c r="A304">
        <v>-69</v>
      </c>
      <c r="B304">
        <v>193.62</v>
      </c>
      <c r="C304">
        <v>3.7170000000000001</v>
      </c>
      <c r="D304">
        <v>3.6850000000000001</v>
      </c>
      <c r="E304">
        <v>3.7080000000000002</v>
      </c>
      <c r="F304">
        <v>3.742</v>
      </c>
      <c r="G304">
        <v>3.7309999999999999</v>
      </c>
    </row>
    <row r="305" spans="1:7" x14ac:dyDescent="0.2">
      <c r="A305">
        <v>-68</v>
      </c>
      <c r="B305">
        <v>190.02</v>
      </c>
      <c r="C305">
        <v>3.8140000000000001</v>
      </c>
      <c r="D305">
        <v>3.7770000000000001</v>
      </c>
      <c r="E305">
        <v>3.8130000000000002</v>
      </c>
      <c r="F305">
        <v>3.84</v>
      </c>
      <c r="G305">
        <v>3.8250000000000002</v>
      </c>
    </row>
    <row r="306" spans="1:7" x14ac:dyDescent="0.2">
      <c r="A306">
        <v>-67</v>
      </c>
      <c r="B306">
        <v>186.42</v>
      </c>
      <c r="C306">
        <v>3.9180000000000001</v>
      </c>
      <c r="D306">
        <v>3.8719999999999999</v>
      </c>
      <c r="E306">
        <v>3.9119999999999999</v>
      </c>
      <c r="F306">
        <v>3.9369999999999998</v>
      </c>
      <c r="G306">
        <v>3.9489999999999998</v>
      </c>
    </row>
    <row r="307" spans="1:7" x14ac:dyDescent="0.2">
      <c r="A307">
        <v>-66</v>
      </c>
      <c r="B307">
        <v>182.83</v>
      </c>
      <c r="C307">
        <v>4.0289999999999999</v>
      </c>
      <c r="D307">
        <v>3.9790000000000001</v>
      </c>
      <c r="E307">
        <v>4.0039999999999996</v>
      </c>
      <c r="F307">
        <v>4.0439999999999996</v>
      </c>
      <c r="G307">
        <v>4.0919999999999996</v>
      </c>
    </row>
    <row r="308" spans="1:7" x14ac:dyDescent="0.2">
      <c r="A308">
        <v>-65</v>
      </c>
      <c r="B308">
        <v>179.26</v>
      </c>
      <c r="C308">
        <v>4.1369999999999996</v>
      </c>
      <c r="D308">
        <v>4.0789999999999997</v>
      </c>
      <c r="E308">
        <v>4.1040000000000001</v>
      </c>
      <c r="F308">
        <v>4.1479999999999997</v>
      </c>
      <c r="G308">
        <v>4.2160000000000002</v>
      </c>
    </row>
    <row r="309" spans="1:7" x14ac:dyDescent="0.2">
      <c r="A309">
        <v>-64</v>
      </c>
      <c r="B309">
        <v>175.7</v>
      </c>
      <c r="C309">
        <v>4.25</v>
      </c>
      <c r="D309">
        <v>4.1920000000000002</v>
      </c>
      <c r="E309">
        <v>4.218</v>
      </c>
      <c r="F309">
        <v>4.2619999999999996</v>
      </c>
      <c r="G309">
        <v>4.327</v>
      </c>
    </row>
    <row r="310" spans="1:7" x14ac:dyDescent="0.2">
      <c r="A310">
        <v>-63</v>
      </c>
      <c r="B310">
        <v>172.16</v>
      </c>
      <c r="C310">
        <v>4.3719999999999999</v>
      </c>
      <c r="D310">
        <v>4.3170000000000002</v>
      </c>
      <c r="E310">
        <v>4.34</v>
      </c>
      <c r="F310">
        <v>4.3819999999999997</v>
      </c>
      <c r="G310">
        <v>4.4489999999999998</v>
      </c>
    </row>
    <row r="311" spans="1:7" x14ac:dyDescent="0.2">
      <c r="A311">
        <v>-62</v>
      </c>
      <c r="B311">
        <v>168.63</v>
      </c>
      <c r="C311">
        <v>4.4909999999999997</v>
      </c>
      <c r="D311">
        <v>4.4379999999999997</v>
      </c>
      <c r="E311">
        <v>4.4539999999999997</v>
      </c>
      <c r="F311">
        <v>4.5</v>
      </c>
      <c r="G311">
        <v>4.5709999999999997</v>
      </c>
    </row>
    <row r="312" spans="1:7" x14ac:dyDescent="0.2">
      <c r="A312">
        <v>-61</v>
      </c>
      <c r="B312">
        <v>165.12</v>
      </c>
      <c r="C312">
        <v>4.6050000000000004</v>
      </c>
      <c r="D312">
        <v>4.5629999999999997</v>
      </c>
      <c r="E312">
        <v>4.5629999999999997</v>
      </c>
      <c r="F312">
        <v>4.62</v>
      </c>
      <c r="G312">
        <v>4.6749999999999998</v>
      </c>
    </row>
    <row r="313" spans="1:7" x14ac:dyDescent="0.2">
      <c r="A313">
        <v>-60</v>
      </c>
      <c r="B313">
        <v>161.63</v>
      </c>
      <c r="C313">
        <v>4.7279999999999998</v>
      </c>
      <c r="D313">
        <v>4.6950000000000003</v>
      </c>
      <c r="E313">
        <v>4.6920000000000002</v>
      </c>
      <c r="F313">
        <v>4.7489999999999997</v>
      </c>
      <c r="G313">
        <v>4.7750000000000004</v>
      </c>
    </row>
    <row r="314" spans="1:7" x14ac:dyDescent="0.2">
      <c r="A314">
        <v>-59</v>
      </c>
      <c r="B314">
        <v>158.16</v>
      </c>
      <c r="C314">
        <v>4.8659999999999997</v>
      </c>
      <c r="D314">
        <v>4.8239999999999998</v>
      </c>
      <c r="E314">
        <v>4.8360000000000003</v>
      </c>
      <c r="F314">
        <v>4.8979999999999997</v>
      </c>
      <c r="G314">
        <v>4.907</v>
      </c>
    </row>
    <row r="315" spans="1:7" x14ac:dyDescent="0.2">
      <c r="A315">
        <v>-58</v>
      </c>
      <c r="B315">
        <v>154.72</v>
      </c>
      <c r="C315">
        <v>5.0129999999999999</v>
      </c>
      <c r="D315">
        <v>4.9610000000000003</v>
      </c>
      <c r="E315">
        <v>4.9779999999999998</v>
      </c>
      <c r="F315">
        <v>5.0380000000000003</v>
      </c>
      <c r="G315">
        <v>5.0759999999999996</v>
      </c>
    </row>
    <row r="316" spans="1:7" x14ac:dyDescent="0.2">
      <c r="A316">
        <v>-57</v>
      </c>
      <c r="B316">
        <v>151.30000000000001</v>
      </c>
      <c r="C316">
        <v>5.16</v>
      </c>
      <c r="D316">
        <v>5.1130000000000004</v>
      </c>
      <c r="E316">
        <v>5.1150000000000002</v>
      </c>
      <c r="F316">
        <v>5.1879999999999997</v>
      </c>
      <c r="G316">
        <v>5.2240000000000002</v>
      </c>
    </row>
    <row r="317" spans="1:7" x14ac:dyDescent="0.2">
      <c r="A317">
        <v>-56</v>
      </c>
      <c r="B317">
        <v>147.9</v>
      </c>
      <c r="C317">
        <v>5.3019999999999996</v>
      </c>
      <c r="D317">
        <v>5.27</v>
      </c>
      <c r="E317">
        <v>5.2640000000000002</v>
      </c>
      <c r="F317">
        <v>5.3310000000000004</v>
      </c>
      <c r="G317">
        <v>5.3419999999999996</v>
      </c>
    </row>
    <row r="318" spans="1:7" x14ac:dyDescent="0.2">
      <c r="A318">
        <v>-55</v>
      </c>
      <c r="B318">
        <v>144.53</v>
      </c>
      <c r="C318">
        <v>5.4619999999999997</v>
      </c>
      <c r="D318">
        <v>5.4249999999999998</v>
      </c>
      <c r="E318">
        <v>5.4349999999999996</v>
      </c>
      <c r="F318">
        <v>5.5</v>
      </c>
      <c r="G318">
        <v>5.49</v>
      </c>
    </row>
    <row r="319" spans="1:7" x14ac:dyDescent="0.2">
      <c r="A319">
        <v>-54</v>
      </c>
      <c r="B319">
        <v>141.19</v>
      </c>
      <c r="C319">
        <v>5.641</v>
      </c>
      <c r="D319">
        <v>5.59</v>
      </c>
      <c r="E319">
        <v>5.62</v>
      </c>
      <c r="F319">
        <v>5.68</v>
      </c>
      <c r="G319">
        <v>5.6749999999999998</v>
      </c>
    </row>
    <row r="320" spans="1:7" x14ac:dyDescent="0.2">
      <c r="A320">
        <v>-53</v>
      </c>
      <c r="B320">
        <v>137.88999999999999</v>
      </c>
      <c r="C320">
        <v>5.819</v>
      </c>
      <c r="D320">
        <v>5.7640000000000002</v>
      </c>
      <c r="E320">
        <v>5.79</v>
      </c>
      <c r="F320">
        <v>5.859</v>
      </c>
      <c r="G320">
        <v>5.8630000000000004</v>
      </c>
    </row>
    <row r="321" spans="1:7" x14ac:dyDescent="0.2">
      <c r="A321">
        <v>-52</v>
      </c>
      <c r="B321">
        <v>134.61000000000001</v>
      </c>
      <c r="C321">
        <v>5.9989999999999997</v>
      </c>
      <c r="D321">
        <v>5.9429999999999996</v>
      </c>
      <c r="E321">
        <v>5.97</v>
      </c>
      <c r="F321">
        <v>6.0430000000000001</v>
      </c>
      <c r="G321">
        <v>6.0419999999999998</v>
      </c>
    </row>
    <row r="322" spans="1:7" x14ac:dyDescent="0.2">
      <c r="A322">
        <v>-51</v>
      </c>
      <c r="B322">
        <v>131.37</v>
      </c>
      <c r="C322">
        <v>6.1950000000000003</v>
      </c>
      <c r="D322">
        <v>6.1449999999999996</v>
      </c>
      <c r="E322">
        <v>6.165</v>
      </c>
      <c r="F322">
        <v>6.2430000000000003</v>
      </c>
      <c r="G322">
        <v>6.226</v>
      </c>
    </row>
    <row r="323" spans="1:7" x14ac:dyDescent="0.2">
      <c r="A323">
        <v>-50</v>
      </c>
      <c r="B323">
        <v>128.16</v>
      </c>
      <c r="C323">
        <v>6.3920000000000003</v>
      </c>
      <c r="D323">
        <v>6.343</v>
      </c>
      <c r="E323">
        <v>6.3730000000000002</v>
      </c>
      <c r="F323">
        <v>6.4379999999999997</v>
      </c>
      <c r="G323">
        <v>6.4139999999999997</v>
      </c>
    </row>
    <row r="324" spans="1:7" x14ac:dyDescent="0.2">
      <c r="A324">
        <v>-49</v>
      </c>
      <c r="B324">
        <v>124.99</v>
      </c>
      <c r="C324">
        <v>6.5940000000000003</v>
      </c>
      <c r="D324">
        <v>6.556</v>
      </c>
      <c r="E324">
        <v>6.58</v>
      </c>
      <c r="F324">
        <v>6.6539999999999999</v>
      </c>
      <c r="G324">
        <v>6.5880000000000001</v>
      </c>
    </row>
    <row r="325" spans="1:7" x14ac:dyDescent="0.2">
      <c r="A325">
        <v>-48</v>
      </c>
      <c r="B325">
        <v>121.85</v>
      </c>
      <c r="C325">
        <v>6.8049999999999997</v>
      </c>
      <c r="D325">
        <v>6.7759999999999998</v>
      </c>
      <c r="E325">
        <v>6.79</v>
      </c>
      <c r="F325">
        <v>6.8659999999999997</v>
      </c>
      <c r="G325">
        <v>6.7889999999999997</v>
      </c>
    </row>
    <row r="326" spans="1:7" x14ac:dyDescent="0.2">
      <c r="A326">
        <v>-47</v>
      </c>
      <c r="B326">
        <v>118.76</v>
      </c>
      <c r="C326">
        <v>7.0330000000000004</v>
      </c>
      <c r="D326">
        <v>7.01</v>
      </c>
      <c r="E326">
        <v>7.0279999999999996</v>
      </c>
      <c r="F326">
        <v>7.1040000000000001</v>
      </c>
      <c r="G326">
        <v>6.992</v>
      </c>
    </row>
    <row r="327" spans="1:7" x14ac:dyDescent="0.2">
      <c r="A327">
        <v>-46</v>
      </c>
      <c r="B327">
        <v>115.7</v>
      </c>
      <c r="C327">
        <v>7.2640000000000002</v>
      </c>
      <c r="D327">
        <v>7.2460000000000004</v>
      </c>
      <c r="E327">
        <v>7.2859999999999996</v>
      </c>
      <c r="F327">
        <v>7.3529999999999998</v>
      </c>
      <c r="G327">
        <v>7.1710000000000003</v>
      </c>
    </row>
    <row r="328" spans="1:7" x14ac:dyDescent="0.2">
      <c r="A328">
        <v>-45</v>
      </c>
      <c r="B328">
        <v>112.69</v>
      </c>
      <c r="C328">
        <v>7.5069999999999997</v>
      </c>
      <c r="D328">
        <v>7.5</v>
      </c>
      <c r="E328">
        <v>7.5389999999999997</v>
      </c>
      <c r="F328">
        <v>7.6120000000000001</v>
      </c>
      <c r="G328">
        <v>7.3760000000000003</v>
      </c>
    </row>
    <row r="329" spans="1:7" x14ac:dyDescent="0.2">
      <c r="A329">
        <v>-44</v>
      </c>
      <c r="B329">
        <v>109.72</v>
      </c>
      <c r="C329">
        <v>7.7690000000000001</v>
      </c>
      <c r="D329">
        <v>7.7809999999999997</v>
      </c>
      <c r="E329">
        <v>7.7830000000000004</v>
      </c>
      <c r="F329">
        <v>7.8760000000000003</v>
      </c>
      <c r="G329">
        <v>7.6369999999999996</v>
      </c>
    </row>
    <row r="330" spans="1:7" x14ac:dyDescent="0.2">
      <c r="A330">
        <v>-43</v>
      </c>
      <c r="B330">
        <v>106.8</v>
      </c>
      <c r="C330">
        <v>8.0570000000000004</v>
      </c>
      <c r="D330">
        <v>8.0559999999999992</v>
      </c>
      <c r="E330">
        <v>8.07</v>
      </c>
      <c r="F330">
        <v>8.1609999999999996</v>
      </c>
      <c r="G330">
        <v>7.94</v>
      </c>
    </row>
    <row r="331" spans="1:7" x14ac:dyDescent="0.2">
      <c r="A331">
        <v>-42</v>
      </c>
      <c r="B331">
        <v>103.92</v>
      </c>
      <c r="C331">
        <v>8.3569999999999993</v>
      </c>
      <c r="D331">
        <v>8.3360000000000003</v>
      </c>
      <c r="E331">
        <v>8.3840000000000003</v>
      </c>
      <c r="F331">
        <v>8.468</v>
      </c>
      <c r="G331">
        <v>8.24</v>
      </c>
    </row>
    <row r="332" spans="1:7" x14ac:dyDescent="0.2">
      <c r="A332">
        <v>-41</v>
      </c>
      <c r="B332">
        <v>101.09</v>
      </c>
      <c r="C332">
        <v>8.6449999999999996</v>
      </c>
      <c r="D332">
        <v>8.6430000000000007</v>
      </c>
      <c r="E332">
        <v>8.6590000000000007</v>
      </c>
      <c r="F332">
        <v>8.7569999999999997</v>
      </c>
      <c r="G332">
        <v>8.5220000000000002</v>
      </c>
    </row>
    <row r="333" spans="1:7" x14ac:dyDescent="0.2">
      <c r="A333">
        <v>-40</v>
      </c>
      <c r="B333">
        <v>98.3</v>
      </c>
      <c r="C333">
        <v>8.9640000000000004</v>
      </c>
      <c r="D333">
        <v>8.9600000000000009</v>
      </c>
      <c r="E333">
        <v>8.9749999999999996</v>
      </c>
      <c r="F333">
        <v>9.08</v>
      </c>
      <c r="G333">
        <v>8.843</v>
      </c>
    </row>
    <row r="334" spans="1:7" x14ac:dyDescent="0.2">
      <c r="A334">
        <v>-39</v>
      </c>
      <c r="B334">
        <v>95.57</v>
      </c>
      <c r="C334">
        <v>9.3119999999999994</v>
      </c>
      <c r="D334">
        <v>9.2919999999999998</v>
      </c>
      <c r="E334">
        <v>9.3330000000000002</v>
      </c>
      <c r="F334">
        <v>9.4339999999999993</v>
      </c>
      <c r="G334">
        <v>9.19</v>
      </c>
    </row>
    <row r="335" spans="1:7" x14ac:dyDescent="0.2">
      <c r="A335">
        <v>-38</v>
      </c>
      <c r="B335">
        <v>92.89</v>
      </c>
      <c r="C335">
        <v>9.6649999999999991</v>
      </c>
      <c r="D335">
        <v>9.64</v>
      </c>
      <c r="E335">
        <v>9.6880000000000006</v>
      </c>
      <c r="F335">
        <v>9.7810000000000006</v>
      </c>
      <c r="G335">
        <v>9.5530000000000008</v>
      </c>
    </row>
    <row r="336" spans="1:7" x14ac:dyDescent="0.2">
      <c r="A336">
        <v>-37</v>
      </c>
      <c r="B336">
        <v>90.26</v>
      </c>
      <c r="C336">
        <v>10.034000000000001</v>
      </c>
      <c r="D336">
        <v>10</v>
      </c>
      <c r="E336">
        <v>10.061</v>
      </c>
      <c r="F336">
        <v>10.15</v>
      </c>
      <c r="G336">
        <v>9.9250000000000007</v>
      </c>
    </row>
    <row r="337" spans="1:7" x14ac:dyDescent="0.2">
      <c r="A337">
        <v>-36</v>
      </c>
      <c r="B337">
        <v>87.69</v>
      </c>
      <c r="C337">
        <v>10.407</v>
      </c>
      <c r="D337">
        <v>10.382999999999999</v>
      </c>
      <c r="E337">
        <v>10.406000000000001</v>
      </c>
      <c r="F337">
        <v>10.518000000000001</v>
      </c>
      <c r="G337">
        <v>10.32</v>
      </c>
    </row>
    <row r="338" spans="1:7" x14ac:dyDescent="0.2">
      <c r="A338">
        <v>-35</v>
      </c>
      <c r="B338">
        <v>85.17</v>
      </c>
      <c r="C338">
        <v>10.827</v>
      </c>
      <c r="D338">
        <v>10.776</v>
      </c>
      <c r="E338">
        <v>10.840999999999999</v>
      </c>
      <c r="F338">
        <v>10.954000000000001</v>
      </c>
      <c r="G338">
        <v>10.737</v>
      </c>
    </row>
    <row r="339" spans="1:7" x14ac:dyDescent="0.2">
      <c r="A339">
        <v>-34</v>
      </c>
      <c r="B339">
        <v>82.71</v>
      </c>
      <c r="C339">
        <v>11.249000000000001</v>
      </c>
      <c r="D339">
        <v>11.192</v>
      </c>
      <c r="E339">
        <v>11.271000000000001</v>
      </c>
      <c r="F339">
        <v>11.372</v>
      </c>
      <c r="G339">
        <v>11.162000000000001</v>
      </c>
    </row>
    <row r="340" spans="1:7" x14ac:dyDescent="0.2">
      <c r="A340">
        <v>-33</v>
      </c>
      <c r="B340">
        <v>80.31</v>
      </c>
      <c r="C340">
        <v>11.679</v>
      </c>
      <c r="D340">
        <v>11.632999999999999</v>
      </c>
      <c r="E340">
        <v>11.683999999999999</v>
      </c>
      <c r="F340">
        <v>11.798</v>
      </c>
      <c r="G340">
        <v>11.599</v>
      </c>
    </row>
    <row r="341" spans="1:7" x14ac:dyDescent="0.2">
      <c r="A341">
        <v>-32</v>
      </c>
      <c r="B341">
        <v>77.959999999999994</v>
      </c>
      <c r="C341">
        <v>12.131</v>
      </c>
      <c r="D341">
        <v>12.089</v>
      </c>
      <c r="E341">
        <v>12.135999999999999</v>
      </c>
      <c r="F341">
        <v>12.262</v>
      </c>
      <c r="G341">
        <v>12.036</v>
      </c>
    </row>
    <row r="342" spans="1:7" x14ac:dyDescent="0.2">
      <c r="A342">
        <v>-31</v>
      </c>
      <c r="B342">
        <v>75.67</v>
      </c>
      <c r="C342">
        <v>12.612</v>
      </c>
      <c r="D342">
        <v>12.561999999999999</v>
      </c>
      <c r="E342">
        <v>12.625999999999999</v>
      </c>
      <c r="F342">
        <v>12.755000000000001</v>
      </c>
      <c r="G342">
        <v>12.505000000000001</v>
      </c>
    </row>
    <row r="343" spans="1:7" x14ac:dyDescent="0.2">
      <c r="A343">
        <v>-30</v>
      </c>
      <c r="B343">
        <v>73.45</v>
      </c>
      <c r="C343">
        <v>13.112</v>
      </c>
      <c r="D343">
        <v>13.058999999999999</v>
      </c>
      <c r="E343">
        <v>13.146000000000001</v>
      </c>
      <c r="F343">
        <v>13.247999999999999</v>
      </c>
      <c r="G343">
        <v>12.996</v>
      </c>
    </row>
    <row r="344" spans="1:7" x14ac:dyDescent="0.2">
      <c r="A344">
        <v>-29</v>
      </c>
      <c r="B344">
        <v>71.290000000000006</v>
      </c>
      <c r="C344">
        <v>13.613</v>
      </c>
      <c r="D344">
        <v>13.576000000000001</v>
      </c>
      <c r="E344">
        <v>13.624000000000001</v>
      </c>
      <c r="F344">
        <v>13.757999999999999</v>
      </c>
      <c r="G344">
        <v>13.494</v>
      </c>
    </row>
    <row r="345" spans="1:7" x14ac:dyDescent="0.2">
      <c r="A345">
        <v>-28</v>
      </c>
      <c r="B345">
        <v>69.19</v>
      </c>
      <c r="C345">
        <v>14.154999999999999</v>
      </c>
      <c r="D345">
        <v>14.112</v>
      </c>
      <c r="E345">
        <v>14.170999999999999</v>
      </c>
      <c r="F345">
        <v>14.311</v>
      </c>
      <c r="G345">
        <v>14.025</v>
      </c>
    </row>
    <row r="346" spans="1:7" x14ac:dyDescent="0.2">
      <c r="A346">
        <v>-27</v>
      </c>
      <c r="B346">
        <v>67.150000000000006</v>
      </c>
      <c r="C346">
        <v>14.712999999999999</v>
      </c>
      <c r="D346">
        <v>14.667</v>
      </c>
      <c r="E346">
        <v>14.739000000000001</v>
      </c>
      <c r="F346">
        <v>14.88</v>
      </c>
      <c r="G346">
        <v>14.565</v>
      </c>
    </row>
    <row r="347" spans="1:7" x14ac:dyDescent="0.2">
      <c r="A347">
        <v>-26</v>
      </c>
      <c r="B347">
        <v>65.180000000000007</v>
      </c>
      <c r="C347">
        <v>15.291</v>
      </c>
      <c r="D347">
        <v>15.238</v>
      </c>
      <c r="E347">
        <v>15.327</v>
      </c>
      <c r="F347">
        <v>15.464</v>
      </c>
      <c r="G347">
        <v>15.135999999999999</v>
      </c>
    </row>
    <row r="348" spans="1:7" x14ac:dyDescent="0.2">
      <c r="A348">
        <v>-25</v>
      </c>
      <c r="B348">
        <v>63.28</v>
      </c>
      <c r="C348">
        <v>15.866</v>
      </c>
      <c r="D348">
        <v>15.832000000000001</v>
      </c>
      <c r="E348">
        <v>15.87</v>
      </c>
      <c r="F348">
        <v>16.042999999999999</v>
      </c>
      <c r="G348">
        <v>15.717000000000001</v>
      </c>
    </row>
    <row r="349" spans="1:7" x14ac:dyDescent="0.2">
      <c r="A349">
        <v>-24</v>
      </c>
      <c r="B349">
        <v>61.44</v>
      </c>
      <c r="C349">
        <v>16.492999999999999</v>
      </c>
      <c r="D349">
        <v>16.452000000000002</v>
      </c>
      <c r="E349">
        <v>16.515999999999998</v>
      </c>
      <c r="F349">
        <v>16.687999999999999</v>
      </c>
      <c r="G349">
        <v>16.318000000000001</v>
      </c>
    </row>
    <row r="350" spans="1:7" x14ac:dyDescent="0.2">
      <c r="A350">
        <v>-23</v>
      </c>
      <c r="B350">
        <v>59.67</v>
      </c>
      <c r="C350">
        <v>17.129000000000001</v>
      </c>
      <c r="D350">
        <v>17.068999999999999</v>
      </c>
      <c r="E350">
        <v>17.157</v>
      </c>
      <c r="F350">
        <v>17.34</v>
      </c>
      <c r="G350">
        <v>16.951000000000001</v>
      </c>
    </row>
    <row r="351" spans="1:7" x14ac:dyDescent="0.2">
      <c r="A351">
        <v>-22</v>
      </c>
      <c r="B351">
        <v>57.97</v>
      </c>
      <c r="C351">
        <v>17.774999999999999</v>
      </c>
      <c r="D351">
        <v>17.704999999999998</v>
      </c>
      <c r="E351">
        <v>17.806000000000001</v>
      </c>
      <c r="F351">
        <v>17.994</v>
      </c>
      <c r="G351">
        <v>17.594999999999999</v>
      </c>
    </row>
    <row r="352" spans="1:7" x14ac:dyDescent="0.2">
      <c r="A352">
        <v>-21</v>
      </c>
      <c r="B352">
        <v>56.34</v>
      </c>
      <c r="C352">
        <v>18.431999999999999</v>
      </c>
      <c r="D352">
        <v>18.376999999999999</v>
      </c>
      <c r="E352">
        <v>18.443999999999999</v>
      </c>
      <c r="F352">
        <v>18.646999999999998</v>
      </c>
      <c r="G352">
        <v>18.257999999999999</v>
      </c>
    </row>
    <row r="353" spans="1:7" x14ac:dyDescent="0.2">
      <c r="A353">
        <v>-20</v>
      </c>
      <c r="B353">
        <v>54.78</v>
      </c>
      <c r="C353">
        <v>19.117999999999999</v>
      </c>
      <c r="D353">
        <v>19.047999999999998</v>
      </c>
      <c r="E353">
        <v>19.149000000000001</v>
      </c>
      <c r="F353">
        <v>19.352</v>
      </c>
      <c r="G353">
        <v>18.922000000000001</v>
      </c>
    </row>
    <row r="354" spans="1:7" x14ac:dyDescent="0.2">
      <c r="A354">
        <v>-19</v>
      </c>
      <c r="B354">
        <v>53.29</v>
      </c>
      <c r="C354">
        <v>19.806000000000001</v>
      </c>
      <c r="D354">
        <v>19.722000000000001</v>
      </c>
      <c r="E354">
        <v>19.856999999999999</v>
      </c>
      <c r="F354">
        <v>20.05</v>
      </c>
      <c r="G354">
        <v>19.596</v>
      </c>
    </row>
    <row r="355" spans="1:7" x14ac:dyDescent="0.2">
      <c r="A355">
        <v>-18</v>
      </c>
      <c r="B355">
        <v>51.87</v>
      </c>
      <c r="C355">
        <v>20.495000000000001</v>
      </c>
      <c r="D355">
        <v>20.405999999999999</v>
      </c>
      <c r="E355">
        <v>20.536999999999999</v>
      </c>
      <c r="F355">
        <v>20.742000000000001</v>
      </c>
      <c r="G355">
        <v>20.295999999999999</v>
      </c>
    </row>
    <row r="356" spans="1:7" x14ac:dyDescent="0.2">
      <c r="A356">
        <v>-17</v>
      </c>
      <c r="B356">
        <v>50.53</v>
      </c>
      <c r="C356">
        <v>21.184999999999999</v>
      </c>
      <c r="D356">
        <v>21.117000000000001</v>
      </c>
      <c r="E356">
        <v>21.221</v>
      </c>
      <c r="F356">
        <v>21.448</v>
      </c>
      <c r="G356">
        <v>20.952999999999999</v>
      </c>
    </row>
    <row r="357" spans="1:7" x14ac:dyDescent="0.2">
      <c r="A357">
        <v>-16</v>
      </c>
      <c r="B357">
        <v>49.26</v>
      </c>
      <c r="C357">
        <v>21.901</v>
      </c>
      <c r="D357">
        <v>21.827999999999999</v>
      </c>
      <c r="E357">
        <v>21.966999999999999</v>
      </c>
      <c r="F357">
        <v>22.175000000000001</v>
      </c>
      <c r="G357">
        <v>21.632000000000001</v>
      </c>
    </row>
    <row r="358" spans="1:7" x14ac:dyDescent="0.2">
      <c r="A358">
        <v>-15</v>
      </c>
      <c r="B358">
        <v>48.06</v>
      </c>
      <c r="C358">
        <v>22.597000000000001</v>
      </c>
      <c r="D358">
        <v>22.533000000000001</v>
      </c>
      <c r="E358">
        <v>22.654</v>
      </c>
      <c r="F358">
        <v>22.867000000000001</v>
      </c>
      <c r="G358">
        <v>22.332000000000001</v>
      </c>
    </row>
    <row r="359" spans="1:7" x14ac:dyDescent="0.2">
      <c r="A359">
        <v>-14</v>
      </c>
      <c r="B359">
        <v>46.93</v>
      </c>
      <c r="C359">
        <v>23.297999999999998</v>
      </c>
      <c r="D359">
        <v>23.248000000000001</v>
      </c>
      <c r="E359">
        <v>23.353000000000002</v>
      </c>
      <c r="F359">
        <v>23.585999999999999</v>
      </c>
      <c r="G359">
        <v>23.006</v>
      </c>
    </row>
    <row r="360" spans="1:7" x14ac:dyDescent="0.2">
      <c r="A360">
        <v>-13</v>
      </c>
      <c r="B360">
        <v>45.89</v>
      </c>
      <c r="C360">
        <v>24.001999999999999</v>
      </c>
      <c r="D360">
        <v>23.95</v>
      </c>
      <c r="E360">
        <v>24.056999999999999</v>
      </c>
      <c r="F360">
        <v>24.318999999999999</v>
      </c>
      <c r="G360">
        <v>23.681000000000001</v>
      </c>
    </row>
    <row r="361" spans="1:7" x14ac:dyDescent="0.2">
      <c r="A361">
        <v>-12</v>
      </c>
      <c r="B361">
        <v>44.91</v>
      </c>
      <c r="C361">
        <v>24.710999999999999</v>
      </c>
      <c r="D361">
        <v>24.678000000000001</v>
      </c>
      <c r="E361">
        <v>24.777999999999999</v>
      </c>
      <c r="F361">
        <v>25.033999999999999</v>
      </c>
      <c r="G361">
        <v>24.353000000000002</v>
      </c>
    </row>
    <row r="362" spans="1:7" x14ac:dyDescent="0.2">
      <c r="A362">
        <v>-11</v>
      </c>
      <c r="B362">
        <v>44.02</v>
      </c>
      <c r="C362">
        <v>25.399000000000001</v>
      </c>
      <c r="D362">
        <v>25.419</v>
      </c>
      <c r="E362">
        <v>25.422999999999998</v>
      </c>
      <c r="F362">
        <v>25.731000000000002</v>
      </c>
      <c r="G362">
        <v>25.024000000000001</v>
      </c>
    </row>
    <row r="363" spans="1:7" x14ac:dyDescent="0.2">
      <c r="A363">
        <v>-10</v>
      </c>
      <c r="B363">
        <v>43.2</v>
      </c>
      <c r="C363">
        <v>26.113</v>
      </c>
      <c r="D363">
        <v>26.138999999999999</v>
      </c>
      <c r="E363">
        <v>26.114000000000001</v>
      </c>
      <c r="F363">
        <v>26.474</v>
      </c>
      <c r="G363">
        <v>25.722999999999999</v>
      </c>
    </row>
    <row r="364" spans="1:7" x14ac:dyDescent="0.2">
      <c r="A364">
        <v>-9</v>
      </c>
      <c r="B364">
        <v>42.45</v>
      </c>
      <c r="C364">
        <v>26.821999999999999</v>
      </c>
      <c r="D364">
        <v>26.89</v>
      </c>
      <c r="E364">
        <v>26.809000000000001</v>
      </c>
      <c r="F364">
        <v>27.187000000000001</v>
      </c>
      <c r="G364">
        <v>26.404</v>
      </c>
    </row>
    <row r="365" spans="1:7" x14ac:dyDescent="0.2">
      <c r="A365">
        <v>-8</v>
      </c>
      <c r="B365">
        <v>41.79</v>
      </c>
      <c r="C365">
        <v>27.548999999999999</v>
      </c>
      <c r="D365">
        <v>27.672000000000001</v>
      </c>
      <c r="E365">
        <v>27.483000000000001</v>
      </c>
      <c r="F365">
        <v>27.908999999999999</v>
      </c>
      <c r="G365">
        <v>27.131</v>
      </c>
    </row>
    <row r="366" spans="1:7" x14ac:dyDescent="0.2">
      <c r="A366">
        <v>-7</v>
      </c>
      <c r="B366">
        <v>41.2</v>
      </c>
      <c r="C366">
        <v>28.315999999999999</v>
      </c>
      <c r="D366">
        <v>28.51</v>
      </c>
      <c r="E366">
        <v>28.18</v>
      </c>
      <c r="F366">
        <v>28.692</v>
      </c>
      <c r="G366">
        <v>27.884</v>
      </c>
    </row>
    <row r="367" spans="1:7" x14ac:dyDescent="0.2">
      <c r="A367">
        <v>-6</v>
      </c>
      <c r="B367">
        <v>40.69</v>
      </c>
      <c r="C367">
        <v>29.131</v>
      </c>
      <c r="D367">
        <v>29.396000000000001</v>
      </c>
      <c r="E367">
        <v>28.946000000000002</v>
      </c>
      <c r="F367">
        <v>29.506</v>
      </c>
      <c r="G367">
        <v>28.678000000000001</v>
      </c>
    </row>
    <row r="368" spans="1:7" x14ac:dyDescent="0.2">
      <c r="A368">
        <v>-5</v>
      </c>
      <c r="B368">
        <v>40.26</v>
      </c>
      <c r="C368">
        <v>30.015000000000001</v>
      </c>
      <c r="D368">
        <v>30.376000000000001</v>
      </c>
      <c r="E368">
        <v>29.731000000000002</v>
      </c>
      <c r="F368">
        <v>30.376000000000001</v>
      </c>
      <c r="G368">
        <v>29.576000000000001</v>
      </c>
    </row>
    <row r="369" spans="1:7" x14ac:dyDescent="0.2">
      <c r="A369">
        <v>-4</v>
      </c>
      <c r="B369">
        <v>39.9</v>
      </c>
      <c r="C369">
        <v>31.012</v>
      </c>
      <c r="D369">
        <v>31.474</v>
      </c>
      <c r="E369">
        <v>30.623000000000001</v>
      </c>
      <c r="F369">
        <v>31.375</v>
      </c>
      <c r="G369">
        <v>30.574000000000002</v>
      </c>
    </row>
    <row r="370" spans="1:7" x14ac:dyDescent="0.2">
      <c r="A370">
        <v>-3</v>
      </c>
      <c r="B370">
        <v>39.630000000000003</v>
      </c>
      <c r="C370">
        <v>32.140999999999998</v>
      </c>
      <c r="D370">
        <v>32.722000000000001</v>
      </c>
      <c r="E370">
        <v>31.65</v>
      </c>
      <c r="F370">
        <v>32.497</v>
      </c>
      <c r="G370">
        <v>31.696000000000002</v>
      </c>
    </row>
    <row r="371" spans="1:7" x14ac:dyDescent="0.2">
      <c r="A371">
        <v>-2</v>
      </c>
      <c r="B371">
        <v>39.43</v>
      </c>
      <c r="C371">
        <v>33.414000000000001</v>
      </c>
      <c r="D371">
        <v>34.152999999999999</v>
      </c>
      <c r="E371">
        <v>32.793999999999997</v>
      </c>
      <c r="F371">
        <v>33.734000000000002</v>
      </c>
      <c r="G371">
        <v>32.975000000000001</v>
      </c>
    </row>
    <row r="372" spans="1:7" x14ac:dyDescent="0.2">
      <c r="A372">
        <v>-1</v>
      </c>
      <c r="B372">
        <v>39.31</v>
      </c>
      <c r="C372">
        <v>34.874000000000002</v>
      </c>
      <c r="D372">
        <v>35.770000000000003</v>
      </c>
      <c r="E372">
        <v>34.124000000000002</v>
      </c>
      <c r="F372">
        <v>35.15</v>
      </c>
      <c r="G372">
        <v>34.451000000000001</v>
      </c>
    </row>
    <row r="373" spans="1:7" x14ac:dyDescent="0.2">
      <c r="A373">
        <v>0</v>
      </c>
      <c r="B373">
        <v>39.270000000000003</v>
      </c>
      <c r="C373">
        <v>36.539000000000001</v>
      </c>
      <c r="D373">
        <v>37.601999999999997</v>
      </c>
      <c r="E373">
        <v>35.698</v>
      </c>
      <c r="F373">
        <v>36.758000000000003</v>
      </c>
      <c r="G373">
        <v>36.100999999999999</v>
      </c>
    </row>
    <row r="374" spans="1:7" x14ac:dyDescent="0.2">
      <c r="A374">
        <v>1</v>
      </c>
      <c r="B374">
        <v>39.31</v>
      </c>
      <c r="C374">
        <v>38.396000000000001</v>
      </c>
      <c r="D374">
        <v>39.655999999999999</v>
      </c>
      <c r="E374">
        <v>37.460999999999999</v>
      </c>
      <c r="F374">
        <v>38.517000000000003</v>
      </c>
      <c r="G374">
        <v>37.951000000000001</v>
      </c>
    </row>
    <row r="375" spans="1:7" x14ac:dyDescent="0.2">
      <c r="A375">
        <v>2</v>
      </c>
      <c r="B375">
        <v>39.43</v>
      </c>
      <c r="C375">
        <v>40.456000000000003</v>
      </c>
      <c r="D375">
        <v>41.908999999999999</v>
      </c>
      <c r="E375">
        <v>39.43</v>
      </c>
      <c r="F375">
        <v>40.475000000000001</v>
      </c>
      <c r="G375">
        <v>40.011000000000003</v>
      </c>
    </row>
    <row r="376" spans="1:7" x14ac:dyDescent="0.2">
      <c r="A376">
        <v>3</v>
      </c>
      <c r="B376">
        <v>39.630000000000003</v>
      </c>
      <c r="C376">
        <v>42.7</v>
      </c>
      <c r="D376">
        <v>44.323999999999998</v>
      </c>
      <c r="E376">
        <v>41.634</v>
      </c>
      <c r="F376">
        <v>42.607999999999997</v>
      </c>
      <c r="G376">
        <v>42.231999999999999</v>
      </c>
    </row>
    <row r="377" spans="1:7" x14ac:dyDescent="0.2">
      <c r="A377">
        <v>4</v>
      </c>
      <c r="B377">
        <v>39.9</v>
      </c>
      <c r="C377">
        <v>45.066000000000003</v>
      </c>
      <c r="D377">
        <v>46.871000000000002</v>
      </c>
      <c r="E377">
        <v>43.966999999999999</v>
      </c>
      <c r="F377">
        <v>44.845999999999997</v>
      </c>
      <c r="G377">
        <v>44.58</v>
      </c>
    </row>
    <row r="378" spans="1:7" x14ac:dyDescent="0.2">
      <c r="A378">
        <v>5</v>
      </c>
      <c r="B378">
        <v>40.26</v>
      </c>
      <c r="C378">
        <v>47.530999999999999</v>
      </c>
      <c r="D378">
        <v>49.484000000000002</v>
      </c>
      <c r="E378">
        <v>46.41</v>
      </c>
      <c r="F378">
        <v>47.192</v>
      </c>
      <c r="G378">
        <v>47.036999999999999</v>
      </c>
    </row>
    <row r="379" spans="1:7" x14ac:dyDescent="0.2">
      <c r="A379">
        <v>6</v>
      </c>
      <c r="B379">
        <v>40.69</v>
      </c>
      <c r="C379">
        <v>50.045999999999999</v>
      </c>
      <c r="D379">
        <v>52.134999999999998</v>
      </c>
      <c r="E379">
        <v>48.926000000000002</v>
      </c>
      <c r="F379">
        <v>49.58</v>
      </c>
      <c r="G379">
        <v>49.542000000000002</v>
      </c>
    </row>
    <row r="380" spans="1:7" x14ac:dyDescent="0.2">
      <c r="A380">
        <v>7</v>
      </c>
      <c r="B380">
        <v>41.2</v>
      </c>
      <c r="C380">
        <v>52.558999999999997</v>
      </c>
      <c r="D380">
        <v>54.768999999999998</v>
      </c>
      <c r="E380">
        <v>51.44</v>
      </c>
      <c r="F380">
        <v>51.975999999999999</v>
      </c>
      <c r="G380">
        <v>52.052999999999997</v>
      </c>
    </row>
    <row r="381" spans="1:7" x14ac:dyDescent="0.2">
      <c r="A381">
        <v>8</v>
      </c>
      <c r="B381">
        <v>41.79</v>
      </c>
      <c r="C381">
        <v>55.040999999999997</v>
      </c>
      <c r="D381">
        <v>57.334000000000003</v>
      </c>
      <c r="E381">
        <v>53.930999999999997</v>
      </c>
      <c r="F381">
        <v>54.372999999999998</v>
      </c>
      <c r="G381">
        <v>54.527999999999999</v>
      </c>
    </row>
    <row r="382" spans="1:7" x14ac:dyDescent="0.2">
      <c r="A382">
        <v>9</v>
      </c>
      <c r="B382">
        <v>42.45</v>
      </c>
      <c r="C382">
        <v>57.421999999999997</v>
      </c>
      <c r="D382">
        <v>59.771999999999998</v>
      </c>
      <c r="E382">
        <v>56.326000000000001</v>
      </c>
      <c r="F382">
        <v>56.692</v>
      </c>
      <c r="G382">
        <v>56.898000000000003</v>
      </c>
    </row>
    <row r="383" spans="1:7" x14ac:dyDescent="0.2">
      <c r="A383">
        <v>10</v>
      </c>
      <c r="B383">
        <v>43.2</v>
      </c>
      <c r="C383">
        <v>59.655000000000001</v>
      </c>
      <c r="D383">
        <v>62.030999999999999</v>
      </c>
      <c r="E383">
        <v>58.572000000000003</v>
      </c>
      <c r="F383">
        <v>58.906999999999996</v>
      </c>
      <c r="G383">
        <v>59.109000000000002</v>
      </c>
    </row>
    <row r="384" spans="1:7" x14ac:dyDescent="0.2">
      <c r="A384">
        <v>11</v>
      </c>
      <c r="B384">
        <v>44.02</v>
      </c>
      <c r="C384">
        <v>61.682000000000002</v>
      </c>
      <c r="D384">
        <v>64.031999999999996</v>
      </c>
      <c r="E384">
        <v>60.631999999999998</v>
      </c>
      <c r="F384">
        <v>60.966000000000001</v>
      </c>
      <c r="G384">
        <v>61.097000000000001</v>
      </c>
    </row>
    <row r="385" spans="1:7" x14ac:dyDescent="0.2">
      <c r="A385">
        <v>12</v>
      </c>
      <c r="B385">
        <v>44.91</v>
      </c>
      <c r="C385">
        <v>63.475000000000001</v>
      </c>
      <c r="D385">
        <v>65.775000000000006</v>
      </c>
      <c r="E385">
        <v>62.470999999999997</v>
      </c>
      <c r="F385">
        <v>62.825000000000003</v>
      </c>
      <c r="G385">
        <v>62.828000000000003</v>
      </c>
    </row>
    <row r="386" spans="1:7" x14ac:dyDescent="0.2">
      <c r="A386">
        <v>13</v>
      </c>
      <c r="B386">
        <v>45.89</v>
      </c>
      <c r="C386">
        <v>64.983000000000004</v>
      </c>
      <c r="D386">
        <v>67.167000000000002</v>
      </c>
      <c r="E386">
        <v>64.028999999999996</v>
      </c>
      <c r="F386">
        <v>64.454999999999998</v>
      </c>
      <c r="G386">
        <v>64.278999999999996</v>
      </c>
    </row>
    <row r="387" spans="1:7" x14ac:dyDescent="0.2">
      <c r="A387">
        <v>14</v>
      </c>
      <c r="B387">
        <v>46.93</v>
      </c>
      <c r="C387">
        <v>66.186000000000007</v>
      </c>
      <c r="D387">
        <v>68.225999999999999</v>
      </c>
      <c r="E387">
        <v>65.295000000000002</v>
      </c>
      <c r="F387">
        <v>65.802999999999997</v>
      </c>
      <c r="G387">
        <v>65.42</v>
      </c>
    </row>
    <row r="388" spans="1:7" x14ac:dyDescent="0.2">
      <c r="A388">
        <v>15</v>
      </c>
      <c r="B388">
        <v>48.06</v>
      </c>
      <c r="C388">
        <v>67.063000000000002</v>
      </c>
      <c r="D388">
        <v>68.906999999999996</v>
      </c>
      <c r="E388">
        <v>66.241</v>
      </c>
      <c r="F388">
        <v>66.876000000000005</v>
      </c>
      <c r="G388">
        <v>66.227000000000004</v>
      </c>
    </row>
    <row r="389" spans="1:7" x14ac:dyDescent="0.2">
      <c r="A389">
        <v>16</v>
      </c>
      <c r="B389">
        <v>49.26</v>
      </c>
      <c r="C389">
        <v>67.614999999999995</v>
      </c>
      <c r="D389">
        <v>69.274000000000001</v>
      </c>
      <c r="E389">
        <v>66.858999999999995</v>
      </c>
      <c r="F389">
        <v>67.599000000000004</v>
      </c>
      <c r="G389">
        <v>66.725999999999999</v>
      </c>
    </row>
    <row r="390" spans="1:7" x14ac:dyDescent="0.2">
      <c r="A390">
        <v>17</v>
      </c>
      <c r="B390">
        <v>50.53</v>
      </c>
      <c r="C390">
        <v>67.844999999999999</v>
      </c>
      <c r="D390">
        <v>69.305000000000007</v>
      </c>
      <c r="E390">
        <v>67.137</v>
      </c>
      <c r="F390">
        <v>68.001999999999995</v>
      </c>
      <c r="G390">
        <v>66.933999999999997</v>
      </c>
    </row>
    <row r="391" spans="1:7" x14ac:dyDescent="0.2">
      <c r="A391">
        <v>18</v>
      </c>
      <c r="B391">
        <v>51.87</v>
      </c>
      <c r="C391">
        <v>67.742999999999995</v>
      </c>
      <c r="D391">
        <v>68.989999999999995</v>
      </c>
      <c r="E391">
        <v>67.097999999999999</v>
      </c>
      <c r="F391">
        <v>68.055000000000007</v>
      </c>
      <c r="G391">
        <v>66.83</v>
      </c>
    </row>
    <row r="392" spans="1:7" x14ac:dyDescent="0.2">
      <c r="A392">
        <v>19</v>
      </c>
      <c r="B392">
        <v>53.29</v>
      </c>
      <c r="C392">
        <v>67.347999999999999</v>
      </c>
      <c r="D392">
        <v>68.396000000000001</v>
      </c>
      <c r="E392">
        <v>66.781999999999996</v>
      </c>
      <c r="F392">
        <v>67.781999999999996</v>
      </c>
      <c r="G392">
        <v>66.430999999999997</v>
      </c>
    </row>
    <row r="393" spans="1:7" x14ac:dyDescent="0.2">
      <c r="A393">
        <v>20</v>
      </c>
      <c r="B393">
        <v>54.78</v>
      </c>
      <c r="C393">
        <v>66.650000000000006</v>
      </c>
      <c r="D393">
        <v>67.489000000000004</v>
      </c>
      <c r="E393">
        <v>66.165000000000006</v>
      </c>
      <c r="F393">
        <v>67.192999999999998</v>
      </c>
      <c r="G393">
        <v>65.753</v>
      </c>
    </row>
    <row r="394" spans="1:7" x14ac:dyDescent="0.2">
      <c r="A394">
        <v>21</v>
      </c>
      <c r="B394">
        <v>56.34</v>
      </c>
      <c r="C394">
        <v>65.724000000000004</v>
      </c>
      <c r="D394">
        <v>66.382000000000005</v>
      </c>
      <c r="E394">
        <v>65.316999999999993</v>
      </c>
      <c r="F394">
        <v>66.338999999999999</v>
      </c>
      <c r="G394">
        <v>64.858999999999995</v>
      </c>
    </row>
    <row r="395" spans="1:7" x14ac:dyDescent="0.2">
      <c r="A395">
        <v>22</v>
      </c>
      <c r="B395">
        <v>57.97</v>
      </c>
      <c r="C395">
        <v>64.58</v>
      </c>
      <c r="D395">
        <v>65.066999999999993</v>
      </c>
      <c r="E395">
        <v>64.239999999999995</v>
      </c>
      <c r="F395">
        <v>65.254000000000005</v>
      </c>
      <c r="G395">
        <v>63.761000000000003</v>
      </c>
    </row>
    <row r="396" spans="1:7" x14ac:dyDescent="0.2">
      <c r="A396">
        <v>23</v>
      </c>
      <c r="B396">
        <v>59.67</v>
      </c>
      <c r="C396">
        <v>63.26</v>
      </c>
      <c r="D396">
        <v>63.598999999999997</v>
      </c>
      <c r="E396">
        <v>62.994999999999997</v>
      </c>
      <c r="F396">
        <v>63.912999999999997</v>
      </c>
      <c r="G396">
        <v>62.531999999999996</v>
      </c>
    </row>
    <row r="397" spans="1:7" x14ac:dyDescent="0.2">
      <c r="A397">
        <v>24</v>
      </c>
      <c r="B397">
        <v>61.44</v>
      </c>
      <c r="C397">
        <v>61.79</v>
      </c>
      <c r="D397">
        <v>61.991999999999997</v>
      </c>
      <c r="E397">
        <v>61.569000000000003</v>
      </c>
      <c r="F397">
        <v>62.445999999999998</v>
      </c>
      <c r="G397">
        <v>61.152999999999999</v>
      </c>
    </row>
    <row r="398" spans="1:7" x14ac:dyDescent="0.2">
      <c r="A398">
        <v>25</v>
      </c>
      <c r="B398">
        <v>63.28</v>
      </c>
      <c r="C398">
        <v>60.210999999999999</v>
      </c>
      <c r="D398">
        <v>60.301000000000002</v>
      </c>
      <c r="E398">
        <v>60.055</v>
      </c>
      <c r="F398">
        <v>60.831000000000003</v>
      </c>
      <c r="G398">
        <v>59.656999999999996</v>
      </c>
    </row>
    <row r="399" spans="1:7" x14ac:dyDescent="0.2">
      <c r="A399">
        <v>26</v>
      </c>
      <c r="B399">
        <v>65.180000000000007</v>
      </c>
      <c r="C399">
        <v>58.554000000000002</v>
      </c>
      <c r="D399">
        <v>58.57</v>
      </c>
      <c r="E399">
        <v>58.453000000000003</v>
      </c>
      <c r="F399">
        <v>59.155000000000001</v>
      </c>
      <c r="G399">
        <v>58.036999999999999</v>
      </c>
    </row>
    <row r="400" spans="1:7" x14ac:dyDescent="0.2">
      <c r="A400">
        <v>27</v>
      </c>
      <c r="B400">
        <v>67.150000000000006</v>
      </c>
      <c r="C400">
        <v>56.859000000000002</v>
      </c>
      <c r="D400">
        <v>56.808</v>
      </c>
      <c r="E400">
        <v>56.796999999999997</v>
      </c>
      <c r="F400">
        <v>57.417999999999999</v>
      </c>
      <c r="G400">
        <v>56.411999999999999</v>
      </c>
    </row>
    <row r="401" spans="1:7" x14ac:dyDescent="0.2">
      <c r="A401">
        <v>28</v>
      </c>
      <c r="B401">
        <v>69.19</v>
      </c>
      <c r="C401">
        <v>55.12</v>
      </c>
      <c r="D401">
        <v>55.01</v>
      </c>
      <c r="E401">
        <v>55.09</v>
      </c>
      <c r="F401">
        <v>55.654000000000003</v>
      </c>
      <c r="G401">
        <v>54.725999999999999</v>
      </c>
    </row>
    <row r="402" spans="1:7" x14ac:dyDescent="0.2">
      <c r="A402">
        <v>29</v>
      </c>
      <c r="B402">
        <v>71.290000000000006</v>
      </c>
      <c r="C402">
        <v>53.381999999999998</v>
      </c>
      <c r="D402">
        <v>53.234999999999999</v>
      </c>
      <c r="E402">
        <v>53.372</v>
      </c>
      <c r="F402">
        <v>53.893999999999998</v>
      </c>
      <c r="G402">
        <v>53.027000000000001</v>
      </c>
    </row>
    <row r="403" spans="1:7" x14ac:dyDescent="0.2">
      <c r="A403">
        <v>30</v>
      </c>
      <c r="B403">
        <v>73.45</v>
      </c>
      <c r="C403">
        <v>51.643999999999998</v>
      </c>
      <c r="D403">
        <v>51.478000000000002</v>
      </c>
      <c r="E403">
        <v>51.665999999999997</v>
      </c>
      <c r="F403">
        <v>52.124000000000002</v>
      </c>
      <c r="G403">
        <v>51.308</v>
      </c>
    </row>
    <row r="404" spans="1:7" x14ac:dyDescent="0.2">
      <c r="A404">
        <v>31</v>
      </c>
      <c r="B404">
        <v>75.67</v>
      </c>
      <c r="C404">
        <v>49.942999999999998</v>
      </c>
      <c r="D404">
        <v>49.738999999999997</v>
      </c>
      <c r="E404">
        <v>49.975000000000001</v>
      </c>
      <c r="F404">
        <v>50.408000000000001</v>
      </c>
      <c r="G404">
        <v>49.648000000000003</v>
      </c>
    </row>
    <row r="405" spans="1:7" x14ac:dyDescent="0.2">
      <c r="A405">
        <v>32</v>
      </c>
      <c r="B405">
        <v>77.959999999999994</v>
      </c>
      <c r="C405">
        <v>48.267000000000003</v>
      </c>
      <c r="D405">
        <v>48.036000000000001</v>
      </c>
      <c r="E405">
        <v>48.313000000000002</v>
      </c>
      <c r="F405">
        <v>48.694000000000003</v>
      </c>
      <c r="G405">
        <v>48.026000000000003</v>
      </c>
    </row>
    <row r="406" spans="1:7" x14ac:dyDescent="0.2">
      <c r="A406">
        <v>33</v>
      </c>
      <c r="B406">
        <v>80.31</v>
      </c>
      <c r="C406">
        <v>46.622999999999998</v>
      </c>
      <c r="D406">
        <v>46.377000000000002</v>
      </c>
      <c r="E406">
        <v>46.664000000000001</v>
      </c>
      <c r="F406">
        <v>47.024999999999999</v>
      </c>
      <c r="G406">
        <v>46.426000000000002</v>
      </c>
    </row>
    <row r="407" spans="1:7" x14ac:dyDescent="0.2">
      <c r="A407">
        <v>34</v>
      </c>
      <c r="B407">
        <v>82.71</v>
      </c>
      <c r="C407">
        <v>45.02</v>
      </c>
      <c r="D407">
        <v>44.755000000000003</v>
      </c>
      <c r="E407">
        <v>45.08</v>
      </c>
      <c r="F407">
        <v>45.378999999999998</v>
      </c>
      <c r="G407">
        <v>44.866</v>
      </c>
    </row>
    <row r="408" spans="1:7" x14ac:dyDescent="0.2">
      <c r="A408">
        <v>35</v>
      </c>
      <c r="B408">
        <v>85.17</v>
      </c>
      <c r="C408">
        <v>43.469000000000001</v>
      </c>
      <c r="D408">
        <v>43.198999999999998</v>
      </c>
      <c r="E408">
        <v>43.512</v>
      </c>
      <c r="F408">
        <v>43.8</v>
      </c>
      <c r="G408">
        <v>43.366</v>
      </c>
    </row>
    <row r="409" spans="1:7" x14ac:dyDescent="0.2">
      <c r="A409">
        <v>36</v>
      </c>
      <c r="B409">
        <v>87.69</v>
      </c>
      <c r="C409">
        <v>41.965000000000003</v>
      </c>
      <c r="D409">
        <v>41.698</v>
      </c>
      <c r="E409">
        <v>42.005000000000003</v>
      </c>
      <c r="F409">
        <v>42.234999999999999</v>
      </c>
      <c r="G409">
        <v>41.921999999999997</v>
      </c>
    </row>
    <row r="410" spans="1:7" x14ac:dyDescent="0.2">
      <c r="A410">
        <v>37</v>
      </c>
      <c r="B410">
        <v>90.26</v>
      </c>
      <c r="C410">
        <v>40.5</v>
      </c>
      <c r="D410">
        <v>40.238999999999997</v>
      </c>
      <c r="E410">
        <v>40.527000000000001</v>
      </c>
      <c r="F410">
        <v>40.738</v>
      </c>
      <c r="G410">
        <v>40.496000000000002</v>
      </c>
    </row>
    <row r="411" spans="1:7" x14ac:dyDescent="0.2">
      <c r="A411">
        <v>38</v>
      </c>
      <c r="B411">
        <v>92.89</v>
      </c>
      <c r="C411">
        <v>39.097999999999999</v>
      </c>
      <c r="D411">
        <v>38.853999999999999</v>
      </c>
      <c r="E411">
        <v>39.136000000000003</v>
      </c>
      <c r="F411">
        <v>39.280999999999999</v>
      </c>
      <c r="G411">
        <v>39.122</v>
      </c>
    </row>
    <row r="412" spans="1:7" x14ac:dyDescent="0.2">
      <c r="A412">
        <v>39</v>
      </c>
      <c r="B412">
        <v>95.57</v>
      </c>
      <c r="C412">
        <v>37.734999999999999</v>
      </c>
      <c r="D412">
        <v>37.505000000000003</v>
      </c>
      <c r="E412">
        <v>37.774000000000001</v>
      </c>
      <c r="F412">
        <v>37.895000000000003</v>
      </c>
      <c r="G412">
        <v>37.765999999999998</v>
      </c>
    </row>
    <row r="413" spans="1:7" x14ac:dyDescent="0.2">
      <c r="A413">
        <v>40</v>
      </c>
      <c r="B413">
        <v>98.3</v>
      </c>
      <c r="C413">
        <v>36.429000000000002</v>
      </c>
      <c r="D413">
        <v>36.229999999999997</v>
      </c>
      <c r="E413">
        <v>36.475000000000001</v>
      </c>
      <c r="F413">
        <v>36.546999999999997</v>
      </c>
      <c r="G413">
        <v>36.465000000000003</v>
      </c>
    </row>
    <row r="414" spans="1:7" x14ac:dyDescent="0.2">
      <c r="A414">
        <v>41</v>
      </c>
      <c r="B414">
        <v>101.09</v>
      </c>
      <c r="C414">
        <v>35.164999999999999</v>
      </c>
      <c r="D414">
        <v>34.99</v>
      </c>
      <c r="E414">
        <v>35.206000000000003</v>
      </c>
      <c r="F414">
        <v>35.271000000000001</v>
      </c>
      <c r="G414">
        <v>35.192999999999998</v>
      </c>
    </row>
    <row r="415" spans="1:7" x14ac:dyDescent="0.2">
      <c r="A415">
        <v>42</v>
      </c>
      <c r="B415">
        <v>103.92</v>
      </c>
      <c r="C415">
        <v>33.969000000000001</v>
      </c>
      <c r="D415">
        <v>33.816000000000003</v>
      </c>
      <c r="E415">
        <v>34.018999999999998</v>
      </c>
      <c r="F415">
        <v>34.037999999999997</v>
      </c>
      <c r="G415">
        <v>34.003999999999998</v>
      </c>
    </row>
    <row r="416" spans="1:7" x14ac:dyDescent="0.2">
      <c r="A416">
        <v>43</v>
      </c>
      <c r="B416">
        <v>106.8</v>
      </c>
      <c r="C416">
        <v>32.814999999999998</v>
      </c>
      <c r="D416">
        <v>32.68</v>
      </c>
      <c r="E416">
        <v>32.865000000000002</v>
      </c>
      <c r="F416">
        <v>32.86</v>
      </c>
      <c r="G416">
        <v>32.854999999999997</v>
      </c>
    </row>
    <row r="417" spans="1:7" x14ac:dyDescent="0.2">
      <c r="A417">
        <v>44</v>
      </c>
      <c r="B417">
        <v>109.72</v>
      </c>
      <c r="C417">
        <v>31.713999999999999</v>
      </c>
      <c r="D417">
        <v>31.588000000000001</v>
      </c>
      <c r="E417">
        <v>31.765999999999998</v>
      </c>
      <c r="F417">
        <v>31.721</v>
      </c>
      <c r="G417">
        <v>31.78</v>
      </c>
    </row>
    <row r="418" spans="1:7" x14ac:dyDescent="0.2">
      <c r="A418">
        <v>45</v>
      </c>
      <c r="B418">
        <v>112.69</v>
      </c>
      <c r="C418">
        <v>30.649000000000001</v>
      </c>
      <c r="D418">
        <v>30.533000000000001</v>
      </c>
      <c r="E418">
        <v>30.692</v>
      </c>
      <c r="F418">
        <v>30.635999999999999</v>
      </c>
      <c r="G418">
        <v>30.734000000000002</v>
      </c>
    </row>
    <row r="419" spans="1:7" x14ac:dyDescent="0.2">
      <c r="A419">
        <v>46</v>
      </c>
      <c r="B419">
        <v>115.7</v>
      </c>
      <c r="C419">
        <v>29.640999999999998</v>
      </c>
      <c r="D419">
        <v>29.529</v>
      </c>
      <c r="E419">
        <v>29.684999999999999</v>
      </c>
      <c r="F419">
        <v>29.602</v>
      </c>
      <c r="G419">
        <v>29.748000000000001</v>
      </c>
    </row>
    <row r="420" spans="1:7" x14ac:dyDescent="0.2">
      <c r="A420">
        <v>47</v>
      </c>
      <c r="B420">
        <v>118.76</v>
      </c>
      <c r="C420">
        <v>28.666</v>
      </c>
      <c r="D420">
        <v>28.556000000000001</v>
      </c>
      <c r="E420">
        <v>28.710999999999999</v>
      </c>
      <c r="F420">
        <v>28.616</v>
      </c>
      <c r="G420">
        <v>28.779</v>
      </c>
    </row>
    <row r="421" spans="1:7" x14ac:dyDescent="0.2">
      <c r="A421">
        <v>48</v>
      </c>
      <c r="B421">
        <v>121.85</v>
      </c>
      <c r="C421">
        <v>27.742000000000001</v>
      </c>
      <c r="D421">
        <v>27.645</v>
      </c>
      <c r="E421">
        <v>27.77</v>
      </c>
      <c r="F421">
        <v>27.672999999999998</v>
      </c>
      <c r="G421">
        <v>27.88</v>
      </c>
    </row>
    <row r="422" spans="1:7" x14ac:dyDescent="0.2">
      <c r="A422">
        <v>49</v>
      </c>
      <c r="B422">
        <v>124.99</v>
      </c>
      <c r="C422">
        <v>26.84</v>
      </c>
      <c r="D422">
        <v>26.742999999999999</v>
      </c>
      <c r="E422">
        <v>26.867999999999999</v>
      </c>
      <c r="F422">
        <v>26.771999999999998</v>
      </c>
      <c r="G422">
        <v>26.978999999999999</v>
      </c>
    </row>
    <row r="423" spans="1:7" x14ac:dyDescent="0.2">
      <c r="A423">
        <v>50</v>
      </c>
      <c r="B423">
        <v>128.16</v>
      </c>
      <c r="C423">
        <v>25.988</v>
      </c>
      <c r="D423">
        <v>25.895</v>
      </c>
      <c r="E423">
        <v>26.021000000000001</v>
      </c>
      <c r="F423">
        <v>25.905999999999999</v>
      </c>
      <c r="G423">
        <v>26.131</v>
      </c>
    </row>
    <row r="424" spans="1:7" x14ac:dyDescent="0.2">
      <c r="A424">
        <v>51</v>
      </c>
      <c r="B424">
        <v>131.37</v>
      </c>
      <c r="C424">
        <v>25.167000000000002</v>
      </c>
      <c r="D424">
        <v>25.071000000000002</v>
      </c>
      <c r="E424">
        <v>25.202999999999999</v>
      </c>
      <c r="F424">
        <v>25.079000000000001</v>
      </c>
      <c r="G424">
        <v>25.314</v>
      </c>
    </row>
    <row r="425" spans="1:7" x14ac:dyDescent="0.2">
      <c r="A425">
        <v>52</v>
      </c>
      <c r="B425">
        <v>134.61000000000001</v>
      </c>
      <c r="C425">
        <v>24.382000000000001</v>
      </c>
      <c r="D425">
        <v>24.279</v>
      </c>
      <c r="E425">
        <v>24.417999999999999</v>
      </c>
      <c r="F425">
        <v>24.283999999999999</v>
      </c>
      <c r="G425">
        <v>24.545999999999999</v>
      </c>
    </row>
    <row r="426" spans="1:7" x14ac:dyDescent="0.2">
      <c r="A426">
        <v>53</v>
      </c>
      <c r="B426">
        <v>137.88999999999999</v>
      </c>
      <c r="C426">
        <v>23.628</v>
      </c>
      <c r="D426">
        <v>23.533000000000001</v>
      </c>
      <c r="E426">
        <v>23.661000000000001</v>
      </c>
      <c r="F426">
        <v>23.529</v>
      </c>
      <c r="G426">
        <v>23.789000000000001</v>
      </c>
    </row>
    <row r="427" spans="1:7" x14ac:dyDescent="0.2">
      <c r="A427">
        <v>54</v>
      </c>
      <c r="B427">
        <v>141.19</v>
      </c>
      <c r="C427">
        <v>22.911999999999999</v>
      </c>
      <c r="D427">
        <v>22.81</v>
      </c>
      <c r="E427">
        <v>22.952000000000002</v>
      </c>
      <c r="F427">
        <v>22.795999999999999</v>
      </c>
      <c r="G427">
        <v>23.09</v>
      </c>
    </row>
    <row r="428" spans="1:7" x14ac:dyDescent="0.2">
      <c r="A428">
        <v>55</v>
      </c>
      <c r="B428">
        <v>144.53</v>
      </c>
      <c r="C428">
        <v>22.227</v>
      </c>
      <c r="D428">
        <v>22.126000000000001</v>
      </c>
      <c r="E428">
        <v>22.259</v>
      </c>
      <c r="F428">
        <v>22.105</v>
      </c>
      <c r="G428">
        <v>22.416</v>
      </c>
    </row>
    <row r="429" spans="1:7" x14ac:dyDescent="0.2">
      <c r="A429">
        <v>56</v>
      </c>
      <c r="B429">
        <v>147.9</v>
      </c>
      <c r="C429">
        <v>21.568999999999999</v>
      </c>
      <c r="D429">
        <v>21.465</v>
      </c>
      <c r="E429">
        <v>21.602</v>
      </c>
      <c r="F429">
        <v>21.419</v>
      </c>
      <c r="G429">
        <v>21.79</v>
      </c>
    </row>
    <row r="430" spans="1:7" x14ac:dyDescent="0.2">
      <c r="A430">
        <v>57</v>
      </c>
      <c r="B430">
        <v>151.30000000000001</v>
      </c>
      <c r="C430">
        <v>20.937999999999999</v>
      </c>
      <c r="D430">
        <v>20.83</v>
      </c>
      <c r="E430">
        <v>20.962</v>
      </c>
      <c r="F430">
        <v>20.779</v>
      </c>
      <c r="G430">
        <v>21.178000000000001</v>
      </c>
    </row>
    <row r="431" spans="1:7" x14ac:dyDescent="0.2">
      <c r="A431">
        <v>58</v>
      </c>
      <c r="B431">
        <v>154.72</v>
      </c>
      <c r="C431">
        <v>20.335000000000001</v>
      </c>
      <c r="D431">
        <v>20.234999999999999</v>
      </c>
      <c r="E431">
        <v>20.361999999999998</v>
      </c>
      <c r="F431">
        <v>20.155999999999999</v>
      </c>
      <c r="G431">
        <v>20.585999999999999</v>
      </c>
    </row>
    <row r="432" spans="1:7" x14ac:dyDescent="0.2">
      <c r="A432">
        <v>59</v>
      </c>
      <c r="B432">
        <v>158.16</v>
      </c>
      <c r="C432">
        <v>19.747</v>
      </c>
      <c r="D432">
        <v>19.648</v>
      </c>
      <c r="E432">
        <v>19.777000000000001</v>
      </c>
      <c r="F432">
        <v>19.564</v>
      </c>
      <c r="G432">
        <v>19.998000000000001</v>
      </c>
    </row>
    <row r="433" spans="1:7" x14ac:dyDescent="0.2">
      <c r="A433">
        <v>60</v>
      </c>
      <c r="B433">
        <v>161.63</v>
      </c>
      <c r="C433">
        <v>19.190000000000001</v>
      </c>
      <c r="D433">
        <v>19.103999999999999</v>
      </c>
      <c r="E433">
        <v>19.227</v>
      </c>
      <c r="F433">
        <v>18.995000000000001</v>
      </c>
      <c r="G433">
        <v>19.434999999999999</v>
      </c>
    </row>
    <row r="434" spans="1:7" x14ac:dyDescent="0.2">
      <c r="A434">
        <v>61</v>
      </c>
      <c r="B434">
        <v>165.12</v>
      </c>
      <c r="C434">
        <v>18.652999999999999</v>
      </c>
      <c r="D434">
        <v>18.571000000000002</v>
      </c>
      <c r="E434">
        <v>18.687999999999999</v>
      </c>
      <c r="F434">
        <v>18.46</v>
      </c>
      <c r="G434">
        <v>18.893000000000001</v>
      </c>
    </row>
    <row r="435" spans="1:7" x14ac:dyDescent="0.2">
      <c r="A435">
        <v>62</v>
      </c>
      <c r="B435">
        <v>168.63</v>
      </c>
      <c r="C435">
        <v>18.137</v>
      </c>
      <c r="D435">
        <v>18.05</v>
      </c>
      <c r="E435">
        <v>18.181000000000001</v>
      </c>
      <c r="F435">
        <v>17.937999999999999</v>
      </c>
      <c r="G435">
        <v>18.38</v>
      </c>
    </row>
    <row r="436" spans="1:7" x14ac:dyDescent="0.2">
      <c r="A436">
        <v>63</v>
      </c>
      <c r="B436">
        <v>172.16</v>
      </c>
      <c r="C436">
        <v>17.645</v>
      </c>
      <c r="D436">
        <v>17.555</v>
      </c>
      <c r="E436">
        <v>17.689</v>
      </c>
      <c r="F436">
        <v>17.440000000000001</v>
      </c>
      <c r="G436">
        <v>17.896999999999998</v>
      </c>
    </row>
    <row r="437" spans="1:7" x14ac:dyDescent="0.2">
      <c r="A437">
        <v>64</v>
      </c>
      <c r="B437">
        <v>175.7</v>
      </c>
      <c r="C437">
        <v>17.178999999999998</v>
      </c>
      <c r="D437">
        <v>17.087</v>
      </c>
      <c r="E437">
        <v>17.225000000000001</v>
      </c>
      <c r="F437">
        <v>16.97</v>
      </c>
      <c r="G437">
        <v>17.434000000000001</v>
      </c>
    </row>
    <row r="438" spans="1:7" x14ac:dyDescent="0.2">
      <c r="A438">
        <v>65</v>
      </c>
      <c r="B438">
        <v>179.26</v>
      </c>
      <c r="C438">
        <v>16.736999999999998</v>
      </c>
      <c r="D438">
        <v>16.634</v>
      </c>
      <c r="E438">
        <v>16.771999999999998</v>
      </c>
      <c r="F438">
        <v>16.516999999999999</v>
      </c>
      <c r="G438">
        <v>17.023</v>
      </c>
    </row>
    <row r="439" spans="1:7" x14ac:dyDescent="0.2">
      <c r="A439">
        <v>66</v>
      </c>
      <c r="B439">
        <v>182.83</v>
      </c>
      <c r="C439">
        <v>16.305</v>
      </c>
      <c r="D439">
        <v>16.192</v>
      </c>
      <c r="E439">
        <v>16.344000000000001</v>
      </c>
      <c r="F439">
        <v>16.074000000000002</v>
      </c>
      <c r="G439">
        <v>16.611999999999998</v>
      </c>
    </row>
    <row r="440" spans="1:7" x14ac:dyDescent="0.2">
      <c r="A440">
        <v>67</v>
      </c>
      <c r="B440">
        <v>186.42</v>
      </c>
      <c r="C440">
        <v>15.891</v>
      </c>
      <c r="D440">
        <v>15.768000000000001</v>
      </c>
      <c r="E440">
        <v>15.933</v>
      </c>
      <c r="F440">
        <v>15.643000000000001</v>
      </c>
      <c r="G440">
        <v>16.22</v>
      </c>
    </row>
    <row r="441" spans="1:7" x14ac:dyDescent="0.2">
      <c r="A441">
        <v>68</v>
      </c>
      <c r="B441">
        <v>190.02</v>
      </c>
      <c r="C441">
        <v>15.499000000000001</v>
      </c>
      <c r="D441">
        <v>15.372</v>
      </c>
      <c r="E441">
        <v>15.532999999999999</v>
      </c>
      <c r="F441">
        <v>15.246</v>
      </c>
      <c r="G441">
        <v>15.843999999999999</v>
      </c>
    </row>
    <row r="442" spans="1:7" x14ac:dyDescent="0.2">
      <c r="A442">
        <v>69</v>
      </c>
      <c r="B442">
        <v>193.62</v>
      </c>
      <c r="C442">
        <v>15.122</v>
      </c>
      <c r="D442">
        <v>14.991</v>
      </c>
      <c r="E442">
        <v>15.157999999999999</v>
      </c>
      <c r="F442">
        <v>14.858000000000001</v>
      </c>
      <c r="G442">
        <v>15.481</v>
      </c>
    </row>
    <row r="443" spans="1:7" x14ac:dyDescent="0.2">
      <c r="A443">
        <v>70</v>
      </c>
      <c r="B443">
        <v>197.24</v>
      </c>
      <c r="C443">
        <v>14.753</v>
      </c>
      <c r="D443">
        <v>14.612</v>
      </c>
      <c r="E443">
        <v>14.789</v>
      </c>
      <c r="F443">
        <v>14.483000000000001</v>
      </c>
      <c r="G443">
        <v>15.127000000000001</v>
      </c>
    </row>
    <row r="444" spans="1:7" x14ac:dyDescent="0.2">
      <c r="A444">
        <v>71</v>
      </c>
      <c r="B444">
        <v>200.86</v>
      </c>
      <c r="C444">
        <v>14.403</v>
      </c>
      <c r="D444">
        <v>14.257999999999999</v>
      </c>
      <c r="E444">
        <v>14.444000000000001</v>
      </c>
      <c r="F444">
        <v>14.127000000000001</v>
      </c>
      <c r="G444">
        <v>14.781000000000001</v>
      </c>
    </row>
    <row r="445" spans="1:7" x14ac:dyDescent="0.2">
      <c r="A445">
        <v>72</v>
      </c>
      <c r="B445">
        <v>204.49</v>
      </c>
      <c r="C445">
        <v>14.061999999999999</v>
      </c>
      <c r="D445">
        <v>13.914</v>
      </c>
      <c r="E445">
        <v>14.11</v>
      </c>
      <c r="F445">
        <v>13.795999999999999</v>
      </c>
      <c r="G445">
        <v>14.428000000000001</v>
      </c>
    </row>
    <row r="446" spans="1:7" x14ac:dyDescent="0.2">
      <c r="A446">
        <v>73</v>
      </c>
      <c r="B446">
        <v>208.12</v>
      </c>
      <c r="C446">
        <v>13.738</v>
      </c>
      <c r="D446">
        <v>13.598000000000001</v>
      </c>
      <c r="E446">
        <v>13.782</v>
      </c>
      <c r="F446">
        <v>13.472</v>
      </c>
      <c r="G446">
        <v>14.101000000000001</v>
      </c>
    </row>
    <row r="447" spans="1:7" x14ac:dyDescent="0.2">
      <c r="A447">
        <v>74</v>
      </c>
      <c r="B447">
        <v>211.75</v>
      </c>
      <c r="C447">
        <v>13.420999999999999</v>
      </c>
      <c r="D447">
        <v>13.282</v>
      </c>
      <c r="E447">
        <v>13.476000000000001</v>
      </c>
      <c r="F447">
        <v>13.16</v>
      </c>
      <c r="G447">
        <v>13.765000000000001</v>
      </c>
    </row>
    <row r="448" spans="1:7" x14ac:dyDescent="0.2">
      <c r="A448">
        <v>75</v>
      </c>
      <c r="B448">
        <v>215.38</v>
      </c>
      <c r="C448">
        <v>13.114000000000001</v>
      </c>
      <c r="D448">
        <v>12.978999999999999</v>
      </c>
      <c r="E448">
        <v>13.188000000000001</v>
      </c>
      <c r="F448">
        <v>12.855</v>
      </c>
      <c r="G448">
        <v>13.433999999999999</v>
      </c>
    </row>
    <row r="449" spans="1:7" x14ac:dyDescent="0.2">
      <c r="A449">
        <v>76</v>
      </c>
      <c r="B449">
        <v>219.02</v>
      </c>
      <c r="C449">
        <v>12.818</v>
      </c>
      <c r="D449">
        <v>12.691000000000001</v>
      </c>
      <c r="E449">
        <v>12.904</v>
      </c>
      <c r="F449">
        <v>12.563000000000001</v>
      </c>
      <c r="G449">
        <v>13.116</v>
      </c>
    </row>
    <row r="450" spans="1:7" x14ac:dyDescent="0.2">
      <c r="A450">
        <v>77</v>
      </c>
      <c r="B450">
        <v>222.65</v>
      </c>
      <c r="C450">
        <v>12.538</v>
      </c>
      <c r="D450">
        <v>12.412000000000001</v>
      </c>
      <c r="E450">
        <v>12.625999999999999</v>
      </c>
      <c r="F450">
        <v>12.285</v>
      </c>
      <c r="G450">
        <v>12.827999999999999</v>
      </c>
    </row>
    <row r="451" spans="1:7" x14ac:dyDescent="0.2">
      <c r="A451">
        <v>78</v>
      </c>
      <c r="B451">
        <v>226.27</v>
      </c>
      <c r="C451">
        <v>12.262</v>
      </c>
      <c r="D451">
        <v>12.141</v>
      </c>
      <c r="E451">
        <v>12.347</v>
      </c>
      <c r="F451">
        <v>12.018000000000001</v>
      </c>
      <c r="G451">
        <v>12.542</v>
      </c>
    </row>
    <row r="452" spans="1:7" x14ac:dyDescent="0.2">
      <c r="A452">
        <v>79</v>
      </c>
      <c r="B452">
        <v>229.9</v>
      </c>
      <c r="C452">
        <v>12.000999999999999</v>
      </c>
      <c r="D452">
        <v>11.882999999999999</v>
      </c>
      <c r="E452">
        <v>12.095000000000001</v>
      </c>
      <c r="F452">
        <v>11.755000000000001</v>
      </c>
      <c r="G452">
        <v>12.271000000000001</v>
      </c>
    </row>
    <row r="453" spans="1:7" x14ac:dyDescent="0.2">
      <c r="A453">
        <v>80</v>
      </c>
      <c r="B453">
        <v>233.51</v>
      </c>
      <c r="C453">
        <v>11.750999999999999</v>
      </c>
      <c r="D453">
        <v>11.637</v>
      </c>
      <c r="E453">
        <v>11.853</v>
      </c>
      <c r="F453">
        <v>11.507</v>
      </c>
      <c r="G453">
        <v>12.005000000000001</v>
      </c>
    </row>
    <row r="454" spans="1:7" x14ac:dyDescent="0.2">
      <c r="A454">
        <v>81</v>
      </c>
      <c r="B454">
        <v>237.12</v>
      </c>
      <c r="C454">
        <v>11.512</v>
      </c>
      <c r="D454">
        <v>11.404999999999999</v>
      </c>
      <c r="E454">
        <v>11.624000000000001</v>
      </c>
      <c r="F454">
        <v>11.272</v>
      </c>
      <c r="G454">
        <v>11.746</v>
      </c>
    </row>
    <row r="455" spans="1:7" x14ac:dyDescent="0.2">
      <c r="A455">
        <v>82</v>
      </c>
      <c r="B455">
        <v>240.73</v>
      </c>
      <c r="C455">
        <v>11.275</v>
      </c>
      <c r="D455">
        <v>11.167999999999999</v>
      </c>
      <c r="E455">
        <v>11.387</v>
      </c>
      <c r="F455">
        <v>11.041</v>
      </c>
      <c r="G455">
        <v>11.505000000000001</v>
      </c>
    </row>
    <row r="456" spans="1:7" x14ac:dyDescent="0.2">
      <c r="A456">
        <v>83</v>
      </c>
      <c r="B456">
        <v>244.32</v>
      </c>
      <c r="C456">
        <v>11.047000000000001</v>
      </c>
      <c r="D456">
        <v>10.942</v>
      </c>
      <c r="E456">
        <v>11.170999999999999</v>
      </c>
      <c r="F456">
        <v>10.813000000000001</v>
      </c>
      <c r="G456">
        <v>11.263</v>
      </c>
    </row>
    <row r="457" spans="1:7" x14ac:dyDescent="0.2">
      <c r="A457">
        <v>84</v>
      </c>
      <c r="B457">
        <v>247.9</v>
      </c>
      <c r="C457">
        <v>10.829000000000001</v>
      </c>
      <c r="D457">
        <v>10.728999999999999</v>
      </c>
      <c r="E457">
        <v>10.962999999999999</v>
      </c>
      <c r="F457">
        <v>10.599</v>
      </c>
      <c r="G457">
        <v>11.023</v>
      </c>
    </row>
    <row r="458" spans="1:7" x14ac:dyDescent="0.2">
      <c r="A458">
        <v>85</v>
      </c>
      <c r="B458">
        <v>251.47</v>
      </c>
      <c r="C458">
        <v>10.622</v>
      </c>
      <c r="D458">
        <v>10.526999999999999</v>
      </c>
      <c r="E458">
        <v>10.76</v>
      </c>
      <c r="F458">
        <v>10.396000000000001</v>
      </c>
      <c r="G458">
        <v>10.805</v>
      </c>
    </row>
    <row r="459" spans="1:7" x14ac:dyDescent="0.2">
      <c r="A459">
        <v>86</v>
      </c>
      <c r="B459">
        <v>255.03</v>
      </c>
      <c r="C459">
        <v>10.422000000000001</v>
      </c>
      <c r="D459">
        <v>10.324</v>
      </c>
      <c r="E459">
        <v>10.558999999999999</v>
      </c>
      <c r="F459">
        <v>10.198</v>
      </c>
      <c r="G459">
        <v>10.608000000000001</v>
      </c>
    </row>
    <row r="460" spans="1:7" x14ac:dyDescent="0.2">
      <c r="A460">
        <v>87</v>
      </c>
      <c r="B460">
        <v>258.57</v>
      </c>
      <c r="C460">
        <v>10.231</v>
      </c>
      <c r="D460">
        <v>10.130000000000001</v>
      </c>
      <c r="E460">
        <v>10.371</v>
      </c>
      <c r="F460">
        <v>10.005000000000001</v>
      </c>
      <c r="G460">
        <v>10.417</v>
      </c>
    </row>
    <row r="461" spans="1:7" x14ac:dyDescent="0.2">
      <c r="A461">
        <v>88</v>
      </c>
      <c r="B461">
        <v>262.08999999999997</v>
      </c>
      <c r="C461">
        <v>10.050000000000001</v>
      </c>
      <c r="D461">
        <v>9.9499999999999993</v>
      </c>
      <c r="E461">
        <v>10.192</v>
      </c>
      <c r="F461">
        <v>9.8209999999999997</v>
      </c>
      <c r="G461">
        <v>10.237</v>
      </c>
    </row>
    <row r="462" spans="1:7" x14ac:dyDescent="0.2">
      <c r="A462">
        <v>89</v>
      </c>
      <c r="B462">
        <v>265.60000000000002</v>
      </c>
      <c r="C462">
        <v>9.8729999999999993</v>
      </c>
      <c r="D462">
        <v>9.7759999999999998</v>
      </c>
      <c r="E462">
        <v>10.018000000000001</v>
      </c>
      <c r="F462">
        <v>9.6460000000000008</v>
      </c>
      <c r="G462">
        <v>10.054</v>
      </c>
    </row>
    <row r="463" spans="1:7" x14ac:dyDescent="0.2">
      <c r="A463">
        <v>90</v>
      </c>
      <c r="B463">
        <v>269.08999999999997</v>
      </c>
      <c r="C463">
        <v>9.7029999999999994</v>
      </c>
      <c r="D463">
        <v>9.6029999999999998</v>
      </c>
      <c r="E463">
        <v>9.8510000000000009</v>
      </c>
      <c r="F463">
        <v>9.4770000000000003</v>
      </c>
      <c r="G463">
        <v>9.8819999999999997</v>
      </c>
    </row>
    <row r="464" spans="1:7" x14ac:dyDescent="0.2">
      <c r="A464">
        <v>91</v>
      </c>
      <c r="B464">
        <v>272.57</v>
      </c>
      <c r="C464">
        <v>9.5350000000000001</v>
      </c>
      <c r="D464">
        <v>9.4339999999999993</v>
      </c>
      <c r="E464">
        <v>9.6859999999999999</v>
      </c>
      <c r="F464">
        <v>9.3070000000000004</v>
      </c>
      <c r="G464">
        <v>9.7140000000000004</v>
      </c>
    </row>
    <row r="465" spans="1:7" x14ac:dyDescent="0.2">
      <c r="A465">
        <v>92</v>
      </c>
      <c r="B465">
        <v>276.02</v>
      </c>
      <c r="C465">
        <v>9.3710000000000004</v>
      </c>
      <c r="D465">
        <v>9.2720000000000002</v>
      </c>
      <c r="E465">
        <v>9.5280000000000005</v>
      </c>
      <c r="F465">
        <v>9.1470000000000002</v>
      </c>
      <c r="G465">
        <v>9.5380000000000003</v>
      </c>
    </row>
    <row r="466" spans="1:7" x14ac:dyDescent="0.2">
      <c r="A466">
        <v>93</v>
      </c>
      <c r="B466">
        <v>279.45</v>
      </c>
      <c r="C466">
        <v>9.218</v>
      </c>
      <c r="D466">
        <v>9.1210000000000004</v>
      </c>
      <c r="E466">
        <v>9.3759999999999994</v>
      </c>
      <c r="F466">
        <v>8.9939999999999998</v>
      </c>
      <c r="G466">
        <v>9.3780000000000001</v>
      </c>
    </row>
    <row r="467" spans="1:7" x14ac:dyDescent="0.2">
      <c r="A467">
        <v>94</v>
      </c>
      <c r="B467">
        <v>282.86</v>
      </c>
      <c r="C467">
        <v>9.0709999999999997</v>
      </c>
      <c r="D467">
        <v>8.9749999999999996</v>
      </c>
      <c r="E467">
        <v>9.2279999999999998</v>
      </c>
      <c r="F467">
        <v>8.8469999999999995</v>
      </c>
      <c r="G467">
        <v>9.234</v>
      </c>
    </row>
    <row r="468" spans="1:7" x14ac:dyDescent="0.2">
      <c r="A468">
        <v>95</v>
      </c>
      <c r="B468">
        <v>286.24</v>
      </c>
      <c r="C468">
        <v>8.9329999999999998</v>
      </c>
      <c r="D468">
        <v>8.8279999999999994</v>
      </c>
      <c r="E468">
        <v>9.077</v>
      </c>
      <c r="F468">
        <v>8.702</v>
      </c>
      <c r="G468">
        <v>9.1259999999999994</v>
      </c>
    </row>
    <row r="469" spans="1:7" x14ac:dyDescent="0.2">
      <c r="A469">
        <v>96</v>
      </c>
      <c r="B469">
        <v>289.61</v>
      </c>
      <c r="C469">
        <v>8.8049999999999997</v>
      </c>
      <c r="D469">
        <v>8.6890000000000001</v>
      </c>
      <c r="E469">
        <v>8.9369999999999994</v>
      </c>
      <c r="F469">
        <v>8.5619999999999994</v>
      </c>
      <c r="G469">
        <v>9.0329999999999995</v>
      </c>
    </row>
    <row r="470" spans="1:7" x14ac:dyDescent="0.2">
      <c r="A470">
        <v>97</v>
      </c>
      <c r="B470">
        <v>292.95</v>
      </c>
      <c r="C470">
        <v>8.6750000000000007</v>
      </c>
      <c r="D470">
        <v>8.5559999999999992</v>
      </c>
      <c r="E470">
        <v>8.8019999999999996</v>
      </c>
      <c r="F470">
        <v>8.43</v>
      </c>
      <c r="G470">
        <v>8.91</v>
      </c>
    </row>
    <row r="471" spans="1:7" x14ac:dyDescent="0.2">
      <c r="A471">
        <v>98</v>
      </c>
      <c r="B471">
        <v>296.26</v>
      </c>
      <c r="C471">
        <v>8.5419999999999998</v>
      </c>
      <c r="D471">
        <v>8.4260000000000002</v>
      </c>
      <c r="E471">
        <v>8.6750000000000007</v>
      </c>
      <c r="F471">
        <v>8.3000000000000007</v>
      </c>
      <c r="G471">
        <v>8.7669999999999995</v>
      </c>
    </row>
    <row r="472" spans="1:7" x14ac:dyDescent="0.2">
      <c r="A472">
        <v>99</v>
      </c>
      <c r="B472">
        <v>299.54000000000002</v>
      </c>
      <c r="C472">
        <v>8.4149999999999991</v>
      </c>
      <c r="D472">
        <v>8.3019999999999996</v>
      </c>
      <c r="E472">
        <v>8.5459999999999994</v>
      </c>
      <c r="F472">
        <v>8.1750000000000007</v>
      </c>
      <c r="G472">
        <v>8.6370000000000005</v>
      </c>
    </row>
    <row r="473" spans="1:7" x14ac:dyDescent="0.2">
      <c r="A473">
        <v>100</v>
      </c>
      <c r="B473">
        <v>302.8</v>
      </c>
      <c r="C473">
        <v>8.2919999999999998</v>
      </c>
      <c r="D473">
        <v>8.1790000000000003</v>
      </c>
      <c r="E473">
        <v>8.4220000000000006</v>
      </c>
      <c r="F473">
        <v>8.0579999999999998</v>
      </c>
      <c r="G473">
        <v>8.5090000000000003</v>
      </c>
    </row>
    <row r="474" spans="1:7" x14ac:dyDescent="0.2">
      <c r="A474">
        <v>101</v>
      </c>
      <c r="B474">
        <v>306.02999999999997</v>
      </c>
      <c r="C474">
        <v>8.1780000000000008</v>
      </c>
      <c r="D474">
        <v>8.07</v>
      </c>
      <c r="E474">
        <v>8.3030000000000008</v>
      </c>
      <c r="F474">
        <v>7.9470000000000001</v>
      </c>
      <c r="G474">
        <v>8.3930000000000007</v>
      </c>
    </row>
    <row r="475" spans="1:7" x14ac:dyDescent="0.2">
      <c r="A475">
        <v>102</v>
      </c>
      <c r="B475">
        <v>309.23</v>
      </c>
      <c r="C475">
        <v>8.0579999999999998</v>
      </c>
      <c r="D475">
        <v>7.9509999999999996</v>
      </c>
      <c r="E475">
        <v>8.1910000000000007</v>
      </c>
      <c r="F475">
        <v>7.8410000000000002</v>
      </c>
      <c r="G475">
        <v>8.25</v>
      </c>
    </row>
    <row r="476" spans="1:7" x14ac:dyDescent="0.2">
      <c r="A476">
        <v>103</v>
      </c>
      <c r="B476">
        <v>312.39999999999998</v>
      </c>
      <c r="C476">
        <v>7.9470000000000001</v>
      </c>
      <c r="D476">
        <v>7.8390000000000004</v>
      </c>
      <c r="E476">
        <v>8.0860000000000003</v>
      </c>
      <c r="F476">
        <v>7.73</v>
      </c>
      <c r="G476">
        <v>8.1329999999999991</v>
      </c>
    </row>
    <row r="477" spans="1:7" x14ac:dyDescent="0.2">
      <c r="A477">
        <v>104</v>
      </c>
      <c r="B477">
        <v>315.54000000000002</v>
      </c>
      <c r="C477">
        <v>7.8380000000000001</v>
      </c>
      <c r="D477">
        <v>7.7290000000000001</v>
      </c>
      <c r="E477">
        <v>7.9809999999999999</v>
      </c>
      <c r="F477">
        <v>7.6230000000000002</v>
      </c>
      <c r="G477">
        <v>8.0180000000000007</v>
      </c>
    </row>
    <row r="478" spans="1:7" x14ac:dyDescent="0.2">
      <c r="A478">
        <v>105</v>
      </c>
      <c r="B478">
        <v>318.64999999999998</v>
      </c>
      <c r="C478">
        <v>7.734</v>
      </c>
      <c r="D478">
        <v>7.6280000000000001</v>
      </c>
      <c r="E478">
        <v>7.8890000000000002</v>
      </c>
      <c r="F478">
        <v>7.516</v>
      </c>
      <c r="G478">
        <v>7.9020000000000001</v>
      </c>
    </row>
    <row r="479" spans="1:7" x14ac:dyDescent="0.2">
      <c r="A479">
        <v>106</v>
      </c>
      <c r="B479">
        <v>321.73</v>
      </c>
      <c r="C479">
        <v>7.6429999999999998</v>
      </c>
      <c r="D479">
        <v>7.5350000000000001</v>
      </c>
      <c r="E479">
        <v>7.7919999999999998</v>
      </c>
      <c r="F479">
        <v>7.4189999999999996</v>
      </c>
      <c r="G479">
        <v>7.827</v>
      </c>
    </row>
    <row r="480" spans="1:7" x14ac:dyDescent="0.2">
      <c r="A480">
        <v>107</v>
      </c>
      <c r="B480">
        <v>324.77</v>
      </c>
      <c r="C480">
        <v>7.556</v>
      </c>
      <c r="D480">
        <v>7.4320000000000004</v>
      </c>
      <c r="E480">
        <v>7.6980000000000004</v>
      </c>
      <c r="F480">
        <v>7.3230000000000004</v>
      </c>
      <c r="G480">
        <v>7.77</v>
      </c>
    </row>
    <row r="481" spans="1:7" x14ac:dyDescent="0.2">
      <c r="A481">
        <v>108</v>
      </c>
      <c r="B481">
        <v>327.79</v>
      </c>
      <c r="C481">
        <v>7.4589999999999996</v>
      </c>
      <c r="D481">
        <v>7.3390000000000004</v>
      </c>
      <c r="E481">
        <v>7.601</v>
      </c>
      <c r="F481">
        <v>7.2279999999999998</v>
      </c>
      <c r="G481">
        <v>7.6660000000000004</v>
      </c>
    </row>
    <row r="482" spans="1:7" x14ac:dyDescent="0.2">
      <c r="A482">
        <v>109</v>
      </c>
      <c r="B482">
        <v>330.76</v>
      </c>
      <c r="C482">
        <v>7.3639999999999999</v>
      </c>
      <c r="D482">
        <v>7.2510000000000003</v>
      </c>
      <c r="E482">
        <v>7.5129999999999999</v>
      </c>
      <c r="F482">
        <v>7.1390000000000002</v>
      </c>
      <c r="G482">
        <v>7.5540000000000003</v>
      </c>
    </row>
    <row r="483" spans="1:7" x14ac:dyDescent="0.2">
      <c r="A483">
        <v>110</v>
      </c>
      <c r="B483">
        <v>333.71</v>
      </c>
      <c r="C483">
        <v>7.2729999999999997</v>
      </c>
      <c r="D483">
        <v>7.1639999999999997</v>
      </c>
      <c r="E483">
        <v>7.4269999999999996</v>
      </c>
      <c r="F483">
        <v>7.056</v>
      </c>
      <c r="G483">
        <v>7.4450000000000003</v>
      </c>
    </row>
    <row r="484" spans="1:7" x14ac:dyDescent="0.2">
      <c r="A484">
        <v>111</v>
      </c>
      <c r="B484">
        <v>336.61</v>
      </c>
      <c r="C484">
        <v>7.1779999999999999</v>
      </c>
      <c r="D484">
        <v>7.0810000000000004</v>
      </c>
      <c r="E484">
        <v>7.3369999999999997</v>
      </c>
      <c r="F484">
        <v>6.9720000000000004</v>
      </c>
      <c r="G484">
        <v>7.3230000000000004</v>
      </c>
    </row>
    <row r="485" spans="1:7" x14ac:dyDescent="0.2">
      <c r="A485">
        <v>112</v>
      </c>
      <c r="B485">
        <v>339.49</v>
      </c>
      <c r="C485">
        <v>7.0869999999999997</v>
      </c>
      <c r="D485">
        <v>7</v>
      </c>
      <c r="E485">
        <v>7.2530000000000001</v>
      </c>
      <c r="F485">
        <v>6.8840000000000003</v>
      </c>
      <c r="G485">
        <v>7.2119999999999997</v>
      </c>
    </row>
    <row r="486" spans="1:7" x14ac:dyDescent="0.2">
      <c r="A486">
        <v>113</v>
      </c>
      <c r="B486">
        <v>342.32</v>
      </c>
      <c r="C486">
        <v>6.9950000000000001</v>
      </c>
      <c r="D486">
        <v>6.9160000000000004</v>
      </c>
      <c r="E486">
        <v>7.1660000000000004</v>
      </c>
      <c r="F486">
        <v>6.8</v>
      </c>
      <c r="G486">
        <v>7.0990000000000002</v>
      </c>
    </row>
    <row r="487" spans="1:7" x14ac:dyDescent="0.2">
      <c r="A487">
        <v>114</v>
      </c>
      <c r="B487">
        <v>345.12</v>
      </c>
      <c r="C487">
        <v>6.92</v>
      </c>
      <c r="D487">
        <v>6.8380000000000001</v>
      </c>
      <c r="E487">
        <v>7.0919999999999996</v>
      </c>
      <c r="F487">
        <v>6.7249999999999996</v>
      </c>
      <c r="G487">
        <v>7.0250000000000004</v>
      </c>
    </row>
    <row r="488" spans="1:7" x14ac:dyDescent="0.2">
      <c r="A488">
        <v>115</v>
      </c>
      <c r="B488">
        <v>347.89</v>
      </c>
      <c r="C488">
        <v>6.8520000000000003</v>
      </c>
      <c r="D488">
        <v>6.7610000000000001</v>
      </c>
      <c r="E488">
        <v>7.0179999999999998</v>
      </c>
      <c r="F488">
        <v>6.6539999999999999</v>
      </c>
      <c r="G488">
        <v>6.9740000000000002</v>
      </c>
    </row>
    <row r="489" spans="1:7" x14ac:dyDescent="0.2">
      <c r="A489">
        <v>116</v>
      </c>
      <c r="B489">
        <v>350.61</v>
      </c>
      <c r="C489">
        <v>6.7770000000000001</v>
      </c>
      <c r="D489">
        <v>6.6840000000000002</v>
      </c>
      <c r="E489">
        <v>6.9459999999999997</v>
      </c>
      <c r="F489">
        <v>6.5789999999999997</v>
      </c>
      <c r="G489">
        <v>6.8979999999999997</v>
      </c>
    </row>
    <row r="490" spans="1:7" x14ac:dyDescent="0.2">
      <c r="A490">
        <v>117</v>
      </c>
      <c r="B490">
        <v>353.3</v>
      </c>
      <c r="C490">
        <v>6.7</v>
      </c>
      <c r="D490">
        <v>6.6120000000000001</v>
      </c>
      <c r="E490">
        <v>6.8730000000000002</v>
      </c>
      <c r="F490">
        <v>6.5069999999999997</v>
      </c>
      <c r="G490">
        <v>6.8090000000000002</v>
      </c>
    </row>
    <row r="491" spans="1:7" x14ac:dyDescent="0.2">
      <c r="A491">
        <v>118</v>
      </c>
      <c r="B491">
        <v>355.95</v>
      </c>
      <c r="C491">
        <v>6.633</v>
      </c>
      <c r="D491">
        <v>6.5460000000000003</v>
      </c>
      <c r="E491">
        <v>6.8010000000000002</v>
      </c>
      <c r="F491">
        <v>6.4450000000000003</v>
      </c>
      <c r="G491">
        <v>6.742</v>
      </c>
    </row>
    <row r="492" spans="1:7" x14ac:dyDescent="0.2">
      <c r="A492">
        <v>119</v>
      </c>
      <c r="B492">
        <v>358.56</v>
      </c>
      <c r="C492">
        <v>6.5679999999999996</v>
      </c>
      <c r="D492">
        <v>6.4749999999999996</v>
      </c>
      <c r="E492">
        <v>6.7359999999999998</v>
      </c>
      <c r="F492">
        <v>6.3840000000000003</v>
      </c>
      <c r="G492">
        <v>6.6760000000000002</v>
      </c>
    </row>
    <row r="493" spans="1:7" x14ac:dyDescent="0.2">
      <c r="A493">
        <v>120</v>
      </c>
      <c r="B493">
        <v>361.13</v>
      </c>
      <c r="C493">
        <v>6.4980000000000002</v>
      </c>
      <c r="D493">
        <v>6.407</v>
      </c>
      <c r="E493">
        <v>6.6660000000000004</v>
      </c>
      <c r="F493">
        <v>6.3209999999999997</v>
      </c>
      <c r="G493">
        <v>6.5970000000000004</v>
      </c>
    </row>
    <row r="494" spans="1:7" x14ac:dyDescent="0.2">
      <c r="A494">
        <v>121</v>
      </c>
      <c r="B494">
        <v>363.66</v>
      </c>
      <c r="C494">
        <v>6.4329999999999998</v>
      </c>
      <c r="D494">
        <v>6.34</v>
      </c>
      <c r="E494">
        <v>6.6050000000000004</v>
      </c>
      <c r="F494">
        <v>6.2549999999999999</v>
      </c>
      <c r="G494">
        <v>6.532</v>
      </c>
    </row>
    <row r="495" spans="1:7" x14ac:dyDescent="0.2">
      <c r="A495">
        <v>122</v>
      </c>
      <c r="B495">
        <v>366.16</v>
      </c>
      <c r="C495">
        <v>6.3689999999999998</v>
      </c>
      <c r="D495">
        <v>6.2750000000000004</v>
      </c>
      <c r="E495">
        <v>6.54</v>
      </c>
      <c r="F495">
        <v>6.1879999999999997</v>
      </c>
      <c r="G495">
        <v>6.4720000000000004</v>
      </c>
    </row>
    <row r="496" spans="1:7" x14ac:dyDescent="0.2">
      <c r="A496">
        <v>123</v>
      </c>
      <c r="B496">
        <v>368.61</v>
      </c>
      <c r="C496">
        <v>6.3129999999999997</v>
      </c>
      <c r="D496">
        <v>6.22</v>
      </c>
      <c r="E496">
        <v>6.4790000000000001</v>
      </c>
      <c r="F496">
        <v>6.1349999999999998</v>
      </c>
      <c r="G496">
        <v>6.4189999999999996</v>
      </c>
    </row>
    <row r="497" spans="1:7" x14ac:dyDescent="0.2">
      <c r="A497">
        <v>124</v>
      </c>
      <c r="B497">
        <v>371.02</v>
      </c>
      <c r="C497">
        <v>6.258</v>
      </c>
      <c r="D497">
        <v>6.1539999999999999</v>
      </c>
      <c r="E497">
        <v>6.4189999999999996</v>
      </c>
      <c r="F497">
        <v>6.0739999999999998</v>
      </c>
      <c r="G497">
        <v>6.3840000000000003</v>
      </c>
    </row>
    <row r="498" spans="1:7" x14ac:dyDescent="0.2">
      <c r="A498">
        <v>125</v>
      </c>
      <c r="B498">
        <v>373.39</v>
      </c>
      <c r="C498">
        <v>6.2039999999999997</v>
      </c>
      <c r="D498">
        <v>6.09</v>
      </c>
      <c r="E498">
        <v>6.3570000000000002</v>
      </c>
      <c r="F498">
        <v>6.0149999999999997</v>
      </c>
      <c r="G498">
        <v>6.3559999999999999</v>
      </c>
    </row>
    <row r="499" spans="1:7" x14ac:dyDescent="0.2">
      <c r="A499">
        <v>126</v>
      </c>
      <c r="B499">
        <v>375.72</v>
      </c>
      <c r="C499">
        <v>6.149</v>
      </c>
      <c r="D499">
        <v>6.0339999999999998</v>
      </c>
      <c r="E499">
        <v>6.3010000000000002</v>
      </c>
      <c r="F499">
        <v>5.9569999999999999</v>
      </c>
      <c r="G499">
        <v>6.3019999999999996</v>
      </c>
    </row>
    <row r="500" spans="1:7" x14ac:dyDescent="0.2">
      <c r="A500">
        <v>127</v>
      </c>
      <c r="B500">
        <v>378.01</v>
      </c>
      <c r="C500">
        <v>6.0869999999999997</v>
      </c>
      <c r="D500">
        <v>5.98</v>
      </c>
      <c r="E500">
        <v>6.2450000000000001</v>
      </c>
      <c r="F500">
        <v>5.9039999999999999</v>
      </c>
      <c r="G500">
        <v>6.22</v>
      </c>
    </row>
    <row r="501" spans="1:7" x14ac:dyDescent="0.2">
      <c r="A501">
        <v>128</v>
      </c>
      <c r="B501">
        <v>380.26</v>
      </c>
      <c r="C501">
        <v>6.0259999999999998</v>
      </c>
      <c r="D501">
        <v>5.9240000000000004</v>
      </c>
      <c r="E501">
        <v>6.1909999999999998</v>
      </c>
      <c r="F501">
        <v>5.8540000000000001</v>
      </c>
      <c r="G501">
        <v>6.1379999999999999</v>
      </c>
    </row>
    <row r="502" spans="1:7" x14ac:dyDescent="0.2">
      <c r="A502">
        <v>129</v>
      </c>
      <c r="B502">
        <v>382.47</v>
      </c>
      <c r="C502">
        <v>5.97</v>
      </c>
      <c r="D502">
        <v>5.8689999999999998</v>
      </c>
      <c r="E502">
        <v>6.1369999999999996</v>
      </c>
      <c r="F502">
        <v>5.8019999999999996</v>
      </c>
      <c r="G502">
        <v>6.0739999999999998</v>
      </c>
    </row>
    <row r="503" spans="1:7" x14ac:dyDescent="0.2">
      <c r="A503">
        <v>130</v>
      </c>
      <c r="B503">
        <v>384.63</v>
      </c>
      <c r="C503">
        <v>5.915</v>
      </c>
      <c r="D503">
        <v>5.8140000000000001</v>
      </c>
      <c r="E503">
        <v>6.0839999999999996</v>
      </c>
      <c r="F503">
        <v>5.7480000000000002</v>
      </c>
      <c r="G503">
        <v>6.0140000000000002</v>
      </c>
    </row>
    <row r="504" spans="1:7" x14ac:dyDescent="0.2">
      <c r="A504">
        <v>131</v>
      </c>
      <c r="B504">
        <v>386.76</v>
      </c>
      <c r="C504">
        <v>5.8659999999999997</v>
      </c>
      <c r="D504">
        <v>5.766</v>
      </c>
      <c r="E504">
        <v>6.0410000000000004</v>
      </c>
      <c r="F504">
        <v>5.7009999999999996</v>
      </c>
      <c r="G504">
        <v>5.9560000000000004</v>
      </c>
    </row>
    <row r="505" spans="1:7" x14ac:dyDescent="0.2">
      <c r="A505">
        <v>132</v>
      </c>
      <c r="B505">
        <v>388.84</v>
      </c>
      <c r="C505">
        <v>5.8170000000000002</v>
      </c>
      <c r="D505">
        <v>5.7160000000000002</v>
      </c>
      <c r="E505">
        <v>5.9880000000000004</v>
      </c>
      <c r="F505">
        <v>5.6509999999999998</v>
      </c>
      <c r="G505">
        <v>5.9139999999999997</v>
      </c>
    </row>
    <row r="506" spans="1:7" x14ac:dyDescent="0.2">
      <c r="A506">
        <v>133</v>
      </c>
      <c r="B506">
        <v>390.88</v>
      </c>
      <c r="C506">
        <v>5.7720000000000002</v>
      </c>
      <c r="D506">
        <v>5.6669999999999998</v>
      </c>
      <c r="E506">
        <v>5.9340000000000002</v>
      </c>
      <c r="F506">
        <v>5.6</v>
      </c>
      <c r="G506">
        <v>5.8849999999999998</v>
      </c>
    </row>
    <row r="507" spans="1:7" x14ac:dyDescent="0.2">
      <c r="A507">
        <v>134</v>
      </c>
      <c r="B507">
        <v>392.87</v>
      </c>
      <c r="C507">
        <v>5.726</v>
      </c>
      <c r="D507">
        <v>5.6150000000000002</v>
      </c>
      <c r="E507">
        <v>5.8840000000000003</v>
      </c>
      <c r="F507">
        <v>5.5430000000000001</v>
      </c>
      <c r="G507">
        <v>5.8620000000000001</v>
      </c>
    </row>
    <row r="508" spans="1:7" x14ac:dyDescent="0.2">
      <c r="A508">
        <v>135</v>
      </c>
      <c r="B508">
        <v>394.83</v>
      </c>
      <c r="C508">
        <v>5.681</v>
      </c>
      <c r="D508">
        <v>5.5659999999999998</v>
      </c>
      <c r="E508">
        <v>5.8369999999999997</v>
      </c>
      <c r="F508">
        <v>5.4950000000000001</v>
      </c>
      <c r="G508">
        <v>5.8250000000000002</v>
      </c>
    </row>
    <row r="509" spans="1:7" x14ac:dyDescent="0.2">
      <c r="A509">
        <v>136</v>
      </c>
      <c r="B509">
        <v>396.74</v>
      </c>
      <c r="C509">
        <v>5.633</v>
      </c>
      <c r="D509">
        <v>5.5149999999999997</v>
      </c>
      <c r="E509">
        <v>5.7830000000000004</v>
      </c>
      <c r="F509">
        <v>5.4489999999999998</v>
      </c>
      <c r="G509">
        <v>5.7839999999999998</v>
      </c>
    </row>
    <row r="510" spans="1:7" x14ac:dyDescent="0.2">
      <c r="A510">
        <v>137</v>
      </c>
      <c r="B510">
        <v>398.61</v>
      </c>
      <c r="C510">
        <v>5.5819999999999999</v>
      </c>
      <c r="D510">
        <v>5.4649999999999999</v>
      </c>
      <c r="E510">
        <v>5.7350000000000003</v>
      </c>
      <c r="F510">
        <v>5.3979999999999997</v>
      </c>
      <c r="G510">
        <v>5.7290000000000001</v>
      </c>
    </row>
    <row r="511" spans="1:7" x14ac:dyDescent="0.2">
      <c r="A511">
        <v>138</v>
      </c>
      <c r="B511">
        <v>400.43</v>
      </c>
      <c r="C511">
        <v>5.5220000000000002</v>
      </c>
      <c r="D511">
        <v>5.4089999999999998</v>
      </c>
      <c r="E511">
        <v>5.681</v>
      </c>
      <c r="F511">
        <v>5.3449999999999998</v>
      </c>
      <c r="G511">
        <v>5.6509999999999998</v>
      </c>
    </row>
    <row r="512" spans="1:7" x14ac:dyDescent="0.2">
      <c r="A512">
        <v>139</v>
      </c>
      <c r="B512">
        <v>402.22</v>
      </c>
      <c r="C512">
        <v>5.468</v>
      </c>
      <c r="D512">
        <v>5.3609999999999998</v>
      </c>
      <c r="E512">
        <v>5.6289999999999996</v>
      </c>
      <c r="F512">
        <v>5.2949999999999999</v>
      </c>
      <c r="G512">
        <v>5.5869999999999997</v>
      </c>
    </row>
    <row r="513" spans="1:7" x14ac:dyDescent="0.2">
      <c r="A513">
        <v>140</v>
      </c>
      <c r="B513">
        <v>403.96</v>
      </c>
      <c r="C513">
        <v>5.4189999999999996</v>
      </c>
      <c r="D513">
        <v>5.3079999999999998</v>
      </c>
      <c r="E513">
        <v>5.5789999999999997</v>
      </c>
      <c r="F513">
        <v>5.2450000000000001</v>
      </c>
      <c r="G513">
        <v>5.5419999999999998</v>
      </c>
    </row>
    <row r="514" spans="1:7" x14ac:dyDescent="0.2">
      <c r="A514">
        <v>141</v>
      </c>
      <c r="B514">
        <v>405.66</v>
      </c>
      <c r="C514">
        <v>5.367</v>
      </c>
      <c r="D514">
        <v>5.2549999999999999</v>
      </c>
      <c r="E514">
        <v>5.5220000000000002</v>
      </c>
      <c r="F514">
        <v>5.1950000000000003</v>
      </c>
      <c r="G514">
        <v>5.4980000000000002</v>
      </c>
    </row>
    <row r="515" spans="1:7" x14ac:dyDescent="0.2">
      <c r="A515">
        <v>142</v>
      </c>
      <c r="B515">
        <v>407.31</v>
      </c>
      <c r="C515">
        <v>5.3159999999999998</v>
      </c>
      <c r="D515">
        <v>5.1959999999999997</v>
      </c>
      <c r="E515">
        <v>5.4660000000000002</v>
      </c>
      <c r="F515">
        <v>5.1420000000000003</v>
      </c>
      <c r="G515">
        <v>5.46</v>
      </c>
    </row>
    <row r="516" spans="1:7" x14ac:dyDescent="0.2">
      <c r="A516">
        <v>143</v>
      </c>
      <c r="B516">
        <v>408.92</v>
      </c>
      <c r="C516">
        <v>5.2649999999999997</v>
      </c>
      <c r="D516">
        <v>5.141</v>
      </c>
      <c r="E516">
        <v>5.4080000000000004</v>
      </c>
      <c r="F516">
        <v>5.0869999999999997</v>
      </c>
      <c r="G516">
        <v>5.4249999999999998</v>
      </c>
    </row>
    <row r="517" spans="1:7" x14ac:dyDescent="0.2">
      <c r="A517">
        <v>144</v>
      </c>
      <c r="B517">
        <v>410.49</v>
      </c>
      <c r="C517">
        <v>5.2149999999999999</v>
      </c>
      <c r="D517">
        <v>5.085</v>
      </c>
      <c r="E517">
        <v>5.3520000000000003</v>
      </c>
      <c r="F517">
        <v>5.0369999999999999</v>
      </c>
      <c r="G517">
        <v>5.3869999999999996</v>
      </c>
    </row>
    <row r="518" spans="1:7" x14ac:dyDescent="0.2">
      <c r="A518">
        <v>145</v>
      </c>
      <c r="B518">
        <v>412.02</v>
      </c>
      <c r="C518">
        <v>5.1559999999999997</v>
      </c>
      <c r="D518">
        <v>5.0250000000000004</v>
      </c>
      <c r="E518">
        <v>5.29</v>
      </c>
      <c r="F518">
        <v>4.9820000000000002</v>
      </c>
      <c r="G518">
        <v>5.327</v>
      </c>
    </row>
    <row r="519" spans="1:7" x14ac:dyDescent="0.2">
      <c r="A519">
        <v>146</v>
      </c>
      <c r="B519">
        <v>413.5</v>
      </c>
      <c r="C519">
        <v>5.0940000000000003</v>
      </c>
      <c r="D519">
        <v>4.9610000000000003</v>
      </c>
      <c r="E519">
        <v>5.2290000000000001</v>
      </c>
      <c r="F519">
        <v>4.923</v>
      </c>
      <c r="G519">
        <v>5.2610000000000001</v>
      </c>
    </row>
    <row r="520" spans="1:7" x14ac:dyDescent="0.2">
      <c r="A520">
        <v>147</v>
      </c>
      <c r="B520">
        <v>414.94</v>
      </c>
      <c r="C520">
        <v>5.04</v>
      </c>
      <c r="D520">
        <v>4.9029999999999996</v>
      </c>
      <c r="E520">
        <v>5.173</v>
      </c>
      <c r="F520">
        <v>4.8659999999999997</v>
      </c>
      <c r="G520">
        <v>5.2190000000000003</v>
      </c>
    </row>
    <row r="521" spans="1:7" x14ac:dyDescent="0.2">
      <c r="A521">
        <v>148</v>
      </c>
      <c r="B521">
        <v>416.33</v>
      </c>
      <c r="C521">
        <v>4.9880000000000004</v>
      </c>
      <c r="D521">
        <v>4.8440000000000003</v>
      </c>
      <c r="E521">
        <v>5.1120000000000001</v>
      </c>
      <c r="F521">
        <v>4.8040000000000003</v>
      </c>
      <c r="G521">
        <v>5.1920000000000002</v>
      </c>
    </row>
    <row r="522" spans="1:7" x14ac:dyDescent="0.2">
      <c r="A522">
        <v>149</v>
      </c>
      <c r="B522">
        <v>417.69</v>
      </c>
      <c r="C522">
        <v>4.9290000000000003</v>
      </c>
      <c r="D522">
        <v>4.7789999999999999</v>
      </c>
      <c r="E522">
        <v>5.0510000000000002</v>
      </c>
      <c r="F522">
        <v>4.7430000000000003</v>
      </c>
      <c r="G522">
        <v>5.1420000000000003</v>
      </c>
    </row>
    <row r="523" spans="1:7" x14ac:dyDescent="0.2">
      <c r="A523">
        <v>150</v>
      </c>
      <c r="B523">
        <v>419</v>
      </c>
      <c r="C523">
        <v>4.8639999999999999</v>
      </c>
      <c r="D523">
        <v>4.7130000000000001</v>
      </c>
      <c r="E523">
        <v>4.9850000000000003</v>
      </c>
      <c r="F523">
        <v>4.6779999999999999</v>
      </c>
      <c r="G523">
        <v>5.0780000000000003</v>
      </c>
    </row>
    <row r="524" spans="1:7" x14ac:dyDescent="0.2">
      <c r="A524">
        <v>151</v>
      </c>
      <c r="B524">
        <v>420.26</v>
      </c>
      <c r="C524">
        <v>4.806</v>
      </c>
      <c r="D524">
        <v>4.6479999999999997</v>
      </c>
      <c r="E524">
        <v>4.9189999999999996</v>
      </c>
      <c r="F524">
        <v>4.6130000000000004</v>
      </c>
      <c r="G524">
        <v>5.0460000000000003</v>
      </c>
    </row>
    <row r="525" spans="1:7" x14ac:dyDescent="0.2">
      <c r="A525">
        <v>152</v>
      </c>
      <c r="B525">
        <v>421.49</v>
      </c>
      <c r="C525">
        <v>4.7530000000000001</v>
      </c>
      <c r="D525">
        <v>4.585</v>
      </c>
      <c r="E525">
        <v>4.8559999999999999</v>
      </c>
      <c r="F525">
        <v>4.5519999999999996</v>
      </c>
      <c r="G525">
        <v>5.0199999999999996</v>
      </c>
    </row>
    <row r="526" spans="1:7" x14ac:dyDescent="0.2">
      <c r="A526">
        <v>153</v>
      </c>
      <c r="B526">
        <v>422.67</v>
      </c>
      <c r="C526">
        <v>4.6829999999999998</v>
      </c>
      <c r="D526">
        <v>4.5190000000000001</v>
      </c>
      <c r="E526">
        <v>4.7919999999999998</v>
      </c>
      <c r="F526">
        <v>4.4850000000000003</v>
      </c>
      <c r="G526">
        <v>4.9349999999999996</v>
      </c>
    </row>
    <row r="527" spans="1:7" x14ac:dyDescent="0.2">
      <c r="A527">
        <v>154</v>
      </c>
      <c r="B527">
        <v>423.8</v>
      </c>
      <c r="C527">
        <v>4.609</v>
      </c>
      <c r="D527">
        <v>4.452</v>
      </c>
      <c r="E527">
        <v>4.7220000000000004</v>
      </c>
      <c r="F527">
        <v>4.4169999999999998</v>
      </c>
      <c r="G527">
        <v>4.8470000000000004</v>
      </c>
    </row>
    <row r="528" spans="1:7" x14ac:dyDescent="0.2">
      <c r="A528">
        <v>155</v>
      </c>
      <c r="B528">
        <v>424.9</v>
      </c>
      <c r="C528">
        <v>4.54</v>
      </c>
      <c r="D528">
        <v>4.3810000000000002</v>
      </c>
      <c r="E528">
        <v>4.6509999999999998</v>
      </c>
      <c r="F528">
        <v>4.3440000000000003</v>
      </c>
      <c r="G528">
        <v>4.7850000000000001</v>
      </c>
    </row>
    <row r="529" spans="1:7" x14ac:dyDescent="0.2">
      <c r="A529">
        <v>156</v>
      </c>
      <c r="B529">
        <v>425.95</v>
      </c>
      <c r="C529">
        <v>4.4640000000000004</v>
      </c>
      <c r="D529">
        <v>4.3090000000000002</v>
      </c>
      <c r="E529">
        <v>4.5810000000000004</v>
      </c>
      <c r="F529">
        <v>4.2720000000000002</v>
      </c>
      <c r="G529">
        <v>4.6920000000000002</v>
      </c>
    </row>
    <row r="530" spans="1:7" x14ac:dyDescent="0.2">
      <c r="A530">
        <v>157</v>
      </c>
      <c r="B530">
        <v>426.96</v>
      </c>
      <c r="C530">
        <v>4.383</v>
      </c>
      <c r="D530">
        <v>4.2359999999999998</v>
      </c>
      <c r="E530">
        <v>4.5110000000000001</v>
      </c>
      <c r="F530">
        <v>4.2039999999999997</v>
      </c>
      <c r="G530">
        <v>4.5819999999999999</v>
      </c>
    </row>
    <row r="531" spans="1:7" x14ac:dyDescent="0.2">
      <c r="A531">
        <v>158</v>
      </c>
      <c r="B531">
        <v>427.92</v>
      </c>
      <c r="C531">
        <v>4.3049999999999997</v>
      </c>
      <c r="D531">
        <v>4.1550000000000002</v>
      </c>
      <c r="E531">
        <v>4.4370000000000003</v>
      </c>
      <c r="F531">
        <v>4.1289999999999996</v>
      </c>
      <c r="G531">
        <v>4.4980000000000002</v>
      </c>
    </row>
    <row r="532" spans="1:7" x14ac:dyDescent="0.2">
      <c r="A532">
        <v>159</v>
      </c>
      <c r="B532">
        <v>428.84</v>
      </c>
      <c r="C532">
        <v>4.2290000000000001</v>
      </c>
      <c r="D532">
        <v>4.0750000000000002</v>
      </c>
      <c r="E532">
        <v>4.3650000000000002</v>
      </c>
      <c r="F532">
        <v>4.0529999999999999</v>
      </c>
      <c r="G532">
        <v>4.4240000000000004</v>
      </c>
    </row>
    <row r="533" spans="1:7" x14ac:dyDescent="0.2">
      <c r="A533">
        <v>160</v>
      </c>
      <c r="B533">
        <v>429.72</v>
      </c>
      <c r="C533">
        <v>4.1479999999999997</v>
      </c>
      <c r="D533">
        <v>4.0019999999999998</v>
      </c>
      <c r="E533">
        <v>4.2919999999999998</v>
      </c>
      <c r="F533">
        <v>3.9729999999999999</v>
      </c>
      <c r="G533">
        <v>4.3259999999999996</v>
      </c>
    </row>
    <row r="534" spans="1:7" x14ac:dyDescent="0.2">
      <c r="A534">
        <v>161</v>
      </c>
      <c r="B534">
        <v>430.55</v>
      </c>
      <c r="C534">
        <v>4.0730000000000004</v>
      </c>
      <c r="D534">
        <v>3.9279999999999999</v>
      </c>
      <c r="E534">
        <v>4.2119999999999997</v>
      </c>
      <c r="F534">
        <v>3.895</v>
      </c>
      <c r="G534">
        <v>4.2560000000000002</v>
      </c>
    </row>
    <row r="535" spans="1:7" x14ac:dyDescent="0.2">
      <c r="A535">
        <v>162</v>
      </c>
      <c r="B535">
        <v>431.35</v>
      </c>
      <c r="C535">
        <v>4.0030000000000001</v>
      </c>
      <c r="D535">
        <v>3.8479999999999999</v>
      </c>
      <c r="E535">
        <v>4.1360000000000001</v>
      </c>
      <c r="F535">
        <v>3.8149999999999999</v>
      </c>
      <c r="G535">
        <v>4.2130000000000001</v>
      </c>
    </row>
    <row r="536" spans="1:7" x14ac:dyDescent="0.2">
      <c r="A536">
        <v>163</v>
      </c>
      <c r="B536">
        <v>432.1</v>
      </c>
      <c r="C536">
        <v>3.927</v>
      </c>
      <c r="D536">
        <v>3.7709999999999999</v>
      </c>
      <c r="E536">
        <v>4.0590000000000002</v>
      </c>
      <c r="F536">
        <v>3.7360000000000002</v>
      </c>
      <c r="G536">
        <v>4.1420000000000003</v>
      </c>
    </row>
    <row r="537" spans="1:7" x14ac:dyDescent="0.2">
      <c r="A537">
        <v>164</v>
      </c>
      <c r="B537">
        <v>432.8</v>
      </c>
      <c r="C537">
        <v>3.85</v>
      </c>
      <c r="D537">
        <v>3.6949999999999998</v>
      </c>
      <c r="E537">
        <v>3.9830000000000001</v>
      </c>
      <c r="F537">
        <v>3.6589999999999998</v>
      </c>
      <c r="G537">
        <v>4.0629999999999997</v>
      </c>
    </row>
    <row r="538" spans="1:7" x14ac:dyDescent="0.2">
      <c r="A538">
        <v>165</v>
      </c>
      <c r="B538">
        <v>433.47</v>
      </c>
      <c r="C538">
        <v>3.7770000000000001</v>
      </c>
      <c r="D538">
        <v>3.6240000000000001</v>
      </c>
      <c r="E538">
        <v>3.9049999999999998</v>
      </c>
      <c r="F538">
        <v>3.581</v>
      </c>
      <c r="G538">
        <v>4.0010000000000003</v>
      </c>
    </row>
    <row r="539" spans="1:7" x14ac:dyDescent="0.2">
      <c r="A539">
        <v>166</v>
      </c>
      <c r="B539">
        <v>434.09</v>
      </c>
      <c r="C539">
        <v>3.6989999999999998</v>
      </c>
      <c r="D539">
        <v>3.5430000000000001</v>
      </c>
      <c r="E539">
        <v>3.8279999999999998</v>
      </c>
      <c r="F539">
        <v>3.504</v>
      </c>
      <c r="G539">
        <v>3.92</v>
      </c>
    </row>
    <row r="540" spans="1:7" x14ac:dyDescent="0.2">
      <c r="A540">
        <v>167</v>
      </c>
      <c r="B540">
        <v>434.66</v>
      </c>
      <c r="C540">
        <v>3.6179999999999999</v>
      </c>
      <c r="D540">
        <v>3.4630000000000001</v>
      </c>
      <c r="E540">
        <v>3.742</v>
      </c>
      <c r="F540">
        <v>3.4289999999999998</v>
      </c>
      <c r="G540">
        <v>3.8380000000000001</v>
      </c>
    </row>
    <row r="541" spans="1:7" x14ac:dyDescent="0.2">
      <c r="A541">
        <v>168</v>
      </c>
      <c r="B541">
        <v>435.2</v>
      </c>
      <c r="C541">
        <v>3.5470000000000002</v>
      </c>
      <c r="D541">
        <v>3.387</v>
      </c>
      <c r="E541">
        <v>3.661</v>
      </c>
      <c r="F541">
        <v>3.347</v>
      </c>
      <c r="G541">
        <v>3.7909999999999999</v>
      </c>
    </row>
    <row r="542" spans="1:7" x14ac:dyDescent="0.2">
      <c r="A542">
        <v>169</v>
      </c>
      <c r="B542">
        <v>435.69</v>
      </c>
      <c r="C542">
        <v>3.48</v>
      </c>
      <c r="D542">
        <v>3.3119999999999998</v>
      </c>
      <c r="E542">
        <v>3.5859999999999999</v>
      </c>
      <c r="F542">
        <v>3.2709999999999999</v>
      </c>
      <c r="G542">
        <v>3.754</v>
      </c>
    </row>
    <row r="543" spans="1:7" x14ac:dyDescent="0.2">
      <c r="A543">
        <v>170</v>
      </c>
      <c r="B543">
        <v>436.14</v>
      </c>
      <c r="C543">
        <v>3.41</v>
      </c>
      <c r="D543">
        <v>3.2389999999999999</v>
      </c>
      <c r="E543">
        <v>3.5049999999999999</v>
      </c>
      <c r="F543">
        <v>3.198</v>
      </c>
      <c r="G543">
        <v>3.7</v>
      </c>
    </row>
    <row r="544" spans="1:7" x14ac:dyDescent="0.2">
      <c r="A544">
        <v>171</v>
      </c>
      <c r="B544">
        <v>436.54</v>
      </c>
      <c r="C544">
        <v>3.3439999999999999</v>
      </c>
      <c r="D544">
        <v>3.165</v>
      </c>
      <c r="E544">
        <v>3.4340000000000002</v>
      </c>
      <c r="F544">
        <v>3.1269999999999998</v>
      </c>
      <c r="G544">
        <v>3.6480000000000001</v>
      </c>
    </row>
    <row r="545" spans="1:7" x14ac:dyDescent="0.2">
      <c r="A545">
        <v>172</v>
      </c>
      <c r="B545">
        <v>436.91</v>
      </c>
      <c r="C545">
        <v>3.274</v>
      </c>
      <c r="D545">
        <v>3.0950000000000002</v>
      </c>
      <c r="E545">
        <v>3.3639999999999999</v>
      </c>
      <c r="F545">
        <v>3.052</v>
      </c>
      <c r="G545">
        <v>3.5840000000000001</v>
      </c>
    </row>
    <row r="546" spans="1:7" x14ac:dyDescent="0.2">
      <c r="A546">
        <v>173</v>
      </c>
      <c r="B546">
        <v>437.23</v>
      </c>
      <c r="C546">
        <v>3.198</v>
      </c>
      <c r="D546">
        <v>3.02</v>
      </c>
      <c r="E546">
        <v>3.2949999999999999</v>
      </c>
      <c r="F546">
        <v>2.9780000000000002</v>
      </c>
      <c r="G546">
        <v>3.4969999999999999</v>
      </c>
    </row>
    <row r="547" spans="1:7" x14ac:dyDescent="0.2">
      <c r="A547">
        <v>174</v>
      </c>
      <c r="B547">
        <v>437.51</v>
      </c>
      <c r="C547">
        <v>3.1230000000000002</v>
      </c>
      <c r="D547">
        <v>2.952</v>
      </c>
      <c r="E547">
        <v>3.2240000000000002</v>
      </c>
      <c r="F547">
        <v>2.9079999999999999</v>
      </c>
      <c r="G547">
        <v>3.4079999999999999</v>
      </c>
    </row>
    <row r="548" spans="1:7" x14ac:dyDescent="0.2">
      <c r="A548">
        <v>175</v>
      </c>
      <c r="B548">
        <v>437.74</v>
      </c>
      <c r="C548">
        <v>3.0470000000000002</v>
      </c>
      <c r="D548">
        <v>2.8769999999999998</v>
      </c>
      <c r="E548">
        <v>3.1509999999999998</v>
      </c>
      <c r="F548">
        <v>2.8380000000000001</v>
      </c>
      <c r="G548">
        <v>3.3210000000000002</v>
      </c>
    </row>
    <row r="549" spans="1:7" x14ac:dyDescent="0.2">
      <c r="A549">
        <v>176</v>
      </c>
      <c r="B549">
        <v>437.93</v>
      </c>
      <c r="C549">
        <v>2.9790000000000001</v>
      </c>
      <c r="D549">
        <v>2.8130000000000002</v>
      </c>
      <c r="E549">
        <v>3.081</v>
      </c>
      <c r="F549">
        <v>2.7709999999999999</v>
      </c>
      <c r="G549">
        <v>3.2530000000000001</v>
      </c>
    </row>
    <row r="550" spans="1:7" x14ac:dyDescent="0.2">
      <c r="A550">
        <v>177</v>
      </c>
      <c r="B550">
        <v>438.08</v>
      </c>
      <c r="C550">
        <v>2.919</v>
      </c>
      <c r="D550">
        <v>2.758</v>
      </c>
      <c r="E550">
        <v>3.016</v>
      </c>
      <c r="F550">
        <v>2.71</v>
      </c>
      <c r="G550">
        <v>3.1920000000000002</v>
      </c>
    </row>
    <row r="551" spans="1:7" x14ac:dyDescent="0.2">
      <c r="A551">
        <v>178</v>
      </c>
      <c r="B551">
        <v>438.19</v>
      </c>
      <c r="C551">
        <v>2.8570000000000002</v>
      </c>
      <c r="D551">
        <v>2.6989999999999998</v>
      </c>
      <c r="E551">
        <v>2.9609999999999999</v>
      </c>
      <c r="F551">
        <v>2.65</v>
      </c>
      <c r="G551">
        <v>3.1190000000000002</v>
      </c>
    </row>
    <row r="552" spans="1:7" x14ac:dyDescent="0.2">
      <c r="A552">
        <v>179</v>
      </c>
      <c r="B552">
        <v>438.25</v>
      </c>
      <c r="C552">
        <v>2.798</v>
      </c>
      <c r="D552">
        <v>2.637</v>
      </c>
      <c r="E552">
        <v>2.8980000000000001</v>
      </c>
      <c r="F552">
        <v>2.597</v>
      </c>
      <c r="G552">
        <v>3.0590000000000002</v>
      </c>
    </row>
    <row r="553" spans="1:7" x14ac:dyDescent="0.2">
      <c r="A553">
        <v>180</v>
      </c>
      <c r="B553">
        <v>438.28</v>
      </c>
      <c r="C553">
        <v>2.734</v>
      </c>
      <c r="D553">
        <v>2.5739999999999998</v>
      </c>
      <c r="E553">
        <v>2.8319999999999999</v>
      </c>
      <c r="F553">
        <v>2.5369999999999999</v>
      </c>
      <c r="G553">
        <v>2.9950000000000001</v>
      </c>
    </row>
    <row r="554" spans="1:7" x14ac:dyDescent="0.2">
      <c r="A554">
        <v>181</v>
      </c>
      <c r="B554">
        <v>438.25</v>
      </c>
      <c r="C554">
        <v>2.6749999999999998</v>
      </c>
      <c r="D554">
        <v>2.5139999999999998</v>
      </c>
      <c r="E554">
        <v>2.77</v>
      </c>
      <c r="F554">
        <v>2.4790000000000001</v>
      </c>
      <c r="G554">
        <v>2.9369999999999998</v>
      </c>
    </row>
    <row r="555" spans="1:7" x14ac:dyDescent="0.2">
      <c r="A555">
        <v>182</v>
      </c>
      <c r="B555">
        <v>438.19</v>
      </c>
      <c r="C555">
        <v>2.625</v>
      </c>
      <c r="D555">
        <v>2.4540000000000002</v>
      </c>
      <c r="E555">
        <v>2.71</v>
      </c>
      <c r="F555">
        <v>2.4260000000000002</v>
      </c>
      <c r="G555">
        <v>2.91</v>
      </c>
    </row>
    <row r="556" spans="1:7" x14ac:dyDescent="0.2">
      <c r="A556">
        <v>183</v>
      </c>
      <c r="B556">
        <v>438.08</v>
      </c>
      <c r="C556">
        <v>2.577</v>
      </c>
      <c r="D556">
        <v>2.4060000000000001</v>
      </c>
      <c r="E556">
        <v>2.653</v>
      </c>
      <c r="F556">
        <v>2.3759999999999999</v>
      </c>
      <c r="G556">
        <v>2.8740000000000001</v>
      </c>
    </row>
    <row r="557" spans="1:7" x14ac:dyDescent="0.2">
      <c r="A557">
        <v>184</v>
      </c>
      <c r="B557">
        <v>437.93</v>
      </c>
      <c r="C557">
        <v>2.5249999999999999</v>
      </c>
      <c r="D557">
        <v>2.3570000000000002</v>
      </c>
      <c r="E557">
        <v>2.6030000000000002</v>
      </c>
      <c r="F557">
        <v>2.3290000000000002</v>
      </c>
      <c r="G557">
        <v>2.8109999999999999</v>
      </c>
    </row>
    <row r="558" spans="1:7" x14ac:dyDescent="0.2">
      <c r="A558">
        <v>185</v>
      </c>
      <c r="B558">
        <v>437.74</v>
      </c>
      <c r="C558">
        <v>2.4689999999999999</v>
      </c>
      <c r="D558">
        <v>2.306</v>
      </c>
      <c r="E558">
        <v>2.5550000000000002</v>
      </c>
      <c r="F558">
        <v>2.2789999999999999</v>
      </c>
      <c r="G558">
        <v>2.7370000000000001</v>
      </c>
    </row>
    <row r="559" spans="1:7" x14ac:dyDescent="0.2">
      <c r="A559">
        <v>186</v>
      </c>
      <c r="B559">
        <v>437.51</v>
      </c>
      <c r="C559">
        <v>2.4009999999999998</v>
      </c>
      <c r="D559">
        <v>2.254</v>
      </c>
      <c r="E559">
        <v>2.4980000000000002</v>
      </c>
      <c r="F559">
        <v>2.23</v>
      </c>
      <c r="G559">
        <v>2.6240000000000001</v>
      </c>
    </row>
    <row r="560" spans="1:7" x14ac:dyDescent="0.2">
      <c r="A560">
        <v>187</v>
      </c>
      <c r="B560">
        <v>437.23</v>
      </c>
      <c r="C560">
        <v>2.3260000000000001</v>
      </c>
      <c r="D560">
        <v>2.2029999999999998</v>
      </c>
      <c r="E560">
        <v>2.4430000000000001</v>
      </c>
      <c r="F560">
        <v>2.1840000000000002</v>
      </c>
      <c r="G560">
        <v>2.472</v>
      </c>
    </row>
    <row r="561" spans="1:7" x14ac:dyDescent="0.2">
      <c r="A561">
        <v>188</v>
      </c>
      <c r="B561">
        <v>436.91</v>
      </c>
      <c r="C561">
        <v>2.2530000000000001</v>
      </c>
      <c r="D561">
        <v>2.1549999999999998</v>
      </c>
      <c r="E561">
        <v>2.3959999999999999</v>
      </c>
      <c r="F561">
        <v>2.1389999999999998</v>
      </c>
      <c r="G561">
        <v>2.323</v>
      </c>
    </row>
    <row r="562" spans="1:7" x14ac:dyDescent="0.2">
      <c r="A562">
        <v>189</v>
      </c>
      <c r="B562">
        <v>436.54</v>
      </c>
      <c r="C562">
        <v>2.1909999999999998</v>
      </c>
      <c r="D562">
        <v>2.113</v>
      </c>
      <c r="E562">
        <v>2.347</v>
      </c>
      <c r="F562">
        <v>2.101</v>
      </c>
      <c r="G562">
        <v>2.2050000000000001</v>
      </c>
    </row>
    <row r="563" spans="1:7" x14ac:dyDescent="0.2">
      <c r="A563">
        <v>190</v>
      </c>
      <c r="B563">
        <v>436.14</v>
      </c>
      <c r="C563">
        <v>2.1339999999999999</v>
      </c>
      <c r="D563">
        <v>2.0720000000000001</v>
      </c>
      <c r="E563">
        <v>2.3039999999999998</v>
      </c>
      <c r="F563">
        <v>2.0569999999999999</v>
      </c>
      <c r="G563">
        <v>2.105</v>
      </c>
    </row>
    <row r="564" spans="1:7" x14ac:dyDescent="0.2">
      <c r="A564">
        <v>191</v>
      </c>
      <c r="B564">
        <v>435.69</v>
      </c>
      <c r="C564">
        <v>2.0790000000000002</v>
      </c>
      <c r="D564">
        <v>2.0329999999999999</v>
      </c>
      <c r="E564">
        <v>2.254</v>
      </c>
      <c r="F564">
        <v>2.0179999999999998</v>
      </c>
      <c r="G564">
        <v>2.0110000000000001</v>
      </c>
    </row>
    <row r="565" spans="1:7" x14ac:dyDescent="0.2">
      <c r="A565">
        <v>192</v>
      </c>
      <c r="B565">
        <v>435.2</v>
      </c>
      <c r="C565">
        <v>2.0299999999999998</v>
      </c>
      <c r="D565">
        <v>1.9890000000000001</v>
      </c>
      <c r="E565">
        <v>2.2090000000000001</v>
      </c>
      <c r="F565">
        <v>1.9830000000000001</v>
      </c>
      <c r="G565">
        <v>1.94</v>
      </c>
    </row>
    <row r="566" spans="1:7" x14ac:dyDescent="0.2">
      <c r="A566">
        <v>193</v>
      </c>
      <c r="B566">
        <v>434.66</v>
      </c>
      <c r="C566">
        <v>1.9930000000000001</v>
      </c>
      <c r="D566">
        <v>1.956</v>
      </c>
      <c r="E566">
        <v>2.1659999999999999</v>
      </c>
      <c r="F566">
        <v>1.9470000000000001</v>
      </c>
      <c r="G566">
        <v>1.9019999999999999</v>
      </c>
    </row>
    <row r="567" spans="1:7" x14ac:dyDescent="0.2">
      <c r="A567">
        <v>194</v>
      </c>
      <c r="B567">
        <v>434.09</v>
      </c>
      <c r="C567">
        <v>1.96</v>
      </c>
      <c r="D567">
        <v>1.9159999999999999</v>
      </c>
      <c r="E567">
        <v>2.125</v>
      </c>
      <c r="F567">
        <v>1.909</v>
      </c>
      <c r="G567">
        <v>1.889</v>
      </c>
    </row>
    <row r="568" spans="1:7" x14ac:dyDescent="0.2">
      <c r="A568">
        <v>195</v>
      </c>
      <c r="B568">
        <v>433.47</v>
      </c>
      <c r="C568">
        <v>1.93</v>
      </c>
      <c r="D568">
        <v>1.883</v>
      </c>
      <c r="E568">
        <v>2.077</v>
      </c>
      <c r="F568">
        <v>1.875</v>
      </c>
      <c r="G568">
        <v>1.8859999999999999</v>
      </c>
    </row>
    <row r="569" spans="1:7" x14ac:dyDescent="0.2">
      <c r="A569">
        <v>196</v>
      </c>
      <c r="B569">
        <v>432.8</v>
      </c>
      <c r="C569">
        <v>1.905</v>
      </c>
      <c r="D569">
        <v>1.8460000000000001</v>
      </c>
      <c r="E569">
        <v>2.0289999999999999</v>
      </c>
      <c r="F569">
        <v>1.8440000000000001</v>
      </c>
      <c r="G569">
        <v>1.9</v>
      </c>
    </row>
    <row r="570" spans="1:7" x14ac:dyDescent="0.2">
      <c r="A570">
        <v>197</v>
      </c>
      <c r="B570">
        <v>432.1</v>
      </c>
      <c r="C570">
        <v>1.883</v>
      </c>
      <c r="D570">
        <v>1.8129999999999999</v>
      </c>
      <c r="E570">
        <v>1.992</v>
      </c>
      <c r="F570">
        <v>1.8080000000000001</v>
      </c>
      <c r="G570">
        <v>1.9179999999999999</v>
      </c>
    </row>
    <row r="571" spans="1:7" x14ac:dyDescent="0.2">
      <c r="A571">
        <v>198</v>
      </c>
      <c r="B571">
        <v>431.35</v>
      </c>
      <c r="C571">
        <v>1.857</v>
      </c>
      <c r="D571">
        <v>1.78</v>
      </c>
      <c r="E571">
        <v>1.956</v>
      </c>
      <c r="F571">
        <v>1.776</v>
      </c>
      <c r="G571">
        <v>1.917</v>
      </c>
    </row>
    <row r="572" spans="1:7" x14ac:dyDescent="0.2">
      <c r="A572">
        <v>199</v>
      </c>
      <c r="B572">
        <v>430.55</v>
      </c>
      <c r="C572">
        <v>1.835</v>
      </c>
      <c r="D572">
        <v>1.746</v>
      </c>
      <c r="E572">
        <v>1.921</v>
      </c>
      <c r="F572">
        <v>1.746</v>
      </c>
      <c r="G572">
        <v>1.9259999999999999</v>
      </c>
    </row>
    <row r="573" spans="1:7" x14ac:dyDescent="0.2">
      <c r="A573">
        <v>200</v>
      </c>
      <c r="B573">
        <v>429.72</v>
      </c>
      <c r="C573">
        <v>1.8120000000000001</v>
      </c>
      <c r="D573">
        <v>1.712</v>
      </c>
      <c r="E573">
        <v>1.8839999999999999</v>
      </c>
      <c r="F573">
        <v>1.712</v>
      </c>
      <c r="G573">
        <v>1.9390000000000001</v>
      </c>
    </row>
    <row r="574" spans="1:7" x14ac:dyDescent="0.2">
      <c r="A574">
        <v>201</v>
      </c>
      <c r="B574">
        <v>428.84</v>
      </c>
      <c r="C574">
        <v>1.7889999999999999</v>
      </c>
      <c r="D574">
        <v>1.6819999999999999</v>
      </c>
      <c r="E574">
        <v>1.847</v>
      </c>
      <c r="F574">
        <v>1.679</v>
      </c>
      <c r="G574">
        <v>1.9490000000000001</v>
      </c>
    </row>
    <row r="575" spans="1:7" x14ac:dyDescent="0.2">
      <c r="A575">
        <v>202</v>
      </c>
      <c r="B575">
        <v>427.92</v>
      </c>
      <c r="C575">
        <v>1.768</v>
      </c>
      <c r="D575">
        <v>1.6479999999999999</v>
      </c>
      <c r="E575">
        <v>1.8160000000000001</v>
      </c>
      <c r="F575">
        <v>1.647</v>
      </c>
      <c r="G575">
        <v>1.9590000000000001</v>
      </c>
    </row>
    <row r="576" spans="1:7" x14ac:dyDescent="0.2">
      <c r="A576">
        <v>203</v>
      </c>
      <c r="B576">
        <v>426.96</v>
      </c>
      <c r="C576">
        <v>1.7470000000000001</v>
      </c>
      <c r="D576">
        <v>1.6220000000000001</v>
      </c>
      <c r="E576">
        <v>1.788</v>
      </c>
      <c r="F576">
        <v>1.615</v>
      </c>
      <c r="G576">
        <v>1.964</v>
      </c>
    </row>
    <row r="577" spans="1:7" x14ac:dyDescent="0.2">
      <c r="A577">
        <v>204</v>
      </c>
      <c r="B577">
        <v>425.95</v>
      </c>
      <c r="C577">
        <v>1.73</v>
      </c>
      <c r="D577">
        <v>1.595</v>
      </c>
      <c r="E577">
        <v>1.756</v>
      </c>
      <c r="F577">
        <v>1.59</v>
      </c>
      <c r="G577">
        <v>1.978</v>
      </c>
    </row>
    <row r="578" spans="1:7" x14ac:dyDescent="0.2">
      <c r="A578">
        <v>205</v>
      </c>
      <c r="B578">
        <v>424.9</v>
      </c>
      <c r="C578">
        <v>1.716</v>
      </c>
      <c r="D578">
        <v>1.569</v>
      </c>
      <c r="E578">
        <v>1.724</v>
      </c>
      <c r="F578">
        <v>1.5629999999999999</v>
      </c>
      <c r="G578">
        <v>2.0070000000000001</v>
      </c>
    </row>
    <row r="579" spans="1:7" x14ac:dyDescent="0.2">
      <c r="A579">
        <v>206</v>
      </c>
      <c r="B579">
        <v>423.8</v>
      </c>
      <c r="C579">
        <v>1.6990000000000001</v>
      </c>
      <c r="D579">
        <v>1.5429999999999999</v>
      </c>
      <c r="E579">
        <v>1.698</v>
      </c>
      <c r="F579">
        <v>1.534</v>
      </c>
      <c r="G579">
        <v>2.0219999999999998</v>
      </c>
    </row>
    <row r="580" spans="1:7" x14ac:dyDescent="0.2">
      <c r="A580">
        <v>207</v>
      </c>
      <c r="B580">
        <v>422.67</v>
      </c>
      <c r="C580">
        <v>1.6830000000000001</v>
      </c>
      <c r="D580">
        <v>1.5169999999999999</v>
      </c>
      <c r="E580">
        <v>1.671</v>
      </c>
      <c r="F580">
        <v>1.5049999999999999</v>
      </c>
      <c r="G580">
        <v>2.0390000000000001</v>
      </c>
    </row>
    <row r="581" spans="1:7" x14ac:dyDescent="0.2">
      <c r="A581">
        <v>208</v>
      </c>
      <c r="B581">
        <v>421.49</v>
      </c>
      <c r="C581">
        <v>1.66</v>
      </c>
      <c r="D581">
        <v>1.4870000000000001</v>
      </c>
      <c r="E581">
        <v>1.641</v>
      </c>
      <c r="F581">
        <v>1.476</v>
      </c>
      <c r="G581">
        <v>2.0350000000000001</v>
      </c>
    </row>
    <row r="582" spans="1:7" x14ac:dyDescent="0.2">
      <c r="A582">
        <v>209</v>
      </c>
      <c r="B582">
        <v>420.26</v>
      </c>
      <c r="C582">
        <v>1.6240000000000001</v>
      </c>
      <c r="D582">
        <v>1.464</v>
      </c>
      <c r="E582">
        <v>1.611</v>
      </c>
      <c r="F582">
        <v>1.4510000000000001</v>
      </c>
      <c r="G582">
        <v>1.97</v>
      </c>
    </row>
    <row r="583" spans="1:7" x14ac:dyDescent="0.2">
      <c r="A583">
        <v>210</v>
      </c>
      <c r="B583">
        <v>419</v>
      </c>
      <c r="C583">
        <v>1.5860000000000001</v>
      </c>
      <c r="D583">
        <v>1.4410000000000001</v>
      </c>
      <c r="E583">
        <v>1.5840000000000001</v>
      </c>
      <c r="F583">
        <v>1.4239999999999999</v>
      </c>
      <c r="G583">
        <v>1.895</v>
      </c>
    </row>
    <row r="584" spans="1:7" x14ac:dyDescent="0.2">
      <c r="A584">
        <v>211</v>
      </c>
      <c r="B584">
        <v>417.69</v>
      </c>
      <c r="C584">
        <v>1.56</v>
      </c>
      <c r="D584">
        <v>1.421</v>
      </c>
      <c r="E584">
        <v>1.5629999999999999</v>
      </c>
      <c r="F584">
        <v>1.399</v>
      </c>
      <c r="G584">
        <v>1.857</v>
      </c>
    </row>
    <row r="585" spans="1:7" x14ac:dyDescent="0.2">
      <c r="A585">
        <v>212</v>
      </c>
      <c r="B585">
        <v>416.33</v>
      </c>
      <c r="C585">
        <v>1.5329999999999999</v>
      </c>
      <c r="D585">
        <v>1.397</v>
      </c>
      <c r="E585">
        <v>1.542</v>
      </c>
      <c r="F585">
        <v>1.379</v>
      </c>
      <c r="G585">
        <v>1.8149999999999999</v>
      </c>
    </row>
    <row r="586" spans="1:7" x14ac:dyDescent="0.2">
      <c r="A586">
        <v>213</v>
      </c>
      <c r="B586">
        <v>414.94</v>
      </c>
      <c r="C586">
        <v>1.5009999999999999</v>
      </c>
      <c r="D586">
        <v>1.373</v>
      </c>
      <c r="E586">
        <v>1.5189999999999999</v>
      </c>
      <c r="F586">
        <v>1.355</v>
      </c>
      <c r="G586">
        <v>1.7569999999999999</v>
      </c>
    </row>
    <row r="587" spans="1:7" x14ac:dyDescent="0.2">
      <c r="A587">
        <v>214</v>
      </c>
      <c r="B587">
        <v>413.5</v>
      </c>
      <c r="C587">
        <v>1.4690000000000001</v>
      </c>
      <c r="D587">
        <v>1.3560000000000001</v>
      </c>
      <c r="E587">
        <v>1.492</v>
      </c>
      <c r="F587">
        <v>1.329</v>
      </c>
      <c r="G587">
        <v>1.7010000000000001</v>
      </c>
    </row>
    <row r="588" spans="1:7" x14ac:dyDescent="0.2">
      <c r="A588">
        <v>215</v>
      </c>
      <c r="B588">
        <v>412.02</v>
      </c>
      <c r="C588">
        <v>1.44</v>
      </c>
      <c r="D588">
        <v>1.3360000000000001</v>
      </c>
      <c r="E588">
        <v>1.47</v>
      </c>
      <c r="F588">
        <v>1.304</v>
      </c>
      <c r="G588">
        <v>1.6519999999999999</v>
      </c>
    </row>
    <row r="589" spans="1:7" x14ac:dyDescent="0.2">
      <c r="A589">
        <v>216</v>
      </c>
      <c r="B589">
        <v>410.49</v>
      </c>
      <c r="C589">
        <v>1.4119999999999999</v>
      </c>
      <c r="D589">
        <v>1.3080000000000001</v>
      </c>
      <c r="E589">
        <v>1.4470000000000001</v>
      </c>
      <c r="F589">
        <v>1.28</v>
      </c>
      <c r="G589">
        <v>1.613</v>
      </c>
    </row>
    <row r="590" spans="1:7" x14ac:dyDescent="0.2">
      <c r="A590">
        <v>217</v>
      </c>
      <c r="B590">
        <v>408.92</v>
      </c>
      <c r="C590">
        <v>1.3839999999999999</v>
      </c>
      <c r="D590">
        <v>1.284</v>
      </c>
      <c r="E590">
        <v>1.4279999999999999</v>
      </c>
      <c r="F590">
        <v>1.264</v>
      </c>
      <c r="G590">
        <v>1.5589999999999999</v>
      </c>
    </row>
    <row r="591" spans="1:7" x14ac:dyDescent="0.2">
      <c r="A591">
        <v>218</v>
      </c>
      <c r="B591">
        <v>407.31</v>
      </c>
      <c r="C591">
        <v>1.353</v>
      </c>
      <c r="D591">
        <v>1.262</v>
      </c>
      <c r="E591">
        <v>1.4059999999999999</v>
      </c>
      <c r="F591">
        <v>1.2390000000000001</v>
      </c>
      <c r="G591">
        <v>1.504</v>
      </c>
    </row>
    <row r="592" spans="1:7" x14ac:dyDescent="0.2">
      <c r="A592">
        <v>219</v>
      </c>
      <c r="B592">
        <v>405.66</v>
      </c>
      <c r="C592">
        <v>1.33</v>
      </c>
      <c r="D592">
        <v>1.2430000000000001</v>
      </c>
      <c r="E592">
        <v>1.3919999999999999</v>
      </c>
      <c r="F592">
        <v>1.222</v>
      </c>
      <c r="G592">
        <v>1.4630000000000001</v>
      </c>
    </row>
    <row r="593" spans="1:7" x14ac:dyDescent="0.2">
      <c r="A593">
        <v>220</v>
      </c>
      <c r="B593">
        <v>403.96</v>
      </c>
      <c r="C593">
        <v>1.3120000000000001</v>
      </c>
      <c r="D593">
        <v>1.2270000000000001</v>
      </c>
      <c r="E593">
        <v>1.375</v>
      </c>
      <c r="F593">
        <v>1.208</v>
      </c>
      <c r="G593">
        <v>1.4359999999999999</v>
      </c>
    </row>
    <row r="594" spans="1:7" x14ac:dyDescent="0.2">
      <c r="A594">
        <v>221</v>
      </c>
      <c r="B594">
        <v>402.22</v>
      </c>
      <c r="C594">
        <v>1.296</v>
      </c>
      <c r="D594">
        <v>1.21</v>
      </c>
      <c r="E594">
        <v>1.3560000000000001</v>
      </c>
      <c r="F594">
        <v>1.19</v>
      </c>
      <c r="G594">
        <v>1.4279999999999999</v>
      </c>
    </row>
    <row r="595" spans="1:7" x14ac:dyDescent="0.2">
      <c r="A595">
        <v>222</v>
      </c>
      <c r="B595">
        <v>400.43</v>
      </c>
      <c r="C595">
        <v>1.292</v>
      </c>
      <c r="D595">
        <v>1.194</v>
      </c>
      <c r="E595">
        <v>1.3420000000000001</v>
      </c>
      <c r="F595">
        <v>1.17</v>
      </c>
      <c r="G595">
        <v>1.46</v>
      </c>
    </row>
    <row r="596" spans="1:7" x14ac:dyDescent="0.2">
      <c r="A596">
        <v>223</v>
      </c>
      <c r="B596">
        <v>398.61</v>
      </c>
      <c r="C596">
        <v>1.2909999999999999</v>
      </c>
      <c r="D596">
        <v>1.179</v>
      </c>
      <c r="E596">
        <v>1.33</v>
      </c>
      <c r="F596">
        <v>1.153</v>
      </c>
      <c r="G596">
        <v>1.5029999999999999</v>
      </c>
    </row>
    <row r="597" spans="1:7" x14ac:dyDescent="0.2">
      <c r="A597">
        <v>224</v>
      </c>
      <c r="B597">
        <v>396.74</v>
      </c>
      <c r="C597">
        <v>1.294</v>
      </c>
      <c r="D597">
        <v>1.1639999999999999</v>
      </c>
      <c r="E597">
        <v>1.3169999999999999</v>
      </c>
      <c r="F597">
        <v>1.1399999999999999</v>
      </c>
      <c r="G597">
        <v>1.554</v>
      </c>
    </row>
    <row r="598" spans="1:7" x14ac:dyDescent="0.2">
      <c r="A598">
        <v>225</v>
      </c>
      <c r="B598">
        <v>394.83</v>
      </c>
      <c r="C598">
        <v>1.2989999999999999</v>
      </c>
      <c r="D598">
        <v>1.1539999999999999</v>
      </c>
      <c r="E598">
        <v>1.3009999999999999</v>
      </c>
      <c r="F598">
        <v>1.1279999999999999</v>
      </c>
      <c r="G598">
        <v>1.6140000000000001</v>
      </c>
    </row>
    <row r="599" spans="1:7" x14ac:dyDescent="0.2">
      <c r="A599">
        <v>226</v>
      </c>
      <c r="B599">
        <v>392.87</v>
      </c>
      <c r="C599">
        <v>1.3069999999999999</v>
      </c>
      <c r="D599">
        <v>1.1359999999999999</v>
      </c>
      <c r="E599">
        <v>1.2829999999999999</v>
      </c>
      <c r="F599">
        <v>1.115</v>
      </c>
      <c r="G599">
        <v>1.694</v>
      </c>
    </row>
    <row r="600" spans="1:7" x14ac:dyDescent="0.2">
      <c r="A600">
        <v>227</v>
      </c>
      <c r="B600">
        <v>390.88</v>
      </c>
      <c r="C600">
        <v>1.3140000000000001</v>
      </c>
      <c r="D600">
        <v>1.1279999999999999</v>
      </c>
      <c r="E600">
        <v>1.27</v>
      </c>
      <c r="F600">
        <v>1.105</v>
      </c>
      <c r="G600">
        <v>1.752</v>
      </c>
    </row>
    <row r="601" spans="1:7" x14ac:dyDescent="0.2">
      <c r="A601">
        <v>228</v>
      </c>
      <c r="B601">
        <v>388.84</v>
      </c>
      <c r="C601">
        <v>1.3069999999999999</v>
      </c>
      <c r="D601">
        <v>1.1160000000000001</v>
      </c>
      <c r="E601">
        <v>1.2609999999999999</v>
      </c>
      <c r="F601">
        <v>1.0920000000000001</v>
      </c>
      <c r="G601">
        <v>1.7569999999999999</v>
      </c>
    </row>
    <row r="602" spans="1:7" x14ac:dyDescent="0.2">
      <c r="A602">
        <v>229</v>
      </c>
      <c r="B602">
        <v>386.76</v>
      </c>
      <c r="C602">
        <v>1.2909999999999999</v>
      </c>
      <c r="D602">
        <v>1.105</v>
      </c>
      <c r="E602">
        <v>1.2529999999999999</v>
      </c>
      <c r="F602">
        <v>1.079</v>
      </c>
      <c r="G602">
        <v>1.7270000000000001</v>
      </c>
    </row>
    <row r="603" spans="1:7" x14ac:dyDescent="0.2">
      <c r="A603">
        <v>230</v>
      </c>
      <c r="B603">
        <v>384.63</v>
      </c>
      <c r="C603">
        <v>1.2769999999999999</v>
      </c>
      <c r="D603">
        <v>1.0960000000000001</v>
      </c>
      <c r="E603">
        <v>1.242</v>
      </c>
      <c r="F603">
        <v>1.0669999999999999</v>
      </c>
      <c r="G603">
        <v>1.7050000000000001</v>
      </c>
    </row>
    <row r="604" spans="1:7" x14ac:dyDescent="0.2">
      <c r="A604">
        <v>231</v>
      </c>
      <c r="B604">
        <v>382.47</v>
      </c>
      <c r="C604">
        <v>1.2629999999999999</v>
      </c>
      <c r="D604">
        <v>1.0920000000000001</v>
      </c>
      <c r="E604">
        <v>1.2310000000000001</v>
      </c>
      <c r="F604">
        <v>1.06</v>
      </c>
      <c r="G604">
        <v>1.669</v>
      </c>
    </row>
    <row r="605" spans="1:7" x14ac:dyDescent="0.2">
      <c r="A605">
        <v>232</v>
      </c>
      <c r="B605">
        <v>380.26</v>
      </c>
      <c r="C605">
        <v>1.2509999999999999</v>
      </c>
      <c r="D605">
        <v>1.085</v>
      </c>
      <c r="E605">
        <v>1.226</v>
      </c>
      <c r="F605">
        <v>1.0469999999999999</v>
      </c>
      <c r="G605">
        <v>1.6459999999999999</v>
      </c>
    </row>
    <row r="606" spans="1:7" x14ac:dyDescent="0.2">
      <c r="A606">
        <v>233</v>
      </c>
      <c r="B606">
        <v>378.01</v>
      </c>
      <c r="C606">
        <v>1.24</v>
      </c>
      <c r="D606">
        <v>1.073</v>
      </c>
      <c r="E606">
        <v>1.2190000000000001</v>
      </c>
      <c r="F606">
        <v>1.0489999999999999</v>
      </c>
      <c r="G606">
        <v>1.62</v>
      </c>
    </row>
    <row r="607" spans="1:7" x14ac:dyDescent="0.2">
      <c r="A607">
        <v>234</v>
      </c>
      <c r="B607">
        <v>375.72</v>
      </c>
      <c r="C607">
        <v>1.2310000000000001</v>
      </c>
      <c r="D607">
        <v>1.0669999999999999</v>
      </c>
      <c r="E607">
        <v>1.2110000000000001</v>
      </c>
      <c r="F607">
        <v>1.046</v>
      </c>
      <c r="G607">
        <v>1.6020000000000001</v>
      </c>
    </row>
    <row r="608" spans="1:7" x14ac:dyDescent="0.2">
      <c r="A608">
        <v>235</v>
      </c>
      <c r="B608">
        <v>373.39</v>
      </c>
      <c r="C608">
        <v>1.224</v>
      </c>
      <c r="D608">
        <v>1.0620000000000001</v>
      </c>
      <c r="E608">
        <v>1.2110000000000001</v>
      </c>
      <c r="F608">
        <v>1.0369999999999999</v>
      </c>
      <c r="G608">
        <v>1.587</v>
      </c>
    </row>
    <row r="609" spans="1:7" x14ac:dyDescent="0.2">
      <c r="A609">
        <v>236</v>
      </c>
      <c r="B609">
        <v>371.02</v>
      </c>
      <c r="C609">
        <v>1.2190000000000001</v>
      </c>
      <c r="D609">
        <v>1.0589999999999999</v>
      </c>
      <c r="E609">
        <v>1.214</v>
      </c>
      <c r="F609">
        <v>1.032</v>
      </c>
      <c r="G609">
        <v>1.569</v>
      </c>
    </row>
    <row r="610" spans="1:7" x14ac:dyDescent="0.2">
      <c r="A610">
        <v>237</v>
      </c>
      <c r="B610">
        <v>368.61</v>
      </c>
      <c r="C610">
        <v>1.21</v>
      </c>
      <c r="D610">
        <v>1.056</v>
      </c>
      <c r="E610">
        <v>1.2110000000000001</v>
      </c>
      <c r="F610">
        <v>1.0329999999999999</v>
      </c>
      <c r="G610">
        <v>1.5409999999999999</v>
      </c>
    </row>
    <row r="611" spans="1:7" x14ac:dyDescent="0.2">
      <c r="A611">
        <v>238</v>
      </c>
      <c r="B611">
        <v>366.16</v>
      </c>
      <c r="C611">
        <v>1.2</v>
      </c>
      <c r="D611">
        <v>1.0489999999999999</v>
      </c>
      <c r="E611">
        <v>1.2070000000000001</v>
      </c>
      <c r="F611">
        <v>1.028</v>
      </c>
      <c r="G611">
        <v>1.518</v>
      </c>
    </row>
    <row r="612" spans="1:7" x14ac:dyDescent="0.2">
      <c r="A612">
        <v>239</v>
      </c>
      <c r="B612">
        <v>363.66</v>
      </c>
      <c r="C612">
        <v>1.181</v>
      </c>
      <c r="D612">
        <v>1.042</v>
      </c>
      <c r="E612">
        <v>1.1990000000000001</v>
      </c>
      <c r="F612">
        <v>1.0189999999999999</v>
      </c>
      <c r="G612">
        <v>1.4630000000000001</v>
      </c>
    </row>
    <row r="613" spans="1:7" x14ac:dyDescent="0.2">
      <c r="A613">
        <v>240</v>
      </c>
      <c r="B613">
        <v>361.13</v>
      </c>
      <c r="C613">
        <v>1.1659999999999999</v>
      </c>
      <c r="D613">
        <v>1.042</v>
      </c>
      <c r="E613">
        <v>1.2010000000000001</v>
      </c>
      <c r="F613">
        <v>1.02</v>
      </c>
      <c r="G613">
        <v>1.4</v>
      </c>
    </row>
    <row r="614" spans="1:7" x14ac:dyDescent="0.2">
      <c r="A614">
        <v>241</v>
      </c>
      <c r="B614">
        <v>358.56</v>
      </c>
      <c r="C614">
        <v>1.1599999999999999</v>
      </c>
      <c r="D614">
        <v>1.0429999999999999</v>
      </c>
      <c r="E614">
        <v>1.204</v>
      </c>
      <c r="F614">
        <v>1.0209999999999999</v>
      </c>
      <c r="G614">
        <v>1.3720000000000001</v>
      </c>
    </row>
    <row r="615" spans="1:7" x14ac:dyDescent="0.2">
      <c r="A615">
        <v>242</v>
      </c>
      <c r="B615">
        <v>355.95</v>
      </c>
      <c r="C615">
        <v>1.1519999999999999</v>
      </c>
      <c r="D615">
        <v>1.0409999999999999</v>
      </c>
      <c r="E615">
        <v>1.208</v>
      </c>
      <c r="F615">
        <v>1.0169999999999999</v>
      </c>
      <c r="G615">
        <v>1.3420000000000001</v>
      </c>
    </row>
    <row r="616" spans="1:7" x14ac:dyDescent="0.2">
      <c r="A616">
        <v>243</v>
      </c>
      <c r="B616">
        <v>353.3</v>
      </c>
      <c r="C616">
        <v>1.1459999999999999</v>
      </c>
      <c r="D616">
        <v>1.0389999999999999</v>
      </c>
      <c r="E616">
        <v>1.2</v>
      </c>
      <c r="F616">
        <v>1.022</v>
      </c>
      <c r="G616">
        <v>1.3220000000000001</v>
      </c>
    </row>
    <row r="617" spans="1:7" x14ac:dyDescent="0.2">
      <c r="A617">
        <v>244</v>
      </c>
      <c r="B617">
        <v>350.61</v>
      </c>
      <c r="C617">
        <v>1.1439999999999999</v>
      </c>
      <c r="D617">
        <v>1.0389999999999999</v>
      </c>
      <c r="E617">
        <v>1.2010000000000001</v>
      </c>
      <c r="F617">
        <v>1.0209999999999999</v>
      </c>
      <c r="G617">
        <v>1.3169999999999999</v>
      </c>
    </row>
    <row r="618" spans="1:7" x14ac:dyDescent="0.2">
      <c r="A618">
        <v>245</v>
      </c>
      <c r="B618">
        <v>347.89</v>
      </c>
      <c r="C618">
        <v>1.1399999999999999</v>
      </c>
      <c r="D618">
        <v>1.0369999999999999</v>
      </c>
      <c r="E618">
        <v>1.1970000000000001</v>
      </c>
      <c r="F618">
        <v>1.0189999999999999</v>
      </c>
      <c r="G618">
        <v>1.3069999999999999</v>
      </c>
    </row>
    <row r="619" spans="1:7" x14ac:dyDescent="0.2">
      <c r="A619">
        <v>246</v>
      </c>
      <c r="B619">
        <v>345.12</v>
      </c>
      <c r="C619">
        <v>1.1379999999999999</v>
      </c>
      <c r="D619">
        <v>1.034</v>
      </c>
      <c r="E619">
        <v>1.1950000000000001</v>
      </c>
      <c r="F619">
        <v>1.02</v>
      </c>
      <c r="G619">
        <v>1.3029999999999999</v>
      </c>
    </row>
    <row r="620" spans="1:7" x14ac:dyDescent="0.2">
      <c r="A620">
        <v>247</v>
      </c>
      <c r="B620">
        <v>342.32</v>
      </c>
      <c r="C620">
        <v>1.137</v>
      </c>
      <c r="D620">
        <v>1.034</v>
      </c>
      <c r="E620">
        <v>1.2030000000000001</v>
      </c>
      <c r="F620">
        <v>1.0169999999999999</v>
      </c>
      <c r="G620">
        <v>1.296</v>
      </c>
    </row>
    <row r="621" spans="1:7" x14ac:dyDescent="0.2">
      <c r="A621">
        <v>248</v>
      </c>
      <c r="B621">
        <v>339.49</v>
      </c>
      <c r="C621">
        <v>1.1419999999999999</v>
      </c>
      <c r="D621">
        <v>1.038</v>
      </c>
      <c r="E621">
        <v>1.212</v>
      </c>
      <c r="F621">
        <v>1.022</v>
      </c>
      <c r="G621">
        <v>1.2949999999999999</v>
      </c>
    </row>
    <row r="622" spans="1:7" x14ac:dyDescent="0.2">
      <c r="A622">
        <v>249</v>
      </c>
      <c r="B622">
        <v>336.61</v>
      </c>
      <c r="C622">
        <v>1.1439999999999999</v>
      </c>
      <c r="D622">
        <v>1.0389999999999999</v>
      </c>
      <c r="E622">
        <v>1.218</v>
      </c>
      <c r="F622">
        <v>1.026</v>
      </c>
      <c r="G622">
        <v>1.2909999999999999</v>
      </c>
    </row>
    <row r="623" spans="1:7" x14ac:dyDescent="0.2">
      <c r="A623">
        <v>250</v>
      </c>
      <c r="B623">
        <v>333.71</v>
      </c>
      <c r="C623">
        <v>1.1399999999999999</v>
      </c>
      <c r="D623">
        <v>1.034</v>
      </c>
      <c r="E623">
        <v>1.216</v>
      </c>
      <c r="F623">
        <v>1.0249999999999999</v>
      </c>
      <c r="G623">
        <v>1.2869999999999999</v>
      </c>
    </row>
    <row r="624" spans="1:7" x14ac:dyDescent="0.2">
      <c r="A624">
        <v>251</v>
      </c>
      <c r="B624">
        <v>330.76</v>
      </c>
      <c r="C624">
        <v>1.1439999999999999</v>
      </c>
      <c r="D624">
        <v>1.038</v>
      </c>
      <c r="E624">
        <v>1.2190000000000001</v>
      </c>
      <c r="F624">
        <v>1.0249999999999999</v>
      </c>
      <c r="G624">
        <v>1.296</v>
      </c>
    </row>
    <row r="625" spans="1:7" x14ac:dyDescent="0.2">
      <c r="A625">
        <v>252</v>
      </c>
      <c r="B625">
        <v>327.79</v>
      </c>
      <c r="C625">
        <v>1.1479999999999999</v>
      </c>
      <c r="D625">
        <v>1.042</v>
      </c>
      <c r="E625">
        <v>1.224</v>
      </c>
      <c r="F625">
        <v>1.0289999999999999</v>
      </c>
      <c r="G625">
        <v>1.2949999999999999</v>
      </c>
    </row>
    <row r="626" spans="1:7" x14ac:dyDescent="0.2">
      <c r="A626">
        <v>253</v>
      </c>
      <c r="B626">
        <v>324.77</v>
      </c>
      <c r="C626">
        <v>1.151</v>
      </c>
      <c r="D626">
        <v>1.048</v>
      </c>
      <c r="E626">
        <v>1.232</v>
      </c>
      <c r="F626">
        <v>1.034</v>
      </c>
      <c r="G626">
        <v>1.29</v>
      </c>
    </row>
    <row r="627" spans="1:7" x14ac:dyDescent="0.2">
      <c r="A627">
        <v>254</v>
      </c>
      <c r="B627">
        <v>321.73</v>
      </c>
      <c r="C627">
        <v>1.153</v>
      </c>
      <c r="D627">
        <v>1.048</v>
      </c>
      <c r="E627">
        <v>1.236</v>
      </c>
      <c r="F627">
        <v>1.042</v>
      </c>
      <c r="G627">
        <v>1.2869999999999999</v>
      </c>
    </row>
    <row r="628" spans="1:7" x14ac:dyDescent="0.2">
      <c r="A628">
        <v>255</v>
      </c>
      <c r="B628">
        <v>318.64999999999998</v>
      </c>
      <c r="C628">
        <v>1.1519999999999999</v>
      </c>
      <c r="D628">
        <v>1.048</v>
      </c>
      <c r="E628">
        <v>1.2390000000000001</v>
      </c>
      <c r="F628">
        <v>1.0409999999999999</v>
      </c>
      <c r="G628">
        <v>1.28</v>
      </c>
    </row>
    <row r="629" spans="1:7" x14ac:dyDescent="0.2">
      <c r="A629">
        <v>256</v>
      </c>
      <c r="B629">
        <v>315.54000000000002</v>
      </c>
      <c r="C629">
        <v>1.153</v>
      </c>
      <c r="D629">
        <v>1.048</v>
      </c>
      <c r="E629">
        <v>1.2470000000000001</v>
      </c>
      <c r="F629">
        <v>1.042</v>
      </c>
      <c r="G629">
        <v>1.2749999999999999</v>
      </c>
    </row>
    <row r="630" spans="1:7" x14ac:dyDescent="0.2">
      <c r="A630">
        <v>257</v>
      </c>
      <c r="B630">
        <v>312.39999999999998</v>
      </c>
      <c r="C630">
        <v>1.155</v>
      </c>
      <c r="D630">
        <v>1.054</v>
      </c>
      <c r="E630">
        <v>1.2490000000000001</v>
      </c>
      <c r="F630">
        <v>1.046</v>
      </c>
      <c r="G630">
        <v>1.272</v>
      </c>
    </row>
    <row r="631" spans="1:7" x14ac:dyDescent="0.2">
      <c r="A631">
        <v>258</v>
      </c>
      <c r="B631">
        <v>309.23</v>
      </c>
      <c r="C631">
        <v>1.1539999999999999</v>
      </c>
      <c r="D631">
        <v>1.0580000000000001</v>
      </c>
      <c r="E631">
        <v>1.25</v>
      </c>
      <c r="F631">
        <v>1.0489999999999999</v>
      </c>
      <c r="G631">
        <v>1.2569999999999999</v>
      </c>
    </row>
    <row r="632" spans="1:7" x14ac:dyDescent="0.2">
      <c r="A632">
        <v>259</v>
      </c>
      <c r="B632">
        <v>306.02999999999997</v>
      </c>
      <c r="C632">
        <v>1.1559999999999999</v>
      </c>
      <c r="D632">
        <v>1.0629999999999999</v>
      </c>
      <c r="E632">
        <v>1.256</v>
      </c>
      <c r="F632">
        <v>1.056</v>
      </c>
      <c r="G632">
        <v>1.25</v>
      </c>
    </row>
    <row r="633" spans="1:7" x14ac:dyDescent="0.2">
      <c r="A633">
        <v>260</v>
      </c>
      <c r="B633">
        <v>302.8</v>
      </c>
      <c r="C633">
        <v>1.163</v>
      </c>
      <c r="D633">
        <v>1.0629999999999999</v>
      </c>
      <c r="E633">
        <v>1.2629999999999999</v>
      </c>
      <c r="F633">
        <v>1.0640000000000001</v>
      </c>
      <c r="G633">
        <v>1.2589999999999999</v>
      </c>
    </row>
    <row r="634" spans="1:7" x14ac:dyDescent="0.2">
      <c r="A634">
        <v>261</v>
      </c>
      <c r="B634">
        <v>299.54000000000002</v>
      </c>
      <c r="C634">
        <v>1.173</v>
      </c>
      <c r="D634">
        <v>1.0680000000000001</v>
      </c>
      <c r="E634">
        <v>1.2709999999999999</v>
      </c>
      <c r="F634">
        <v>1.073</v>
      </c>
      <c r="G634">
        <v>1.2789999999999999</v>
      </c>
    </row>
    <row r="635" spans="1:7" x14ac:dyDescent="0.2">
      <c r="A635">
        <v>262</v>
      </c>
      <c r="B635">
        <v>296.26</v>
      </c>
      <c r="C635">
        <v>1.1830000000000001</v>
      </c>
      <c r="D635">
        <v>1.071</v>
      </c>
      <c r="E635">
        <v>1.2769999999999999</v>
      </c>
      <c r="F635">
        <v>1.08</v>
      </c>
      <c r="G635">
        <v>1.306</v>
      </c>
    </row>
    <row r="636" spans="1:7" x14ac:dyDescent="0.2">
      <c r="A636">
        <v>263</v>
      </c>
      <c r="B636">
        <v>292.94</v>
      </c>
      <c r="C636">
        <v>1.1910000000000001</v>
      </c>
      <c r="D636">
        <v>1.073</v>
      </c>
      <c r="E636">
        <v>1.278</v>
      </c>
      <c r="F636">
        <v>1.085</v>
      </c>
      <c r="G636">
        <v>1.3280000000000001</v>
      </c>
    </row>
    <row r="637" spans="1:7" x14ac:dyDescent="0.2">
      <c r="A637">
        <v>264</v>
      </c>
      <c r="B637">
        <v>289.61</v>
      </c>
      <c r="C637">
        <v>1.2050000000000001</v>
      </c>
      <c r="D637">
        <v>1.075</v>
      </c>
      <c r="E637">
        <v>1.2909999999999999</v>
      </c>
      <c r="F637">
        <v>1.0940000000000001</v>
      </c>
      <c r="G637">
        <v>1.359</v>
      </c>
    </row>
    <row r="638" spans="1:7" x14ac:dyDescent="0.2">
      <c r="A638">
        <v>265</v>
      </c>
      <c r="B638">
        <v>286.24</v>
      </c>
      <c r="C638">
        <v>1.21</v>
      </c>
      <c r="D638">
        <v>1.0780000000000001</v>
      </c>
      <c r="E638">
        <v>1.294</v>
      </c>
      <c r="F638">
        <v>1.0980000000000001</v>
      </c>
      <c r="G638">
        <v>1.369</v>
      </c>
    </row>
    <row r="639" spans="1:7" x14ac:dyDescent="0.2">
      <c r="A639">
        <v>266</v>
      </c>
      <c r="B639">
        <v>282.86</v>
      </c>
      <c r="C639">
        <v>1.214</v>
      </c>
      <c r="D639">
        <v>1.0820000000000001</v>
      </c>
      <c r="E639">
        <v>1.298</v>
      </c>
      <c r="F639">
        <v>1.103</v>
      </c>
      <c r="G639">
        <v>1.3740000000000001</v>
      </c>
    </row>
    <row r="640" spans="1:7" x14ac:dyDescent="0.2">
      <c r="A640">
        <v>267</v>
      </c>
      <c r="B640">
        <v>279.45</v>
      </c>
      <c r="C640">
        <v>1.2130000000000001</v>
      </c>
      <c r="D640">
        <v>1.081</v>
      </c>
      <c r="E640">
        <v>1.3009999999999999</v>
      </c>
      <c r="F640">
        <v>1.105</v>
      </c>
      <c r="G640">
        <v>1.3640000000000001</v>
      </c>
    </row>
    <row r="641" spans="1:7" x14ac:dyDescent="0.2">
      <c r="A641">
        <v>268</v>
      </c>
      <c r="B641">
        <v>276.02</v>
      </c>
      <c r="C641">
        <v>1.2150000000000001</v>
      </c>
      <c r="D641">
        <v>1.087</v>
      </c>
      <c r="E641">
        <v>1.3109999999999999</v>
      </c>
      <c r="F641">
        <v>1.111</v>
      </c>
      <c r="G641">
        <v>1.351</v>
      </c>
    </row>
    <row r="642" spans="1:7" x14ac:dyDescent="0.2">
      <c r="A642">
        <v>269</v>
      </c>
      <c r="B642">
        <v>272.56</v>
      </c>
      <c r="C642">
        <v>1.216</v>
      </c>
      <c r="D642">
        <v>1.093</v>
      </c>
      <c r="E642">
        <v>1.319</v>
      </c>
      <c r="F642">
        <v>1.1180000000000001</v>
      </c>
      <c r="G642">
        <v>1.335</v>
      </c>
    </row>
    <row r="643" spans="1:7" x14ac:dyDescent="0.2">
      <c r="A643">
        <v>270</v>
      </c>
      <c r="B643">
        <v>269.08999999999997</v>
      </c>
      <c r="C643">
        <v>1.214</v>
      </c>
      <c r="D643">
        <v>1.097</v>
      </c>
      <c r="E643">
        <v>1.325</v>
      </c>
      <c r="F643">
        <v>1.1240000000000001</v>
      </c>
      <c r="G643">
        <v>1.3109999999999999</v>
      </c>
    </row>
    <row r="644" spans="1:7" x14ac:dyDescent="0.2">
      <c r="A644">
        <v>271</v>
      </c>
      <c r="B644">
        <v>265.60000000000002</v>
      </c>
      <c r="C644">
        <v>1.208</v>
      </c>
      <c r="D644">
        <v>1.0960000000000001</v>
      </c>
      <c r="E644">
        <v>1.323</v>
      </c>
      <c r="F644">
        <v>1.1299999999999999</v>
      </c>
      <c r="G644">
        <v>1.282</v>
      </c>
    </row>
    <row r="645" spans="1:7" x14ac:dyDescent="0.2">
      <c r="A645">
        <v>272</v>
      </c>
      <c r="B645">
        <v>262.08999999999997</v>
      </c>
      <c r="C645">
        <v>1.202</v>
      </c>
      <c r="D645">
        <v>1.0980000000000001</v>
      </c>
      <c r="E645">
        <v>1.3260000000000001</v>
      </c>
      <c r="F645">
        <v>1.129</v>
      </c>
      <c r="G645">
        <v>1.2529999999999999</v>
      </c>
    </row>
    <row r="646" spans="1:7" x14ac:dyDescent="0.2">
      <c r="A646">
        <v>273</v>
      </c>
      <c r="B646">
        <v>258.57</v>
      </c>
      <c r="C646">
        <v>1.198</v>
      </c>
      <c r="D646">
        <v>1.103</v>
      </c>
      <c r="E646">
        <v>1.335</v>
      </c>
      <c r="F646">
        <v>1.137</v>
      </c>
      <c r="G646">
        <v>1.2170000000000001</v>
      </c>
    </row>
    <row r="647" spans="1:7" x14ac:dyDescent="0.2">
      <c r="A647">
        <v>274</v>
      </c>
      <c r="B647">
        <v>255.03</v>
      </c>
      <c r="C647">
        <v>1.1910000000000001</v>
      </c>
      <c r="D647">
        <v>1.109</v>
      </c>
      <c r="E647">
        <v>1.337</v>
      </c>
      <c r="F647">
        <v>1.141</v>
      </c>
      <c r="G647">
        <v>1.1759999999999999</v>
      </c>
    </row>
    <row r="648" spans="1:7" x14ac:dyDescent="0.2">
      <c r="A648">
        <v>275</v>
      </c>
      <c r="B648">
        <v>251.47</v>
      </c>
      <c r="C648">
        <v>1.1859999999999999</v>
      </c>
      <c r="D648">
        <v>1.113</v>
      </c>
      <c r="E648">
        <v>1.339</v>
      </c>
      <c r="F648">
        <v>1.143</v>
      </c>
      <c r="G648">
        <v>1.149</v>
      </c>
    </row>
    <row r="649" spans="1:7" x14ac:dyDescent="0.2">
      <c r="A649">
        <v>276</v>
      </c>
      <c r="B649">
        <v>247.9</v>
      </c>
      <c r="C649">
        <v>1.1850000000000001</v>
      </c>
      <c r="D649">
        <v>1.109</v>
      </c>
      <c r="E649">
        <v>1.3380000000000001</v>
      </c>
      <c r="F649">
        <v>1.1479999999999999</v>
      </c>
      <c r="G649">
        <v>1.147</v>
      </c>
    </row>
    <row r="650" spans="1:7" x14ac:dyDescent="0.2">
      <c r="A650">
        <v>277</v>
      </c>
      <c r="B650">
        <v>244.32</v>
      </c>
      <c r="C650">
        <v>1.1910000000000001</v>
      </c>
      <c r="D650">
        <v>1.113</v>
      </c>
      <c r="E650">
        <v>1.341</v>
      </c>
      <c r="F650">
        <v>1.1499999999999999</v>
      </c>
      <c r="G650">
        <v>1.161</v>
      </c>
    </row>
    <row r="651" spans="1:7" x14ac:dyDescent="0.2">
      <c r="A651">
        <v>278</v>
      </c>
      <c r="B651">
        <v>240.73</v>
      </c>
      <c r="C651">
        <v>1.1970000000000001</v>
      </c>
      <c r="D651">
        <v>1.119</v>
      </c>
      <c r="E651">
        <v>1.3460000000000001</v>
      </c>
      <c r="F651">
        <v>1.1499999999999999</v>
      </c>
      <c r="G651">
        <v>1.1739999999999999</v>
      </c>
    </row>
    <row r="652" spans="1:7" x14ac:dyDescent="0.2">
      <c r="A652">
        <v>279</v>
      </c>
      <c r="B652">
        <v>237.12</v>
      </c>
      <c r="C652">
        <v>1.2</v>
      </c>
      <c r="D652">
        <v>1.117</v>
      </c>
      <c r="E652">
        <v>1.345</v>
      </c>
      <c r="F652">
        <v>1.155</v>
      </c>
      <c r="G652">
        <v>1.1850000000000001</v>
      </c>
    </row>
    <row r="653" spans="1:7" x14ac:dyDescent="0.2">
      <c r="A653">
        <v>280</v>
      </c>
      <c r="B653">
        <v>233.51</v>
      </c>
      <c r="C653">
        <v>1.202</v>
      </c>
      <c r="D653">
        <v>1.119</v>
      </c>
      <c r="E653">
        <v>1.347</v>
      </c>
      <c r="F653">
        <v>1.1579999999999999</v>
      </c>
      <c r="G653">
        <v>1.1839999999999999</v>
      </c>
    </row>
    <row r="654" spans="1:7" x14ac:dyDescent="0.2">
      <c r="A654">
        <v>281</v>
      </c>
      <c r="B654">
        <v>229.9</v>
      </c>
      <c r="C654">
        <v>1.202</v>
      </c>
      <c r="D654">
        <v>1.1220000000000001</v>
      </c>
      <c r="E654">
        <v>1.3480000000000001</v>
      </c>
      <c r="F654">
        <v>1.159</v>
      </c>
      <c r="G654">
        <v>1.18</v>
      </c>
    </row>
    <row r="655" spans="1:7" x14ac:dyDescent="0.2">
      <c r="A655">
        <v>282</v>
      </c>
      <c r="B655">
        <v>226.27</v>
      </c>
      <c r="C655">
        <v>1.206</v>
      </c>
      <c r="D655">
        <v>1.1240000000000001</v>
      </c>
      <c r="E655">
        <v>1.351</v>
      </c>
      <c r="F655">
        <v>1.159</v>
      </c>
      <c r="G655">
        <v>1.1879999999999999</v>
      </c>
    </row>
    <row r="656" spans="1:7" x14ac:dyDescent="0.2">
      <c r="A656">
        <v>283</v>
      </c>
      <c r="B656">
        <v>222.65</v>
      </c>
      <c r="C656">
        <v>1.21</v>
      </c>
      <c r="D656">
        <v>1.125</v>
      </c>
      <c r="E656">
        <v>1.349</v>
      </c>
      <c r="F656">
        <v>1.1599999999999999</v>
      </c>
      <c r="G656">
        <v>1.2050000000000001</v>
      </c>
    </row>
    <row r="657" spans="1:7" x14ac:dyDescent="0.2">
      <c r="A657">
        <v>284</v>
      </c>
      <c r="B657">
        <v>219.01</v>
      </c>
      <c r="C657">
        <v>1.2190000000000001</v>
      </c>
      <c r="D657">
        <v>1.1259999999999999</v>
      </c>
      <c r="E657">
        <v>1.347</v>
      </c>
      <c r="F657">
        <v>1.163</v>
      </c>
      <c r="G657">
        <v>1.2390000000000001</v>
      </c>
    </row>
    <row r="658" spans="1:7" x14ac:dyDescent="0.2">
      <c r="A658">
        <v>285</v>
      </c>
      <c r="B658">
        <v>215.38</v>
      </c>
      <c r="C658">
        <v>1.23</v>
      </c>
      <c r="D658">
        <v>1.1259999999999999</v>
      </c>
      <c r="E658">
        <v>1.3480000000000001</v>
      </c>
      <c r="F658">
        <v>1.163</v>
      </c>
      <c r="G658">
        <v>1.2809999999999999</v>
      </c>
    </row>
    <row r="659" spans="1:7" x14ac:dyDescent="0.2">
      <c r="A659">
        <v>286</v>
      </c>
      <c r="B659">
        <v>211.75</v>
      </c>
      <c r="C659">
        <v>1.2390000000000001</v>
      </c>
      <c r="D659">
        <v>1.133</v>
      </c>
      <c r="E659">
        <v>1.35</v>
      </c>
      <c r="F659">
        <v>1.1619999999999999</v>
      </c>
      <c r="G659">
        <v>1.3109999999999999</v>
      </c>
    </row>
    <row r="660" spans="1:7" x14ac:dyDescent="0.2">
      <c r="A660">
        <v>287</v>
      </c>
      <c r="B660">
        <v>208.12</v>
      </c>
      <c r="C660">
        <v>1.2390000000000001</v>
      </c>
      <c r="D660">
        <v>1.1319999999999999</v>
      </c>
      <c r="E660">
        <v>1.3460000000000001</v>
      </c>
      <c r="F660">
        <v>1.1599999999999999</v>
      </c>
      <c r="G660">
        <v>1.3160000000000001</v>
      </c>
    </row>
    <row r="661" spans="1:7" x14ac:dyDescent="0.2">
      <c r="A661">
        <v>288</v>
      </c>
      <c r="B661">
        <v>204.49</v>
      </c>
      <c r="C661">
        <v>1.24</v>
      </c>
      <c r="D661">
        <v>1.1319999999999999</v>
      </c>
      <c r="E661">
        <v>1.345</v>
      </c>
      <c r="F661">
        <v>1.161</v>
      </c>
      <c r="G661">
        <v>1.32</v>
      </c>
    </row>
    <row r="662" spans="1:7" x14ac:dyDescent="0.2">
      <c r="A662">
        <v>289</v>
      </c>
      <c r="B662">
        <v>200.86</v>
      </c>
      <c r="C662">
        <v>1.236</v>
      </c>
      <c r="D662">
        <v>1.1279999999999999</v>
      </c>
      <c r="E662">
        <v>1.3440000000000001</v>
      </c>
      <c r="F662">
        <v>1.159</v>
      </c>
      <c r="G662">
        <v>1.3140000000000001</v>
      </c>
    </row>
    <row r="663" spans="1:7" x14ac:dyDescent="0.2">
      <c r="A663">
        <v>290</v>
      </c>
      <c r="B663">
        <v>197.24</v>
      </c>
      <c r="C663">
        <v>1.234</v>
      </c>
      <c r="D663">
        <v>1.131</v>
      </c>
      <c r="E663">
        <v>1.3460000000000001</v>
      </c>
      <c r="F663">
        <v>1.1579999999999999</v>
      </c>
      <c r="G663">
        <v>1.302</v>
      </c>
    </row>
    <row r="664" spans="1:7" x14ac:dyDescent="0.2">
      <c r="A664">
        <v>291</v>
      </c>
      <c r="B664">
        <v>193.62</v>
      </c>
      <c r="C664">
        <v>1.232</v>
      </c>
      <c r="D664">
        <v>1.131</v>
      </c>
      <c r="E664">
        <v>1.343</v>
      </c>
      <c r="F664">
        <v>1.1519999999999999</v>
      </c>
      <c r="G664">
        <v>1.3009999999999999</v>
      </c>
    </row>
    <row r="665" spans="1:7" x14ac:dyDescent="0.2">
      <c r="A665">
        <v>292</v>
      </c>
      <c r="B665">
        <v>190.02</v>
      </c>
      <c r="C665">
        <v>1.238</v>
      </c>
      <c r="D665">
        <v>1.1299999999999999</v>
      </c>
      <c r="E665">
        <v>1.3420000000000001</v>
      </c>
      <c r="F665">
        <v>1.157</v>
      </c>
      <c r="G665">
        <v>1.323</v>
      </c>
    </row>
    <row r="666" spans="1:7" x14ac:dyDescent="0.2">
      <c r="A666">
        <v>293</v>
      </c>
      <c r="B666">
        <v>186.42</v>
      </c>
      <c r="C666">
        <v>1.2390000000000001</v>
      </c>
      <c r="D666">
        <v>1.1279999999999999</v>
      </c>
      <c r="E666">
        <v>1.3340000000000001</v>
      </c>
      <c r="F666">
        <v>1.1539999999999999</v>
      </c>
      <c r="G666">
        <v>1.3420000000000001</v>
      </c>
    </row>
    <row r="667" spans="1:7" x14ac:dyDescent="0.2">
      <c r="A667">
        <v>294</v>
      </c>
      <c r="B667">
        <v>182.83</v>
      </c>
      <c r="C667">
        <v>1.244</v>
      </c>
      <c r="D667">
        <v>1.1299999999999999</v>
      </c>
      <c r="E667">
        <v>1.3340000000000001</v>
      </c>
      <c r="F667">
        <v>1.153</v>
      </c>
      <c r="G667">
        <v>1.359</v>
      </c>
    </row>
    <row r="668" spans="1:7" x14ac:dyDescent="0.2">
      <c r="A668">
        <v>295</v>
      </c>
      <c r="B668">
        <v>179.26</v>
      </c>
      <c r="C668">
        <v>1.242</v>
      </c>
      <c r="D668">
        <v>1.129</v>
      </c>
      <c r="E668">
        <v>1.3280000000000001</v>
      </c>
      <c r="F668">
        <v>1.151</v>
      </c>
      <c r="G668">
        <v>1.363</v>
      </c>
    </row>
    <row r="669" spans="1:7" x14ac:dyDescent="0.2">
      <c r="A669">
        <v>296</v>
      </c>
      <c r="B669">
        <v>175.7</v>
      </c>
      <c r="C669">
        <v>1.2330000000000001</v>
      </c>
      <c r="D669">
        <v>1.125</v>
      </c>
      <c r="E669">
        <v>1.3220000000000001</v>
      </c>
      <c r="F669">
        <v>1.1479999999999999</v>
      </c>
      <c r="G669">
        <v>1.337</v>
      </c>
    </row>
    <row r="670" spans="1:7" x14ac:dyDescent="0.2">
      <c r="A670">
        <v>297</v>
      </c>
      <c r="B670">
        <v>172.16</v>
      </c>
      <c r="C670">
        <v>1.2230000000000001</v>
      </c>
      <c r="D670">
        <v>1.1220000000000001</v>
      </c>
      <c r="E670">
        <v>1.32</v>
      </c>
      <c r="F670">
        <v>1.145</v>
      </c>
      <c r="G670">
        <v>1.306</v>
      </c>
    </row>
    <row r="671" spans="1:7" x14ac:dyDescent="0.2">
      <c r="A671">
        <v>298</v>
      </c>
      <c r="B671">
        <v>168.63</v>
      </c>
      <c r="C671">
        <v>1.2130000000000001</v>
      </c>
      <c r="D671">
        <v>1.119</v>
      </c>
      <c r="E671">
        <v>1.3180000000000001</v>
      </c>
      <c r="F671">
        <v>1.1379999999999999</v>
      </c>
      <c r="G671">
        <v>1.276</v>
      </c>
    </row>
    <row r="672" spans="1:7" x14ac:dyDescent="0.2">
      <c r="A672">
        <v>299</v>
      </c>
      <c r="B672">
        <v>165.12</v>
      </c>
      <c r="C672">
        <v>1.2010000000000001</v>
      </c>
      <c r="D672">
        <v>1.117</v>
      </c>
      <c r="E672">
        <v>1.3140000000000001</v>
      </c>
      <c r="F672">
        <v>1.131</v>
      </c>
      <c r="G672">
        <v>1.244</v>
      </c>
    </row>
    <row r="673" spans="1:7" x14ac:dyDescent="0.2">
      <c r="A673">
        <v>300</v>
      </c>
      <c r="B673">
        <v>161.63</v>
      </c>
      <c r="C673">
        <v>1.1919999999999999</v>
      </c>
      <c r="D673">
        <v>1.1100000000000001</v>
      </c>
      <c r="E673">
        <v>1.31</v>
      </c>
      <c r="F673">
        <v>1.1299999999999999</v>
      </c>
      <c r="G673">
        <v>1.2170000000000001</v>
      </c>
    </row>
    <row r="674" spans="1:7" x14ac:dyDescent="0.2">
      <c r="A674">
        <v>301</v>
      </c>
      <c r="B674">
        <v>158.16</v>
      </c>
      <c r="C674">
        <v>1.1890000000000001</v>
      </c>
      <c r="D674">
        <v>1.1040000000000001</v>
      </c>
      <c r="E674">
        <v>1.294</v>
      </c>
      <c r="F674">
        <v>1.1240000000000001</v>
      </c>
      <c r="G674">
        <v>1.2330000000000001</v>
      </c>
    </row>
    <row r="675" spans="1:7" x14ac:dyDescent="0.2">
      <c r="A675">
        <v>302</v>
      </c>
      <c r="B675">
        <v>154.72</v>
      </c>
      <c r="C675">
        <v>1.1850000000000001</v>
      </c>
      <c r="D675">
        <v>1.099</v>
      </c>
      <c r="E675">
        <v>1.284</v>
      </c>
      <c r="F675">
        <v>1.121</v>
      </c>
      <c r="G675">
        <v>1.2370000000000001</v>
      </c>
    </row>
    <row r="676" spans="1:7" x14ac:dyDescent="0.2">
      <c r="A676">
        <v>303</v>
      </c>
      <c r="B676">
        <v>151.30000000000001</v>
      </c>
      <c r="C676">
        <v>1.1870000000000001</v>
      </c>
      <c r="D676">
        <v>1.0960000000000001</v>
      </c>
      <c r="E676">
        <v>1.284</v>
      </c>
      <c r="F676">
        <v>1.1160000000000001</v>
      </c>
      <c r="G676">
        <v>1.2509999999999999</v>
      </c>
    </row>
    <row r="677" spans="1:7" x14ac:dyDescent="0.2">
      <c r="A677">
        <v>304</v>
      </c>
      <c r="B677">
        <v>147.9</v>
      </c>
      <c r="C677">
        <v>1.1970000000000001</v>
      </c>
      <c r="D677">
        <v>1.089</v>
      </c>
      <c r="E677">
        <v>1.276</v>
      </c>
      <c r="F677">
        <v>1.1060000000000001</v>
      </c>
      <c r="G677">
        <v>1.3180000000000001</v>
      </c>
    </row>
    <row r="678" spans="1:7" x14ac:dyDescent="0.2">
      <c r="A678">
        <v>305</v>
      </c>
      <c r="B678">
        <v>144.53</v>
      </c>
      <c r="C678">
        <v>1.202</v>
      </c>
      <c r="D678">
        <v>1.0820000000000001</v>
      </c>
      <c r="E678">
        <v>1.2569999999999999</v>
      </c>
      <c r="F678">
        <v>1.1020000000000001</v>
      </c>
      <c r="G678">
        <v>1.365</v>
      </c>
    </row>
    <row r="679" spans="1:7" x14ac:dyDescent="0.2">
      <c r="A679">
        <v>306</v>
      </c>
      <c r="B679">
        <v>141.19</v>
      </c>
      <c r="C679">
        <v>1.1990000000000001</v>
      </c>
      <c r="D679">
        <v>1.08</v>
      </c>
      <c r="E679">
        <v>1.2509999999999999</v>
      </c>
      <c r="F679">
        <v>1.097</v>
      </c>
      <c r="G679">
        <v>1.3680000000000001</v>
      </c>
    </row>
    <row r="680" spans="1:7" x14ac:dyDescent="0.2">
      <c r="A680">
        <v>307</v>
      </c>
      <c r="B680">
        <v>137.88999999999999</v>
      </c>
      <c r="C680">
        <v>1.194</v>
      </c>
      <c r="D680">
        <v>1.073</v>
      </c>
      <c r="E680">
        <v>1.246</v>
      </c>
      <c r="F680">
        <v>1.095</v>
      </c>
      <c r="G680">
        <v>1.3620000000000001</v>
      </c>
    </row>
    <row r="681" spans="1:7" x14ac:dyDescent="0.2">
      <c r="A681">
        <v>308</v>
      </c>
      <c r="B681">
        <v>134.61000000000001</v>
      </c>
      <c r="C681">
        <v>1.18</v>
      </c>
      <c r="D681">
        <v>1.0649999999999999</v>
      </c>
      <c r="E681">
        <v>1.2350000000000001</v>
      </c>
      <c r="F681">
        <v>1.0860000000000001</v>
      </c>
      <c r="G681">
        <v>1.3340000000000001</v>
      </c>
    </row>
    <row r="682" spans="1:7" x14ac:dyDescent="0.2">
      <c r="A682">
        <v>309</v>
      </c>
      <c r="B682">
        <v>131.37</v>
      </c>
      <c r="C682">
        <v>1.1619999999999999</v>
      </c>
      <c r="D682">
        <v>1.0569999999999999</v>
      </c>
      <c r="E682">
        <v>1.228</v>
      </c>
      <c r="F682">
        <v>1.08</v>
      </c>
      <c r="G682">
        <v>1.2829999999999999</v>
      </c>
    </row>
    <row r="683" spans="1:7" x14ac:dyDescent="0.2">
      <c r="A683">
        <v>310</v>
      </c>
      <c r="B683">
        <v>128.16</v>
      </c>
      <c r="C683">
        <v>1.1439999999999999</v>
      </c>
      <c r="D683">
        <v>1.0489999999999999</v>
      </c>
      <c r="E683">
        <v>1.214</v>
      </c>
      <c r="F683">
        <v>1.069</v>
      </c>
      <c r="G683">
        <v>1.244</v>
      </c>
    </row>
    <row r="684" spans="1:7" x14ac:dyDescent="0.2">
      <c r="A684">
        <v>311</v>
      </c>
      <c r="B684">
        <v>124.99</v>
      </c>
      <c r="C684">
        <v>1.133</v>
      </c>
      <c r="D684">
        <v>1.046</v>
      </c>
      <c r="E684">
        <v>1.202</v>
      </c>
      <c r="F684">
        <v>1.0640000000000001</v>
      </c>
      <c r="G684">
        <v>1.2210000000000001</v>
      </c>
    </row>
    <row r="685" spans="1:7" x14ac:dyDescent="0.2">
      <c r="A685">
        <v>312</v>
      </c>
      <c r="B685">
        <v>121.85</v>
      </c>
      <c r="C685">
        <v>1.1259999999999999</v>
      </c>
      <c r="D685">
        <v>1.0389999999999999</v>
      </c>
      <c r="E685">
        <v>1.1930000000000001</v>
      </c>
      <c r="F685">
        <v>1.0569999999999999</v>
      </c>
      <c r="G685">
        <v>1.216</v>
      </c>
    </row>
    <row r="686" spans="1:7" x14ac:dyDescent="0.2">
      <c r="A686">
        <v>313</v>
      </c>
      <c r="B686">
        <v>118.76</v>
      </c>
      <c r="C686">
        <v>1.1220000000000001</v>
      </c>
      <c r="D686">
        <v>1.032</v>
      </c>
      <c r="E686">
        <v>1.1850000000000001</v>
      </c>
      <c r="F686">
        <v>1.048</v>
      </c>
      <c r="G686">
        <v>1.222</v>
      </c>
    </row>
    <row r="687" spans="1:7" x14ac:dyDescent="0.2">
      <c r="A687">
        <v>314</v>
      </c>
      <c r="B687">
        <v>115.7</v>
      </c>
      <c r="C687">
        <v>1.115</v>
      </c>
      <c r="D687">
        <v>1.024</v>
      </c>
      <c r="E687">
        <v>1.17</v>
      </c>
      <c r="F687">
        <v>1.0389999999999999</v>
      </c>
      <c r="G687">
        <v>1.2250000000000001</v>
      </c>
    </row>
    <row r="688" spans="1:7" x14ac:dyDescent="0.2">
      <c r="A688">
        <v>315</v>
      </c>
      <c r="B688">
        <v>112.69</v>
      </c>
      <c r="C688">
        <v>1.1060000000000001</v>
      </c>
      <c r="D688">
        <v>1.016</v>
      </c>
      <c r="E688">
        <v>1.161</v>
      </c>
      <c r="F688">
        <v>1.032</v>
      </c>
      <c r="G688">
        <v>1.216</v>
      </c>
    </row>
    <row r="689" spans="1:7" x14ac:dyDescent="0.2">
      <c r="A689">
        <v>316</v>
      </c>
      <c r="B689">
        <v>109.72</v>
      </c>
      <c r="C689">
        <v>1.099</v>
      </c>
      <c r="D689">
        <v>1.0089999999999999</v>
      </c>
      <c r="E689">
        <v>1.151</v>
      </c>
      <c r="F689">
        <v>1.0249999999999999</v>
      </c>
      <c r="G689">
        <v>1.212</v>
      </c>
    </row>
    <row r="690" spans="1:7" x14ac:dyDescent="0.2">
      <c r="A690">
        <v>317</v>
      </c>
      <c r="B690">
        <v>106.8</v>
      </c>
      <c r="C690">
        <v>1.093</v>
      </c>
      <c r="D690">
        <v>1.0029999999999999</v>
      </c>
      <c r="E690">
        <v>1.141</v>
      </c>
      <c r="F690">
        <v>1.014</v>
      </c>
      <c r="G690">
        <v>1.2130000000000001</v>
      </c>
    </row>
    <row r="691" spans="1:7" x14ac:dyDescent="0.2">
      <c r="A691">
        <v>318</v>
      </c>
      <c r="B691">
        <v>103.92</v>
      </c>
      <c r="C691">
        <v>1.0860000000000001</v>
      </c>
      <c r="D691">
        <v>0.99</v>
      </c>
      <c r="E691">
        <v>1.129</v>
      </c>
      <c r="F691">
        <v>1.004</v>
      </c>
      <c r="G691">
        <v>1.222</v>
      </c>
    </row>
    <row r="692" spans="1:7" x14ac:dyDescent="0.2">
      <c r="A692">
        <v>319</v>
      </c>
      <c r="B692">
        <v>101.09</v>
      </c>
      <c r="C692">
        <v>1.089</v>
      </c>
      <c r="D692">
        <v>0.98299999999999998</v>
      </c>
      <c r="E692">
        <v>1.1200000000000001</v>
      </c>
      <c r="F692">
        <v>0.995</v>
      </c>
      <c r="G692">
        <v>1.258</v>
      </c>
    </row>
    <row r="693" spans="1:7" x14ac:dyDescent="0.2">
      <c r="A693">
        <v>320</v>
      </c>
      <c r="B693">
        <v>98.3</v>
      </c>
      <c r="C693">
        <v>1.095</v>
      </c>
      <c r="D693">
        <v>0.97399999999999998</v>
      </c>
      <c r="E693">
        <v>1.113</v>
      </c>
      <c r="F693">
        <v>0.98599999999999999</v>
      </c>
      <c r="G693">
        <v>1.3089999999999999</v>
      </c>
    </row>
    <row r="694" spans="1:7" x14ac:dyDescent="0.2">
      <c r="A694">
        <v>321</v>
      </c>
      <c r="B694">
        <v>95.57</v>
      </c>
      <c r="C694">
        <v>1.1000000000000001</v>
      </c>
      <c r="D694">
        <v>0.97</v>
      </c>
      <c r="E694">
        <v>1.107</v>
      </c>
      <c r="F694">
        <v>0.98299999999999998</v>
      </c>
      <c r="G694">
        <v>1.341</v>
      </c>
    </row>
    <row r="695" spans="1:7" x14ac:dyDescent="0.2">
      <c r="A695">
        <v>322</v>
      </c>
      <c r="B695">
        <v>92.89</v>
      </c>
      <c r="C695">
        <v>1.101</v>
      </c>
      <c r="D695">
        <v>0.96</v>
      </c>
      <c r="E695">
        <v>1.0980000000000001</v>
      </c>
      <c r="F695">
        <v>0.97399999999999998</v>
      </c>
      <c r="G695">
        <v>1.373</v>
      </c>
    </row>
    <row r="696" spans="1:7" x14ac:dyDescent="0.2">
      <c r="A696">
        <v>323</v>
      </c>
      <c r="B696">
        <v>90.26</v>
      </c>
      <c r="C696">
        <v>1.1000000000000001</v>
      </c>
      <c r="D696">
        <v>0.95299999999999996</v>
      </c>
      <c r="E696">
        <v>1.091</v>
      </c>
      <c r="F696">
        <v>0.96599999999999997</v>
      </c>
      <c r="G696">
        <v>1.391</v>
      </c>
    </row>
    <row r="697" spans="1:7" x14ac:dyDescent="0.2">
      <c r="A697">
        <v>324</v>
      </c>
      <c r="B697">
        <v>87.69</v>
      </c>
      <c r="C697">
        <v>1.0940000000000001</v>
      </c>
      <c r="D697">
        <v>0.94499999999999995</v>
      </c>
      <c r="E697">
        <v>1.085</v>
      </c>
      <c r="F697">
        <v>0.96299999999999997</v>
      </c>
      <c r="G697">
        <v>1.3839999999999999</v>
      </c>
    </row>
    <row r="698" spans="1:7" x14ac:dyDescent="0.2">
      <c r="A698">
        <v>325</v>
      </c>
      <c r="B698">
        <v>85.17</v>
      </c>
      <c r="C698">
        <v>1.087</v>
      </c>
      <c r="D698">
        <v>0.94099999999999995</v>
      </c>
      <c r="E698">
        <v>1.073</v>
      </c>
      <c r="F698">
        <v>0.96</v>
      </c>
      <c r="G698">
        <v>1.373</v>
      </c>
    </row>
    <row r="699" spans="1:7" x14ac:dyDescent="0.2">
      <c r="A699">
        <v>326</v>
      </c>
      <c r="B699">
        <v>82.71</v>
      </c>
      <c r="C699">
        <v>1.0760000000000001</v>
      </c>
      <c r="D699">
        <v>0.93100000000000005</v>
      </c>
      <c r="E699">
        <v>1.0640000000000001</v>
      </c>
      <c r="F699">
        <v>0.95899999999999996</v>
      </c>
      <c r="G699">
        <v>1.349</v>
      </c>
    </row>
    <row r="700" spans="1:7" x14ac:dyDescent="0.2">
      <c r="A700">
        <v>327</v>
      </c>
      <c r="B700">
        <v>80.31</v>
      </c>
      <c r="C700">
        <v>1.069</v>
      </c>
      <c r="D700">
        <v>0.92800000000000005</v>
      </c>
      <c r="E700">
        <v>1.0549999999999999</v>
      </c>
      <c r="F700">
        <v>0.95499999999999996</v>
      </c>
      <c r="G700">
        <v>1.3380000000000001</v>
      </c>
    </row>
    <row r="701" spans="1:7" x14ac:dyDescent="0.2">
      <c r="A701">
        <v>328</v>
      </c>
      <c r="B701">
        <v>77.959999999999994</v>
      </c>
      <c r="C701">
        <v>1.0629999999999999</v>
      </c>
      <c r="D701">
        <v>0.92200000000000004</v>
      </c>
      <c r="E701">
        <v>1.0489999999999999</v>
      </c>
      <c r="F701">
        <v>0.94699999999999995</v>
      </c>
      <c r="G701">
        <v>1.3340000000000001</v>
      </c>
    </row>
    <row r="702" spans="1:7" x14ac:dyDescent="0.2">
      <c r="A702">
        <v>329</v>
      </c>
      <c r="B702">
        <v>75.67</v>
      </c>
      <c r="C702">
        <v>1.056</v>
      </c>
      <c r="D702">
        <v>0.91800000000000004</v>
      </c>
      <c r="E702">
        <v>1.0369999999999999</v>
      </c>
      <c r="F702">
        <v>0.93899999999999995</v>
      </c>
      <c r="G702">
        <v>1.3320000000000001</v>
      </c>
    </row>
    <row r="703" spans="1:7" x14ac:dyDescent="0.2">
      <c r="A703">
        <v>330</v>
      </c>
      <c r="B703">
        <v>73.45</v>
      </c>
      <c r="C703">
        <v>1.05</v>
      </c>
      <c r="D703">
        <v>0.91100000000000003</v>
      </c>
      <c r="E703">
        <v>1.02</v>
      </c>
      <c r="F703">
        <v>0.93100000000000005</v>
      </c>
      <c r="G703">
        <v>1.337</v>
      </c>
    </row>
    <row r="704" spans="1:7" x14ac:dyDescent="0.2">
      <c r="A704">
        <v>331</v>
      </c>
      <c r="B704">
        <v>71.290000000000006</v>
      </c>
      <c r="C704">
        <v>1.0469999999999999</v>
      </c>
      <c r="D704">
        <v>0.90300000000000002</v>
      </c>
      <c r="E704">
        <v>1.012</v>
      </c>
      <c r="F704">
        <v>0.92600000000000005</v>
      </c>
      <c r="G704">
        <v>1.347</v>
      </c>
    </row>
    <row r="705" spans="1:7" x14ac:dyDescent="0.2">
      <c r="A705">
        <v>332</v>
      </c>
      <c r="B705">
        <v>69.19</v>
      </c>
      <c r="C705">
        <v>1.05</v>
      </c>
      <c r="D705">
        <v>0.90300000000000002</v>
      </c>
      <c r="E705">
        <v>1.0089999999999999</v>
      </c>
      <c r="F705">
        <v>0.92200000000000004</v>
      </c>
      <c r="G705">
        <v>1.365</v>
      </c>
    </row>
    <row r="706" spans="1:7" x14ac:dyDescent="0.2">
      <c r="A706">
        <v>333</v>
      </c>
      <c r="B706">
        <v>67.150000000000006</v>
      </c>
      <c r="C706">
        <v>1.0469999999999999</v>
      </c>
      <c r="D706">
        <v>0.89400000000000002</v>
      </c>
      <c r="E706">
        <v>1.0069999999999999</v>
      </c>
      <c r="F706">
        <v>0.91900000000000004</v>
      </c>
      <c r="G706">
        <v>1.3680000000000001</v>
      </c>
    </row>
    <row r="707" spans="1:7" x14ac:dyDescent="0.2">
      <c r="A707">
        <v>334</v>
      </c>
      <c r="B707">
        <v>65.180000000000007</v>
      </c>
      <c r="C707">
        <v>1.0389999999999999</v>
      </c>
      <c r="D707">
        <v>0.89200000000000002</v>
      </c>
      <c r="E707">
        <v>0.995</v>
      </c>
      <c r="F707">
        <v>0.91500000000000004</v>
      </c>
      <c r="G707">
        <v>1.355</v>
      </c>
    </row>
    <row r="708" spans="1:7" x14ac:dyDescent="0.2">
      <c r="A708">
        <v>335</v>
      </c>
      <c r="B708">
        <v>63.28</v>
      </c>
      <c r="C708">
        <v>1.0309999999999999</v>
      </c>
      <c r="D708">
        <v>0.88900000000000001</v>
      </c>
      <c r="E708">
        <v>0.99</v>
      </c>
      <c r="F708">
        <v>0.91400000000000003</v>
      </c>
      <c r="G708">
        <v>1.331</v>
      </c>
    </row>
    <row r="709" spans="1:7" x14ac:dyDescent="0.2">
      <c r="A709">
        <v>336</v>
      </c>
      <c r="B709">
        <v>61.44</v>
      </c>
      <c r="C709">
        <v>1.0229999999999999</v>
      </c>
      <c r="D709">
        <v>0.88700000000000001</v>
      </c>
      <c r="E709">
        <v>0.98399999999999999</v>
      </c>
      <c r="F709">
        <v>0.91400000000000003</v>
      </c>
      <c r="G709">
        <v>1.3049999999999999</v>
      </c>
    </row>
    <row r="710" spans="1:7" x14ac:dyDescent="0.2">
      <c r="A710">
        <v>337</v>
      </c>
      <c r="B710">
        <v>59.67</v>
      </c>
      <c r="C710">
        <v>1.0149999999999999</v>
      </c>
      <c r="D710">
        <v>0.89500000000000002</v>
      </c>
      <c r="E710">
        <v>0.98099999999999998</v>
      </c>
      <c r="F710">
        <v>0.91100000000000003</v>
      </c>
      <c r="G710">
        <v>1.2729999999999999</v>
      </c>
    </row>
    <row r="711" spans="1:7" x14ac:dyDescent="0.2">
      <c r="A711">
        <v>338</v>
      </c>
      <c r="B711">
        <v>57.97</v>
      </c>
      <c r="C711">
        <v>1.004</v>
      </c>
      <c r="D711">
        <v>0.89300000000000002</v>
      </c>
      <c r="E711">
        <v>0.97499999999999998</v>
      </c>
      <c r="F711">
        <v>0.90300000000000002</v>
      </c>
      <c r="G711">
        <v>1.244</v>
      </c>
    </row>
    <row r="712" spans="1:7" x14ac:dyDescent="0.2">
      <c r="A712">
        <v>339</v>
      </c>
      <c r="B712">
        <v>56.34</v>
      </c>
      <c r="C712">
        <v>0.99199999999999999</v>
      </c>
      <c r="D712">
        <v>0.88900000000000001</v>
      </c>
      <c r="E712">
        <v>0.97199999999999998</v>
      </c>
      <c r="F712">
        <v>0.90100000000000002</v>
      </c>
      <c r="G712">
        <v>1.2090000000000001</v>
      </c>
    </row>
    <row r="713" spans="1:7" x14ac:dyDescent="0.2">
      <c r="A713">
        <v>340</v>
      </c>
      <c r="B713">
        <v>54.78</v>
      </c>
      <c r="C713">
        <v>0.99299999999999999</v>
      </c>
      <c r="D713">
        <v>0.88900000000000001</v>
      </c>
      <c r="E713">
        <v>0.96799999999999997</v>
      </c>
      <c r="F713">
        <v>0.89800000000000002</v>
      </c>
      <c r="G713">
        <v>1.2190000000000001</v>
      </c>
    </row>
    <row r="714" spans="1:7" x14ac:dyDescent="0.2">
      <c r="A714">
        <v>341</v>
      </c>
      <c r="B714">
        <v>53.29</v>
      </c>
      <c r="C714">
        <v>0.997</v>
      </c>
      <c r="D714">
        <v>0.88800000000000001</v>
      </c>
      <c r="E714">
        <v>0.96599999999999997</v>
      </c>
      <c r="F714">
        <v>0.89700000000000002</v>
      </c>
      <c r="G714">
        <v>1.236</v>
      </c>
    </row>
    <row r="715" spans="1:7" x14ac:dyDescent="0.2">
      <c r="A715">
        <v>342</v>
      </c>
      <c r="B715">
        <v>51.87</v>
      </c>
      <c r="C715">
        <v>0.998</v>
      </c>
      <c r="D715">
        <v>0.88700000000000001</v>
      </c>
      <c r="E715">
        <v>0.95499999999999996</v>
      </c>
      <c r="F715">
        <v>0.89400000000000002</v>
      </c>
      <c r="G715">
        <v>1.2569999999999999</v>
      </c>
    </row>
    <row r="716" spans="1:7" x14ac:dyDescent="0.2">
      <c r="A716">
        <v>343</v>
      </c>
      <c r="B716">
        <v>50.53</v>
      </c>
      <c r="C716">
        <v>1.0069999999999999</v>
      </c>
      <c r="D716">
        <v>0.88300000000000001</v>
      </c>
      <c r="E716">
        <v>0.95199999999999996</v>
      </c>
      <c r="F716">
        <v>0.89400000000000002</v>
      </c>
      <c r="G716">
        <v>1.3009999999999999</v>
      </c>
    </row>
    <row r="717" spans="1:7" x14ac:dyDescent="0.2">
      <c r="A717">
        <v>344</v>
      </c>
      <c r="B717">
        <v>49.26</v>
      </c>
      <c r="C717">
        <v>1.0049999999999999</v>
      </c>
      <c r="D717">
        <v>0.876</v>
      </c>
      <c r="E717">
        <v>0.95</v>
      </c>
      <c r="F717">
        <v>0.89</v>
      </c>
      <c r="G717">
        <v>1.3029999999999999</v>
      </c>
    </row>
    <row r="718" spans="1:7" x14ac:dyDescent="0.2">
      <c r="A718">
        <v>345</v>
      </c>
      <c r="B718">
        <v>48.06</v>
      </c>
      <c r="C718">
        <v>0.99299999999999999</v>
      </c>
      <c r="D718">
        <v>0.88</v>
      </c>
      <c r="E718">
        <v>0.95299999999999996</v>
      </c>
      <c r="F718">
        <v>0.89300000000000002</v>
      </c>
      <c r="G718">
        <v>1.2470000000000001</v>
      </c>
    </row>
    <row r="719" spans="1:7" x14ac:dyDescent="0.2">
      <c r="A719">
        <v>346</v>
      </c>
      <c r="B719">
        <v>46.93</v>
      </c>
      <c r="C719">
        <v>0.996</v>
      </c>
      <c r="D719">
        <v>0.879</v>
      </c>
      <c r="E719">
        <v>0.95099999999999996</v>
      </c>
      <c r="F719">
        <v>0.89500000000000002</v>
      </c>
      <c r="G719">
        <v>1.258</v>
      </c>
    </row>
    <row r="720" spans="1:7" x14ac:dyDescent="0.2">
      <c r="A720">
        <v>347</v>
      </c>
      <c r="B720">
        <v>45.89</v>
      </c>
      <c r="C720">
        <v>0.99299999999999999</v>
      </c>
      <c r="D720">
        <v>0.874</v>
      </c>
      <c r="E720">
        <v>0.95</v>
      </c>
      <c r="F720">
        <v>0.89600000000000002</v>
      </c>
      <c r="G720">
        <v>1.252</v>
      </c>
    </row>
    <row r="721" spans="1:7" x14ac:dyDescent="0.2">
      <c r="A721">
        <v>348</v>
      </c>
      <c r="B721">
        <v>44.91</v>
      </c>
      <c r="C721">
        <v>0.98499999999999999</v>
      </c>
      <c r="D721">
        <v>0.878</v>
      </c>
      <c r="E721">
        <v>0.95199999999999996</v>
      </c>
      <c r="F721">
        <v>0.89700000000000002</v>
      </c>
      <c r="G721">
        <v>1.2110000000000001</v>
      </c>
    </row>
    <row r="722" spans="1:7" x14ac:dyDescent="0.2">
      <c r="A722">
        <v>349</v>
      </c>
      <c r="B722">
        <v>44.02</v>
      </c>
      <c r="C722">
        <v>1.004</v>
      </c>
      <c r="D722">
        <v>0.877</v>
      </c>
      <c r="E722">
        <v>0.95499999999999996</v>
      </c>
      <c r="F722">
        <v>0.9</v>
      </c>
      <c r="G722">
        <v>1.2829999999999999</v>
      </c>
    </row>
    <row r="723" spans="1:7" x14ac:dyDescent="0.2">
      <c r="A723">
        <v>350</v>
      </c>
      <c r="B723">
        <v>43.2</v>
      </c>
      <c r="C723">
        <v>1.022</v>
      </c>
      <c r="D723">
        <v>0.874</v>
      </c>
      <c r="E723">
        <v>0.95199999999999996</v>
      </c>
      <c r="F723">
        <v>0.89800000000000002</v>
      </c>
      <c r="G723">
        <v>1.3640000000000001</v>
      </c>
    </row>
    <row r="724" spans="1:7" x14ac:dyDescent="0.2">
      <c r="A724">
        <v>351</v>
      </c>
      <c r="B724">
        <v>42.45</v>
      </c>
      <c r="C724">
        <v>1.014</v>
      </c>
      <c r="D724">
        <v>0.86899999999999999</v>
      </c>
      <c r="E724">
        <v>0.95299999999999996</v>
      </c>
      <c r="F724">
        <v>0.89800000000000002</v>
      </c>
      <c r="G724">
        <v>1.3380000000000001</v>
      </c>
    </row>
    <row r="725" spans="1:7" x14ac:dyDescent="0.2">
      <c r="A725">
        <v>352</v>
      </c>
      <c r="B725">
        <v>41.79</v>
      </c>
      <c r="C725">
        <v>1.0089999999999999</v>
      </c>
      <c r="D725">
        <v>0.86699999999999999</v>
      </c>
      <c r="E725">
        <v>0.95099999999999996</v>
      </c>
      <c r="F725">
        <v>0.89700000000000002</v>
      </c>
      <c r="G725">
        <v>1.32</v>
      </c>
    </row>
    <row r="726" spans="1:7" x14ac:dyDescent="0.2">
      <c r="A726">
        <v>353</v>
      </c>
      <c r="B726">
        <v>41.2</v>
      </c>
      <c r="C726">
        <v>1.0049999999999999</v>
      </c>
      <c r="D726">
        <v>0.86299999999999999</v>
      </c>
      <c r="E726">
        <v>0.94699999999999995</v>
      </c>
      <c r="F726">
        <v>0.89100000000000001</v>
      </c>
      <c r="G726">
        <v>1.3169999999999999</v>
      </c>
    </row>
    <row r="727" spans="1:7" x14ac:dyDescent="0.2">
      <c r="A727">
        <v>354</v>
      </c>
      <c r="B727">
        <v>40.69</v>
      </c>
      <c r="C727">
        <v>0.98699999999999999</v>
      </c>
      <c r="D727">
        <v>0.86099999999999999</v>
      </c>
      <c r="E727">
        <v>0.94199999999999995</v>
      </c>
      <c r="F727">
        <v>0.88300000000000001</v>
      </c>
      <c r="G727">
        <v>1.264</v>
      </c>
    </row>
    <row r="728" spans="1:7" x14ac:dyDescent="0.2">
      <c r="A728">
        <v>355</v>
      </c>
      <c r="B728">
        <v>40.26</v>
      </c>
      <c r="C728">
        <v>0.99199999999999999</v>
      </c>
      <c r="D728">
        <v>0.85</v>
      </c>
      <c r="E728">
        <v>0.93400000000000005</v>
      </c>
      <c r="F728">
        <v>0.877</v>
      </c>
      <c r="G728">
        <v>1.306</v>
      </c>
    </row>
    <row r="729" spans="1:7" x14ac:dyDescent="0.2">
      <c r="A729">
        <v>356</v>
      </c>
      <c r="B729">
        <v>39.9</v>
      </c>
      <c r="C729">
        <v>1.0009999999999999</v>
      </c>
      <c r="D729">
        <v>0.83199999999999996</v>
      </c>
      <c r="E729">
        <v>0.92400000000000004</v>
      </c>
      <c r="F729">
        <v>0.86799999999999999</v>
      </c>
      <c r="G729">
        <v>1.38</v>
      </c>
    </row>
    <row r="730" spans="1:7" x14ac:dyDescent="0.2">
      <c r="A730">
        <v>357</v>
      </c>
      <c r="B730">
        <v>39.630000000000003</v>
      </c>
      <c r="C730">
        <v>0.98499999999999999</v>
      </c>
      <c r="D730">
        <v>0.81599999999999995</v>
      </c>
      <c r="E730">
        <v>0.91900000000000004</v>
      </c>
      <c r="F730">
        <v>0.85399999999999998</v>
      </c>
      <c r="G730">
        <v>1.3520000000000001</v>
      </c>
    </row>
    <row r="731" spans="1:7" x14ac:dyDescent="0.2">
      <c r="A731">
        <v>358</v>
      </c>
      <c r="B731">
        <v>39.43</v>
      </c>
      <c r="C731">
        <v>0.96099999999999997</v>
      </c>
      <c r="D731">
        <v>0.80500000000000005</v>
      </c>
      <c r="E731">
        <v>0.90300000000000002</v>
      </c>
      <c r="F731">
        <v>0.84299999999999997</v>
      </c>
      <c r="G731">
        <v>1.2909999999999999</v>
      </c>
    </row>
    <row r="732" spans="1:7" x14ac:dyDescent="0.2">
      <c r="A732">
        <v>359</v>
      </c>
      <c r="B732">
        <v>39.31</v>
      </c>
      <c r="C732">
        <v>0.93400000000000005</v>
      </c>
      <c r="D732">
        <v>0.79</v>
      </c>
      <c r="E732">
        <v>0.88900000000000001</v>
      </c>
      <c r="F732">
        <v>0.82499999999999996</v>
      </c>
      <c r="G732">
        <v>1.2290000000000001</v>
      </c>
    </row>
  </sheetData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732"/>
  <sheetViews>
    <sheetView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302</v>
      </c>
      <c r="K2" t="s">
        <v>302</v>
      </c>
    </row>
    <row r="3" spans="1:19" x14ac:dyDescent="0.2">
      <c r="A3" s="1">
        <v>37658</v>
      </c>
      <c r="B3" s="2">
        <v>0.56041666666666667</v>
      </c>
      <c r="K3" s="1">
        <v>37658</v>
      </c>
      <c r="L3" s="2">
        <v>0.56041666666666667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5000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5000</v>
      </c>
      <c r="S4" t="s">
        <v>13</v>
      </c>
    </row>
    <row r="5" spans="1:19" x14ac:dyDescent="0.2">
      <c r="A5" t="s">
        <v>14</v>
      </c>
      <c r="K5" t="s">
        <v>14</v>
      </c>
      <c r="L5" t="s">
        <v>303</v>
      </c>
      <c r="M5" t="s">
        <v>304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65.989999999999995</v>
      </c>
      <c r="N11">
        <v>65</v>
      </c>
      <c r="O11">
        <v>68.02</v>
      </c>
      <c r="P11">
        <v>67</v>
      </c>
      <c r="Q11">
        <v>63.94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67.007999999999996</v>
      </c>
      <c r="N12">
        <v>66.063999999999993</v>
      </c>
      <c r="O12">
        <v>68.909000000000006</v>
      </c>
      <c r="P12">
        <v>68.135999999999996</v>
      </c>
      <c r="Q12">
        <v>64.923000000000002</v>
      </c>
    </row>
    <row r="13" spans="1:19" x14ac:dyDescent="0.2">
      <c r="A13">
        <v>-360</v>
      </c>
      <c r="B13">
        <v>39.270000000000003</v>
      </c>
      <c r="C13">
        <v>0.92100000000000004</v>
      </c>
      <c r="D13">
        <v>0.78500000000000003</v>
      </c>
      <c r="E13">
        <v>0.872</v>
      </c>
      <c r="F13">
        <v>0.81100000000000005</v>
      </c>
      <c r="G13">
        <v>1.218</v>
      </c>
      <c r="K13" t="s">
        <v>42</v>
      </c>
      <c r="L13" t="s">
        <v>37</v>
      </c>
      <c r="M13">
        <v>7.024</v>
      </c>
      <c r="N13">
        <v>7.3920000000000003</v>
      </c>
      <c r="O13">
        <v>6.5330000000000004</v>
      </c>
      <c r="P13">
        <v>6.62</v>
      </c>
      <c r="Q13">
        <v>6.819</v>
      </c>
    </row>
    <row r="14" spans="1:19" x14ac:dyDescent="0.2">
      <c r="A14">
        <v>-359</v>
      </c>
      <c r="B14">
        <v>39.31</v>
      </c>
      <c r="C14">
        <v>0.873</v>
      </c>
      <c r="D14">
        <v>0.75800000000000001</v>
      </c>
      <c r="E14">
        <v>0.84299999999999997</v>
      </c>
      <c r="F14">
        <v>0.78</v>
      </c>
      <c r="G14">
        <v>1.1120000000000001</v>
      </c>
      <c r="K14" t="s">
        <v>43</v>
      </c>
      <c r="L14" t="s">
        <v>37</v>
      </c>
      <c r="M14">
        <v>86.253</v>
      </c>
      <c r="N14">
        <v>86.046999999999997</v>
      </c>
      <c r="O14">
        <v>85.1</v>
      </c>
      <c r="P14">
        <v>84.427000000000007</v>
      </c>
      <c r="Q14">
        <v>86.253</v>
      </c>
    </row>
    <row r="15" spans="1:19" x14ac:dyDescent="0.2">
      <c r="A15">
        <v>-358</v>
      </c>
      <c r="B15">
        <v>39.43</v>
      </c>
      <c r="C15">
        <v>0.83499999999999996</v>
      </c>
      <c r="D15">
        <v>0.73</v>
      </c>
      <c r="E15">
        <v>0.81200000000000006</v>
      </c>
      <c r="F15">
        <v>0.747</v>
      </c>
      <c r="G15">
        <v>1.0509999999999999</v>
      </c>
      <c r="K15" t="s">
        <v>44</v>
      </c>
      <c r="L15" t="s">
        <v>37</v>
      </c>
      <c r="M15">
        <v>43.186999999999998</v>
      </c>
      <c r="N15">
        <v>43.186999999999998</v>
      </c>
      <c r="O15">
        <v>50.62</v>
      </c>
      <c r="P15">
        <v>49.067</v>
      </c>
      <c r="Q15">
        <v>44.067</v>
      </c>
    </row>
    <row r="16" spans="1:19" x14ac:dyDescent="0.2">
      <c r="A16">
        <v>-357</v>
      </c>
      <c r="B16">
        <v>39.630000000000003</v>
      </c>
      <c r="C16">
        <v>0.80500000000000005</v>
      </c>
      <c r="D16">
        <v>0.69399999999999995</v>
      </c>
      <c r="E16">
        <v>0.78100000000000003</v>
      </c>
      <c r="F16">
        <v>0.71599999999999997</v>
      </c>
      <c r="G16">
        <v>1.028</v>
      </c>
      <c r="K16" t="s">
        <v>45</v>
      </c>
      <c r="L16" t="s">
        <v>46</v>
      </c>
      <c r="M16">
        <v>10.481999999999999</v>
      </c>
      <c r="N16">
        <v>11.19</v>
      </c>
      <c r="O16">
        <v>9.4809999999999999</v>
      </c>
      <c r="P16">
        <v>9.7159999999999993</v>
      </c>
      <c r="Q16">
        <v>10.504</v>
      </c>
    </row>
    <row r="17" spans="1:17" x14ac:dyDescent="0.2">
      <c r="A17">
        <v>-356</v>
      </c>
      <c r="B17">
        <v>39.9</v>
      </c>
      <c r="C17">
        <v>0.77100000000000002</v>
      </c>
      <c r="D17">
        <v>0.66200000000000003</v>
      </c>
      <c r="E17">
        <v>0.748</v>
      </c>
      <c r="F17">
        <v>0.68</v>
      </c>
      <c r="G17">
        <v>0.99299999999999999</v>
      </c>
      <c r="K17" t="s">
        <v>47</v>
      </c>
      <c r="L17" t="s">
        <v>46</v>
      </c>
      <c r="M17">
        <v>64.45</v>
      </c>
      <c r="N17">
        <v>65.37</v>
      </c>
      <c r="O17">
        <v>73.459999999999994</v>
      </c>
      <c r="P17">
        <v>72.013000000000005</v>
      </c>
      <c r="Q17">
        <v>67.875</v>
      </c>
    </row>
    <row r="18" spans="1:17" x14ac:dyDescent="0.2">
      <c r="A18">
        <v>-355</v>
      </c>
      <c r="B18">
        <v>40.26</v>
      </c>
      <c r="C18">
        <v>0.72399999999999998</v>
      </c>
      <c r="D18">
        <v>0.629</v>
      </c>
      <c r="E18">
        <v>0.71399999999999997</v>
      </c>
      <c r="F18">
        <v>0.64300000000000002</v>
      </c>
      <c r="G18">
        <v>0.91</v>
      </c>
      <c r="K18" t="s">
        <v>48</v>
      </c>
      <c r="L18" t="s">
        <v>49</v>
      </c>
      <c r="M18">
        <v>18.449000000000002</v>
      </c>
      <c r="N18">
        <v>18.8</v>
      </c>
      <c r="O18">
        <v>17.8</v>
      </c>
      <c r="P18">
        <v>18.396000000000001</v>
      </c>
      <c r="Q18">
        <v>18.8</v>
      </c>
    </row>
    <row r="19" spans="1:17" x14ac:dyDescent="0.2">
      <c r="A19">
        <v>-354</v>
      </c>
      <c r="B19">
        <v>40.69</v>
      </c>
      <c r="C19">
        <v>0.68100000000000005</v>
      </c>
      <c r="D19">
        <v>0.60399999999999998</v>
      </c>
      <c r="E19">
        <v>0.68300000000000005</v>
      </c>
      <c r="F19">
        <v>0.61099999999999999</v>
      </c>
      <c r="G19">
        <v>0.82499999999999996</v>
      </c>
      <c r="K19" t="s">
        <v>50</v>
      </c>
      <c r="L19" t="s">
        <v>49</v>
      </c>
      <c r="M19">
        <v>18.824000000000002</v>
      </c>
      <c r="N19">
        <v>19.277000000000001</v>
      </c>
      <c r="O19">
        <v>18.084</v>
      </c>
      <c r="P19">
        <v>18.846</v>
      </c>
      <c r="Q19">
        <v>19.09</v>
      </c>
    </row>
    <row r="20" spans="1:17" x14ac:dyDescent="0.2">
      <c r="A20">
        <v>-353</v>
      </c>
      <c r="B20">
        <v>41.2</v>
      </c>
      <c r="C20">
        <v>0.64700000000000002</v>
      </c>
      <c r="D20">
        <v>0.57699999999999996</v>
      </c>
      <c r="E20">
        <v>0.65500000000000003</v>
      </c>
      <c r="F20">
        <v>0.58299999999999996</v>
      </c>
      <c r="G20">
        <v>0.77400000000000002</v>
      </c>
      <c r="K20" t="s">
        <v>51</v>
      </c>
      <c r="L20" t="s">
        <v>49</v>
      </c>
      <c r="M20">
        <v>2.5150000000000001</v>
      </c>
      <c r="N20">
        <v>2.7730000000000001</v>
      </c>
      <c r="O20">
        <v>2.1360000000000001</v>
      </c>
      <c r="P20">
        <v>2.4390000000000001</v>
      </c>
      <c r="Q20">
        <v>2.5179999999999998</v>
      </c>
    </row>
    <row r="21" spans="1:17" x14ac:dyDescent="0.2">
      <c r="A21">
        <v>-352</v>
      </c>
      <c r="B21">
        <v>41.79</v>
      </c>
      <c r="C21">
        <v>0.62</v>
      </c>
      <c r="D21">
        <v>0.55300000000000005</v>
      </c>
      <c r="E21">
        <v>0.629</v>
      </c>
      <c r="F21">
        <v>0.56200000000000006</v>
      </c>
      <c r="G21">
        <v>0.73499999999999999</v>
      </c>
      <c r="K21" t="s">
        <v>52</v>
      </c>
      <c r="L21" t="s">
        <v>49</v>
      </c>
      <c r="M21">
        <v>28</v>
      </c>
      <c r="N21">
        <v>28</v>
      </c>
      <c r="O21">
        <v>26.6</v>
      </c>
      <c r="P21">
        <v>26.6</v>
      </c>
      <c r="Q21">
        <v>27</v>
      </c>
    </row>
    <row r="22" spans="1:17" x14ac:dyDescent="0.2">
      <c r="A22">
        <v>-351</v>
      </c>
      <c r="B22">
        <v>42.45</v>
      </c>
      <c r="C22">
        <v>0.6</v>
      </c>
      <c r="D22">
        <v>0.53400000000000003</v>
      </c>
      <c r="E22">
        <v>0.61099999999999999</v>
      </c>
      <c r="F22">
        <v>0.54600000000000004</v>
      </c>
      <c r="G22">
        <v>0.70799999999999996</v>
      </c>
      <c r="K22" t="s">
        <v>53</v>
      </c>
      <c r="L22" t="s">
        <v>49</v>
      </c>
      <c r="M22">
        <v>13</v>
      </c>
      <c r="N22">
        <v>13.8</v>
      </c>
      <c r="O22">
        <v>13</v>
      </c>
      <c r="P22">
        <v>13.8</v>
      </c>
      <c r="Q22">
        <v>13.6</v>
      </c>
    </row>
    <row r="23" spans="1:17" x14ac:dyDescent="0.2">
      <c r="A23">
        <v>-350</v>
      </c>
      <c r="B23">
        <v>43.2</v>
      </c>
      <c r="C23">
        <v>0.59299999999999997</v>
      </c>
      <c r="D23">
        <v>0.52</v>
      </c>
      <c r="E23">
        <v>0.59699999999999998</v>
      </c>
      <c r="F23">
        <v>0.54</v>
      </c>
      <c r="G23">
        <v>0.71599999999999997</v>
      </c>
      <c r="K23" t="s">
        <v>54</v>
      </c>
      <c r="L23" t="s">
        <v>46</v>
      </c>
      <c r="M23">
        <v>13.363</v>
      </c>
      <c r="N23">
        <v>14.387</v>
      </c>
      <c r="O23">
        <v>11.813000000000001</v>
      </c>
      <c r="P23">
        <v>12.944000000000001</v>
      </c>
      <c r="Q23">
        <v>13.192</v>
      </c>
    </row>
    <row r="24" spans="1:17" x14ac:dyDescent="0.2">
      <c r="A24">
        <v>-349</v>
      </c>
      <c r="B24">
        <v>44.02</v>
      </c>
      <c r="C24">
        <v>0.59299999999999997</v>
      </c>
      <c r="D24">
        <v>0.498</v>
      </c>
      <c r="E24">
        <v>0.57799999999999996</v>
      </c>
      <c r="F24">
        <v>0.53200000000000003</v>
      </c>
      <c r="G24">
        <v>0.76300000000000001</v>
      </c>
      <c r="K24" t="s">
        <v>55</v>
      </c>
      <c r="L24" t="s">
        <v>46</v>
      </c>
      <c r="M24">
        <v>69.06</v>
      </c>
      <c r="N24">
        <v>71.587000000000003</v>
      </c>
      <c r="O24">
        <v>71.885000000000005</v>
      </c>
      <c r="P24">
        <v>73.225999999999999</v>
      </c>
      <c r="Q24">
        <v>71.242000000000004</v>
      </c>
    </row>
    <row r="25" spans="1:17" x14ac:dyDescent="0.2">
      <c r="A25">
        <v>-348</v>
      </c>
      <c r="B25">
        <v>44.91</v>
      </c>
      <c r="C25">
        <v>0.60299999999999998</v>
      </c>
      <c r="D25">
        <v>0.49299999999999999</v>
      </c>
      <c r="E25">
        <v>0.56599999999999995</v>
      </c>
      <c r="F25">
        <v>0.52800000000000002</v>
      </c>
      <c r="G25">
        <v>0.82599999999999996</v>
      </c>
      <c r="K25" t="s">
        <v>56</v>
      </c>
      <c r="L25" t="s">
        <v>57</v>
      </c>
      <c r="M25">
        <v>2.351</v>
      </c>
      <c r="N25">
        <v>2.2120000000000002</v>
      </c>
      <c r="O25">
        <v>2.5840000000000001</v>
      </c>
      <c r="P25">
        <v>2.3439999999999999</v>
      </c>
      <c r="Q25">
        <v>2.2639999999999998</v>
      </c>
    </row>
    <row r="26" spans="1:17" x14ac:dyDescent="0.2">
      <c r="A26">
        <v>-347</v>
      </c>
      <c r="B26">
        <v>45.89</v>
      </c>
      <c r="C26">
        <v>0.61299999999999999</v>
      </c>
      <c r="D26">
        <v>0.48299999999999998</v>
      </c>
      <c r="E26">
        <v>0.55200000000000005</v>
      </c>
      <c r="F26">
        <v>0.52200000000000002</v>
      </c>
      <c r="G26">
        <v>0.89400000000000002</v>
      </c>
      <c r="K26" t="s">
        <v>58</v>
      </c>
      <c r="L26" t="s">
        <v>57</v>
      </c>
      <c r="M26">
        <v>2.5539999999999998</v>
      </c>
      <c r="N26">
        <v>2.3919999999999999</v>
      </c>
      <c r="O26">
        <v>2.7879999999999998</v>
      </c>
      <c r="P26">
        <v>2.5579999999999998</v>
      </c>
      <c r="Q26">
        <v>2.4780000000000002</v>
      </c>
    </row>
    <row r="27" spans="1:17" x14ac:dyDescent="0.2">
      <c r="A27">
        <v>-346</v>
      </c>
      <c r="B27">
        <v>46.93</v>
      </c>
      <c r="C27">
        <v>0.622</v>
      </c>
      <c r="D27">
        <v>0.47899999999999998</v>
      </c>
      <c r="E27">
        <v>0.54</v>
      </c>
      <c r="F27">
        <v>0.51900000000000002</v>
      </c>
      <c r="G27">
        <v>0.94899999999999995</v>
      </c>
      <c r="K27" t="s">
        <v>59</v>
      </c>
      <c r="L27" t="s">
        <v>57</v>
      </c>
      <c r="M27">
        <v>0.71399999999999997</v>
      </c>
      <c r="N27">
        <v>0.72299999999999998</v>
      </c>
      <c r="O27">
        <v>0.68300000000000005</v>
      </c>
      <c r="P27">
        <v>0.66200000000000003</v>
      </c>
      <c r="Q27">
        <v>0.72599999999999998</v>
      </c>
    </row>
    <row r="28" spans="1:17" x14ac:dyDescent="0.2">
      <c r="A28">
        <v>-345</v>
      </c>
      <c r="B28">
        <v>48.06</v>
      </c>
      <c r="C28">
        <v>0.623</v>
      </c>
      <c r="D28">
        <v>0.47099999999999997</v>
      </c>
      <c r="E28">
        <v>0.53200000000000003</v>
      </c>
      <c r="F28">
        <v>0.51700000000000002</v>
      </c>
      <c r="G28">
        <v>0.97299999999999998</v>
      </c>
      <c r="K28" t="s">
        <v>60</v>
      </c>
      <c r="L28" t="s">
        <v>57</v>
      </c>
      <c r="M28">
        <v>5.202</v>
      </c>
      <c r="N28">
        <v>4.68</v>
      </c>
      <c r="O28">
        <v>5.1879999999999997</v>
      </c>
      <c r="P28">
        <v>4.3380000000000001</v>
      </c>
      <c r="Q28">
        <v>5.202</v>
      </c>
    </row>
    <row r="29" spans="1:17" x14ac:dyDescent="0.2">
      <c r="A29">
        <v>-344</v>
      </c>
      <c r="B29">
        <v>49.26</v>
      </c>
      <c r="C29">
        <v>0.621</v>
      </c>
      <c r="D29">
        <v>0.46400000000000002</v>
      </c>
      <c r="E29">
        <v>0.52500000000000002</v>
      </c>
      <c r="F29">
        <v>0.51700000000000002</v>
      </c>
      <c r="G29">
        <v>0.97599999999999998</v>
      </c>
      <c r="K29" t="s">
        <v>61</v>
      </c>
      <c r="L29" t="s">
        <v>57</v>
      </c>
      <c r="M29">
        <v>0.746</v>
      </c>
      <c r="N29">
        <v>0.746</v>
      </c>
      <c r="O29">
        <v>0.96399999999999997</v>
      </c>
      <c r="P29">
        <v>0.99199999999999999</v>
      </c>
      <c r="Q29">
        <v>0.77800000000000002</v>
      </c>
    </row>
    <row r="30" spans="1:17" x14ac:dyDescent="0.2">
      <c r="A30">
        <v>-343</v>
      </c>
      <c r="B30">
        <v>50.53</v>
      </c>
      <c r="C30">
        <v>0.61799999999999999</v>
      </c>
      <c r="D30">
        <v>0.46100000000000002</v>
      </c>
      <c r="E30">
        <v>0.51500000000000001</v>
      </c>
      <c r="F30">
        <v>0.52100000000000002</v>
      </c>
      <c r="G30">
        <v>0.97599999999999998</v>
      </c>
      <c r="K30" t="s">
        <v>62</v>
      </c>
      <c r="L30" t="s">
        <v>46</v>
      </c>
      <c r="M30">
        <v>27.940999999999999</v>
      </c>
      <c r="N30">
        <v>30.204999999999998</v>
      </c>
      <c r="O30">
        <v>24.501999999999999</v>
      </c>
      <c r="P30">
        <v>25.891999999999999</v>
      </c>
      <c r="Q30">
        <v>29.32</v>
      </c>
    </row>
    <row r="31" spans="1:17" x14ac:dyDescent="0.2">
      <c r="A31">
        <v>-342</v>
      </c>
      <c r="B31">
        <v>51.87</v>
      </c>
      <c r="C31">
        <v>0.61799999999999999</v>
      </c>
      <c r="D31">
        <v>0.46200000000000002</v>
      </c>
      <c r="E31">
        <v>0.51</v>
      </c>
      <c r="F31">
        <v>0.52500000000000002</v>
      </c>
      <c r="G31">
        <v>0.97599999999999998</v>
      </c>
      <c r="K31" t="s">
        <v>63</v>
      </c>
      <c r="L31" t="s">
        <v>46</v>
      </c>
      <c r="M31">
        <v>29.209</v>
      </c>
      <c r="N31">
        <v>31.183</v>
      </c>
      <c r="O31">
        <v>34.579000000000001</v>
      </c>
      <c r="P31">
        <v>38.780999999999999</v>
      </c>
      <c r="Q31">
        <v>31.399000000000001</v>
      </c>
    </row>
    <row r="32" spans="1:17" x14ac:dyDescent="0.2">
      <c r="A32">
        <v>-341</v>
      </c>
      <c r="B32">
        <v>53.29</v>
      </c>
      <c r="C32">
        <v>0.61899999999999999</v>
      </c>
      <c r="D32">
        <v>0.46100000000000002</v>
      </c>
      <c r="E32">
        <v>0.51100000000000001</v>
      </c>
      <c r="F32">
        <v>0.52300000000000002</v>
      </c>
      <c r="G32">
        <v>0.98099999999999998</v>
      </c>
      <c r="K32" t="s">
        <v>64</v>
      </c>
      <c r="L32" t="s">
        <v>49</v>
      </c>
      <c r="M32">
        <v>7.75</v>
      </c>
      <c r="N32">
        <v>8</v>
      </c>
      <c r="O32">
        <v>7</v>
      </c>
      <c r="P32">
        <v>8</v>
      </c>
      <c r="Q32">
        <v>8</v>
      </c>
    </row>
    <row r="33" spans="1:17" x14ac:dyDescent="0.2">
      <c r="A33">
        <v>-340</v>
      </c>
      <c r="B33">
        <v>54.78</v>
      </c>
      <c r="C33">
        <v>0.62</v>
      </c>
      <c r="D33">
        <v>0.45700000000000002</v>
      </c>
      <c r="E33">
        <v>0.51</v>
      </c>
      <c r="F33">
        <v>0.52300000000000002</v>
      </c>
      <c r="G33">
        <v>0.99199999999999999</v>
      </c>
      <c r="K33" t="s">
        <v>65</v>
      </c>
      <c r="L33" t="s">
        <v>49</v>
      </c>
      <c r="M33">
        <v>8.0939999999999994</v>
      </c>
      <c r="N33">
        <v>7.7450000000000001</v>
      </c>
      <c r="O33">
        <v>7.8170000000000002</v>
      </c>
      <c r="P33">
        <v>8.2430000000000003</v>
      </c>
      <c r="Q33">
        <v>8.5709999999999997</v>
      </c>
    </row>
    <row r="34" spans="1:17" x14ac:dyDescent="0.2">
      <c r="A34">
        <v>-339</v>
      </c>
      <c r="B34">
        <v>56.34</v>
      </c>
      <c r="C34">
        <v>0.621</v>
      </c>
      <c r="D34">
        <v>0.45300000000000001</v>
      </c>
      <c r="E34">
        <v>0.50600000000000001</v>
      </c>
      <c r="F34">
        <v>0.52600000000000002</v>
      </c>
      <c r="G34">
        <v>0.998</v>
      </c>
      <c r="K34" t="s">
        <v>66</v>
      </c>
      <c r="L34" t="s">
        <v>49</v>
      </c>
      <c r="M34">
        <v>2.9060000000000001</v>
      </c>
      <c r="N34">
        <v>3.5249999999999999</v>
      </c>
      <c r="O34">
        <v>2.4609999999999999</v>
      </c>
      <c r="P34">
        <v>2.6</v>
      </c>
      <c r="Q34">
        <v>2.86</v>
      </c>
    </row>
    <row r="35" spans="1:17" x14ac:dyDescent="0.2">
      <c r="A35">
        <v>-338</v>
      </c>
      <c r="B35">
        <v>57.97</v>
      </c>
      <c r="C35">
        <v>0.621</v>
      </c>
      <c r="D35">
        <v>0.45400000000000001</v>
      </c>
      <c r="E35">
        <v>0.5</v>
      </c>
      <c r="F35">
        <v>0.52400000000000002</v>
      </c>
      <c r="G35">
        <v>1.006</v>
      </c>
      <c r="K35" t="s">
        <v>67</v>
      </c>
      <c r="L35" t="s">
        <v>49</v>
      </c>
      <c r="M35">
        <v>19.396000000000001</v>
      </c>
      <c r="N35">
        <v>15.8</v>
      </c>
      <c r="O35">
        <v>16.396000000000001</v>
      </c>
      <c r="P35">
        <v>15.2</v>
      </c>
      <c r="Q35">
        <v>19.396000000000001</v>
      </c>
    </row>
    <row r="36" spans="1:17" x14ac:dyDescent="0.2">
      <c r="A36">
        <v>-337</v>
      </c>
      <c r="B36">
        <v>59.67</v>
      </c>
      <c r="C36">
        <v>0.622</v>
      </c>
      <c r="D36">
        <v>0.45400000000000001</v>
      </c>
      <c r="E36">
        <v>0.495</v>
      </c>
      <c r="F36">
        <v>0.51600000000000001</v>
      </c>
      <c r="G36">
        <v>1.0229999999999999</v>
      </c>
      <c r="K36" t="s">
        <v>68</v>
      </c>
      <c r="L36" t="s">
        <v>49</v>
      </c>
      <c r="M36">
        <v>-20</v>
      </c>
      <c r="N36">
        <v>-20</v>
      </c>
      <c r="O36">
        <v>3</v>
      </c>
      <c r="P36">
        <v>1.6</v>
      </c>
      <c r="Q36">
        <v>-16</v>
      </c>
    </row>
    <row r="37" spans="1:17" x14ac:dyDescent="0.2">
      <c r="A37">
        <v>-336</v>
      </c>
      <c r="B37">
        <v>61.44</v>
      </c>
      <c r="C37">
        <v>0.628</v>
      </c>
      <c r="D37">
        <v>0.45600000000000002</v>
      </c>
      <c r="E37">
        <v>0.49199999999999999</v>
      </c>
      <c r="F37">
        <v>0.52900000000000003</v>
      </c>
      <c r="G37">
        <v>1.0329999999999999</v>
      </c>
      <c r="K37" t="s">
        <v>69</v>
      </c>
      <c r="L37" t="s">
        <v>46</v>
      </c>
      <c r="M37">
        <v>35.906999999999996</v>
      </c>
      <c r="N37">
        <v>45.509</v>
      </c>
      <c r="O37">
        <v>31.481000000000002</v>
      </c>
      <c r="P37">
        <v>31.542000000000002</v>
      </c>
      <c r="Q37">
        <v>33.371000000000002</v>
      </c>
    </row>
    <row r="38" spans="1:17" x14ac:dyDescent="0.2">
      <c r="A38">
        <v>-335</v>
      </c>
      <c r="B38">
        <v>63.28</v>
      </c>
      <c r="C38">
        <v>0.626</v>
      </c>
      <c r="D38">
        <v>0.45600000000000002</v>
      </c>
      <c r="E38">
        <v>0.48599999999999999</v>
      </c>
      <c r="F38">
        <v>0.53700000000000003</v>
      </c>
      <c r="G38">
        <v>1.028</v>
      </c>
      <c r="K38" t="s">
        <v>70</v>
      </c>
      <c r="L38" t="s">
        <v>46</v>
      </c>
      <c r="M38">
        <v>-99.99</v>
      </c>
      <c r="N38">
        <v>-99.99</v>
      </c>
      <c r="O38">
        <v>38.380000000000003</v>
      </c>
      <c r="P38">
        <v>19.41</v>
      </c>
      <c r="Q38">
        <v>-99.99</v>
      </c>
    </row>
    <row r="39" spans="1:17" x14ac:dyDescent="0.2">
      <c r="A39">
        <v>-334</v>
      </c>
      <c r="B39">
        <v>65.180000000000007</v>
      </c>
      <c r="C39">
        <v>0.61799999999999999</v>
      </c>
      <c r="D39">
        <v>0.45700000000000002</v>
      </c>
      <c r="E39">
        <v>0.48399999999999999</v>
      </c>
      <c r="F39">
        <v>0.52600000000000002</v>
      </c>
      <c r="G39">
        <v>1.006</v>
      </c>
      <c r="K39" t="s">
        <v>71</v>
      </c>
      <c r="L39" t="s">
        <v>37</v>
      </c>
      <c r="M39">
        <v>13.714</v>
      </c>
      <c r="N39">
        <v>13.835000000000001</v>
      </c>
      <c r="O39">
        <v>13.81</v>
      </c>
      <c r="P39">
        <v>13.536</v>
      </c>
      <c r="Q39">
        <v>13.673999999999999</v>
      </c>
    </row>
    <row r="40" spans="1:17" x14ac:dyDescent="0.2">
      <c r="A40">
        <v>-333</v>
      </c>
      <c r="B40">
        <v>67.150000000000006</v>
      </c>
      <c r="C40">
        <v>0.60299999999999998</v>
      </c>
      <c r="D40">
        <v>0.46</v>
      </c>
      <c r="E40">
        <v>0.47599999999999998</v>
      </c>
      <c r="F40">
        <v>0.52</v>
      </c>
      <c r="G40">
        <v>0.95499999999999996</v>
      </c>
      <c r="K40" t="s">
        <v>72</v>
      </c>
      <c r="L40" t="s">
        <v>37</v>
      </c>
      <c r="M40">
        <v>13.715</v>
      </c>
      <c r="N40">
        <v>13.836</v>
      </c>
      <c r="O40">
        <v>13.811</v>
      </c>
      <c r="P40">
        <v>13.537000000000001</v>
      </c>
      <c r="Q40">
        <v>13.675000000000001</v>
      </c>
    </row>
    <row r="41" spans="1:17" x14ac:dyDescent="0.2">
      <c r="A41">
        <v>-332</v>
      </c>
      <c r="B41">
        <v>69.19</v>
      </c>
      <c r="C41">
        <v>0.58899999999999997</v>
      </c>
      <c r="D41">
        <v>0.46200000000000002</v>
      </c>
      <c r="E41">
        <v>0.47699999999999998</v>
      </c>
      <c r="F41">
        <v>0.51600000000000001</v>
      </c>
      <c r="G41">
        <v>0.90300000000000002</v>
      </c>
      <c r="K41" t="s">
        <v>73</v>
      </c>
      <c r="L41" t="s">
        <v>37</v>
      </c>
      <c r="M41">
        <v>0.23499999999999999</v>
      </c>
      <c r="N41">
        <v>0.221</v>
      </c>
      <c r="O41">
        <v>0.17499999999999999</v>
      </c>
      <c r="P41">
        <v>0.14599999999999999</v>
      </c>
      <c r="Q41">
        <v>0.251</v>
      </c>
    </row>
    <row r="42" spans="1:17" x14ac:dyDescent="0.2">
      <c r="A42">
        <v>-331</v>
      </c>
      <c r="B42">
        <v>71.290000000000006</v>
      </c>
      <c r="C42">
        <v>0.58199999999999996</v>
      </c>
      <c r="D42">
        <v>0.46700000000000003</v>
      </c>
      <c r="E42">
        <v>0.47699999999999998</v>
      </c>
      <c r="F42">
        <v>0.51800000000000002</v>
      </c>
      <c r="G42">
        <v>0.86499999999999999</v>
      </c>
      <c r="K42" t="s">
        <v>74</v>
      </c>
      <c r="L42" t="s">
        <v>37</v>
      </c>
      <c r="M42">
        <v>14.189</v>
      </c>
      <c r="N42">
        <v>14.189</v>
      </c>
      <c r="O42">
        <v>14.117000000000001</v>
      </c>
      <c r="P42">
        <v>13.847</v>
      </c>
      <c r="Q42">
        <v>14.124000000000001</v>
      </c>
    </row>
    <row r="43" spans="1:17" x14ac:dyDescent="0.2">
      <c r="A43">
        <v>-330</v>
      </c>
      <c r="B43">
        <v>73.45</v>
      </c>
      <c r="C43">
        <v>0.57699999999999996</v>
      </c>
      <c r="D43">
        <v>0.46899999999999997</v>
      </c>
      <c r="E43">
        <v>0.47699999999999998</v>
      </c>
      <c r="F43">
        <v>0.52</v>
      </c>
      <c r="G43">
        <v>0.84199999999999997</v>
      </c>
      <c r="K43" t="s">
        <v>75</v>
      </c>
      <c r="L43" t="s">
        <v>37</v>
      </c>
      <c r="M43">
        <v>12.755000000000001</v>
      </c>
      <c r="N43">
        <v>12.83</v>
      </c>
      <c r="O43">
        <v>13.199</v>
      </c>
      <c r="P43">
        <v>12.92</v>
      </c>
      <c r="Q43">
        <v>12.755000000000001</v>
      </c>
    </row>
    <row r="44" spans="1:17" x14ac:dyDescent="0.2">
      <c r="A44">
        <v>-329</v>
      </c>
      <c r="B44">
        <v>75.67</v>
      </c>
      <c r="C44">
        <v>0.56999999999999995</v>
      </c>
      <c r="D44">
        <v>0.47299999999999998</v>
      </c>
      <c r="E44">
        <v>0.47699999999999998</v>
      </c>
      <c r="F44">
        <v>0.50900000000000001</v>
      </c>
      <c r="G44">
        <v>0.82299999999999995</v>
      </c>
      <c r="K44" t="s">
        <v>76</v>
      </c>
      <c r="L44" t="s">
        <v>46</v>
      </c>
      <c r="M44">
        <v>1.712</v>
      </c>
      <c r="N44">
        <v>1.597</v>
      </c>
      <c r="O44">
        <v>1.2689999999999999</v>
      </c>
      <c r="P44">
        <v>1.079</v>
      </c>
      <c r="Q44">
        <v>1.835</v>
      </c>
    </row>
    <row r="45" spans="1:17" x14ac:dyDescent="0.2">
      <c r="A45">
        <v>-328</v>
      </c>
      <c r="B45">
        <v>77.959999999999994</v>
      </c>
      <c r="C45">
        <v>0.56200000000000006</v>
      </c>
      <c r="D45">
        <v>0.46800000000000003</v>
      </c>
      <c r="E45">
        <v>0.47199999999999998</v>
      </c>
      <c r="F45">
        <v>0.50600000000000001</v>
      </c>
      <c r="G45">
        <v>0.80300000000000005</v>
      </c>
      <c r="K45" t="s">
        <v>77</v>
      </c>
      <c r="L45" t="s">
        <v>46</v>
      </c>
      <c r="M45">
        <v>93.001999999999995</v>
      </c>
      <c r="N45">
        <v>92.727999999999994</v>
      </c>
      <c r="O45">
        <v>95.57</v>
      </c>
      <c r="P45">
        <v>95.442999999999998</v>
      </c>
      <c r="Q45">
        <v>93.272000000000006</v>
      </c>
    </row>
    <row r="46" spans="1:17" x14ac:dyDescent="0.2">
      <c r="A46">
        <v>-327</v>
      </c>
      <c r="B46">
        <v>80.31</v>
      </c>
      <c r="C46">
        <v>0.55800000000000005</v>
      </c>
      <c r="D46">
        <v>0.46400000000000002</v>
      </c>
      <c r="E46">
        <v>0.47099999999999997</v>
      </c>
      <c r="F46">
        <v>0.51900000000000002</v>
      </c>
      <c r="G46">
        <v>0.77900000000000003</v>
      </c>
      <c r="K46" t="s">
        <v>78</v>
      </c>
      <c r="L46" t="s">
        <v>37</v>
      </c>
      <c r="M46">
        <v>13.135</v>
      </c>
      <c r="N46">
        <v>13.273</v>
      </c>
      <c r="O46">
        <v>13.113</v>
      </c>
      <c r="P46">
        <v>12.98</v>
      </c>
      <c r="Q46">
        <v>13.173</v>
      </c>
    </row>
    <row r="47" spans="1:17" x14ac:dyDescent="0.2">
      <c r="A47">
        <v>-326</v>
      </c>
      <c r="B47">
        <v>82.71</v>
      </c>
      <c r="C47">
        <v>0.55100000000000005</v>
      </c>
      <c r="D47">
        <v>0.46500000000000002</v>
      </c>
      <c r="E47">
        <v>0.46700000000000003</v>
      </c>
      <c r="F47">
        <v>0.51300000000000001</v>
      </c>
      <c r="G47">
        <v>0.76</v>
      </c>
      <c r="K47" t="s">
        <v>79</v>
      </c>
      <c r="L47" t="s">
        <v>37</v>
      </c>
      <c r="M47">
        <v>13.135999999999999</v>
      </c>
      <c r="N47">
        <v>13.273999999999999</v>
      </c>
      <c r="O47">
        <v>13.114000000000001</v>
      </c>
      <c r="P47">
        <v>12.981</v>
      </c>
      <c r="Q47">
        <v>13.173999999999999</v>
      </c>
    </row>
    <row r="48" spans="1:17" x14ac:dyDescent="0.2">
      <c r="A48">
        <v>-325</v>
      </c>
      <c r="B48">
        <v>85.17</v>
      </c>
      <c r="C48">
        <v>0.54400000000000004</v>
      </c>
      <c r="D48">
        <v>0.46100000000000002</v>
      </c>
      <c r="E48">
        <v>0.45600000000000002</v>
      </c>
      <c r="F48">
        <v>0.50800000000000001</v>
      </c>
      <c r="G48">
        <v>0.752</v>
      </c>
      <c r="K48" t="s">
        <v>80</v>
      </c>
      <c r="L48" t="s">
        <v>37</v>
      </c>
      <c r="M48">
        <v>0.246</v>
      </c>
      <c r="N48">
        <v>0.247</v>
      </c>
      <c r="O48">
        <v>0.19</v>
      </c>
      <c r="P48">
        <v>0.17</v>
      </c>
      <c r="Q48">
        <v>0.26700000000000002</v>
      </c>
    </row>
    <row r="49" spans="1:17" x14ac:dyDescent="0.2">
      <c r="A49">
        <v>-324</v>
      </c>
      <c r="B49">
        <v>87.69</v>
      </c>
      <c r="C49">
        <v>0.53800000000000003</v>
      </c>
      <c r="D49">
        <v>0.45400000000000001</v>
      </c>
      <c r="E49">
        <v>0.45200000000000001</v>
      </c>
      <c r="F49">
        <v>0.502</v>
      </c>
      <c r="G49">
        <v>0.746</v>
      </c>
      <c r="K49" t="s">
        <v>81</v>
      </c>
      <c r="L49" t="s">
        <v>37</v>
      </c>
      <c r="M49">
        <v>13.741</v>
      </c>
      <c r="N49">
        <v>13.677</v>
      </c>
      <c r="O49">
        <v>13.454000000000001</v>
      </c>
      <c r="P49">
        <v>13.334</v>
      </c>
      <c r="Q49">
        <v>13.741</v>
      </c>
    </row>
    <row r="50" spans="1:17" x14ac:dyDescent="0.2">
      <c r="A50">
        <v>-323</v>
      </c>
      <c r="B50">
        <v>90.26</v>
      </c>
      <c r="C50">
        <v>0.54100000000000004</v>
      </c>
      <c r="D50">
        <v>0.45400000000000001</v>
      </c>
      <c r="E50">
        <v>0.45300000000000001</v>
      </c>
      <c r="F50">
        <v>0.499</v>
      </c>
      <c r="G50">
        <v>0.75700000000000001</v>
      </c>
      <c r="K50" t="s">
        <v>82</v>
      </c>
      <c r="L50" t="s">
        <v>37</v>
      </c>
      <c r="M50">
        <v>12.173999999999999</v>
      </c>
      <c r="N50">
        <v>12.173999999999999</v>
      </c>
      <c r="O50">
        <v>12.444000000000001</v>
      </c>
      <c r="P50">
        <v>12.259</v>
      </c>
      <c r="Q50">
        <v>12.278</v>
      </c>
    </row>
    <row r="51" spans="1:17" x14ac:dyDescent="0.2">
      <c r="A51">
        <v>-322</v>
      </c>
      <c r="B51">
        <v>92.89</v>
      </c>
      <c r="C51">
        <v>0.55100000000000005</v>
      </c>
      <c r="D51">
        <v>0.46</v>
      </c>
      <c r="E51">
        <v>0.46500000000000002</v>
      </c>
      <c r="F51">
        <v>0.504</v>
      </c>
      <c r="G51">
        <v>0.77500000000000002</v>
      </c>
      <c r="K51" t="s">
        <v>83</v>
      </c>
      <c r="L51" t="s">
        <v>46</v>
      </c>
      <c r="M51">
        <v>1.8720000000000001</v>
      </c>
      <c r="N51">
        <v>1.86</v>
      </c>
      <c r="O51">
        <v>1.4470000000000001</v>
      </c>
      <c r="P51">
        <v>1.31</v>
      </c>
      <c r="Q51">
        <v>2.028</v>
      </c>
    </row>
    <row r="52" spans="1:17" x14ac:dyDescent="0.2">
      <c r="A52">
        <v>-321</v>
      </c>
      <c r="B52">
        <v>95.57</v>
      </c>
      <c r="C52">
        <v>0.56799999999999995</v>
      </c>
      <c r="D52">
        <v>0.46300000000000002</v>
      </c>
      <c r="E52">
        <v>0.46400000000000002</v>
      </c>
      <c r="F52">
        <v>0.503</v>
      </c>
      <c r="G52">
        <v>0.84199999999999997</v>
      </c>
      <c r="K52" t="s">
        <v>84</v>
      </c>
      <c r="L52" t="s">
        <v>46</v>
      </c>
      <c r="M52">
        <v>92.679000000000002</v>
      </c>
      <c r="N52">
        <v>91.712999999999994</v>
      </c>
      <c r="O52">
        <v>94.893000000000001</v>
      </c>
      <c r="P52">
        <v>94.438000000000002</v>
      </c>
      <c r="Q52">
        <v>93.2</v>
      </c>
    </row>
    <row r="53" spans="1:17" x14ac:dyDescent="0.2">
      <c r="A53">
        <v>-320</v>
      </c>
      <c r="B53">
        <v>98.3</v>
      </c>
      <c r="C53">
        <v>0.58399999999999996</v>
      </c>
      <c r="D53">
        <v>0.46700000000000003</v>
      </c>
      <c r="E53">
        <v>0.47199999999999998</v>
      </c>
      <c r="F53">
        <v>0.501</v>
      </c>
      <c r="G53">
        <v>0.89600000000000002</v>
      </c>
      <c r="K53" t="s">
        <v>85</v>
      </c>
      <c r="L53" t="s">
        <v>37</v>
      </c>
      <c r="M53">
        <v>-0.57899999999999996</v>
      </c>
      <c r="N53">
        <v>-0.56200000000000006</v>
      </c>
      <c r="O53">
        <v>-0.69699999999999995</v>
      </c>
      <c r="P53">
        <v>-0.55600000000000005</v>
      </c>
      <c r="Q53">
        <v>-0.501</v>
      </c>
    </row>
    <row r="54" spans="1:17" x14ac:dyDescent="0.2">
      <c r="A54">
        <v>-319</v>
      </c>
      <c r="B54">
        <v>101.09</v>
      </c>
      <c r="C54">
        <v>0.57999999999999996</v>
      </c>
      <c r="D54">
        <v>0.46800000000000003</v>
      </c>
      <c r="E54">
        <v>0.47599999999999998</v>
      </c>
      <c r="F54">
        <v>0.49</v>
      </c>
      <c r="G54">
        <v>0.88500000000000001</v>
      </c>
      <c r="K54" t="s">
        <v>86</v>
      </c>
      <c r="L54" t="s">
        <v>37</v>
      </c>
      <c r="M54">
        <v>-0.57899999999999996</v>
      </c>
      <c r="N54">
        <v>-0.56200000000000006</v>
      </c>
      <c r="O54">
        <v>-0.69699999999999995</v>
      </c>
      <c r="P54">
        <v>-0.55600000000000005</v>
      </c>
      <c r="Q54">
        <v>-0.501</v>
      </c>
    </row>
    <row r="55" spans="1:17" x14ac:dyDescent="0.2">
      <c r="A55">
        <v>-318</v>
      </c>
      <c r="B55">
        <v>103.92</v>
      </c>
      <c r="C55">
        <v>0.55500000000000005</v>
      </c>
      <c r="D55">
        <v>0.46500000000000002</v>
      </c>
      <c r="E55">
        <v>0.48499999999999999</v>
      </c>
      <c r="F55">
        <v>0.48299999999999998</v>
      </c>
      <c r="G55">
        <v>0.78800000000000003</v>
      </c>
      <c r="K55" t="s">
        <v>87</v>
      </c>
      <c r="L55" t="s">
        <v>37</v>
      </c>
      <c r="M55">
        <v>9.0999999999999998E-2</v>
      </c>
      <c r="N55">
        <v>4.8000000000000001E-2</v>
      </c>
      <c r="O55">
        <v>3.3000000000000002E-2</v>
      </c>
      <c r="P55">
        <v>6.6000000000000003E-2</v>
      </c>
      <c r="Q55">
        <v>6.5000000000000002E-2</v>
      </c>
    </row>
    <row r="56" spans="1:17" x14ac:dyDescent="0.2">
      <c r="A56">
        <v>-317</v>
      </c>
      <c r="B56">
        <v>106.8</v>
      </c>
      <c r="C56">
        <v>0.56399999999999995</v>
      </c>
      <c r="D56">
        <v>0.46500000000000002</v>
      </c>
      <c r="E56">
        <v>0.49399999999999999</v>
      </c>
      <c r="F56">
        <v>0.498</v>
      </c>
      <c r="G56">
        <v>0.79800000000000004</v>
      </c>
      <c r="K56" t="s">
        <v>88</v>
      </c>
      <c r="L56" t="s">
        <v>37</v>
      </c>
      <c r="M56">
        <v>-0.308</v>
      </c>
      <c r="N56">
        <v>-0.42699999999999999</v>
      </c>
      <c r="O56">
        <v>-0.52</v>
      </c>
      <c r="P56">
        <v>-0.35599999999999998</v>
      </c>
      <c r="Q56">
        <v>-0.308</v>
      </c>
    </row>
    <row r="57" spans="1:17" x14ac:dyDescent="0.2">
      <c r="A57">
        <v>-316</v>
      </c>
      <c r="B57">
        <v>109.72</v>
      </c>
      <c r="C57">
        <v>0.57999999999999996</v>
      </c>
      <c r="D57">
        <v>0.47499999999999998</v>
      </c>
      <c r="E57">
        <v>0.49399999999999999</v>
      </c>
      <c r="F57">
        <v>0.501</v>
      </c>
      <c r="G57">
        <v>0.84899999999999998</v>
      </c>
      <c r="K57" t="s">
        <v>89</v>
      </c>
      <c r="L57" t="s">
        <v>37</v>
      </c>
      <c r="M57">
        <v>-0.84599999999999997</v>
      </c>
      <c r="N57">
        <v>-0.84599999999999997</v>
      </c>
      <c r="O57">
        <v>-0.77300000000000002</v>
      </c>
      <c r="P57">
        <v>-0.76600000000000001</v>
      </c>
      <c r="Q57">
        <v>-0.755</v>
      </c>
    </row>
    <row r="58" spans="1:17" x14ac:dyDescent="0.2">
      <c r="A58">
        <v>-315</v>
      </c>
      <c r="B58">
        <v>112.69</v>
      </c>
      <c r="C58">
        <v>0.58699999999999997</v>
      </c>
      <c r="D58">
        <v>0.47699999999999998</v>
      </c>
      <c r="E58">
        <v>0.49399999999999999</v>
      </c>
      <c r="F58">
        <v>0.49</v>
      </c>
      <c r="G58">
        <v>0.88600000000000001</v>
      </c>
      <c r="K58" t="s">
        <v>90</v>
      </c>
      <c r="L58" t="s">
        <v>46</v>
      </c>
      <c r="M58">
        <v>15.638</v>
      </c>
      <c r="N58">
        <v>8.5850000000000009</v>
      </c>
      <c r="O58">
        <v>4.7160000000000002</v>
      </c>
      <c r="P58">
        <v>11.959</v>
      </c>
      <c r="Q58">
        <v>12.903</v>
      </c>
    </row>
    <row r="59" spans="1:17" x14ac:dyDescent="0.2">
      <c r="A59">
        <v>-314</v>
      </c>
      <c r="B59">
        <v>115.7</v>
      </c>
      <c r="C59">
        <v>0.58099999999999996</v>
      </c>
      <c r="D59">
        <v>0.47099999999999997</v>
      </c>
      <c r="E59">
        <v>0.48899999999999999</v>
      </c>
      <c r="F59">
        <v>0.49199999999999999</v>
      </c>
      <c r="G59">
        <v>0.871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0.58799999999999997</v>
      </c>
      <c r="D60">
        <v>0.46700000000000003</v>
      </c>
      <c r="E60">
        <v>0.499</v>
      </c>
      <c r="F60">
        <v>0.499</v>
      </c>
      <c r="G60">
        <v>0.88800000000000001</v>
      </c>
      <c r="K60" t="s">
        <v>92</v>
      </c>
      <c r="L60" t="s">
        <v>93</v>
      </c>
      <c r="M60">
        <v>2295.9499999999998</v>
      </c>
      <c r="N60">
        <v>2301.4</v>
      </c>
      <c r="O60">
        <v>2309</v>
      </c>
      <c r="P60">
        <v>2319.4</v>
      </c>
      <c r="Q60">
        <v>2254</v>
      </c>
    </row>
    <row r="61" spans="1:17" x14ac:dyDescent="0.2">
      <c r="A61">
        <v>-312</v>
      </c>
      <c r="B61">
        <v>121.85</v>
      </c>
      <c r="C61">
        <v>0.57899999999999996</v>
      </c>
      <c r="D61">
        <v>0.47599999999999998</v>
      </c>
      <c r="E61">
        <v>0.50800000000000001</v>
      </c>
      <c r="F61">
        <v>0.495</v>
      </c>
      <c r="G61">
        <v>0.83799999999999997</v>
      </c>
      <c r="K61" t="s">
        <v>94</v>
      </c>
      <c r="L61" t="s">
        <v>93</v>
      </c>
      <c r="M61">
        <v>2336.1370000000002</v>
      </c>
      <c r="N61">
        <v>2345.261</v>
      </c>
      <c r="O61">
        <v>2351.1860000000001</v>
      </c>
      <c r="P61">
        <v>2356.002</v>
      </c>
      <c r="Q61">
        <v>2292.1</v>
      </c>
    </row>
    <row r="62" spans="1:17" x14ac:dyDescent="0.2">
      <c r="A62">
        <v>-311</v>
      </c>
      <c r="B62">
        <v>124.99</v>
      </c>
      <c r="C62">
        <v>0.56200000000000006</v>
      </c>
      <c r="D62">
        <v>0.46700000000000003</v>
      </c>
      <c r="E62">
        <v>0.51400000000000001</v>
      </c>
      <c r="F62">
        <v>0.49</v>
      </c>
      <c r="G62">
        <v>0.77800000000000002</v>
      </c>
      <c r="K62" t="s">
        <v>95</v>
      </c>
      <c r="L62" t="s">
        <v>93</v>
      </c>
      <c r="M62">
        <v>65.986000000000004</v>
      </c>
      <c r="N62">
        <v>60.978000000000002</v>
      </c>
      <c r="O62">
        <v>60.945</v>
      </c>
      <c r="P62">
        <v>52.988</v>
      </c>
      <c r="Q62">
        <v>67.584000000000003</v>
      </c>
    </row>
    <row r="63" spans="1:17" x14ac:dyDescent="0.2">
      <c r="A63">
        <v>-310</v>
      </c>
      <c r="B63">
        <v>128.16</v>
      </c>
      <c r="C63">
        <v>0.55500000000000005</v>
      </c>
      <c r="D63">
        <v>0.47</v>
      </c>
      <c r="E63">
        <v>0.51600000000000001</v>
      </c>
      <c r="F63">
        <v>0.48299999999999998</v>
      </c>
      <c r="G63">
        <v>0.751</v>
      </c>
      <c r="K63" t="s">
        <v>96</v>
      </c>
      <c r="L63" t="s">
        <v>93</v>
      </c>
      <c r="M63">
        <v>2686.6</v>
      </c>
      <c r="N63">
        <v>2550.1999999999998</v>
      </c>
      <c r="O63">
        <v>2517.8000000000002</v>
      </c>
      <c r="P63">
        <v>2686.6</v>
      </c>
      <c r="Q63">
        <v>2494.6</v>
      </c>
    </row>
    <row r="64" spans="1:17" x14ac:dyDescent="0.2">
      <c r="A64">
        <v>-309</v>
      </c>
      <c r="B64">
        <v>131.37</v>
      </c>
      <c r="C64">
        <v>0.56899999999999995</v>
      </c>
      <c r="D64">
        <v>0.47199999999999998</v>
      </c>
      <c r="E64">
        <v>0.52200000000000002</v>
      </c>
      <c r="F64">
        <v>0.501</v>
      </c>
      <c r="G64">
        <v>0.78</v>
      </c>
      <c r="K64" t="s">
        <v>97</v>
      </c>
      <c r="L64" t="s">
        <v>93</v>
      </c>
      <c r="M64">
        <v>2108.1999999999998</v>
      </c>
      <c r="N64">
        <v>2169.6</v>
      </c>
      <c r="O64">
        <v>2195.6</v>
      </c>
      <c r="P64">
        <v>2232.4</v>
      </c>
      <c r="Q64">
        <v>2108.1999999999998</v>
      </c>
    </row>
    <row r="65" spans="1:17" x14ac:dyDescent="0.2">
      <c r="A65">
        <v>-308</v>
      </c>
      <c r="B65">
        <v>134.61000000000001</v>
      </c>
      <c r="C65">
        <v>0.58799999999999997</v>
      </c>
      <c r="D65">
        <v>0.47699999999999998</v>
      </c>
      <c r="E65">
        <v>0.52700000000000002</v>
      </c>
      <c r="F65">
        <v>0.51400000000000001</v>
      </c>
      <c r="G65">
        <v>0.83399999999999996</v>
      </c>
      <c r="K65" t="s">
        <v>98</v>
      </c>
      <c r="L65" t="s">
        <v>46</v>
      </c>
      <c r="M65">
        <v>2.8250000000000002</v>
      </c>
      <c r="N65">
        <v>2.6</v>
      </c>
      <c r="O65">
        <v>2.5920000000000001</v>
      </c>
      <c r="P65">
        <v>2.2490000000000001</v>
      </c>
      <c r="Q65">
        <v>2.9489999999999998</v>
      </c>
    </row>
    <row r="66" spans="1:17" x14ac:dyDescent="0.2">
      <c r="A66">
        <v>-307</v>
      </c>
      <c r="B66">
        <v>137.88999999999999</v>
      </c>
      <c r="C66">
        <v>0.58499999999999996</v>
      </c>
      <c r="D66">
        <v>0.47599999999999998</v>
      </c>
      <c r="E66">
        <v>0.53200000000000003</v>
      </c>
      <c r="F66">
        <v>0.51100000000000001</v>
      </c>
      <c r="G66">
        <v>0.82299999999999995</v>
      </c>
      <c r="K66" t="s">
        <v>99</v>
      </c>
      <c r="L66" t="s">
        <v>46</v>
      </c>
      <c r="M66">
        <v>90.242999999999995</v>
      </c>
      <c r="N66">
        <v>92.51</v>
      </c>
      <c r="O66">
        <v>93.382999999999996</v>
      </c>
      <c r="P66">
        <v>94.754000000000005</v>
      </c>
      <c r="Q66">
        <v>91.977000000000004</v>
      </c>
    </row>
    <row r="67" spans="1:17" x14ac:dyDescent="0.2">
      <c r="A67">
        <v>-306</v>
      </c>
      <c r="B67">
        <v>141.19</v>
      </c>
      <c r="C67">
        <v>0.57399999999999995</v>
      </c>
      <c r="D67">
        <v>0.47899999999999998</v>
      </c>
      <c r="E67">
        <v>0.53400000000000003</v>
      </c>
      <c r="F67">
        <v>0.50800000000000001</v>
      </c>
      <c r="G67">
        <v>0.77700000000000002</v>
      </c>
      <c r="K67" t="s">
        <v>100</v>
      </c>
      <c r="L67" t="s">
        <v>49</v>
      </c>
      <c r="M67">
        <v>28.45</v>
      </c>
      <c r="N67">
        <v>29.6</v>
      </c>
      <c r="O67">
        <v>27</v>
      </c>
      <c r="P67">
        <v>27.6</v>
      </c>
      <c r="Q67">
        <v>29.6</v>
      </c>
    </row>
    <row r="68" spans="1:17" x14ac:dyDescent="0.2">
      <c r="A68">
        <v>-305</v>
      </c>
      <c r="B68">
        <v>144.53</v>
      </c>
      <c r="C68">
        <v>0.57999999999999996</v>
      </c>
      <c r="D68">
        <v>0.48599999999999999</v>
      </c>
      <c r="E68">
        <v>0.53700000000000003</v>
      </c>
      <c r="F68">
        <v>0.51</v>
      </c>
      <c r="G68">
        <v>0.78700000000000003</v>
      </c>
      <c r="K68" t="s">
        <v>101</v>
      </c>
      <c r="L68" t="s">
        <v>49</v>
      </c>
      <c r="M68">
        <v>28.151</v>
      </c>
      <c r="N68">
        <v>28.975000000000001</v>
      </c>
      <c r="O68">
        <v>27.138999999999999</v>
      </c>
      <c r="P68">
        <v>26.957999999999998</v>
      </c>
      <c r="Q68">
        <v>29.530999999999999</v>
      </c>
    </row>
    <row r="69" spans="1:17" x14ac:dyDescent="0.2">
      <c r="A69">
        <v>-304</v>
      </c>
      <c r="B69">
        <v>147.9</v>
      </c>
      <c r="C69">
        <v>0.58899999999999997</v>
      </c>
      <c r="D69">
        <v>0.48099999999999998</v>
      </c>
      <c r="E69">
        <v>0.54</v>
      </c>
      <c r="F69">
        <v>0.51200000000000001</v>
      </c>
      <c r="G69">
        <v>0.82299999999999995</v>
      </c>
      <c r="K69" t="s">
        <v>102</v>
      </c>
      <c r="L69" t="s">
        <v>49</v>
      </c>
      <c r="M69">
        <v>4.383</v>
      </c>
      <c r="N69">
        <v>4.5309999999999997</v>
      </c>
      <c r="O69">
        <v>4.2160000000000002</v>
      </c>
      <c r="P69">
        <v>3.8250000000000002</v>
      </c>
      <c r="Q69">
        <v>4.3650000000000002</v>
      </c>
    </row>
    <row r="70" spans="1:17" x14ac:dyDescent="0.2">
      <c r="A70">
        <v>-303</v>
      </c>
      <c r="B70">
        <v>151.30000000000001</v>
      </c>
      <c r="C70">
        <v>0.58699999999999997</v>
      </c>
      <c r="D70">
        <v>0.48599999999999999</v>
      </c>
      <c r="E70">
        <v>0.54400000000000004</v>
      </c>
      <c r="F70">
        <v>0.52300000000000002</v>
      </c>
      <c r="G70">
        <v>0.79500000000000004</v>
      </c>
      <c r="K70" t="s">
        <v>103</v>
      </c>
      <c r="L70" t="s">
        <v>49</v>
      </c>
      <c r="M70">
        <v>46</v>
      </c>
      <c r="N70">
        <v>46</v>
      </c>
      <c r="O70">
        <v>39.396000000000001</v>
      </c>
      <c r="P70">
        <v>37.6</v>
      </c>
      <c r="Q70">
        <v>43</v>
      </c>
    </row>
    <row r="71" spans="1:17" x14ac:dyDescent="0.2">
      <c r="A71">
        <v>-302</v>
      </c>
      <c r="B71">
        <v>154.72</v>
      </c>
      <c r="C71">
        <v>0.57899999999999996</v>
      </c>
      <c r="D71">
        <v>0.48499999999999999</v>
      </c>
      <c r="E71">
        <v>0.55000000000000004</v>
      </c>
      <c r="F71">
        <v>0.52700000000000002</v>
      </c>
      <c r="G71">
        <v>0.753</v>
      </c>
      <c r="K71" t="s">
        <v>104</v>
      </c>
      <c r="L71" t="s">
        <v>49</v>
      </c>
      <c r="M71">
        <v>15.8</v>
      </c>
      <c r="N71">
        <v>16.2</v>
      </c>
      <c r="O71">
        <v>16.396000000000001</v>
      </c>
      <c r="P71">
        <v>17.2</v>
      </c>
      <c r="Q71">
        <v>15.8</v>
      </c>
    </row>
    <row r="72" spans="1:17" x14ac:dyDescent="0.2">
      <c r="A72">
        <v>-301</v>
      </c>
      <c r="B72">
        <v>158.16</v>
      </c>
      <c r="C72">
        <v>0.55600000000000005</v>
      </c>
      <c r="D72">
        <v>0.49399999999999999</v>
      </c>
      <c r="E72">
        <v>0.55200000000000005</v>
      </c>
      <c r="F72">
        <v>0.52300000000000002</v>
      </c>
      <c r="G72">
        <v>0.65300000000000002</v>
      </c>
      <c r="K72" t="s">
        <v>105</v>
      </c>
      <c r="L72" t="s">
        <v>46</v>
      </c>
      <c r="M72">
        <v>15.57</v>
      </c>
      <c r="N72">
        <v>15.635999999999999</v>
      </c>
      <c r="O72">
        <v>15.534000000000001</v>
      </c>
      <c r="P72">
        <v>14.19</v>
      </c>
      <c r="Q72">
        <v>14.782</v>
      </c>
    </row>
    <row r="73" spans="1:17" x14ac:dyDescent="0.2">
      <c r="A73">
        <v>-300</v>
      </c>
      <c r="B73">
        <v>161.63</v>
      </c>
      <c r="C73">
        <v>0.52700000000000002</v>
      </c>
      <c r="D73">
        <v>0.496</v>
      </c>
      <c r="E73">
        <v>0.55700000000000005</v>
      </c>
      <c r="F73">
        <v>0.52400000000000002</v>
      </c>
      <c r="G73">
        <v>0.53</v>
      </c>
      <c r="K73" t="s">
        <v>106</v>
      </c>
      <c r="L73" t="s">
        <v>46</v>
      </c>
      <c r="M73">
        <v>56.125999999999998</v>
      </c>
      <c r="N73">
        <v>55.91</v>
      </c>
      <c r="O73">
        <v>60.415999999999997</v>
      </c>
      <c r="P73">
        <v>63.802</v>
      </c>
      <c r="Q73">
        <v>53.503999999999998</v>
      </c>
    </row>
    <row r="74" spans="1:17" x14ac:dyDescent="0.2">
      <c r="A74">
        <v>-299</v>
      </c>
      <c r="B74">
        <v>165.12</v>
      </c>
      <c r="C74">
        <v>0.52700000000000002</v>
      </c>
      <c r="D74">
        <v>0.499</v>
      </c>
      <c r="E74">
        <v>0.55900000000000005</v>
      </c>
      <c r="F74">
        <v>0.53200000000000003</v>
      </c>
      <c r="G74">
        <v>0.51900000000000002</v>
      </c>
      <c r="K74" t="s">
        <v>107</v>
      </c>
      <c r="L74" t="s">
        <v>49</v>
      </c>
      <c r="M74">
        <v>-2.3279999999999998</v>
      </c>
      <c r="N74">
        <v>-2.2400000000000002</v>
      </c>
      <c r="O74">
        <v>-1.8859999999999999</v>
      </c>
      <c r="P74">
        <v>-2.3140000000000001</v>
      </c>
      <c r="Q74">
        <v>-2.871</v>
      </c>
    </row>
    <row r="75" spans="1:17" x14ac:dyDescent="0.2">
      <c r="A75">
        <v>-298</v>
      </c>
      <c r="B75">
        <v>168.63</v>
      </c>
      <c r="C75">
        <v>0.53400000000000003</v>
      </c>
      <c r="D75">
        <v>0.502</v>
      </c>
      <c r="E75">
        <v>0.56100000000000005</v>
      </c>
      <c r="F75">
        <v>0.53900000000000003</v>
      </c>
      <c r="G75">
        <v>0.53500000000000003</v>
      </c>
      <c r="K75" t="s">
        <v>108</v>
      </c>
      <c r="L75" t="s">
        <v>49</v>
      </c>
      <c r="M75">
        <v>-1.92</v>
      </c>
      <c r="N75">
        <v>-1.847</v>
      </c>
      <c r="O75">
        <v>-1.5660000000000001</v>
      </c>
      <c r="P75">
        <v>-1.97</v>
      </c>
      <c r="Q75">
        <v>-2.2959999999999998</v>
      </c>
    </row>
    <row r="76" spans="1:17" x14ac:dyDescent="0.2">
      <c r="A76">
        <v>-297</v>
      </c>
      <c r="B76">
        <v>172.16</v>
      </c>
      <c r="C76">
        <v>0.54600000000000004</v>
      </c>
      <c r="D76">
        <v>0.503</v>
      </c>
      <c r="E76">
        <v>0.56299999999999994</v>
      </c>
      <c r="F76">
        <v>0.53800000000000003</v>
      </c>
      <c r="G76">
        <v>0.57799999999999996</v>
      </c>
      <c r="K76" t="s">
        <v>109</v>
      </c>
      <c r="L76" t="s">
        <v>49</v>
      </c>
      <c r="M76">
        <v>1.409</v>
      </c>
      <c r="N76">
        <v>1.5589999999999999</v>
      </c>
      <c r="O76">
        <v>1.337</v>
      </c>
      <c r="P76">
        <v>1.3879999999999999</v>
      </c>
      <c r="Q76">
        <v>1.2410000000000001</v>
      </c>
    </row>
    <row r="77" spans="1:17" x14ac:dyDescent="0.2">
      <c r="A77">
        <v>-296</v>
      </c>
      <c r="B77">
        <v>175.7</v>
      </c>
      <c r="C77">
        <v>0.56000000000000005</v>
      </c>
      <c r="D77">
        <v>0.499</v>
      </c>
      <c r="E77">
        <v>0.56200000000000006</v>
      </c>
      <c r="F77">
        <v>0.54300000000000004</v>
      </c>
      <c r="G77">
        <v>0.63600000000000001</v>
      </c>
      <c r="K77" t="s">
        <v>110</v>
      </c>
      <c r="L77" t="s">
        <v>49</v>
      </c>
      <c r="M77">
        <v>2.754</v>
      </c>
      <c r="N77">
        <v>2.754</v>
      </c>
      <c r="O77">
        <v>2.4260000000000002</v>
      </c>
      <c r="P77">
        <v>1.897</v>
      </c>
      <c r="Q77">
        <v>1.2230000000000001</v>
      </c>
    </row>
    <row r="78" spans="1:17" x14ac:dyDescent="0.2">
      <c r="A78">
        <v>-295</v>
      </c>
      <c r="B78">
        <v>179.26</v>
      </c>
      <c r="C78">
        <v>0.57499999999999996</v>
      </c>
      <c r="D78">
        <v>0.50600000000000001</v>
      </c>
      <c r="E78">
        <v>0.56899999999999995</v>
      </c>
      <c r="F78">
        <v>0.54600000000000004</v>
      </c>
      <c r="G78">
        <v>0.68100000000000005</v>
      </c>
      <c r="K78" t="s">
        <v>111</v>
      </c>
      <c r="L78" t="s">
        <v>49</v>
      </c>
      <c r="M78">
        <v>-5.6909999999999998</v>
      </c>
      <c r="N78">
        <v>-5.6909999999999998</v>
      </c>
      <c r="O78">
        <v>-4.1769999999999996</v>
      </c>
      <c r="P78">
        <v>-4.9459999999999997</v>
      </c>
      <c r="Q78">
        <v>-5.2060000000000004</v>
      </c>
    </row>
    <row r="79" spans="1:17" x14ac:dyDescent="0.2">
      <c r="A79">
        <v>-294</v>
      </c>
      <c r="B79">
        <v>182.83</v>
      </c>
      <c r="C79">
        <v>0.59199999999999997</v>
      </c>
      <c r="D79">
        <v>0.51300000000000001</v>
      </c>
      <c r="E79">
        <v>0.57699999999999996</v>
      </c>
      <c r="F79">
        <v>0.54700000000000004</v>
      </c>
      <c r="G79">
        <v>0.73099999999999998</v>
      </c>
      <c r="K79" t="s">
        <v>112</v>
      </c>
      <c r="L79" t="s">
        <v>46</v>
      </c>
      <c r="M79">
        <v>73.385000000000005</v>
      </c>
      <c r="N79">
        <v>84.394999999999996</v>
      </c>
      <c r="O79">
        <v>85.394999999999996</v>
      </c>
      <c r="P79">
        <v>70.447000000000003</v>
      </c>
      <c r="Q79">
        <v>54.033999999999999</v>
      </c>
    </row>
    <row r="80" spans="1:17" x14ac:dyDescent="0.2">
      <c r="A80">
        <v>-293</v>
      </c>
      <c r="B80">
        <v>186.42</v>
      </c>
      <c r="C80">
        <v>0.62</v>
      </c>
      <c r="D80">
        <v>0.52300000000000002</v>
      </c>
      <c r="E80">
        <v>0.58299999999999996</v>
      </c>
      <c r="F80">
        <v>0.54600000000000004</v>
      </c>
      <c r="G80">
        <v>0.82799999999999996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0.64700000000000002</v>
      </c>
      <c r="D81">
        <v>0.52300000000000002</v>
      </c>
      <c r="E81">
        <v>0.58299999999999996</v>
      </c>
      <c r="F81">
        <v>0.54800000000000004</v>
      </c>
      <c r="G81">
        <v>0.93300000000000005</v>
      </c>
      <c r="K81" t="s">
        <v>114</v>
      </c>
      <c r="L81" t="s">
        <v>49</v>
      </c>
      <c r="M81">
        <v>0.28399999999999997</v>
      </c>
      <c r="N81">
        <v>0.38900000000000001</v>
      </c>
      <c r="O81">
        <v>0.36</v>
      </c>
      <c r="P81">
        <v>0.2</v>
      </c>
      <c r="Q81">
        <v>0.189</v>
      </c>
    </row>
    <row r="82" spans="1:17" x14ac:dyDescent="0.2">
      <c r="A82">
        <v>-291</v>
      </c>
      <c r="B82">
        <v>193.62</v>
      </c>
      <c r="C82">
        <v>0.66700000000000004</v>
      </c>
      <c r="D82">
        <v>0.52100000000000002</v>
      </c>
      <c r="E82">
        <v>0.58699999999999997</v>
      </c>
      <c r="F82">
        <v>0.55100000000000005</v>
      </c>
      <c r="G82">
        <v>1.008</v>
      </c>
      <c r="K82" t="s">
        <v>115</v>
      </c>
      <c r="L82" t="s">
        <v>49</v>
      </c>
      <c r="M82">
        <v>0.69399999999999995</v>
      </c>
      <c r="N82">
        <v>0.79800000000000004</v>
      </c>
      <c r="O82">
        <v>0.68700000000000006</v>
      </c>
      <c r="P82">
        <v>0.59</v>
      </c>
      <c r="Q82">
        <v>0.7</v>
      </c>
    </row>
    <row r="83" spans="1:17" x14ac:dyDescent="0.2">
      <c r="A83">
        <v>-290</v>
      </c>
      <c r="B83">
        <v>197.24</v>
      </c>
      <c r="C83">
        <v>0.67700000000000005</v>
      </c>
      <c r="D83">
        <v>0.50900000000000001</v>
      </c>
      <c r="E83">
        <v>0.59099999999999997</v>
      </c>
      <c r="F83">
        <v>0.55500000000000005</v>
      </c>
      <c r="G83">
        <v>1.054</v>
      </c>
      <c r="K83" t="s">
        <v>116</v>
      </c>
      <c r="L83" t="s">
        <v>49</v>
      </c>
      <c r="M83">
        <v>1.5740000000000001</v>
      </c>
      <c r="N83">
        <v>1.756</v>
      </c>
      <c r="O83">
        <v>1.492</v>
      </c>
      <c r="P83">
        <v>1.599</v>
      </c>
      <c r="Q83">
        <v>1.4319999999999999</v>
      </c>
    </row>
    <row r="84" spans="1:17" x14ac:dyDescent="0.2">
      <c r="A84">
        <v>-289</v>
      </c>
      <c r="B84">
        <v>200.86</v>
      </c>
      <c r="C84">
        <v>0.68200000000000005</v>
      </c>
      <c r="D84">
        <v>0.51700000000000002</v>
      </c>
      <c r="E84">
        <v>0.6</v>
      </c>
      <c r="F84">
        <v>0.55700000000000005</v>
      </c>
      <c r="G84">
        <v>1.054</v>
      </c>
      <c r="K84" t="s">
        <v>117</v>
      </c>
      <c r="L84" t="s">
        <v>49</v>
      </c>
      <c r="M84">
        <v>6.4710000000000001</v>
      </c>
      <c r="N84">
        <v>6.4710000000000001</v>
      </c>
      <c r="O84">
        <v>5.32</v>
      </c>
      <c r="P84">
        <v>4.9370000000000003</v>
      </c>
      <c r="Q84">
        <v>5.6109999999999998</v>
      </c>
    </row>
    <row r="85" spans="1:17" x14ac:dyDescent="0.2">
      <c r="A85">
        <v>-288</v>
      </c>
      <c r="B85">
        <v>204.49</v>
      </c>
      <c r="C85">
        <v>0.68200000000000005</v>
      </c>
      <c r="D85">
        <v>0.52900000000000003</v>
      </c>
      <c r="E85">
        <v>0.60599999999999998</v>
      </c>
      <c r="F85">
        <v>0.55600000000000005</v>
      </c>
      <c r="G85">
        <v>1.0389999999999999</v>
      </c>
      <c r="K85" t="s">
        <v>118</v>
      </c>
      <c r="L85" t="s">
        <v>49</v>
      </c>
      <c r="M85">
        <v>-3.3490000000000002</v>
      </c>
      <c r="N85">
        <v>-3.3490000000000002</v>
      </c>
      <c r="O85">
        <v>-2.294</v>
      </c>
      <c r="P85">
        <v>-2.9340000000000002</v>
      </c>
      <c r="Q85">
        <v>-2.7</v>
      </c>
    </row>
    <row r="86" spans="1:17" x14ac:dyDescent="0.2">
      <c r="A86">
        <v>-287</v>
      </c>
      <c r="B86">
        <v>208.12</v>
      </c>
      <c r="C86">
        <v>0.68600000000000005</v>
      </c>
      <c r="D86">
        <v>0.53600000000000003</v>
      </c>
      <c r="E86">
        <v>0.61199999999999999</v>
      </c>
      <c r="F86">
        <v>0.56000000000000005</v>
      </c>
      <c r="G86">
        <v>1.0369999999999999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2">
      <c r="A87">
        <v>-286</v>
      </c>
      <c r="B87">
        <v>211.75</v>
      </c>
      <c r="C87">
        <v>0.68899999999999995</v>
      </c>
      <c r="D87">
        <v>0.53700000000000003</v>
      </c>
      <c r="E87">
        <v>0.61399999999999999</v>
      </c>
      <c r="F87">
        <v>0.56200000000000006</v>
      </c>
      <c r="G87">
        <v>1.0429999999999999</v>
      </c>
      <c r="K87" t="s">
        <v>120</v>
      </c>
      <c r="L87" t="s">
        <v>46</v>
      </c>
      <c r="M87">
        <v>-99.99</v>
      </c>
      <c r="N87">
        <v>-99.99</v>
      </c>
      <c r="O87">
        <v>-99.99</v>
      </c>
      <c r="P87">
        <v>-99.99</v>
      </c>
      <c r="Q87">
        <v>-99.99</v>
      </c>
    </row>
    <row r="88" spans="1:17" x14ac:dyDescent="0.2">
      <c r="A88">
        <v>-285</v>
      </c>
      <c r="B88">
        <v>215.38</v>
      </c>
      <c r="C88">
        <v>0.68</v>
      </c>
      <c r="D88">
        <v>0.52900000000000003</v>
      </c>
      <c r="E88">
        <v>0.61499999999999999</v>
      </c>
      <c r="F88">
        <v>0.56899999999999995</v>
      </c>
      <c r="G88">
        <v>1.0089999999999999</v>
      </c>
      <c r="K88" t="s">
        <v>121</v>
      </c>
      <c r="L88" t="s">
        <v>49</v>
      </c>
      <c r="M88">
        <v>2.8109999999999999</v>
      </c>
      <c r="N88">
        <v>2.9860000000000002</v>
      </c>
      <c r="O88">
        <v>2.6629999999999998</v>
      </c>
      <c r="P88">
        <v>2.7109999999999999</v>
      </c>
      <c r="Q88">
        <v>2.8860000000000001</v>
      </c>
    </row>
    <row r="89" spans="1:17" x14ac:dyDescent="0.2">
      <c r="A89">
        <v>-284</v>
      </c>
      <c r="B89">
        <v>219.02</v>
      </c>
      <c r="C89">
        <v>0.66200000000000003</v>
      </c>
      <c r="D89">
        <v>0.53400000000000003</v>
      </c>
      <c r="E89">
        <v>0.61699999999999999</v>
      </c>
      <c r="F89">
        <v>0.56999999999999995</v>
      </c>
      <c r="G89">
        <v>0.92600000000000005</v>
      </c>
      <c r="K89" t="s">
        <v>122</v>
      </c>
      <c r="L89" t="s">
        <v>49</v>
      </c>
      <c r="M89">
        <v>3.222</v>
      </c>
      <c r="N89">
        <v>3.4129999999999998</v>
      </c>
      <c r="O89">
        <v>2.9830000000000001</v>
      </c>
      <c r="P89">
        <v>3.1219999999999999</v>
      </c>
      <c r="Q89">
        <v>3.371</v>
      </c>
    </row>
    <row r="90" spans="1:17" x14ac:dyDescent="0.2">
      <c r="A90">
        <v>-283</v>
      </c>
      <c r="B90">
        <v>222.65</v>
      </c>
      <c r="C90">
        <v>0.64300000000000002</v>
      </c>
      <c r="D90">
        <v>0.53400000000000003</v>
      </c>
      <c r="E90">
        <v>0.622</v>
      </c>
      <c r="F90">
        <v>0.57099999999999995</v>
      </c>
      <c r="G90">
        <v>0.84299999999999997</v>
      </c>
      <c r="K90" t="s">
        <v>123</v>
      </c>
      <c r="L90" t="s">
        <v>49</v>
      </c>
      <c r="M90">
        <v>1.8029999999999999</v>
      </c>
      <c r="N90">
        <v>1.9950000000000001</v>
      </c>
      <c r="O90">
        <v>1.661</v>
      </c>
      <c r="P90">
        <v>1.8109999999999999</v>
      </c>
      <c r="Q90">
        <v>1.6990000000000001</v>
      </c>
    </row>
    <row r="91" spans="1:17" x14ac:dyDescent="0.2">
      <c r="A91">
        <v>-282</v>
      </c>
      <c r="B91">
        <v>226.27</v>
      </c>
      <c r="C91">
        <v>0.63500000000000001</v>
      </c>
      <c r="D91">
        <v>0.54400000000000004</v>
      </c>
      <c r="E91">
        <v>0.63</v>
      </c>
      <c r="F91">
        <v>0.57299999999999995</v>
      </c>
      <c r="G91">
        <v>0.79400000000000004</v>
      </c>
      <c r="K91" t="s">
        <v>124</v>
      </c>
      <c r="L91" t="s">
        <v>49</v>
      </c>
      <c r="M91">
        <v>10.074</v>
      </c>
      <c r="N91">
        <v>10.074</v>
      </c>
      <c r="O91">
        <v>8.3490000000000002</v>
      </c>
      <c r="P91">
        <v>8.0660000000000007</v>
      </c>
      <c r="Q91">
        <v>9.4369999999999994</v>
      </c>
    </row>
    <row r="92" spans="1:17" x14ac:dyDescent="0.2">
      <c r="A92">
        <v>-281</v>
      </c>
      <c r="B92">
        <v>229.9</v>
      </c>
      <c r="C92">
        <v>0.63400000000000001</v>
      </c>
      <c r="D92">
        <v>0.55000000000000004</v>
      </c>
      <c r="E92">
        <v>0.63200000000000001</v>
      </c>
      <c r="F92">
        <v>0.57499999999999996</v>
      </c>
      <c r="G92">
        <v>0.77900000000000003</v>
      </c>
      <c r="K92" t="s">
        <v>125</v>
      </c>
      <c r="L92" t="s">
        <v>49</v>
      </c>
      <c r="M92">
        <v>-1.1140000000000001</v>
      </c>
      <c r="N92">
        <v>-1.1140000000000001</v>
      </c>
      <c r="O92">
        <v>-0.36</v>
      </c>
      <c r="P92">
        <v>-1.06</v>
      </c>
      <c r="Q92">
        <v>-0.70599999999999996</v>
      </c>
    </row>
    <row r="93" spans="1:17" x14ac:dyDescent="0.2">
      <c r="A93">
        <v>-280</v>
      </c>
      <c r="B93">
        <v>233.51</v>
      </c>
      <c r="C93">
        <v>0.64</v>
      </c>
      <c r="D93">
        <v>0.54900000000000004</v>
      </c>
      <c r="E93">
        <v>0.63800000000000001</v>
      </c>
      <c r="F93">
        <v>0.57899999999999996</v>
      </c>
      <c r="G93">
        <v>0.79600000000000004</v>
      </c>
      <c r="K93" t="s">
        <v>126</v>
      </c>
      <c r="L93" t="s">
        <v>46</v>
      </c>
      <c r="M93">
        <v>55.959000000000003</v>
      </c>
      <c r="N93">
        <v>58.469000000000001</v>
      </c>
      <c r="O93">
        <v>55.689</v>
      </c>
      <c r="P93">
        <v>58.024999999999999</v>
      </c>
      <c r="Q93">
        <v>50.414999999999999</v>
      </c>
    </row>
    <row r="94" spans="1:17" x14ac:dyDescent="0.2">
      <c r="A94">
        <v>-279</v>
      </c>
      <c r="B94">
        <v>237.12</v>
      </c>
      <c r="C94">
        <v>0.65400000000000003</v>
      </c>
      <c r="D94">
        <v>0.55500000000000005</v>
      </c>
      <c r="E94">
        <v>0.64100000000000001</v>
      </c>
      <c r="F94">
        <v>0.58399999999999996</v>
      </c>
      <c r="G94">
        <v>0.83499999999999996</v>
      </c>
      <c r="K94" t="s">
        <v>127</v>
      </c>
      <c r="L94" t="s">
        <v>46</v>
      </c>
      <c r="M94">
        <v>-34.584000000000003</v>
      </c>
      <c r="N94">
        <v>-32.651000000000003</v>
      </c>
      <c r="O94">
        <v>-12.069000000000001</v>
      </c>
      <c r="P94">
        <v>-33.957000000000001</v>
      </c>
      <c r="Q94">
        <v>-20.937000000000001</v>
      </c>
    </row>
    <row r="95" spans="1:17" x14ac:dyDescent="0.2">
      <c r="A95">
        <v>-278</v>
      </c>
      <c r="B95">
        <v>240.73</v>
      </c>
      <c r="C95">
        <v>0.66500000000000004</v>
      </c>
      <c r="D95">
        <v>0.55900000000000005</v>
      </c>
      <c r="E95">
        <v>0.64800000000000002</v>
      </c>
      <c r="F95">
        <v>0.58799999999999997</v>
      </c>
      <c r="G95">
        <v>0.86399999999999999</v>
      </c>
      <c r="K95" t="s">
        <v>128</v>
      </c>
      <c r="L95" t="s">
        <v>49</v>
      </c>
      <c r="M95">
        <v>13.234999999999999</v>
      </c>
      <c r="N95">
        <v>13.852</v>
      </c>
      <c r="O95">
        <v>12.484</v>
      </c>
      <c r="P95">
        <v>13.167999999999999</v>
      </c>
      <c r="Q95">
        <v>13.436</v>
      </c>
    </row>
    <row r="96" spans="1:17" x14ac:dyDescent="0.2">
      <c r="A96">
        <v>-277</v>
      </c>
      <c r="B96">
        <v>244.32</v>
      </c>
      <c r="C96">
        <v>0.67200000000000004</v>
      </c>
      <c r="D96">
        <v>0.57499999999999996</v>
      </c>
      <c r="E96">
        <v>0.65300000000000002</v>
      </c>
      <c r="F96">
        <v>0.59499999999999997</v>
      </c>
      <c r="G96">
        <v>0.86499999999999999</v>
      </c>
      <c r="K96" t="s">
        <v>129</v>
      </c>
      <c r="L96" t="s">
        <v>49</v>
      </c>
      <c r="M96">
        <v>13.476000000000001</v>
      </c>
      <c r="N96">
        <v>14.11</v>
      </c>
      <c r="O96">
        <v>12.677</v>
      </c>
      <c r="P96">
        <v>13.349</v>
      </c>
      <c r="Q96">
        <v>13.77</v>
      </c>
    </row>
    <row r="97" spans="1:17" x14ac:dyDescent="0.2">
      <c r="A97">
        <v>-276</v>
      </c>
      <c r="B97">
        <v>247.9</v>
      </c>
      <c r="C97">
        <v>0.67700000000000005</v>
      </c>
      <c r="D97">
        <v>0.58299999999999996</v>
      </c>
      <c r="E97">
        <v>0.66200000000000003</v>
      </c>
      <c r="F97">
        <v>0.60099999999999998</v>
      </c>
      <c r="G97">
        <v>0.86299999999999999</v>
      </c>
      <c r="K97" t="s">
        <v>130</v>
      </c>
      <c r="L97" t="s">
        <v>49</v>
      </c>
      <c r="M97">
        <v>2.8849999999999998</v>
      </c>
      <c r="N97">
        <v>3.2349999999999999</v>
      </c>
      <c r="O97">
        <v>2.5409999999999999</v>
      </c>
      <c r="P97">
        <v>2.7109999999999999</v>
      </c>
      <c r="Q97">
        <v>2.8220000000000001</v>
      </c>
    </row>
    <row r="98" spans="1:17" x14ac:dyDescent="0.2">
      <c r="A98">
        <v>-275</v>
      </c>
      <c r="B98">
        <v>251.47</v>
      </c>
      <c r="C98">
        <v>0.69</v>
      </c>
      <c r="D98">
        <v>0.59499999999999997</v>
      </c>
      <c r="E98">
        <v>0.67300000000000004</v>
      </c>
      <c r="F98">
        <v>0.60699999999999998</v>
      </c>
      <c r="G98">
        <v>0.88400000000000001</v>
      </c>
      <c r="K98" t="s">
        <v>131</v>
      </c>
      <c r="L98" t="s">
        <v>49</v>
      </c>
      <c r="M98">
        <v>25.38</v>
      </c>
      <c r="N98">
        <v>25.38</v>
      </c>
      <c r="O98">
        <v>21.256</v>
      </c>
      <c r="P98">
        <v>21.928000000000001</v>
      </c>
      <c r="Q98">
        <v>24.524000000000001</v>
      </c>
    </row>
    <row r="99" spans="1:17" x14ac:dyDescent="0.2">
      <c r="A99">
        <v>-274</v>
      </c>
      <c r="B99">
        <v>255.03</v>
      </c>
      <c r="C99">
        <v>0.70199999999999996</v>
      </c>
      <c r="D99">
        <v>0.60199999999999998</v>
      </c>
      <c r="E99">
        <v>0.68</v>
      </c>
      <c r="F99">
        <v>0.61299999999999999</v>
      </c>
      <c r="G99">
        <v>0.91100000000000003</v>
      </c>
      <c r="K99" t="s">
        <v>132</v>
      </c>
      <c r="L99" t="s">
        <v>49</v>
      </c>
      <c r="M99">
        <v>6.452</v>
      </c>
      <c r="N99">
        <v>6.992</v>
      </c>
      <c r="O99">
        <v>7.1040000000000001</v>
      </c>
      <c r="P99">
        <v>7.3479999999999999</v>
      </c>
      <c r="Q99">
        <v>6.452</v>
      </c>
    </row>
    <row r="100" spans="1:17" x14ac:dyDescent="0.2">
      <c r="A100">
        <v>-273</v>
      </c>
      <c r="B100">
        <v>258.57</v>
      </c>
      <c r="C100">
        <v>0.71499999999999997</v>
      </c>
      <c r="D100">
        <v>0.61099999999999999</v>
      </c>
      <c r="E100">
        <v>0.68799999999999994</v>
      </c>
      <c r="F100">
        <v>0.61699999999999999</v>
      </c>
      <c r="G100">
        <v>0.94599999999999995</v>
      </c>
      <c r="K100" t="s">
        <v>133</v>
      </c>
      <c r="L100" t="s">
        <v>46</v>
      </c>
      <c r="M100">
        <v>21.411999999999999</v>
      </c>
      <c r="N100">
        <v>22.93</v>
      </c>
      <c r="O100">
        <v>20.048999999999999</v>
      </c>
      <c r="P100">
        <v>20.312000000000001</v>
      </c>
      <c r="Q100">
        <v>20.492000000000001</v>
      </c>
    </row>
    <row r="101" spans="1:17" x14ac:dyDescent="0.2">
      <c r="A101">
        <v>-272</v>
      </c>
      <c r="B101">
        <v>262.08999999999997</v>
      </c>
      <c r="C101">
        <v>0.72799999999999998</v>
      </c>
      <c r="D101">
        <v>0.61599999999999999</v>
      </c>
      <c r="E101">
        <v>0.69599999999999995</v>
      </c>
      <c r="F101">
        <v>0.627</v>
      </c>
      <c r="G101">
        <v>0.97299999999999998</v>
      </c>
      <c r="K101" t="s">
        <v>134</v>
      </c>
      <c r="L101" t="s">
        <v>46</v>
      </c>
      <c r="M101">
        <v>47.877000000000002</v>
      </c>
      <c r="N101">
        <v>49.552999999999997</v>
      </c>
      <c r="O101">
        <v>56.04</v>
      </c>
      <c r="P101">
        <v>55.045999999999999</v>
      </c>
      <c r="Q101">
        <v>46.856999999999999</v>
      </c>
    </row>
    <row r="102" spans="1:17" x14ac:dyDescent="0.2">
      <c r="A102">
        <v>-271</v>
      </c>
      <c r="B102">
        <v>265.60000000000002</v>
      </c>
      <c r="C102">
        <v>0.73699999999999999</v>
      </c>
      <c r="D102">
        <v>0.625</v>
      </c>
      <c r="E102">
        <v>0.70399999999999996</v>
      </c>
      <c r="F102">
        <v>0.63100000000000001</v>
      </c>
      <c r="G102">
        <v>0.98899999999999999</v>
      </c>
      <c r="K102" t="s">
        <v>135</v>
      </c>
      <c r="L102" t="s">
        <v>49</v>
      </c>
      <c r="M102">
        <v>25.864000000000001</v>
      </c>
      <c r="N102">
        <v>27.215</v>
      </c>
      <c r="O102">
        <v>24.864999999999998</v>
      </c>
      <c r="P102">
        <v>25.364999999999998</v>
      </c>
      <c r="Q102">
        <v>26.01</v>
      </c>
    </row>
    <row r="103" spans="1:17" x14ac:dyDescent="0.2">
      <c r="A103">
        <v>-270</v>
      </c>
      <c r="B103">
        <v>269.08999999999997</v>
      </c>
      <c r="C103">
        <v>0.74399999999999999</v>
      </c>
      <c r="D103">
        <v>0.63900000000000001</v>
      </c>
      <c r="E103">
        <v>0.71199999999999997</v>
      </c>
      <c r="F103">
        <v>0.63800000000000001</v>
      </c>
      <c r="G103">
        <v>0.98599999999999999</v>
      </c>
      <c r="K103" t="s">
        <v>136</v>
      </c>
      <c r="L103" t="s">
        <v>49</v>
      </c>
      <c r="M103">
        <v>25.129000000000001</v>
      </c>
      <c r="N103">
        <v>26.207000000000001</v>
      </c>
      <c r="O103">
        <v>24.154</v>
      </c>
      <c r="P103">
        <v>24.555</v>
      </c>
      <c r="Q103">
        <v>25.599</v>
      </c>
    </row>
    <row r="104" spans="1:17" x14ac:dyDescent="0.2">
      <c r="A104">
        <v>-269</v>
      </c>
      <c r="B104">
        <v>272.57</v>
      </c>
      <c r="C104">
        <v>0.745</v>
      </c>
      <c r="D104">
        <v>0.64600000000000002</v>
      </c>
      <c r="E104">
        <v>0.72099999999999997</v>
      </c>
      <c r="F104">
        <v>0.64400000000000002</v>
      </c>
      <c r="G104">
        <v>0.96899999999999997</v>
      </c>
      <c r="K104" t="s">
        <v>137</v>
      </c>
      <c r="L104" t="s">
        <v>49</v>
      </c>
      <c r="M104">
        <v>4.0579999999999998</v>
      </c>
      <c r="N104">
        <v>4.4740000000000002</v>
      </c>
      <c r="O104">
        <v>3.7949999999999999</v>
      </c>
      <c r="P104">
        <v>3.5449999999999999</v>
      </c>
      <c r="Q104">
        <v>4.0460000000000003</v>
      </c>
    </row>
    <row r="105" spans="1:17" x14ac:dyDescent="0.2">
      <c r="A105">
        <v>-268</v>
      </c>
      <c r="B105">
        <v>276.02</v>
      </c>
      <c r="C105">
        <v>0.74099999999999999</v>
      </c>
      <c r="D105">
        <v>0.65600000000000003</v>
      </c>
      <c r="E105">
        <v>0.72499999999999998</v>
      </c>
      <c r="F105">
        <v>0.65200000000000002</v>
      </c>
      <c r="G105">
        <v>0.93200000000000005</v>
      </c>
      <c r="K105" t="s">
        <v>138</v>
      </c>
      <c r="L105" t="s">
        <v>49</v>
      </c>
      <c r="M105">
        <v>42.284999999999997</v>
      </c>
      <c r="N105">
        <v>41.5</v>
      </c>
      <c r="O105">
        <v>34.799999999999997</v>
      </c>
      <c r="P105">
        <v>34.325000000000003</v>
      </c>
      <c r="Q105">
        <v>42.284999999999997</v>
      </c>
    </row>
    <row r="106" spans="1:17" x14ac:dyDescent="0.2">
      <c r="A106">
        <v>-267</v>
      </c>
      <c r="B106">
        <v>279.45</v>
      </c>
      <c r="C106">
        <v>0.73499999999999999</v>
      </c>
      <c r="D106">
        <v>0.66500000000000004</v>
      </c>
      <c r="E106">
        <v>0.73199999999999998</v>
      </c>
      <c r="F106">
        <v>0.66300000000000003</v>
      </c>
      <c r="G106">
        <v>0.88</v>
      </c>
      <c r="K106" t="s">
        <v>139</v>
      </c>
      <c r="L106" t="s">
        <v>49</v>
      </c>
      <c r="M106">
        <v>15.275</v>
      </c>
      <c r="N106">
        <v>15.565</v>
      </c>
      <c r="O106">
        <v>15.605</v>
      </c>
      <c r="P106">
        <v>16.21</v>
      </c>
      <c r="Q106">
        <v>15.275</v>
      </c>
    </row>
    <row r="107" spans="1:17" x14ac:dyDescent="0.2">
      <c r="A107">
        <v>-266</v>
      </c>
      <c r="B107">
        <v>282.86</v>
      </c>
      <c r="C107">
        <v>0.72899999999999998</v>
      </c>
      <c r="D107">
        <v>0.67700000000000005</v>
      </c>
      <c r="E107">
        <v>0.74099999999999999</v>
      </c>
      <c r="F107">
        <v>0.67</v>
      </c>
      <c r="G107">
        <v>0.82799999999999996</v>
      </c>
      <c r="K107" t="s">
        <v>140</v>
      </c>
      <c r="L107" t="s">
        <v>46</v>
      </c>
      <c r="M107">
        <v>16.149000000000001</v>
      </c>
      <c r="N107">
        <v>17.071000000000002</v>
      </c>
      <c r="O107">
        <v>15.712999999999999</v>
      </c>
      <c r="P107">
        <v>14.439</v>
      </c>
      <c r="Q107">
        <v>15.805999999999999</v>
      </c>
    </row>
    <row r="108" spans="1:17" x14ac:dyDescent="0.2">
      <c r="A108">
        <v>-265</v>
      </c>
      <c r="B108">
        <v>286.24</v>
      </c>
      <c r="C108">
        <v>0.72799999999999998</v>
      </c>
      <c r="D108">
        <v>0.68700000000000006</v>
      </c>
      <c r="E108">
        <v>0.754</v>
      </c>
      <c r="F108">
        <v>0.67800000000000005</v>
      </c>
      <c r="G108">
        <v>0.79300000000000004</v>
      </c>
      <c r="K108" t="s">
        <v>141</v>
      </c>
      <c r="L108" t="s">
        <v>46</v>
      </c>
      <c r="M108">
        <v>60.786999999999999</v>
      </c>
      <c r="N108">
        <v>59.393000000000001</v>
      </c>
      <c r="O108">
        <v>64.605999999999995</v>
      </c>
      <c r="P108">
        <v>66.016000000000005</v>
      </c>
      <c r="Q108">
        <v>59.668999999999997</v>
      </c>
    </row>
    <row r="109" spans="1:17" x14ac:dyDescent="0.2">
      <c r="A109">
        <v>-264</v>
      </c>
      <c r="B109">
        <v>289.61</v>
      </c>
      <c r="C109">
        <v>0.73199999999999998</v>
      </c>
      <c r="D109">
        <v>0.69399999999999995</v>
      </c>
      <c r="E109">
        <v>0.76400000000000001</v>
      </c>
      <c r="F109">
        <v>0.68300000000000005</v>
      </c>
      <c r="G109">
        <v>0.78800000000000003</v>
      </c>
      <c r="K109" t="s">
        <v>142</v>
      </c>
      <c r="L109" t="s">
        <v>143</v>
      </c>
      <c r="M109">
        <v>1297.75</v>
      </c>
      <c r="N109">
        <v>1325.2</v>
      </c>
      <c r="O109">
        <v>1290.2</v>
      </c>
      <c r="P109">
        <v>1320.8</v>
      </c>
      <c r="Q109">
        <v>1254.8</v>
      </c>
    </row>
    <row r="110" spans="1:17" x14ac:dyDescent="0.2">
      <c r="A110">
        <v>-263</v>
      </c>
      <c r="B110">
        <v>292.95</v>
      </c>
      <c r="C110">
        <v>0.73599999999999999</v>
      </c>
      <c r="D110">
        <v>0.70199999999999996</v>
      </c>
      <c r="E110">
        <v>0.76200000000000001</v>
      </c>
      <c r="F110">
        <v>0.69199999999999995</v>
      </c>
      <c r="G110">
        <v>0.78800000000000003</v>
      </c>
      <c r="K110" t="s">
        <v>144</v>
      </c>
      <c r="L110" t="s">
        <v>143</v>
      </c>
      <c r="M110">
        <v>1297.057</v>
      </c>
      <c r="N110">
        <v>1322.0740000000001</v>
      </c>
      <c r="O110">
        <v>1288.2639999999999</v>
      </c>
      <c r="P110">
        <v>1320.0029999999999</v>
      </c>
      <c r="Q110">
        <v>1257.8889999999999</v>
      </c>
    </row>
    <row r="111" spans="1:17" x14ac:dyDescent="0.2">
      <c r="A111">
        <v>-262</v>
      </c>
      <c r="B111">
        <v>296.26</v>
      </c>
      <c r="C111">
        <v>0.74199999999999999</v>
      </c>
      <c r="D111">
        <v>0.70899999999999996</v>
      </c>
      <c r="E111">
        <v>0.76800000000000002</v>
      </c>
      <c r="F111">
        <v>0.70099999999999996</v>
      </c>
      <c r="G111">
        <v>0.79100000000000004</v>
      </c>
      <c r="K111" t="s">
        <v>145</v>
      </c>
      <c r="L111" t="s">
        <v>143</v>
      </c>
      <c r="M111">
        <v>32.616</v>
      </c>
      <c r="N111">
        <v>17.673999999999999</v>
      </c>
      <c r="O111">
        <v>9.1240000000000006</v>
      </c>
      <c r="P111">
        <v>12.234999999999999</v>
      </c>
      <c r="Q111">
        <v>30.783000000000001</v>
      </c>
    </row>
    <row r="112" spans="1:17" x14ac:dyDescent="0.2">
      <c r="A112">
        <v>-261</v>
      </c>
      <c r="B112">
        <v>299.54000000000002</v>
      </c>
      <c r="C112">
        <v>0.75</v>
      </c>
      <c r="D112">
        <v>0.71199999999999997</v>
      </c>
      <c r="E112">
        <v>0.78100000000000003</v>
      </c>
      <c r="F112">
        <v>0.71099999999999997</v>
      </c>
      <c r="G112">
        <v>0.79500000000000004</v>
      </c>
      <c r="K112" t="s">
        <v>146</v>
      </c>
      <c r="L112" t="s">
        <v>143</v>
      </c>
      <c r="M112">
        <v>1383.8</v>
      </c>
      <c r="N112">
        <v>1369.2</v>
      </c>
      <c r="O112">
        <v>1312.4</v>
      </c>
      <c r="P112">
        <v>1351.2</v>
      </c>
      <c r="Q112">
        <v>1383.8</v>
      </c>
    </row>
    <row r="113" spans="1:17" x14ac:dyDescent="0.2">
      <c r="A113">
        <v>-260</v>
      </c>
      <c r="B113">
        <v>302.8</v>
      </c>
      <c r="C113">
        <v>0.75</v>
      </c>
      <c r="D113">
        <v>0.71699999999999997</v>
      </c>
      <c r="E113">
        <v>0.78300000000000003</v>
      </c>
      <c r="F113">
        <v>0.71499999999999997</v>
      </c>
      <c r="G113">
        <v>0.78600000000000003</v>
      </c>
      <c r="K113" t="s">
        <v>147</v>
      </c>
      <c r="L113" t="s">
        <v>143</v>
      </c>
      <c r="M113">
        <v>1180.2</v>
      </c>
      <c r="N113">
        <v>1269.5999999999999</v>
      </c>
      <c r="O113">
        <v>1254.8</v>
      </c>
      <c r="P113">
        <v>1267.8</v>
      </c>
      <c r="Q113">
        <v>1180.2</v>
      </c>
    </row>
    <row r="114" spans="1:17" x14ac:dyDescent="0.2">
      <c r="A114">
        <v>-259</v>
      </c>
      <c r="B114">
        <v>306.02999999999997</v>
      </c>
      <c r="C114">
        <v>0.754</v>
      </c>
      <c r="D114">
        <v>0.73099999999999998</v>
      </c>
      <c r="E114">
        <v>0.78600000000000003</v>
      </c>
      <c r="F114">
        <v>0.72399999999999998</v>
      </c>
      <c r="G114">
        <v>0.77500000000000002</v>
      </c>
      <c r="K114" t="s">
        <v>148</v>
      </c>
      <c r="L114" t="s">
        <v>46</v>
      </c>
      <c r="M114">
        <v>2.5150000000000001</v>
      </c>
      <c r="N114">
        <v>1.337</v>
      </c>
      <c r="O114">
        <v>0.70799999999999996</v>
      </c>
      <c r="P114">
        <v>0.92700000000000005</v>
      </c>
      <c r="Q114">
        <v>2.4470000000000001</v>
      </c>
    </row>
    <row r="115" spans="1:17" x14ac:dyDescent="0.2">
      <c r="A115">
        <v>-258</v>
      </c>
      <c r="B115">
        <v>309.23</v>
      </c>
      <c r="C115">
        <v>0.76200000000000001</v>
      </c>
      <c r="D115">
        <v>0.74199999999999999</v>
      </c>
      <c r="E115">
        <v>0.78700000000000003</v>
      </c>
      <c r="F115">
        <v>0.73299999999999998</v>
      </c>
      <c r="G115">
        <v>0.78700000000000003</v>
      </c>
      <c r="K115" t="s">
        <v>149</v>
      </c>
      <c r="L115" t="s">
        <v>46</v>
      </c>
      <c r="M115">
        <v>90.991</v>
      </c>
      <c r="N115">
        <v>96.031000000000006</v>
      </c>
      <c r="O115">
        <v>97.402000000000001</v>
      </c>
      <c r="P115">
        <v>96.045000000000002</v>
      </c>
      <c r="Q115">
        <v>93.823999999999998</v>
      </c>
    </row>
    <row r="116" spans="1:17" x14ac:dyDescent="0.2">
      <c r="A116">
        <v>-257</v>
      </c>
      <c r="B116">
        <v>312.39999999999998</v>
      </c>
      <c r="C116">
        <v>0.77400000000000002</v>
      </c>
      <c r="D116">
        <v>0.74</v>
      </c>
      <c r="E116">
        <v>0.79500000000000004</v>
      </c>
      <c r="F116">
        <v>0.74199999999999999</v>
      </c>
      <c r="G116">
        <v>0.81799999999999995</v>
      </c>
      <c r="K116" t="s">
        <v>150</v>
      </c>
      <c r="L116" t="s">
        <v>49</v>
      </c>
      <c r="M116">
        <v>13.502000000000001</v>
      </c>
      <c r="N116">
        <v>14.16</v>
      </c>
      <c r="O116">
        <v>12.78</v>
      </c>
      <c r="P116">
        <v>13.36</v>
      </c>
      <c r="Q116">
        <v>13.708</v>
      </c>
    </row>
    <row r="117" spans="1:17" x14ac:dyDescent="0.2">
      <c r="A117">
        <v>-256</v>
      </c>
      <c r="B117">
        <v>315.54000000000002</v>
      </c>
      <c r="C117">
        <v>0.78400000000000003</v>
      </c>
      <c r="D117">
        <v>0.753</v>
      </c>
      <c r="E117">
        <v>0.80600000000000005</v>
      </c>
      <c r="F117">
        <v>0.75</v>
      </c>
      <c r="G117">
        <v>0.82699999999999996</v>
      </c>
      <c r="K117" t="s">
        <v>151</v>
      </c>
      <c r="L117" t="s">
        <v>49</v>
      </c>
      <c r="M117">
        <v>13.605</v>
      </c>
      <c r="N117">
        <v>14.244</v>
      </c>
      <c r="O117">
        <v>12.867000000000001</v>
      </c>
      <c r="P117">
        <v>13.406000000000001</v>
      </c>
      <c r="Q117">
        <v>13.903</v>
      </c>
    </row>
    <row r="118" spans="1:17" x14ac:dyDescent="0.2">
      <c r="A118">
        <v>-255</v>
      </c>
      <c r="B118">
        <v>318.64999999999998</v>
      </c>
      <c r="C118">
        <v>0.79</v>
      </c>
      <c r="D118">
        <v>0.755</v>
      </c>
      <c r="E118">
        <v>0.81</v>
      </c>
      <c r="F118">
        <v>0.75700000000000001</v>
      </c>
      <c r="G118">
        <v>0.83699999999999997</v>
      </c>
      <c r="K118" t="s">
        <v>152</v>
      </c>
      <c r="L118" t="s">
        <v>49</v>
      </c>
      <c r="M118">
        <v>2.8439999999999999</v>
      </c>
      <c r="N118">
        <v>3.1619999999999999</v>
      </c>
      <c r="O118">
        <v>2.5499999999999998</v>
      </c>
      <c r="P118">
        <v>2.66</v>
      </c>
      <c r="Q118">
        <v>2.786</v>
      </c>
    </row>
    <row r="119" spans="1:17" x14ac:dyDescent="0.2">
      <c r="A119">
        <v>-254</v>
      </c>
      <c r="B119">
        <v>321.73</v>
      </c>
      <c r="C119">
        <v>0.79800000000000004</v>
      </c>
      <c r="D119">
        <v>0.755</v>
      </c>
      <c r="E119">
        <v>0.81699999999999995</v>
      </c>
      <c r="F119">
        <v>0.77</v>
      </c>
      <c r="G119">
        <v>0.84899999999999998</v>
      </c>
      <c r="K119" t="s">
        <v>153</v>
      </c>
      <c r="L119" t="s">
        <v>49</v>
      </c>
      <c r="M119">
        <v>25.244</v>
      </c>
      <c r="N119">
        <v>25.244</v>
      </c>
      <c r="O119">
        <v>20.943999999999999</v>
      </c>
      <c r="P119">
        <v>21.611999999999998</v>
      </c>
      <c r="Q119">
        <v>24.783999999999999</v>
      </c>
    </row>
    <row r="120" spans="1:17" x14ac:dyDescent="0.2">
      <c r="A120">
        <v>-253</v>
      </c>
      <c r="B120">
        <v>324.77</v>
      </c>
      <c r="C120">
        <v>0.81</v>
      </c>
      <c r="D120">
        <v>0.75600000000000001</v>
      </c>
      <c r="E120">
        <v>0.82299999999999995</v>
      </c>
      <c r="F120">
        <v>0.77700000000000002</v>
      </c>
      <c r="G120">
        <v>0.88500000000000001</v>
      </c>
      <c r="K120" t="s">
        <v>154</v>
      </c>
      <c r="L120" t="s">
        <v>49</v>
      </c>
      <c r="M120">
        <v>6.7119999999999997</v>
      </c>
      <c r="N120">
        <v>7.16</v>
      </c>
      <c r="O120">
        <v>7.3479999999999999</v>
      </c>
      <c r="P120">
        <v>7.3920000000000003</v>
      </c>
      <c r="Q120">
        <v>6.7119999999999997</v>
      </c>
    </row>
    <row r="121" spans="1:17" x14ac:dyDescent="0.2">
      <c r="A121">
        <v>-252</v>
      </c>
      <c r="B121">
        <v>327.79</v>
      </c>
      <c r="C121">
        <v>0.82399999999999995</v>
      </c>
      <c r="D121">
        <v>0.76600000000000001</v>
      </c>
      <c r="E121">
        <v>0.83099999999999996</v>
      </c>
      <c r="F121">
        <v>0.78100000000000003</v>
      </c>
      <c r="G121">
        <v>0.91600000000000004</v>
      </c>
      <c r="K121" t="s">
        <v>155</v>
      </c>
      <c r="L121" t="s">
        <v>46</v>
      </c>
      <c r="M121">
        <v>20.901</v>
      </c>
      <c r="N121">
        <v>22.201000000000001</v>
      </c>
      <c r="O121">
        <v>19.821000000000002</v>
      </c>
      <c r="P121">
        <v>19.838999999999999</v>
      </c>
      <c r="Q121">
        <v>20.04</v>
      </c>
    </row>
    <row r="122" spans="1:17" x14ac:dyDescent="0.2">
      <c r="A122">
        <v>-251</v>
      </c>
      <c r="B122">
        <v>330.76</v>
      </c>
      <c r="C122">
        <v>0.83499999999999996</v>
      </c>
      <c r="D122">
        <v>0.77200000000000002</v>
      </c>
      <c r="E122">
        <v>0.84</v>
      </c>
      <c r="F122">
        <v>0.78800000000000003</v>
      </c>
      <c r="G122">
        <v>0.93899999999999995</v>
      </c>
      <c r="K122" t="s">
        <v>156</v>
      </c>
      <c r="L122" t="s">
        <v>46</v>
      </c>
      <c r="M122">
        <v>49.334000000000003</v>
      </c>
      <c r="N122">
        <v>50.267000000000003</v>
      </c>
      <c r="O122">
        <v>57.106000000000002</v>
      </c>
      <c r="P122">
        <v>55.137999999999998</v>
      </c>
      <c r="Q122">
        <v>48.276000000000003</v>
      </c>
    </row>
    <row r="123" spans="1:17" x14ac:dyDescent="0.2">
      <c r="A123">
        <v>-250</v>
      </c>
      <c r="B123">
        <v>333.71</v>
      </c>
      <c r="C123">
        <v>0.83799999999999997</v>
      </c>
      <c r="D123">
        <v>0.77700000000000002</v>
      </c>
      <c r="E123">
        <v>0.84199999999999997</v>
      </c>
      <c r="F123">
        <v>0.79600000000000004</v>
      </c>
      <c r="G123">
        <v>0.93600000000000005</v>
      </c>
      <c r="K123" t="s">
        <v>157</v>
      </c>
      <c r="L123" t="s">
        <v>49</v>
      </c>
      <c r="M123">
        <v>12.75</v>
      </c>
      <c r="N123">
        <v>13</v>
      </c>
      <c r="O123">
        <v>12</v>
      </c>
      <c r="P123">
        <v>13</v>
      </c>
      <c r="Q123">
        <v>13</v>
      </c>
    </row>
    <row r="124" spans="1:17" x14ac:dyDescent="0.2">
      <c r="A124">
        <v>-249</v>
      </c>
      <c r="B124">
        <v>336.61</v>
      </c>
      <c r="C124">
        <v>0.84299999999999997</v>
      </c>
      <c r="D124">
        <v>0.78700000000000003</v>
      </c>
      <c r="E124">
        <v>0.84699999999999998</v>
      </c>
      <c r="F124">
        <v>0.79900000000000004</v>
      </c>
      <c r="G124">
        <v>0.93899999999999995</v>
      </c>
      <c r="K124" t="s">
        <v>158</v>
      </c>
      <c r="L124" t="s">
        <v>49</v>
      </c>
      <c r="M124">
        <v>14.111000000000001</v>
      </c>
      <c r="N124">
        <v>14.787000000000001</v>
      </c>
      <c r="O124">
        <v>13.010999999999999</v>
      </c>
      <c r="P124">
        <v>14.33</v>
      </c>
      <c r="Q124">
        <v>14.316000000000001</v>
      </c>
    </row>
    <row r="125" spans="1:17" x14ac:dyDescent="0.2">
      <c r="A125">
        <v>-248</v>
      </c>
      <c r="B125">
        <v>339.49</v>
      </c>
      <c r="C125">
        <v>0.85599999999999998</v>
      </c>
      <c r="D125">
        <v>0.79300000000000004</v>
      </c>
      <c r="E125">
        <v>0.85399999999999998</v>
      </c>
      <c r="F125">
        <v>0.80700000000000005</v>
      </c>
      <c r="G125">
        <v>0.96699999999999997</v>
      </c>
      <c r="K125" t="s">
        <v>159</v>
      </c>
      <c r="L125" t="s">
        <v>49</v>
      </c>
      <c r="M125">
        <v>3.4689999999999999</v>
      </c>
      <c r="N125">
        <v>3.9910000000000001</v>
      </c>
      <c r="O125">
        <v>2.8540000000000001</v>
      </c>
      <c r="P125">
        <v>3.2309999999999999</v>
      </c>
      <c r="Q125">
        <v>3.4609999999999999</v>
      </c>
    </row>
    <row r="126" spans="1:17" x14ac:dyDescent="0.2">
      <c r="A126">
        <v>-247</v>
      </c>
      <c r="B126">
        <v>342.32</v>
      </c>
      <c r="C126">
        <v>0.86699999999999999</v>
      </c>
      <c r="D126">
        <v>0.80500000000000005</v>
      </c>
      <c r="E126">
        <v>0.86</v>
      </c>
      <c r="F126">
        <v>0.81399999999999995</v>
      </c>
      <c r="G126">
        <v>0.98899999999999999</v>
      </c>
      <c r="K126" t="s">
        <v>160</v>
      </c>
      <c r="L126" t="s">
        <v>49</v>
      </c>
      <c r="M126">
        <v>29.6</v>
      </c>
      <c r="N126">
        <v>27</v>
      </c>
      <c r="O126">
        <v>21.6</v>
      </c>
      <c r="P126">
        <v>24.2</v>
      </c>
      <c r="Q126">
        <v>29.6</v>
      </c>
    </row>
    <row r="127" spans="1:17" x14ac:dyDescent="0.2">
      <c r="A127">
        <v>-246</v>
      </c>
      <c r="B127">
        <v>345.12</v>
      </c>
      <c r="C127">
        <v>0.878</v>
      </c>
      <c r="D127">
        <v>0.81</v>
      </c>
      <c r="E127">
        <v>0.86199999999999999</v>
      </c>
      <c r="F127">
        <v>0.82199999999999995</v>
      </c>
      <c r="G127">
        <v>1.0209999999999999</v>
      </c>
      <c r="K127" t="s">
        <v>161</v>
      </c>
      <c r="L127" t="s">
        <v>49</v>
      </c>
      <c r="M127">
        <v>5</v>
      </c>
      <c r="N127">
        <v>5</v>
      </c>
      <c r="O127">
        <v>6.3970000000000002</v>
      </c>
      <c r="P127">
        <v>7.3970000000000002</v>
      </c>
      <c r="Q127">
        <v>5.8</v>
      </c>
    </row>
    <row r="128" spans="1:17" x14ac:dyDescent="0.2">
      <c r="A128">
        <v>-245</v>
      </c>
      <c r="B128">
        <v>347.89</v>
      </c>
      <c r="C128">
        <v>0.89400000000000002</v>
      </c>
      <c r="D128">
        <v>0.81699999999999995</v>
      </c>
      <c r="E128">
        <v>0.86499999999999999</v>
      </c>
      <c r="F128">
        <v>0.82599999999999996</v>
      </c>
      <c r="G128">
        <v>1.0660000000000001</v>
      </c>
      <c r="K128" t="s">
        <v>162</v>
      </c>
      <c r="L128" t="s">
        <v>46</v>
      </c>
      <c r="M128">
        <v>24.582999999999998</v>
      </c>
      <c r="N128">
        <v>26.991</v>
      </c>
      <c r="O128">
        <v>21.936</v>
      </c>
      <c r="P128">
        <v>22.545999999999999</v>
      </c>
      <c r="Q128">
        <v>24.172999999999998</v>
      </c>
    </row>
    <row r="129" spans="1:17" x14ac:dyDescent="0.2">
      <c r="A129">
        <v>-244</v>
      </c>
      <c r="B129">
        <v>350.61</v>
      </c>
      <c r="C129">
        <v>0.91200000000000003</v>
      </c>
      <c r="D129">
        <v>0.82299999999999995</v>
      </c>
      <c r="E129">
        <v>0.876</v>
      </c>
      <c r="F129">
        <v>0.83199999999999996</v>
      </c>
      <c r="G129">
        <v>1.1180000000000001</v>
      </c>
      <c r="K129" t="s">
        <v>163</v>
      </c>
      <c r="L129" t="s">
        <v>46</v>
      </c>
      <c r="M129">
        <v>35.433</v>
      </c>
      <c r="N129">
        <v>33.811999999999998</v>
      </c>
      <c r="O129">
        <v>49.167999999999999</v>
      </c>
      <c r="P129">
        <v>51.62</v>
      </c>
      <c r="Q129">
        <v>40.514000000000003</v>
      </c>
    </row>
    <row r="130" spans="1:17" x14ac:dyDescent="0.2">
      <c r="A130">
        <v>-243</v>
      </c>
      <c r="B130">
        <v>353.3</v>
      </c>
      <c r="C130">
        <v>0.92400000000000004</v>
      </c>
      <c r="D130">
        <v>0.82899999999999996</v>
      </c>
      <c r="E130">
        <v>0.88300000000000001</v>
      </c>
      <c r="F130">
        <v>0.83899999999999997</v>
      </c>
      <c r="G130">
        <v>1.1459999999999999</v>
      </c>
      <c r="K130" t="s">
        <v>164</v>
      </c>
      <c r="L130" t="s">
        <v>49</v>
      </c>
      <c r="M130">
        <v>44.6</v>
      </c>
      <c r="N130">
        <v>45.6</v>
      </c>
      <c r="O130">
        <v>43.6</v>
      </c>
      <c r="P130">
        <v>42.6</v>
      </c>
      <c r="Q130">
        <v>46.6</v>
      </c>
    </row>
    <row r="131" spans="1:17" x14ac:dyDescent="0.2">
      <c r="A131">
        <v>-242</v>
      </c>
      <c r="B131">
        <v>355.95</v>
      </c>
      <c r="C131">
        <v>0.93200000000000005</v>
      </c>
      <c r="D131">
        <v>0.83099999999999996</v>
      </c>
      <c r="E131">
        <v>0.88800000000000001</v>
      </c>
      <c r="F131">
        <v>0.84</v>
      </c>
      <c r="G131">
        <v>1.169</v>
      </c>
      <c r="K131" t="s">
        <v>165</v>
      </c>
      <c r="L131" t="s">
        <v>49</v>
      </c>
      <c r="M131">
        <v>43.466999999999999</v>
      </c>
      <c r="N131">
        <v>44.307000000000002</v>
      </c>
      <c r="O131">
        <v>42.39</v>
      </c>
      <c r="P131">
        <v>41.853000000000002</v>
      </c>
      <c r="Q131">
        <v>45.32</v>
      </c>
    </row>
    <row r="132" spans="1:17" x14ac:dyDescent="0.2">
      <c r="A132">
        <v>-241</v>
      </c>
      <c r="B132">
        <v>358.56</v>
      </c>
      <c r="C132">
        <v>0.94499999999999995</v>
      </c>
      <c r="D132">
        <v>0.84299999999999997</v>
      </c>
      <c r="E132">
        <v>0.89600000000000002</v>
      </c>
      <c r="F132">
        <v>0.84799999999999998</v>
      </c>
      <c r="G132">
        <v>1.194</v>
      </c>
      <c r="K132" t="s">
        <v>166</v>
      </c>
      <c r="L132" t="s">
        <v>49</v>
      </c>
      <c r="M132">
        <v>5.0010000000000003</v>
      </c>
      <c r="N132">
        <v>5.2249999999999996</v>
      </c>
      <c r="O132">
        <v>4.59</v>
      </c>
      <c r="P132">
        <v>4.0720000000000001</v>
      </c>
      <c r="Q132">
        <v>5.2370000000000001</v>
      </c>
    </row>
    <row r="133" spans="1:17" x14ac:dyDescent="0.2">
      <c r="A133">
        <v>-240</v>
      </c>
      <c r="B133">
        <v>361.13</v>
      </c>
      <c r="C133">
        <v>0.95099999999999996</v>
      </c>
      <c r="D133">
        <v>0.84699999999999998</v>
      </c>
      <c r="E133">
        <v>0.90500000000000003</v>
      </c>
      <c r="F133">
        <v>0.85299999999999998</v>
      </c>
      <c r="G133">
        <v>1.198</v>
      </c>
      <c r="K133" t="s">
        <v>167</v>
      </c>
      <c r="L133" t="s">
        <v>49</v>
      </c>
      <c r="M133">
        <v>71.599999999999994</v>
      </c>
      <c r="N133">
        <v>62.6</v>
      </c>
      <c r="O133">
        <v>54.6</v>
      </c>
      <c r="P133">
        <v>52.6</v>
      </c>
      <c r="Q133">
        <v>71.599999999999994</v>
      </c>
    </row>
    <row r="134" spans="1:17" x14ac:dyDescent="0.2">
      <c r="A134">
        <v>-239</v>
      </c>
      <c r="B134">
        <v>363.66</v>
      </c>
      <c r="C134">
        <v>0.95399999999999996</v>
      </c>
      <c r="D134">
        <v>0.85299999999999998</v>
      </c>
      <c r="E134">
        <v>0.90900000000000003</v>
      </c>
      <c r="F134">
        <v>0.86499999999999999</v>
      </c>
      <c r="G134">
        <v>1.19</v>
      </c>
      <c r="K134" t="s">
        <v>168</v>
      </c>
      <c r="L134" t="s">
        <v>49</v>
      </c>
      <c r="M134">
        <v>31.6</v>
      </c>
      <c r="N134">
        <v>31.6</v>
      </c>
      <c r="O134">
        <v>31.6</v>
      </c>
      <c r="P134">
        <v>31.6</v>
      </c>
      <c r="Q134">
        <v>33.6</v>
      </c>
    </row>
    <row r="135" spans="1:17" x14ac:dyDescent="0.2">
      <c r="A135">
        <v>-238</v>
      </c>
      <c r="B135">
        <v>366.16</v>
      </c>
      <c r="C135">
        <v>0.95399999999999996</v>
      </c>
      <c r="D135">
        <v>0.85899999999999999</v>
      </c>
      <c r="E135">
        <v>0.90600000000000003</v>
      </c>
      <c r="F135">
        <v>0.86699999999999999</v>
      </c>
      <c r="G135">
        <v>1.1850000000000001</v>
      </c>
      <c r="K135" t="s">
        <v>169</v>
      </c>
      <c r="L135" t="s">
        <v>46</v>
      </c>
      <c r="M135">
        <v>11.506</v>
      </c>
      <c r="N135">
        <v>11.794</v>
      </c>
      <c r="O135">
        <v>10.827999999999999</v>
      </c>
      <c r="P135">
        <v>9.7279999999999998</v>
      </c>
      <c r="Q135">
        <v>11.555999999999999</v>
      </c>
    </row>
    <row r="136" spans="1:17" x14ac:dyDescent="0.2">
      <c r="A136">
        <v>-237</v>
      </c>
      <c r="B136">
        <v>368.61</v>
      </c>
      <c r="C136">
        <v>0.96</v>
      </c>
      <c r="D136">
        <v>0.86499999999999999</v>
      </c>
      <c r="E136">
        <v>0.91400000000000003</v>
      </c>
      <c r="F136">
        <v>0.876</v>
      </c>
      <c r="G136">
        <v>1.1850000000000001</v>
      </c>
      <c r="K136" t="s">
        <v>170</v>
      </c>
      <c r="L136" t="s">
        <v>46</v>
      </c>
      <c r="M136">
        <v>72.697999999999993</v>
      </c>
      <c r="N136">
        <v>71.320999999999998</v>
      </c>
      <c r="O136">
        <v>74.546000000000006</v>
      </c>
      <c r="P136">
        <v>75.501999999999995</v>
      </c>
      <c r="Q136">
        <v>74.14</v>
      </c>
    </row>
    <row r="137" spans="1:17" x14ac:dyDescent="0.2">
      <c r="A137">
        <v>-236</v>
      </c>
      <c r="B137">
        <v>371.02</v>
      </c>
      <c r="C137">
        <v>0.96099999999999997</v>
      </c>
      <c r="D137">
        <v>0.86699999999999999</v>
      </c>
      <c r="E137">
        <v>0.92300000000000004</v>
      </c>
      <c r="F137">
        <v>0.88200000000000001</v>
      </c>
      <c r="G137">
        <v>1.171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0.96599999999999997</v>
      </c>
      <c r="D138">
        <v>0.873</v>
      </c>
      <c r="E138">
        <v>0.93</v>
      </c>
      <c r="F138">
        <v>0.89</v>
      </c>
      <c r="G138">
        <v>1.173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0.97599999999999998</v>
      </c>
      <c r="D139">
        <v>0.88400000000000001</v>
      </c>
      <c r="E139">
        <v>0.93600000000000005</v>
      </c>
      <c r="F139">
        <v>0.89500000000000002</v>
      </c>
      <c r="G139">
        <v>1.1879999999999999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0.98799999999999999</v>
      </c>
      <c r="D140">
        <v>0.88600000000000001</v>
      </c>
      <c r="E140">
        <v>0.94499999999999995</v>
      </c>
      <c r="F140">
        <v>0.90200000000000002</v>
      </c>
      <c r="G140">
        <v>1.22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0.999</v>
      </c>
      <c r="D141">
        <v>0.89300000000000002</v>
      </c>
      <c r="E141">
        <v>0.95399999999999996</v>
      </c>
      <c r="F141">
        <v>0.90800000000000003</v>
      </c>
      <c r="G141">
        <v>1.2410000000000001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1.0089999999999999</v>
      </c>
      <c r="D142">
        <v>0.89800000000000002</v>
      </c>
      <c r="E142">
        <v>0.95599999999999996</v>
      </c>
      <c r="F142">
        <v>0.91500000000000004</v>
      </c>
      <c r="G142">
        <v>1.266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1.02</v>
      </c>
      <c r="D143">
        <v>0.90800000000000003</v>
      </c>
      <c r="E143">
        <v>0.96399999999999997</v>
      </c>
      <c r="F143">
        <v>0.92</v>
      </c>
      <c r="G143">
        <v>1.288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1.028</v>
      </c>
      <c r="D144">
        <v>0.91600000000000004</v>
      </c>
      <c r="E144">
        <v>0.96399999999999997</v>
      </c>
      <c r="F144">
        <v>0.92600000000000005</v>
      </c>
      <c r="G144">
        <v>1.306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1.0269999999999999</v>
      </c>
      <c r="D145">
        <v>0.92100000000000004</v>
      </c>
      <c r="E145">
        <v>0.96799999999999997</v>
      </c>
      <c r="F145">
        <v>0.93500000000000005</v>
      </c>
      <c r="G145">
        <v>1.2849999999999999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1.026</v>
      </c>
      <c r="D146">
        <v>0.92400000000000004</v>
      </c>
      <c r="E146">
        <v>0.97699999999999998</v>
      </c>
      <c r="F146">
        <v>0.93300000000000005</v>
      </c>
      <c r="G146">
        <v>1.2709999999999999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1.03</v>
      </c>
      <c r="D147">
        <v>0.92500000000000004</v>
      </c>
      <c r="E147">
        <v>0.98699999999999999</v>
      </c>
      <c r="F147">
        <v>0.93899999999999995</v>
      </c>
      <c r="G147">
        <v>1.2709999999999999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1.038</v>
      </c>
      <c r="D148">
        <v>0.93700000000000006</v>
      </c>
      <c r="E148">
        <v>0.995</v>
      </c>
      <c r="F148">
        <v>0.94199999999999995</v>
      </c>
      <c r="G148">
        <v>1.28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1.052</v>
      </c>
      <c r="D149">
        <v>0.94499999999999995</v>
      </c>
      <c r="E149">
        <v>1.0029999999999999</v>
      </c>
      <c r="F149">
        <v>0.95399999999999996</v>
      </c>
      <c r="G149">
        <v>1.306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1.0660000000000001</v>
      </c>
      <c r="D150">
        <v>0.95099999999999996</v>
      </c>
      <c r="E150">
        <v>1.008</v>
      </c>
      <c r="F150">
        <v>0.95899999999999996</v>
      </c>
      <c r="G150">
        <v>1.345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1.073</v>
      </c>
      <c r="D151">
        <v>0.95399999999999996</v>
      </c>
      <c r="E151">
        <v>1.01</v>
      </c>
      <c r="F151">
        <v>0.96199999999999997</v>
      </c>
      <c r="G151">
        <v>1.3680000000000001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1.083</v>
      </c>
      <c r="D152">
        <v>0.96</v>
      </c>
      <c r="E152">
        <v>1.018</v>
      </c>
      <c r="F152">
        <v>0.96599999999999997</v>
      </c>
      <c r="G152">
        <v>1.387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1.093</v>
      </c>
      <c r="D153">
        <v>0.96799999999999997</v>
      </c>
      <c r="E153">
        <v>1.0189999999999999</v>
      </c>
      <c r="F153">
        <v>0.97299999999999998</v>
      </c>
      <c r="G153">
        <v>1.411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1.097</v>
      </c>
      <c r="D154">
        <v>0.97399999999999998</v>
      </c>
      <c r="E154">
        <v>1.024</v>
      </c>
      <c r="F154">
        <v>0.98299999999999998</v>
      </c>
      <c r="G154">
        <v>1.405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1.0980000000000001</v>
      </c>
      <c r="D155">
        <v>0.98399999999999999</v>
      </c>
      <c r="E155">
        <v>1.032</v>
      </c>
      <c r="F155">
        <v>0.98899999999999999</v>
      </c>
      <c r="G155">
        <v>1.3859999999999999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1.1040000000000001</v>
      </c>
      <c r="D156">
        <v>0.98899999999999999</v>
      </c>
      <c r="E156">
        <v>1.0409999999999999</v>
      </c>
      <c r="F156">
        <v>0.99199999999999999</v>
      </c>
      <c r="G156">
        <v>1.393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1.1160000000000001</v>
      </c>
      <c r="D157">
        <v>0.99099999999999999</v>
      </c>
      <c r="E157">
        <v>1.048</v>
      </c>
      <c r="F157">
        <v>0.996</v>
      </c>
      <c r="G157">
        <v>1.429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1.133</v>
      </c>
      <c r="D158">
        <v>0.99399999999999999</v>
      </c>
      <c r="E158">
        <v>1.052</v>
      </c>
      <c r="F158">
        <v>1.0069999999999999</v>
      </c>
      <c r="G158">
        <v>1.478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1.1499999999999999</v>
      </c>
      <c r="D159">
        <v>1.002</v>
      </c>
      <c r="E159">
        <v>1.056</v>
      </c>
      <c r="F159">
        <v>1.0129999999999999</v>
      </c>
      <c r="G159">
        <v>1.53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1.1679999999999999</v>
      </c>
      <c r="D160">
        <v>1.0089999999999999</v>
      </c>
      <c r="E160">
        <v>1.0629999999999999</v>
      </c>
      <c r="F160">
        <v>1.02</v>
      </c>
      <c r="G160">
        <v>1.58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1.18</v>
      </c>
      <c r="D161">
        <v>1.0149999999999999</v>
      </c>
      <c r="E161">
        <v>1.071</v>
      </c>
      <c r="F161">
        <v>1.0229999999999999</v>
      </c>
      <c r="G161">
        <v>1.611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1.1859999999999999</v>
      </c>
      <c r="D162">
        <v>1.0249999999999999</v>
      </c>
      <c r="E162">
        <v>1.0740000000000001</v>
      </c>
      <c r="F162">
        <v>1.0289999999999999</v>
      </c>
      <c r="G162">
        <v>1.6160000000000001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1.1870000000000001</v>
      </c>
      <c r="D163">
        <v>1.0269999999999999</v>
      </c>
      <c r="E163">
        <v>1.08</v>
      </c>
      <c r="F163">
        <v>1.038</v>
      </c>
      <c r="G163">
        <v>1.6020000000000001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1.1850000000000001</v>
      </c>
      <c r="D164">
        <v>1.03</v>
      </c>
      <c r="E164">
        <v>1.0840000000000001</v>
      </c>
      <c r="F164">
        <v>1.0469999999999999</v>
      </c>
      <c r="G164">
        <v>1.579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1.179</v>
      </c>
      <c r="D165">
        <v>1.038</v>
      </c>
      <c r="E165">
        <v>1.0880000000000001</v>
      </c>
      <c r="F165">
        <v>1.0509999999999999</v>
      </c>
      <c r="G165">
        <v>1.5389999999999999</v>
      </c>
      <c r="K165" t="s">
        <v>199</v>
      </c>
      <c r="L165" t="s">
        <v>49</v>
      </c>
      <c r="M165">
        <v>28.192</v>
      </c>
      <c r="N165">
        <v>29.46</v>
      </c>
      <c r="O165">
        <v>26.75</v>
      </c>
      <c r="P165">
        <v>27.68</v>
      </c>
      <c r="Q165">
        <v>28.88</v>
      </c>
    </row>
    <row r="166" spans="1:17" x14ac:dyDescent="0.2">
      <c r="A166">
        <v>-207</v>
      </c>
      <c r="B166">
        <v>422.67</v>
      </c>
      <c r="C166">
        <v>1.1739999999999999</v>
      </c>
      <c r="D166">
        <v>1.0449999999999999</v>
      </c>
      <c r="E166">
        <v>1.091</v>
      </c>
      <c r="F166">
        <v>1.0569999999999999</v>
      </c>
      <c r="G166">
        <v>1.504</v>
      </c>
      <c r="K166" t="s">
        <v>200</v>
      </c>
      <c r="L166" t="s">
        <v>49</v>
      </c>
      <c r="M166">
        <v>27.05</v>
      </c>
      <c r="N166">
        <v>28.055</v>
      </c>
      <c r="O166">
        <v>25.721</v>
      </c>
      <c r="P166">
        <v>26.526</v>
      </c>
      <c r="Q166">
        <v>27.896999999999998</v>
      </c>
    </row>
    <row r="167" spans="1:17" x14ac:dyDescent="0.2">
      <c r="A167">
        <v>-206</v>
      </c>
      <c r="B167">
        <v>423.8</v>
      </c>
      <c r="C167">
        <v>1.179</v>
      </c>
      <c r="D167">
        <v>1.0549999999999999</v>
      </c>
      <c r="E167">
        <v>1.097</v>
      </c>
      <c r="F167">
        <v>1.0640000000000001</v>
      </c>
      <c r="G167">
        <v>1.5</v>
      </c>
      <c r="K167" t="s">
        <v>201</v>
      </c>
      <c r="L167" t="s">
        <v>49</v>
      </c>
      <c r="M167">
        <v>3.1589999999999998</v>
      </c>
      <c r="N167">
        <v>3.3210000000000002</v>
      </c>
      <c r="O167">
        <v>2.798</v>
      </c>
      <c r="P167">
        <v>2.5379999999999998</v>
      </c>
      <c r="Q167">
        <v>3.306</v>
      </c>
    </row>
    <row r="168" spans="1:17" x14ac:dyDescent="0.2">
      <c r="A168">
        <v>-205</v>
      </c>
      <c r="B168">
        <v>424.9</v>
      </c>
      <c r="C168">
        <v>1.1830000000000001</v>
      </c>
      <c r="D168">
        <v>1.0569999999999999</v>
      </c>
      <c r="E168">
        <v>1.1000000000000001</v>
      </c>
      <c r="F168">
        <v>1.0669999999999999</v>
      </c>
      <c r="G168">
        <v>1.5069999999999999</v>
      </c>
      <c r="K168" t="s">
        <v>202</v>
      </c>
      <c r="L168" t="s">
        <v>49</v>
      </c>
      <c r="M168">
        <v>41.37</v>
      </c>
      <c r="N168">
        <v>40.26</v>
      </c>
      <c r="O168">
        <v>33.18</v>
      </c>
      <c r="P168">
        <v>33.984999999999999</v>
      </c>
      <c r="Q168">
        <v>41.37</v>
      </c>
    </row>
    <row r="169" spans="1:17" x14ac:dyDescent="0.2">
      <c r="A169">
        <v>-204</v>
      </c>
      <c r="B169">
        <v>425.95</v>
      </c>
      <c r="C169">
        <v>1.181</v>
      </c>
      <c r="D169">
        <v>1.06</v>
      </c>
      <c r="E169">
        <v>1.107</v>
      </c>
      <c r="F169">
        <v>1.071</v>
      </c>
      <c r="G169">
        <v>1.4870000000000001</v>
      </c>
      <c r="K169" t="s">
        <v>203</v>
      </c>
      <c r="L169" t="s">
        <v>49</v>
      </c>
      <c r="M169">
        <v>18.945</v>
      </c>
      <c r="N169">
        <v>19.934999999999999</v>
      </c>
      <c r="O169">
        <v>18.945</v>
      </c>
      <c r="P169">
        <v>20.524999999999999</v>
      </c>
      <c r="Q169">
        <v>19.96</v>
      </c>
    </row>
    <row r="170" spans="1:17" x14ac:dyDescent="0.2">
      <c r="A170">
        <v>-203</v>
      </c>
      <c r="B170">
        <v>426.96</v>
      </c>
      <c r="C170">
        <v>1.177</v>
      </c>
      <c r="D170">
        <v>1.0640000000000001</v>
      </c>
      <c r="E170">
        <v>1.1140000000000001</v>
      </c>
      <c r="F170">
        <v>1.0740000000000001</v>
      </c>
      <c r="G170">
        <v>1.456</v>
      </c>
      <c r="K170" t="s">
        <v>204</v>
      </c>
      <c r="L170" t="s">
        <v>46</v>
      </c>
      <c r="M170">
        <v>11.677</v>
      </c>
      <c r="N170">
        <v>11.836</v>
      </c>
      <c r="O170">
        <v>10.878</v>
      </c>
      <c r="P170">
        <v>9.57</v>
      </c>
      <c r="Q170">
        <v>11.85</v>
      </c>
    </row>
    <row r="171" spans="1:17" x14ac:dyDescent="0.2">
      <c r="A171">
        <v>-202</v>
      </c>
      <c r="B171">
        <v>427.92</v>
      </c>
      <c r="C171">
        <v>1.18</v>
      </c>
      <c r="D171">
        <v>1.0720000000000001</v>
      </c>
      <c r="E171">
        <v>1.1180000000000001</v>
      </c>
      <c r="F171">
        <v>1.081</v>
      </c>
      <c r="G171">
        <v>1.4490000000000001</v>
      </c>
      <c r="K171" t="s">
        <v>205</v>
      </c>
      <c r="L171" t="s">
        <v>46</v>
      </c>
      <c r="M171">
        <v>70.037999999999997</v>
      </c>
      <c r="N171">
        <v>71.057000000000002</v>
      </c>
      <c r="O171">
        <v>73.656999999999996</v>
      </c>
      <c r="P171">
        <v>77.376000000000005</v>
      </c>
      <c r="Q171">
        <v>71.55</v>
      </c>
    </row>
    <row r="172" spans="1:17" x14ac:dyDescent="0.2">
      <c r="A172">
        <v>-201</v>
      </c>
      <c r="B172">
        <v>428.84</v>
      </c>
      <c r="C172">
        <v>1.181</v>
      </c>
      <c r="D172">
        <v>1.081</v>
      </c>
      <c r="E172">
        <v>1.1200000000000001</v>
      </c>
      <c r="F172">
        <v>1.0860000000000001</v>
      </c>
      <c r="G172">
        <v>1.4370000000000001</v>
      </c>
      <c r="K172" t="s">
        <v>206</v>
      </c>
      <c r="L172" t="s">
        <v>49</v>
      </c>
      <c r="M172">
        <v>25.579000000000001</v>
      </c>
      <c r="N172">
        <v>26.824999999999999</v>
      </c>
      <c r="O172">
        <v>24.504999999999999</v>
      </c>
      <c r="P172">
        <v>25.164999999999999</v>
      </c>
      <c r="Q172">
        <v>25.82</v>
      </c>
    </row>
    <row r="173" spans="1:17" x14ac:dyDescent="0.2">
      <c r="A173">
        <v>-200</v>
      </c>
      <c r="B173">
        <v>429.72</v>
      </c>
      <c r="C173">
        <v>1.1739999999999999</v>
      </c>
      <c r="D173">
        <v>1.087</v>
      </c>
      <c r="E173">
        <v>1.125</v>
      </c>
      <c r="F173">
        <v>1.089</v>
      </c>
      <c r="G173">
        <v>1.3959999999999999</v>
      </c>
      <c r="K173" t="s">
        <v>207</v>
      </c>
      <c r="L173" t="s">
        <v>49</v>
      </c>
      <c r="M173">
        <v>24.434000000000001</v>
      </c>
      <c r="N173">
        <v>25.408000000000001</v>
      </c>
      <c r="O173">
        <v>23.466000000000001</v>
      </c>
      <c r="P173">
        <v>23.965</v>
      </c>
      <c r="Q173">
        <v>24.899000000000001</v>
      </c>
    </row>
    <row r="174" spans="1:17" x14ac:dyDescent="0.2">
      <c r="A174">
        <v>-199</v>
      </c>
      <c r="B174">
        <v>430.55</v>
      </c>
      <c r="C174">
        <v>1.1739999999999999</v>
      </c>
      <c r="D174">
        <v>1.093</v>
      </c>
      <c r="E174">
        <v>1.1299999999999999</v>
      </c>
      <c r="F174">
        <v>1.095</v>
      </c>
      <c r="G174">
        <v>1.3779999999999999</v>
      </c>
      <c r="K174" t="s">
        <v>208</v>
      </c>
      <c r="L174" t="s">
        <v>49</v>
      </c>
      <c r="M174">
        <v>2.8730000000000002</v>
      </c>
      <c r="N174">
        <v>3.1040000000000001</v>
      </c>
      <c r="O174">
        <v>2.6419999999999999</v>
      </c>
      <c r="P174">
        <v>2.3340000000000001</v>
      </c>
      <c r="Q174">
        <v>2.95</v>
      </c>
    </row>
    <row r="175" spans="1:17" x14ac:dyDescent="0.2">
      <c r="A175">
        <v>-198</v>
      </c>
      <c r="B175">
        <v>431.35</v>
      </c>
      <c r="C175">
        <v>1.18</v>
      </c>
      <c r="D175">
        <v>1.103</v>
      </c>
      <c r="E175">
        <v>1.1379999999999999</v>
      </c>
      <c r="F175">
        <v>1.1000000000000001</v>
      </c>
      <c r="G175">
        <v>1.38</v>
      </c>
      <c r="K175" t="s">
        <v>209</v>
      </c>
      <c r="L175" t="s">
        <v>49</v>
      </c>
      <c r="M175">
        <v>36.844999999999999</v>
      </c>
      <c r="N175">
        <v>36.844999999999999</v>
      </c>
      <c r="O175">
        <v>30.42</v>
      </c>
      <c r="P175">
        <v>30.885000000000002</v>
      </c>
      <c r="Q175">
        <v>36.674999999999997</v>
      </c>
    </row>
    <row r="176" spans="1:17" x14ac:dyDescent="0.2">
      <c r="A176">
        <v>-197</v>
      </c>
      <c r="B176">
        <v>432.1</v>
      </c>
      <c r="C176">
        <v>1.179</v>
      </c>
      <c r="D176">
        <v>1.1100000000000001</v>
      </c>
      <c r="E176">
        <v>1.1439999999999999</v>
      </c>
      <c r="F176">
        <v>1.105</v>
      </c>
      <c r="G176">
        <v>1.357</v>
      </c>
      <c r="K176" t="s">
        <v>210</v>
      </c>
      <c r="L176" t="s">
        <v>49</v>
      </c>
      <c r="M176">
        <v>16.965</v>
      </c>
      <c r="N176">
        <v>18.114999999999998</v>
      </c>
      <c r="O176">
        <v>16.965</v>
      </c>
      <c r="P176">
        <v>18.535</v>
      </c>
      <c r="Q176">
        <v>17.77</v>
      </c>
    </row>
    <row r="177" spans="1:17" x14ac:dyDescent="0.2">
      <c r="A177">
        <v>-196</v>
      </c>
      <c r="B177">
        <v>432.8</v>
      </c>
      <c r="C177">
        <v>1.18</v>
      </c>
      <c r="D177">
        <v>1.117</v>
      </c>
      <c r="E177">
        <v>1.1519999999999999</v>
      </c>
      <c r="F177">
        <v>1.1080000000000001</v>
      </c>
      <c r="G177">
        <v>1.341</v>
      </c>
      <c r="K177" t="s">
        <v>211</v>
      </c>
      <c r="L177" t="s">
        <v>46</v>
      </c>
      <c r="M177">
        <v>11.757</v>
      </c>
      <c r="N177">
        <v>12.218</v>
      </c>
      <c r="O177">
        <v>11.259</v>
      </c>
      <c r="P177">
        <v>9.7390000000000008</v>
      </c>
      <c r="Q177">
        <v>11.847</v>
      </c>
    </row>
    <row r="178" spans="1:17" x14ac:dyDescent="0.2">
      <c r="A178">
        <v>-195</v>
      </c>
      <c r="B178">
        <v>433.47</v>
      </c>
      <c r="C178">
        <v>1.1919999999999999</v>
      </c>
      <c r="D178">
        <v>1.1240000000000001</v>
      </c>
      <c r="E178">
        <v>1.159</v>
      </c>
      <c r="F178">
        <v>1.111</v>
      </c>
      <c r="G178">
        <v>1.373</v>
      </c>
      <c r="K178" t="s">
        <v>212</v>
      </c>
      <c r="L178" t="s">
        <v>46</v>
      </c>
      <c r="M178">
        <v>69.430999999999997</v>
      </c>
      <c r="N178">
        <v>71.296999999999997</v>
      </c>
      <c r="O178">
        <v>72.295000000000002</v>
      </c>
      <c r="P178">
        <v>77.343000000000004</v>
      </c>
      <c r="Q178">
        <v>71.367999999999995</v>
      </c>
    </row>
    <row r="179" spans="1:17" x14ac:dyDescent="0.2">
      <c r="A179">
        <v>-194</v>
      </c>
      <c r="B179">
        <v>434.09</v>
      </c>
      <c r="C179">
        <v>1.2050000000000001</v>
      </c>
      <c r="D179">
        <v>1.1259999999999999</v>
      </c>
      <c r="E179">
        <v>1.1599999999999999</v>
      </c>
      <c r="F179">
        <v>1.113</v>
      </c>
      <c r="G179">
        <v>1.4219999999999999</v>
      </c>
      <c r="K179" t="s">
        <v>213</v>
      </c>
      <c r="L179" t="s">
        <v>49</v>
      </c>
      <c r="M179">
        <v>23.052</v>
      </c>
      <c r="N179">
        <v>24.228000000000002</v>
      </c>
      <c r="O179">
        <v>22.204000000000001</v>
      </c>
      <c r="P179">
        <v>22.652000000000001</v>
      </c>
      <c r="Q179">
        <v>23.123999999999999</v>
      </c>
    </row>
    <row r="180" spans="1:17" x14ac:dyDescent="0.2">
      <c r="A180">
        <v>-193</v>
      </c>
      <c r="B180">
        <v>434.66</v>
      </c>
      <c r="C180">
        <v>1.216</v>
      </c>
      <c r="D180">
        <v>1.1279999999999999</v>
      </c>
      <c r="E180">
        <v>1.173</v>
      </c>
      <c r="F180">
        <v>1.1180000000000001</v>
      </c>
      <c r="G180">
        <v>1.446</v>
      </c>
      <c r="K180" t="s">
        <v>214</v>
      </c>
      <c r="L180" t="s">
        <v>49</v>
      </c>
      <c r="M180">
        <v>21.905999999999999</v>
      </c>
      <c r="N180">
        <v>22.792999999999999</v>
      </c>
      <c r="O180">
        <v>21.17</v>
      </c>
      <c r="P180">
        <v>21.431999999999999</v>
      </c>
      <c r="Q180">
        <v>22.228000000000002</v>
      </c>
    </row>
    <row r="181" spans="1:17" x14ac:dyDescent="0.2">
      <c r="A181">
        <v>-192</v>
      </c>
      <c r="B181">
        <v>435.2</v>
      </c>
      <c r="C181">
        <v>1.2330000000000001</v>
      </c>
      <c r="D181">
        <v>1.139</v>
      </c>
      <c r="E181">
        <v>1.175</v>
      </c>
      <c r="F181">
        <v>1.123</v>
      </c>
      <c r="G181">
        <v>1.4970000000000001</v>
      </c>
      <c r="K181" t="s">
        <v>215</v>
      </c>
      <c r="L181" t="s">
        <v>49</v>
      </c>
      <c r="M181">
        <v>2.633</v>
      </c>
      <c r="N181">
        <v>2.859</v>
      </c>
      <c r="O181">
        <v>2.4820000000000002</v>
      </c>
      <c r="P181">
        <v>2.1429999999999998</v>
      </c>
      <c r="Q181">
        <v>2.6859999999999999</v>
      </c>
    </row>
    <row r="182" spans="1:17" x14ac:dyDescent="0.2">
      <c r="A182">
        <v>-191</v>
      </c>
      <c r="B182">
        <v>435.69</v>
      </c>
      <c r="C182">
        <v>1.2609999999999999</v>
      </c>
      <c r="D182">
        <v>1.147</v>
      </c>
      <c r="E182">
        <v>1.181</v>
      </c>
      <c r="F182">
        <v>1.129</v>
      </c>
      <c r="G182">
        <v>1.5860000000000001</v>
      </c>
      <c r="K182" t="s">
        <v>216</v>
      </c>
      <c r="L182" t="s">
        <v>49</v>
      </c>
      <c r="M182">
        <v>33.052</v>
      </c>
      <c r="N182">
        <v>33.052</v>
      </c>
      <c r="O182">
        <v>27.356000000000002</v>
      </c>
      <c r="P182">
        <v>27.635999999999999</v>
      </c>
      <c r="Q182">
        <v>32.844000000000001</v>
      </c>
    </row>
    <row r="183" spans="1:17" x14ac:dyDescent="0.2">
      <c r="A183">
        <v>-190</v>
      </c>
      <c r="B183">
        <v>436.14</v>
      </c>
      <c r="C183">
        <v>1.2849999999999999</v>
      </c>
      <c r="D183">
        <v>1.151</v>
      </c>
      <c r="E183">
        <v>1.1890000000000001</v>
      </c>
      <c r="F183">
        <v>1.139</v>
      </c>
      <c r="G183">
        <v>1.663</v>
      </c>
      <c r="K183" t="s">
        <v>217</v>
      </c>
      <c r="L183" t="s">
        <v>49</v>
      </c>
      <c r="M183">
        <v>15.1</v>
      </c>
      <c r="N183">
        <v>16.116</v>
      </c>
      <c r="O183">
        <v>15.1</v>
      </c>
      <c r="P183">
        <v>16.452000000000002</v>
      </c>
      <c r="Q183">
        <v>15.592000000000001</v>
      </c>
    </row>
    <row r="184" spans="1:17" x14ac:dyDescent="0.2">
      <c r="A184">
        <v>-189</v>
      </c>
      <c r="B184">
        <v>436.54</v>
      </c>
      <c r="C184">
        <v>1.302</v>
      </c>
      <c r="D184">
        <v>1.1579999999999999</v>
      </c>
      <c r="E184">
        <v>1.196</v>
      </c>
      <c r="F184">
        <v>1.1459999999999999</v>
      </c>
      <c r="G184">
        <v>1.7090000000000001</v>
      </c>
      <c r="K184" t="s">
        <v>218</v>
      </c>
      <c r="L184" t="s">
        <v>46</v>
      </c>
      <c r="M184">
        <v>12.021000000000001</v>
      </c>
      <c r="N184">
        <v>12.542</v>
      </c>
      <c r="O184">
        <v>11.725</v>
      </c>
      <c r="P184">
        <v>10</v>
      </c>
      <c r="Q184">
        <v>12.086</v>
      </c>
    </row>
    <row r="185" spans="1:17" x14ac:dyDescent="0.2">
      <c r="A185">
        <v>-188</v>
      </c>
      <c r="B185">
        <v>436.91</v>
      </c>
      <c r="C185">
        <v>1.3169999999999999</v>
      </c>
      <c r="D185">
        <v>1.1659999999999999</v>
      </c>
      <c r="E185">
        <v>1.206</v>
      </c>
      <c r="F185">
        <v>1.1479999999999999</v>
      </c>
      <c r="G185">
        <v>1.748</v>
      </c>
      <c r="K185" t="s">
        <v>219</v>
      </c>
      <c r="L185" t="s">
        <v>46</v>
      </c>
      <c r="M185">
        <v>68.930999999999997</v>
      </c>
      <c r="N185">
        <v>70.706000000000003</v>
      </c>
      <c r="O185">
        <v>71.326999999999998</v>
      </c>
      <c r="P185">
        <v>76.763000000000005</v>
      </c>
      <c r="Q185">
        <v>70.146000000000001</v>
      </c>
    </row>
    <row r="186" spans="1:17" x14ac:dyDescent="0.2">
      <c r="A186">
        <v>-187</v>
      </c>
      <c r="B186">
        <v>437.23</v>
      </c>
      <c r="C186">
        <v>1.331</v>
      </c>
      <c r="D186">
        <v>1.177</v>
      </c>
      <c r="E186">
        <v>1.2130000000000001</v>
      </c>
      <c r="F186">
        <v>1.1579999999999999</v>
      </c>
      <c r="G186">
        <v>1.776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1.3320000000000001</v>
      </c>
      <c r="D187">
        <v>1.18</v>
      </c>
      <c r="E187">
        <v>1.2210000000000001</v>
      </c>
      <c r="F187">
        <v>1.1639999999999999</v>
      </c>
      <c r="G187">
        <v>1.7629999999999999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1.33</v>
      </c>
      <c r="D188">
        <v>1.1850000000000001</v>
      </c>
      <c r="E188">
        <v>1.226</v>
      </c>
      <c r="F188">
        <v>1.1679999999999999</v>
      </c>
      <c r="G188">
        <v>1.74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1.33</v>
      </c>
      <c r="D189">
        <v>1.1950000000000001</v>
      </c>
      <c r="E189">
        <v>1.2330000000000001</v>
      </c>
      <c r="F189">
        <v>1.1739999999999999</v>
      </c>
      <c r="G189">
        <v>1.718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1.333</v>
      </c>
      <c r="D190">
        <v>1.204</v>
      </c>
      <c r="E190">
        <v>1.2390000000000001</v>
      </c>
      <c r="F190">
        <v>1.1859999999999999</v>
      </c>
      <c r="G190">
        <v>1.7010000000000001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1.3320000000000001</v>
      </c>
      <c r="D191">
        <v>1.206</v>
      </c>
      <c r="E191">
        <v>1.2430000000000001</v>
      </c>
      <c r="F191">
        <v>1.196</v>
      </c>
      <c r="G191">
        <v>1.6819999999999999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1.3380000000000001</v>
      </c>
      <c r="D192">
        <v>1.2170000000000001</v>
      </c>
      <c r="E192">
        <v>1.252</v>
      </c>
      <c r="F192">
        <v>1.2010000000000001</v>
      </c>
      <c r="G192">
        <v>1.6830000000000001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1.343</v>
      </c>
      <c r="D193">
        <v>1.222</v>
      </c>
      <c r="E193">
        <v>1.2549999999999999</v>
      </c>
      <c r="F193">
        <v>1.2050000000000001</v>
      </c>
      <c r="G193">
        <v>1.6919999999999999</v>
      </c>
      <c r="K193" t="s">
        <v>227</v>
      </c>
      <c r="L193" t="s">
        <v>228</v>
      </c>
      <c r="M193">
        <v>1.2849999999999999</v>
      </c>
      <c r="N193">
        <v>1.3089999999999999</v>
      </c>
      <c r="O193">
        <v>1.3109999999999999</v>
      </c>
      <c r="P193">
        <v>1.3089999999999999</v>
      </c>
      <c r="Q193">
        <v>1.212</v>
      </c>
    </row>
    <row r="194" spans="1:17" x14ac:dyDescent="0.2">
      <c r="A194">
        <v>-179</v>
      </c>
      <c r="B194">
        <v>438.25</v>
      </c>
      <c r="C194">
        <v>1.3480000000000001</v>
      </c>
      <c r="D194">
        <v>1.232</v>
      </c>
      <c r="E194">
        <v>1.2569999999999999</v>
      </c>
      <c r="F194">
        <v>1.1970000000000001</v>
      </c>
      <c r="G194">
        <v>1.706</v>
      </c>
      <c r="K194" t="s">
        <v>229</v>
      </c>
      <c r="L194" t="s">
        <v>228</v>
      </c>
      <c r="M194">
        <v>1.286</v>
      </c>
      <c r="N194">
        <v>1.3089999999999999</v>
      </c>
      <c r="O194">
        <v>1.3109999999999999</v>
      </c>
      <c r="P194">
        <v>1.3089999999999999</v>
      </c>
      <c r="Q194">
        <v>1.2150000000000001</v>
      </c>
    </row>
    <row r="195" spans="1:17" x14ac:dyDescent="0.2">
      <c r="A195">
        <v>-178</v>
      </c>
      <c r="B195">
        <v>438.19</v>
      </c>
      <c r="C195">
        <v>1.3540000000000001</v>
      </c>
      <c r="D195">
        <v>1.2370000000000001</v>
      </c>
      <c r="E195">
        <v>1.2609999999999999</v>
      </c>
      <c r="F195">
        <v>1.2050000000000001</v>
      </c>
      <c r="G195">
        <v>1.712</v>
      </c>
      <c r="K195" t="s">
        <v>230</v>
      </c>
      <c r="L195" t="s">
        <v>228</v>
      </c>
      <c r="M195">
        <v>5.0999999999999997E-2</v>
      </c>
      <c r="N195">
        <v>5.0000000000000001E-3</v>
      </c>
      <c r="O195">
        <v>7.0000000000000001E-3</v>
      </c>
      <c r="P195">
        <v>5.0000000000000001E-3</v>
      </c>
      <c r="Q195">
        <v>0.06</v>
      </c>
    </row>
    <row r="196" spans="1:17" x14ac:dyDescent="0.2">
      <c r="A196">
        <v>-177</v>
      </c>
      <c r="B196">
        <v>438.08</v>
      </c>
      <c r="C196">
        <v>1.361</v>
      </c>
      <c r="D196">
        <v>1.25</v>
      </c>
      <c r="E196">
        <v>1.266</v>
      </c>
      <c r="F196">
        <v>1.2130000000000001</v>
      </c>
      <c r="G196">
        <v>1.716</v>
      </c>
      <c r="K196" t="s">
        <v>231</v>
      </c>
      <c r="L196" t="s">
        <v>228</v>
      </c>
      <c r="M196">
        <v>1.3460000000000001</v>
      </c>
      <c r="N196">
        <v>1.325</v>
      </c>
      <c r="O196">
        <v>1.33</v>
      </c>
      <c r="P196">
        <v>1.3240000000000001</v>
      </c>
      <c r="Q196">
        <v>1.3460000000000001</v>
      </c>
    </row>
    <row r="197" spans="1:17" x14ac:dyDescent="0.2">
      <c r="A197">
        <v>-176</v>
      </c>
      <c r="B197">
        <v>437.93</v>
      </c>
      <c r="C197">
        <v>1.3640000000000001</v>
      </c>
      <c r="D197">
        <v>1.2569999999999999</v>
      </c>
      <c r="E197">
        <v>1.272</v>
      </c>
      <c r="F197">
        <v>1.22</v>
      </c>
      <c r="G197">
        <v>1.708</v>
      </c>
      <c r="K197" t="s">
        <v>232</v>
      </c>
      <c r="L197" t="s">
        <v>228</v>
      </c>
      <c r="M197">
        <v>1.0089999999999999</v>
      </c>
      <c r="N197">
        <v>1.296</v>
      </c>
      <c r="O197">
        <v>1.2889999999999999</v>
      </c>
      <c r="P197">
        <v>1.296</v>
      </c>
      <c r="Q197">
        <v>1.0089999999999999</v>
      </c>
    </row>
    <row r="198" spans="1:17" x14ac:dyDescent="0.2">
      <c r="A198">
        <v>-175</v>
      </c>
      <c r="B198">
        <v>437.74</v>
      </c>
      <c r="C198">
        <v>1.363</v>
      </c>
      <c r="D198">
        <v>1.2649999999999999</v>
      </c>
      <c r="E198">
        <v>1.278</v>
      </c>
      <c r="F198">
        <v>1.2230000000000001</v>
      </c>
      <c r="G198">
        <v>1.6879999999999999</v>
      </c>
      <c r="K198" t="s">
        <v>233</v>
      </c>
      <c r="L198" t="s">
        <v>46</v>
      </c>
      <c r="M198">
        <v>3.976</v>
      </c>
      <c r="N198">
        <v>0.39400000000000002</v>
      </c>
      <c r="O198">
        <v>0.53600000000000003</v>
      </c>
      <c r="P198">
        <v>0.39900000000000002</v>
      </c>
      <c r="Q198">
        <v>4.9210000000000003</v>
      </c>
    </row>
    <row r="199" spans="1:17" x14ac:dyDescent="0.2">
      <c r="A199">
        <v>-174</v>
      </c>
      <c r="B199">
        <v>437.51</v>
      </c>
      <c r="C199">
        <v>1.361</v>
      </c>
      <c r="D199">
        <v>1.2789999999999999</v>
      </c>
      <c r="E199">
        <v>1.2809999999999999</v>
      </c>
      <c r="F199">
        <v>1.2210000000000001</v>
      </c>
      <c r="G199">
        <v>1.665</v>
      </c>
      <c r="K199" t="s">
        <v>234</v>
      </c>
      <c r="L199" t="s">
        <v>46</v>
      </c>
      <c r="M199">
        <v>78.426000000000002</v>
      </c>
      <c r="N199">
        <v>98.965000000000003</v>
      </c>
      <c r="O199">
        <v>98.343999999999994</v>
      </c>
      <c r="P199">
        <v>98.974000000000004</v>
      </c>
      <c r="Q199">
        <v>83.031000000000006</v>
      </c>
    </row>
    <row r="200" spans="1:17" x14ac:dyDescent="0.2">
      <c r="A200">
        <v>-173</v>
      </c>
      <c r="B200">
        <v>437.23</v>
      </c>
      <c r="C200">
        <v>1.355</v>
      </c>
      <c r="D200">
        <v>1.282</v>
      </c>
      <c r="E200">
        <v>1.2829999999999999</v>
      </c>
      <c r="F200">
        <v>1.222</v>
      </c>
      <c r="G200">
        <v>1.631</v>
      </c>
      <c r="K200" t="s">
        <v>235</v>
      </c>
      <c r="L200" t="s">
        <v>228</v>
      </c>
      <c r="M200">
        <v>1.3120000000000001</v>
      </c>
      <c r="N200">
        <v>1.32</v>
      </c>
      <c r="O200">
        <v>1.31</v>
      </c>
      <c r="P200">
        <v>1.339</v>
      </c>
      <c r="Q200">
        <v>1.28</v>
      </c>
    </row>
    <row r="201" spans="1:17" x14ac:dyDescent="0.2">
      <c r="A201">
        <v>-172</v>
      </c>
      <c r="B201">
        <v>436.91</v>
      </c>
      <c r="C201">
        <v>1.349</v>
      </c>
      <c r="D201">
        <v>1.2889999999999999</v>
      </c>
      <c r="E201">
        <v>1.2889999999999999</v>
      </c>
      <c r="F201">
        <v>1.2270000000000001</v>
      </c>
      <c r="G201">
        <v>1.593</v>
      </c>
      <c r="K201" t="s">
        <v>236</v>
      </c>
      <c r="L201" t="s">
        <v>228</v>
      </c>
      <c r="M201">
        <v>1.3129999999999999</v>
      </c>
      <c r="N201">
        <v>1.319</v>
      </c>
      <c r="O201">
        <v>1.31</v>
      </c>
      <c r="P201">
        <v>1.339</v>
      </c>
      <c r="Q201">
        <v>1.2829999999999999</v>
      </c>
    </row>
    <row r="202" spans="1:17" x14ac:dyDescent="0.2">
      <c r="A202">
        <v>-171</v>
      </c>
      <c r="B202">
        <v>436.54</v>
      </c>
      <c r="C202">
        <v>1.3440000000000001</v>
      </c>
      <c r="D202">
        <v>1.2949999999999999</v>
      </c>
      <c r="E202">
        <v>1.2969999999999999</v>
      </c>
      <c r="F202">
        <v>1.236</v>
      </c>
      <c r="G202">
        <v>1.5489999999999999</v>
      </c>
      <c r="K202" t="s">
        <v>237</v>
      </c>
      <c r="L202" t="s">
        <v>228</v>
      </c>
      <c r="M202">
        <v>2.3E-2</v>
      </c>
      <c r="N202">
        <v>6.0000000000000001E-3</v>
      </c>
      <c r="O202">
        <v>6.0000000000000001E-3</v>
      </c>
      <c r="P202">
        <v>7.0000000000000001E-3</v>
      </c>
      <c r="Q202">
        <v>0.02</v>
      </c>
    </row>
    <row r="203" spans="1:17" x14ac:dyDescent="0.2">
      <c r="A203">
        <v>-170</v>
      </c>
      <c r="B203">
        <v>436.14</v>
      </c>
      <c r="C203">
        <v>1.3380000000000001</v>
      </c>
      <c r="D203">
        <v>1.31</v>
      </c>
      <c r="E203">
        <v>1.3049999999999999</v>
      </c>
      <c r="F203">
        <v>1.2430000000000001</v>
      </c>
      <c r="G203">
        <v>1.4950000000000001</v>
      </c>
      <c r="K203" t="s">
        <v>238</v>
      </c>
      <c r="L203" t="s">
        <v>228</v>
      </c>
      <c r="M203">
        <v>1.3859999999999999</v>
      </c>
      <c r="N203">
        <v>1.351</v>
      </c>
      <c r="O203">
        <v>1.3420000000000001</v>
      </c>
      <c r="P203">
        <v>1.3859999999999999</v>
      </c>
      <c r="Q203">
        <v>1.3440000000000001</v>
      </c>
    </row>
    <row r="204" spans="1:17" x14ac:dyDescent="0.2">
      <c r="A204">
        <v>-169</v>
      </c>
      <c r="B204">
        <v>435.69</v>
      </c>
      <c r="C204">
        <v>1.327</v>
      </c>
      <c r="D204">
        <v>1.3160000000000001</v>
      </c>
      <c r="E204">
        <v>1.3089999999999999</v>
      </c>
      <c r="F204">
        <v>1.2470000000000001</v>
      </c>
      <c r="G204">
        <v>1.4350000000000001</v>
      </c>
      <c r="K204" t="s">
        <v>239</v>
      </c>
      <c r="L204" t="s">
        <v>228</v>
      </c>
      <c r="M204">
        <v>1.226</v>
      </c>
      <c r="N204">
        <v>1.3029999999999999</v>
      </c>
      <c r="O204">
        <v>1.296</v>
      </c>
      <c r="P204">
        <v>1.321</v>
      </c>
      <c r="Q204">
        <v>1.226</v>
      </c>
    </row>
    <row r="205" spans="1:17" x14ac:dyDescent="0.2">
      <c r="A205">
        <v>-168</v>
      </c>
      <c r="B205">
        <v>435.2</v>
      </c>
      <c r="C205">
        <v>1.3169999999999999</v>
      </c>
      <c r="D205">
        <v>1.325</v>
      </c>
      <c r="E205">
        <v>1.3120000000000001</v>
      </c>
      <c r="F205">
        <v>1.252</v>
      </c>
      <c r="G205">
        <v>1.3779999999999999</v>
      </c>
      <c r="K205" t="s">
        <v>240</v>
      </c>
      <c r="L205" t="s">
        <v>46</v>
      </c>
      <c r="M205">
        <v>1.7669999999999999</v>
      </c>
      <c r="N205">
        <v>0.45900000000000002</v>
      </c>
      <c r="O205">
        <v>0.42399999999999999</v>
      </c>
      <c r="P205">
        <v>0.55900000000000005</v>
      </c>
      <c r="Q205">
        <v>1.548</v>
      </c>
    </row>
    <row r="206" spans="1:17" x14ac:dyDescent="0.2">
      <c r="A206">
        <v>-167</v>
      </c>
      <c r="B206">
        <v>434.66</v>
      </c>
      <c r="C206">
        <v>1.3069999999999999</v>
      </c>
      <c r="D206">
        <v>1.333</v>
      </c>
      <c r="E206">
        <v>1.3169999999999999</v>
      </c>
      <c r="F206">
        <v>1.2629999999999999</v>
      </c>
      <c r="G206">
        <v>1.3160000000000001</v>
      </c>
      <c r="K206" t="s">
        <v>241</v>
      </c>
      <c r="L206" t="s">
        <v>46</v>
      </c>
      <c r="M206">
        <v>93.400999999999996</v>
      </c>
      <c r="N206">
        <v>98.840999999999994</v>
      </c>
      <c r="O206">
        <v>98.893000000000001</v>
      </c>
      <c r="P206">
        <v>98.67</v>
      </c>
      <c r="Q206">
        <v>95.578999999999994</v>
      </c>
    </row>
    <row r="207" spans="1:17" x14ac:dyDescent="0.2">
      <c r="A207">
        <v>-166</v>
      </c>
      <c r="B207">
        <v>434.09</v>
      </c>
      <c r="C207">
        <v>1.298</v>
      </c>
      <c r="D207">
        <v>1.345</v>
      </c>
      <c r="E207">
        <v>1.325</v>
      </c>
      <c r="F207">
        <v>1.274</v>
      </c>
      <c r="G207">
        <v>1.2490000000000001</v>
      </c>
      <c r="K207" t="s">
        <v>242</v>
      </c>
      <c r="L207" t="s">
        <v>37</v>
      </c>
      <c r="M207">
        <v>1.4870000000000001</v>
      </c>
      <c r="N207">
        <v>1.429</v>
      </c>
      <c r="O207">
        <v>1.4119999999999999</v>
      </c>
      <c r="P207">
        <v>1.361</v>
      </c>
      <c r="Q207">
        <v>1.7470000000000001</v>
      </c>
    </row>
    <row r="208" spans="1:17" x14ac:dyDescent="0.2">
      <c r="A208">
        <v>-165</v>
      </c>
      <c r="B208">
        <v>433.47</v>
      </c>
      <c r="C208">
        <v>1.2849999999999999</v>
      </c>
      <c r="D208">
        <v>1.3560000000000001</v>
      </c>
      <c r="E208">
        <v>1.329</v>
      </c>
      <c r="F208">
        <v>1.278</v>
      </c>
      <c r="G208">
        <v>1.1759999999999999</v>
      </c>
      <c r="K208" t="s">
        <v>243</v>
      </c>
      <c r="L208" t="s">
        <v>37</v>
      </c>
      <c r="M208">
        <v>1.4870000000000001</v>
      </c>
      <c r="N208">
        <v>1.429</v>
      </c>
      <c r="O208">
        <v>1.4119999999999999</v>
      </c>
      <c r="P208">
        <v>1.361</v>
      </c>
      <c r="Q208">
        <v>1.7470000000000001</v>
      </c>
    </row>
    <row r="209" spans="1:17" x14ac:dyDescent="0.2">
      <c r="A209">
        <v>-164</v>
      </c>
      <c r="B209">
        <v>432.8</v>
      </c>
      <c r="C209">
        <v>1.264</v>
      </c>
      <c r="D209">
        <v>1.3640000000000001</v>
      </c>
      <c r="E209">
        <v>1.3320000000000001</v>
      </c>
      <c r="F209">
        <v>1.2749999999999999</v>
      </c>
      <c r="G209">
        <v>1.085</v>
      </c>
      <c r="K209" t="s">
        <v>244</v>
      </c>
      <c r="L209" t="s">
        <v>37</v>
      </c>
      <c r="M209">
        <v>0.2</v>
      </c>
      <c r="N209">
        <v>1.7000000000000001E-2</v>
      </c>
      <c r="O209">
        <v>2.3E-2</v>
      </c>
      <c r="P209">
        <v>1.7000000000000001E-2</v>
      </c>
      <c r="Q209">
        <v>0.25900000000000001</v>
      </c>
    </row>
    <row r="210" spans="1:17" x14ac:dyDescent="0.2">
      <c r="A210">
        <v>-163</v>
      </c>
      <c r="B210">
        <v>432.1</v>
      </c>
      <c r="C210">
        <v>1.2470000000000001</v>
      </c>
      <c r="D210">
        <v>1.369</v>
      </c>
      <c r="E210">
        <v>1.3380000000000001</v>
      </c>
      <c r="F210">
        <v>1.2789999999999999</v>
      </c>
      <c r="G210">
        <v>1.002</v>
      </c>
      <c r="K210" t="s">
        <v>245</v>
      </c>
      <c r="L210" t="s">
        <v>37</v>
      </c>
      <c r="M210">
        <v>2.4420000000000002</v>
      </c>
      <c r="N210">
        <v>1.472</v>
      </c>
      <c r="O210">
        <v>1.4850000000000001</v>
      </c>
      <c r="P210">
        <v>1.419</v>
      </c>
      <c r="Q210">
        <v>2.4420000000000002</v>
      </c>
    </row>
    <row r="211" spans="1:17" x14ac:dyDescent="0.2">
      <c r="A211">
        <v>-162</v>
      </c>
      <c r="B211">
        <v>431.35</v>
      </c>
      <c r="C211">
        <v>1.24</v>
      </c>
      <c r="D211">
        <v>1.3720000000000001</v>
      </c>
      <c r="E211">
        <v>1.3480000000000001</v>
      </c>
      <c r="F211">
        <v>1.2889999999999999</v>
      </c>
      <c r="G211">
        <v>0.95</v>
      </c>
      <c r="K211" t="s">
        <v>246</v>
      </c>
      <c r="L211" t="s">
        <v>37</v>
      </c>
      <c r="M211">
        <v>1.0229999999999999</v>
      </c>
      <c r="N211">
        <v>1.377</v>
      </c>
      <c r="O211">
        <v>1.349</v>
      </c>
      <c r="P211">
        <v>1.3129999999999999</v>
      </c>
      <c r="Q211">
        <v>1.0229999999999999</v>
      </c>
    </row>
    <row r="212" spans="1:17" x14ac:dyDescent="0.2">
      <c r="A212">
        <v>-161</v>
      </c>
      <c r="B212">
        <v>430.55</v>
      </c>
      <c r="C212">
        <v>1.2430000000000001</v>
      </c>
      <c r="D212">
        <v>1.3779999999999999</v>
      </c>
      <c r="E212">
        <v>1.3580000000000001</v>
      </c>
      <c r="F212">
        <v>1.2969999999999999</v>
      </c>
      <c r="G212">
        <v>0.93700000000000006</v>
      </c>
      <c r="K212" t="s">
        <v>247</v>
      </c>
      <c r="L212" t="s">
        <v>46</v>
      </c>
      <c r="M212">
        <v>13.478999999999999</v>
      </c>
      <c r="N212">
        <v>1.1950000000000001</v>
      </c>
      <c r="O212">
        <v>1.615</v>
      </c>
      <c r="P212">
        <v>1.278</v>
      </c>
      <c r="Q212">
        <v>14.802</v>
      </c>
    </row>
    <row r="213" spans="1:17" x14ac:dyDescent="0.2">
      <c r="A213">
        <v>-160</v>
      </c>
      <c r="B213">
        <v>429.72</v>
      </c>
      <c r="C213">
        <v>1.252</v>
      </c>
      <c r="D213">
        <v>1.3839999999999999</v>
      </c>
      <c r="E213">
        <v>1.3640000000000001</v>
      </c>
      <c r="F213">
        <v>1.302</v>
      </c>
      <c r="G213">
        <v>0.95599999999999996</v>
      </c>
      <c r="K213" t="s">
        <v>248</v>
      </c>
      <c r="L213" t="s">
        <v>46</v>
      </c>
      <c r="M213">
        <v>68.784999999999997</v>
      </c>
      <c r="N213">
        <v>96.328999999999994</v>
      </c>
      <c r="O213">
        <v>95.567999999999998</v>
      </c>
      <c r="P213">
        <v>96.507000000000005</v>
      </c>
      <c r="Q213">
        <v>58.542999999999999</v>
      </c>
    </row>
    <row r="214" spans="1:17" x14ac:dyDescent="0.2">
      <c r="A214">
        <v>-159</v>
      </c>
      <c r="B214">
        <v>428.84</v>
      </c>
      <c r="C214">
        <v>1.2689999999999999</v>
      </c>
      <c r="D214">
        <v>1.389</v>
      </c>
      <c r="E214">
        <v>1.367</v>
      </c>
      <c r="F214">
        <v>1.304</v>
      </c>
      <c r="G214">
        <v>1.0149999999999999</v>
      </c>
      <c r="K214" t="s">
        <v>249</v>
      </c>
      <c r="L214" t="s">
        <v>37</v>
      </c>
      <c r="M214">
        <v>0.6</v>
      </c>
      <c r="N214">
        <v>0.51300000000000001</v>
      </c>
      <c r="O214">
        <v>0.55700000000000005</v>
      </c>
      <c r="P214">
        <v>0.56100000000000005</v>
      </c>
      <c r="Q214">
        <v>0.76700000000000002</v>
      </c>
    </row>
    <row r="215" spans="1:17" x14ac:dyDescent="0.2">
      <c r="A215">
        <v>-158</v>
      </c>
      <c r="B215">
        <v>427.92</v>
      </c>
      <c r="C215">
        <v>1.2949999999999999</v>
      </c>
      <c r="D215">
        <v>1.3879999999999999</v>
      </c>
      <c r="E215">
        <v>1.3720000000000001</v>
      </c>
      <c r="F215">
        <v>1.3080000000000001</v>
      </c>
      <c r="G215">
        <v>1.1100000000000001</v>
      </c>
      <c r="K215" t="s">
        <v>250</v>
      </c>
      <c r="L215" t="s">
        <v>37</v>
      </c>
      <c r="M215">
        <v>0.61499999999999999</v>
      </c>
      <c r="N215">
        <v>0.50800000000000001</v>
      </c>
      <c r="O215">
        <v>0.56499999999999995</v>
      </c>
      <c r="P215">
        <v>0.53200000000000003</v>
      </c>
      <c r="Q215">
        <v>0.85799999999999998</v>
      </c>
    </row>
    <row r="216" spans="1:17" x14ac:dyDescent="0.2">
      <c r="A216">
        <v>-157</v>
      </c>
      <c r="B216">
        <v>426.96</v>
      </c>
      <c r="C216">
        <v>1.331</v>
      </c>
      <c r="D216">
        <v>1.3939999999999999</v>
      </c>
      <c r="E216">
        <v>1.3759999999999999</v>
      </c>
      <c r="F216">
        <v>1.3149999999999999</v>
      </c>
      <c r="G216">
        <v>1.238</v>
      </c>
      <c r="K216" t="s">
        <v>251</v>
      </c>
      <c r="L216" t="s">
        <v>37</v>
      </c>
      <c r="M216">
        <v>0.157</v>
      </c>
      <c r="N216">
        <v>2.9000000000000001E-2</v>
      </c>
      <c r="O216">
        <v>2.8000000000000001E-2</v>
      </c>
      <c r="P216">
        <v>3.6999999999999998E-2</v>
      </c>
      <c r="Q216">
        <v>0.125</v>
      </c>
    </row>
    <row r="217" spans="1:17" x14ac:dyDescent="0.2">
      <c r="A217">
        <v>-156</v>
      </c>
      <c r="B217">
        <v>425.95</v>
      </c>
      <c r="C217">
        <v>1.3680000000000001</v>
      </c>
      <c r="D217">
        <v>1.401</v>
      </c>
      <c r="E217">
        <v>1.381</v>
      </c>
      <c r="F217">
        <v>1.3220000000000001</v>
      </c>
      <c r="G217">
        <v>1.3680000000000001</v>
      </c>
      <c r="K217" t="s">
        <v>252</v>
      </c>
      <c r="L217" t="s">
        <v>37</v>
      </c>
      <c r="M217">
        <v>1.323</v>
      </c>
      <c r="N217">
        <v>0.60599999999999998</v>
      </c>
      <c r="O217">
        <v>0.69</v>
      </c>
      <c r="P217">
        <v>0.68100000000000005</v>
      </c>
      <c r="Q217">
        <v>1.323</v>
      </c>
    </row>
    <row r="218" spans="1:17" x14ac:dyDescent="0.2">
      <c r="A218">
        <v>-155</v>
      </c>
      <c r="B218">
        <v>424.9</v>
      </c>
      <c r="C218">
        <v>1.401</v>
      </c>
      <c r="D218">
        <v>1.4079999999999999</v>
      </c>
      <c r="E218">
        <v>1.3879999999999999</v>
      </c>
      <c r="F218">
        <v>1.3240000000000001</v>
      </c>
      <c r="G218">
        <v>1.4830000000000001</v>
      </c>
      <c r="K218" t="s">
        <v>253</v>
      </c>
      <c r="L218" t="s">
        <v>37</v>
      </c>
      <c r="M218">
        <v>0.42199999999999999</v>
      </c>
      <c r="N218">
        <v>0.42699999999999999</v>
      </c>
      <c r="O218">
        <v>0.48199999999999998</v>
      </c>
      <c r="P218">
        <v>0.42199999999999999</v>
      </c>
      <c r="Q218">
        <v>0.56699999999999995</v>
      </c>
    </row>
    <row r="219" spans="1:17" x14ac:dyDescent="0.2">
      <c r="A219">
        <v>-154</v>
      </c>
      <c r="B219">
        <v>423.8</v>
      </c>
      <c r="C219">
        <v>1.4279999999999999</v>
      </c>
      <c r="D219">
        <v>1.41</v>
      </c>
      <c r="E219">
        <v>1.3939999999999999</v>
      </c>
      <c r="F219">
        <v>1.33</v>
      </c>
      <c r="G219">
        <v>1.5780000000000001</v>
      </c>
      <c r="K219" t="s">
        <v>254</v>
      </c>
      <c r="L219" t="s">
        <v>46</v>
      </c>
      <c r="M219">
        <v>25.506</v>
      </c>
      <c r="N219">
        <v>5.6310000000000002</v>
      </c>
      <c r="O219">
        <v>4.9850000000000003</v>
      </c>
      <c r="P219">
        <v>7.024</v>
      </c>
      <c r="Q219">
        <v>14.551</v>
      </c>
    </row>
    <row r="220" spans="1:17" x14ac:dyDescent="0.2">
      <c r="A220">
        <v>-153</v>
      </c>
      <c r="B220">
        <v>422.67</v>
      </c>
      <c r="C220">
        <v>1.45</v>
      </c>
      <c r="D220">
        <v>1.4179999999999999</v>
      </c>
      <c r="E220">
        <v>1.3979999999999999</v>
      </c>
      <c r="F220">
        <v>1.3380000000000001</v>
      </c>
      <c r="G220">
        <v>1.6479999999999999</v>
      </c>
      <c r="K220" t="s">
        <v>255</v>
      </c>
      <c r="L220" t="s">
        <v>46</v>
      </c>
      <c r="M220">
        <v>68.561999999999998</v>
      </c>
      <c r="N220">
        <v>84.102999999999994</v>
      </c>
      <c r="O220">
        <v>85.36</v>
      </c>
      <c r="P220">
        <v>79.364999999999995</v>
      </c>
      <c r="Q220">
        <v>66.093000000000004</v>
      </c>
    </row>
    <row r="221" spans="1:17" x14ac:dyDescent="0.2">
      <c r="A221">
        <v>-152</v>
      </c>
      <c r="B221">
        <v>421.49</v>
      </c>
      <c r="C221">
        <v>1.4730000000000001</v>
      </c>
      <c r="D221">
        <v>1.423</v>
      </c>
      <c r="E221">
        <v>1.4039999999999999</v>
      </c>
      <c r="F221">
        <v>1.349</v>
      </c>
      <c r="G221">
        <v>1.7150000000000001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1.492</v>
      </c>
      <c r="D222">
        <v>1.429</v>
      </c>
      <c r="E222">
        <v>1.41</v>
      </c>
      <c r="F222">
        <v>1.357</v>
      </c>
      <c r="G222">
        <v>1.7709999999999999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1.5049999999999999</v>
      </c>
      <c r="D223">
        <v>1.4339999999999999</v>
      </c>
      <c r="E223">
        <v>1.4119999999999999</v>
      </c>
      <c r="F223">
        <v>1.3620000000000001</v>
      </c>
      <c r="G223">
        <v>1.8129999999999999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1.514</v>
      </c>
      <c r="D224">
        <v>1.4359999999999999</v>
      </c>
      <c r="E224">
        <v>1.421</v>
      </c>
      <c r="F224">
        <v>1.3660000000000001</v>
      </c>
      <c r="G224">
        <v>1.835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1.5229999999999999</v>
      </c>
      <c r="D225">
        <v>1.4379999999999999</v>
      </c>
      <c r="E225">
        <v>1.4239999999999999</v>
      </c>
      <c r="F225">
        <v>1.3740000000000001</v>
      </c>
      <c r="G225">
        <v>1.8580000000000001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1.5329999999999999</v>
      </c>
      <c r="D226">
        <v>1.4450000000000001</v>
      </c>
      <c r="E226">
        <v>1.427</v>
      </c>
      <c r="F226">
        <v>1.389</v>
      </c>
      <c r="G226">
        <v>1.871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1.54</v>
      </c>
      <c r="D227">
        <v>1.4510000000000001</v>
      </c>
      <c r="E227">
        <v>1.431</v>
      </c>
      <c r="F227">
        <v>1.3959999999999999</v>
      </c>
      <c r="G227">
        <v>1.8819999999999999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1.5389999999999999</v>
      </c>
      <c r="D228">
        <v>1.446</v>
      </c>
      <c r="E228">
        <v>1.4359999999999999</v>
      </c>
      <c r="F228">
        <v>1.401</v>
      </c>
      <c r="G228">
        <v>1.875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1.5349999999999999</v>
      </c>
      <c r="D229">
        <v>1.452</v>
      </c>
      <c r="E229">
        <v>1.4410000000000001</v>
      </c>
      <c r="F229">
        <v>1.403</v>
      </c>
      <c r="G229">
        <v>1.8440000000000001</v>
      </c>
      <c r="K229" t="s">
        <v>264</v>
      </c>
      <c r="L229" t="s">
        <v>37</v>
      </c>
      <c r="M229">
        <v>4.8000000000000001E-2</v>
      </c>
      <c r="N229">
        <v>6.2E-2</v>
      </c>
      <c r="O229">
        <v>5.1999999999999998E-2</v>
      </c>
      <c r="P229">
        <v>3.7999999999999999E-2</v>
      </c>
      <c r="Q229">
        <v>3.7999999999999999E-2</v>
      </c>
    </row>
    <row r="230" spans="1:17" x14ac:dyDescent="0.2">
      <c r="A230">
        <v>-143</v>
      </c>
      <c r="B230">
        <v>408.92</v>
      </c>
      <c r="C230">
        <v>1.528</v>
      </c>
      <c r="D230">
        <v>1.456</v>
      </c>
      <c r="E230">
        <v>1.4470000000000001</v>
      </c>
      <c r="F230">
        <v>1.4119999999999999</v>
      </c>
      <c r="G230">
        <v>1.796</v>
      </c>
      <c r="K230" t="s">
        <v>265</v>
      </c>
      <c r="L230" t="s">
        <v>37</v>
      </c>
      <c r="M230">
        <v>0.28799999999999998</v>
      </c>
      <c r="N230">
        <v>0.315</v>
      </c>
      <c r="O230">
        <v>0.27600000000000002</v>
      </c>
      <c r="P230">
        <v>0.307</v>
      </c>
      <c r="Q230">
        <v>0.252</v>
      </c>
    </row>
    <row r="231" spans="1:17" x14ac:dyDescent="0.2">
      <c r="A231">
        <v>-142</v>
      </c>
      <c r="B231">
        <v>407.31</v>
      </c>
      <c r="C231">
        <v>1.528</v>
      </c>
      <c r="D231">
        <v>1.4650000000000001</v>
      </c>
      <c r="E231">
        <v>1.458</v>
      </c>
      <c r="F231">
        <v>1.425</v>
      </c>
      <c r="G231">
        <v>1.764</v>
      </c>
      <c r="K231" t="s">
        <v>266</v>
      </c>
      <c r="L231" t="s">
        <v>37</v>
      </c>
      <c r="M231">
        <v>3.7440000000000002</v>
      </c>
      <c r="N231">
        <v>3.032</v>
      </c>
      <c r="O231">
        <v>2.2879999999999998</v>
      </c>
      <c r="P231">
        <v>3.7440000000000002</v>
      </c>
      <c r="Q231">
        <v>3.06</v>
      </c>
    </row>
    <row r="232" spans="1:17" x14ac:dyDescent="0.2">
      <c r="A232">
        <v>-141</v>
      </c>
      <c r="B232">
        <v>405.66</v>
      </c>
      <c r="C232">
        <v>1.5289999999999999</v>
      </c>
      <c r="D232">
        <v>1.4690000000000001</v>
      </c>
      <c r="E232">
        <v>1.4670000000000001</v>
      </c>
      <c r="F232">
        <v>1.4339999999999999</v>
      </c>
      <c r="G232">
        <v>1.7450000000000001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1.5289999999999999</v>
      </c>
      <c r="D233">
        <v>1.47</v>
      </c>
      <c r="E233">
        <v>1.472</v>
      </c>
      <c r="F233">
        <v>1.4450000000000001</v>
      </c>
      <c r="G233">
        <v>1.7290000000000001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1.5329999999999999</v>
      </c>
      <c r="D234">
        <v>1.476</v>
      </c>
      <c r="E234">
        <v>1.482</v>
      </c>
      <c r="F234">
        <v>1.446</v>
      </c>
      <c r="G234">
        <v>1.73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1.5369999999999999</v>
      </c>
      <c r="D235">
        <v>1.484</v>
      </c>
      <c r="E235">
        <v>1.4910000000000001</v>
      </c>
      <c r="F235">
        <v>1.454</v>
      </c>
      <c r="G235">
        <v>1.722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1.536</v>
      </c>
      <c r="D236">
        <v>1.4950000000000001</v>
      </c>
      <c r="E236">
        <v>1.4950000000000001</v>
      </c>
      <c r="F236">
        <v>1.4690000000000001</v>
      </c>
      <c r="G236">
        <v>1.6859999999999999</v>
      </c>
      <c r="K236" t="s">
        <v>271</v>
      </c>
      <c r="L236" t="s">
        <v>49</v>
      </c>
      <c r="M236">
        <v>19.315000000000001</v>
      </c>
      <c r="N236">
        <v>19.492000000000001</v>
      </c>
      <c r="O236">
        <v>19.091000000000001</v>
      </c>
      <c r="P236">
        <v>19.207000000000001</v>
      </c>
      <c r="Q236">
        <v>19.471</v>
      </c>
    </row>
    <row r="237" spans="1:17" x14ac:dyDescent="0.2">
      <c r="A237">
        <v>-136</v>
      </c>
      <c r="B237">
        <v>396.74</v>
      </c>
      <c r="C237">
        <v>1.536</v>
      </c>
      <c r="D237">
        <v>1.4970000000000001</v>
      </c>
      <c r="E237">
        <v>1.5</v>
      </c>
      <c r="F237">
        <v>1.484</v>
      </c>
      <c r="G237">
        <v>1.6639999999999999</v>
      </c>
      <c r="K237" t="s">
        <v>272</v>
      </c>
      <c r="L237" t="s">
        <v>49</v>
      </c>
      <c r="M237">
        <v>4.2089999999999996</v>
      </c>
      <c r="N237">
        <v>4.9809999999999999</v>
      </c>
      <c r="O237">
        <v>4.2169999999999996</v>
      </c>
      <c r="P237">
        <v>3.4129999999999998</v>
      </c>
      <c r="Q237">
        <v>4.0839999999999996</v>
      </c>
    </row>
    <row r="238" spans="1:17" x14ac:dyDescent="0.2">
      <c r="A238">
        <v>-135</v>
      </c>
      <c r="B238">
        <v>394.83</v>
      </c>
      <c r="C238">
        <v>1.5269999999999999</v>
      </c>
      <c r="D238">
        <v>1.4990000000000001</v>
      </c>
      <c r="E238">
        <v>1.508</v>
      </c>
      <c r="F238">
        <v>1.4970000000000001</v>
      </c>
      <c r="G238">
        <v>1.605</v>
      </c>
      <c r="K238" t="s">
        <v>273</v>
      </c>
      <c r="L238" t="s">
        <v>49</v>
      </c>
      <c r="M238">
        <v>37</v>
      </c>
      <c r="N238">
        <v>31.2</v>
      </c>
      <c r="O238">
        <v>37</v>
      </c>
      <c r="P238">
        <v>27.8</v>
      </c>
      <c r="Q238">
        <v>32.6</v>
      </c>
    </row>
    <row r="239" spans="1:17" x14ac:dyDescent="0.2">
      <c r="A239">
        <v>-134</v>
      </c>
      <c r="B239">
        <v>392.87</v>
      </c>
      <c r="C239">
        <v>1.514</v>
      </c>
      <c r="D239">
        <v>1.5069999999999999</v>
      </c>
      <c r="E239">
        <v>1.516</v>
      </c>
      <c r="F239">
        <v>1.4970000000000001</v>
      </c>
      <c r="G239">
        <v>1.534</v>
      </c>
      <c r="K239" t="s">
        <v>274</v>
      </c>
      <c r="L239" t="s">
        <v>49</v>
      </c>
      <c r="M239">
        <v>0.39700000000000002</v>
      </c>
      <c r="N239">
        <v>0.39700000000000002</v>
      </c>
      <c r="O239">
        <v>1.6</v>
      </c>
      <c r="P239">
        <v>11.2</v>
      </c>
      <c r="Q239">
        <v>0.8</v>
      </c>
    </row>
    <row r="240" spans="1:17" x14ac:dyDescent="0.2">
      <c r="A240">
        <v>-133</v>
      </c>
      <c r="B240">
        <v>390.88</v>
      </c>
      <c r="C240">
        <v>1.506</v>
      </c>
      <c r="D240">
        <v>1.5189999999999999</v>
      </c>
      <c r="E240">
        <v>1.528</v>
      </c>
      <c r="F240">
        <v>1.5029999999999999</v>
      </c>
      <c r="G240">
        <v>1.4730000000000001</v>
      </c>
      <c r="K240" t="s">
        <v>275</v>
      </c>
      <c r="L240" t="s">
        <v>46</v>
      </c>
      <c r="M240">
        <v>21.792000000000002</v>
      </c>
      <c r="N240">
        <v>25.556000000000001</v>
      </c>
      <c r="O240">
        <v>22.09</v>
      </c>
      <c r="P240">
        <v>17.77</v>
      </c>
      <c r="Q240">
        <v>20.975999999999999</v>
      </c>
    </row>
    <row r="241" spans="1:17" x14ac:dyDescent="0.2">
      <c r="A241">
        <v>-132</v>
      </c>
      <c r="B241">
        <v>388.84</v>
      </c>
      <c r="C241">
        <v>1.4970000000000001</v>
      </c>
      <c r="D241">
        <v>1.526</v>
      </c>
      <c r="E241">
        <v>1.5429999999999999</v>
      </c>
      <c r="F241">
        <v>1.512</v>
      </c>
      <c r="G241">
        <v>1.407</v>
      </c>
      <c r="K241" t="s">
        <v>276</v>
      </c>
      <c r="L241" t="s">
        <v>46</v>
      </c>
      <c r="M241">
        <v>2.0539999999999998</v>
      </c>
      <c r="N241">
        <v>2.0350000000000001</v>
      </c>
      <c r="O241">
        <v>8.3810000000000002</v>
      </c>
      <c r="P241">
        <v>58.311</v>
      </c>
      <c r="Q241">
        <v>4.109</v>
      </c>
    </row>
    <row r="242" spans="1:17" x14ac:dyDescent="0.2">
      <c r="A242">
        <v>-131</v>
      </c>
      <c r="B242">
        <v>386.76</v>
      </c>
      <c r="C242">
        <v>1.5049999999999999</v>
      </c>
      <c r="D242">
        <v>1.5389999999999999</v>
      </c>
      <c r="E242">
        <v>1.554</v>
      </c>
      <c r="F242">
        <v>1.5289999999999999</v>
      </c>
      <c r="G242">
        <v>1.397</v>
      </c>
      <c r="K242" t="s">
        <v>277</v>
      </c>
      <c r="L242" t="s">
        <v>37</v>
      </c>
      <c r="M242">
        <v>0</v>
      </c>
      <c r="N242">
        <v>14.021000000000001</v>
      </c>
      <c r="O242">
        <v>13.986000000000001</v>
      </c>
      <c r="P242">
        <v>13.722</v>
      </c>
      <c r="Q242">
        <v>13.835000000000001</v>
      </c>
    </row>
    <row r="243" spans="1:17" x14ac:dyDescent="0.2">
      <c r="A243">
        <v>-130</v>
      </c>
      <c r="B243">
        <v>384.63</v>
      </c>
      <c r="C243">
        <v>1.508</v>
      </c>
      <c r="D243">
        <v>1.5529999999999999</v>
      </c>
      <c r="E243">
        <v>1.5669999999999999</v>
      </c>
      <c r="F243">
        <v>1.546</v>
      </c>
      <c r="G243">
        <v>1.3680000000000001</v>
      </c>
      <c r="K243" t="s">
        <v>278</v>
      </c>
      <c r="L243" t="s">
        <v>37</v>
      </c>
      <c r="M243">
        <v>0</v>
      </c>
      <c r="N243">
        <v>-0.748</v>
      </c>
      <c r="O243">
        <v>-0.873</v>
      </c>
      <c r="P243">
        <v>-0.74199999999999999</v>
      </c>
      <c r="Q243">
        <v>-0.66200000000000003</v>
      </c>
    </row>
    <row r="244" spans="1:17" x14ac:dyDescent="0.2">
      <c r="A244">
        <v>-129</v>
      </c>
      <c r="B244">
        <v>382.47</v>
      </c>
      <c r="C244">
        <v>1.518</v>
      </c>
      <c r="D244">
        <v>1.5669999999999999</v>
      </c>
      <c r="E244">
        <v>1.577</v>
      </c>
      <c r="F244">
        <v>1.5680000000000001</v>
      </c>
      <c r="G244">
        <v>1.36</v>
      </c>
      <c r="K244" t="s">
        <v>279</v>
      </c>
      <c r="L244" t="s">
        <v>37</v>
      </c>
      <c r="M244">
        <v>0</v>
      </c>
      <c r="N244">
        <v>3.3000000000000002E-2</v>
      </c>
      <c r="O244">
        <v>3.1E-2</v>
      </c>
      <c r="P244">
        <v>3.1E-2</v>
      </c>
      <c r="Q244">
        <v>2.3E-2</v>
      </c>
    </row>
    <row r="245" spans="1:17" x14ac:dyDescent="0.2">
      <c r="A245">
        <v>-128</v>
      </c>
      <c r="B245">
        <v>380.26</v>
      </c>
      <c r="C245">
        <v>1.5449999999999999</v>
      </c>
      <c r="D245">
        <v>1.5780000000000001</v>
      </c>
      <c r="E245">
        <v>1.5920000000000001</v>
      </c>
      <c r="F245">
        <v>1.579</v>
      </c>
      <c r="G245">
        <v>1.4319999999999999</v>
      </c>
      <c r="K245" t="s">
        <v>280</v>
      </c>
      <c r="L245" t="s">
        <v>37</v>
      </c>
      <c r="M245">
        <v>0</v>
      </c>
      <c r="N245">
        <v>2.5999999999999999E-2</v>
      </c>
      <c r="O245">
        <v>2.5000000000000001E-2</v>
      </c>
      <c r="P245">
        <v>2.5000000000000001E-2</v>
      </c>
      <c r="Q245">
        <v>3.0000000000000001E-3</v>
      </c>
    </row>
    <row r="246" spans="1:17" x14ac:dyDescent="0.2">
      <c r="A246">
        <v>-127</v>
      </c>
      <c r="B246">
        <v>378.01</v>
      </c>
      <c r="C246">
        <v>1.5309999999999999</v>
      </c>
      <c r="D246">
        <v>1.5940000000000001</v>
      </c>
      <c r="E246">
        <v>1.6040000000000001</v>
      </c>
      <c r="F246">
        <v>1.5760000000000001</v>
      </c>
      <c r="G246">
        <v>1.35</v>
      </c>
      <c r="K246" t="s">
        <v>281</v>
      </c>
      <c r="L246" t="s">
        <v>37</v>
      </c>
      <c r="M246">
        <v>78.367000000000004</v>
      </c>
      <c r="N246">
        <v>78.034000000000006</v>
      </c>
      <c r="O246">
        <v>78.994</v>
      </c>
      <c r="P246">
        <v>79.936000000000007</v>
      </c>
      <c r="Q246">
        <v>76.504000000000005</v>
      </c>
    </row>
    <row r="247" spans="1:17" x14ac:dyDescent="0.2">
      <c r="A247">
        <v>-126</v>
      </c>
      <c r="B247">
        <v>375.72</v>
      </c>
      <c r="C247">
        <v>1.5669999999999999</v>
      </c>
      <c r="D247">
        <v>1.6060000000000001</v>
      </c>
      <c r="E247">
        <v>1.6180000000000001</v>
      </c>
      <c r="F247">
        <v>1.591</v>
      </c>
      <c r="G247">
        <v>1.4510000000000001</v>
      </c>
      <c r="K247" t="s">
        <v>282</v>
      </c>
      <c r="L247" t="s">
        <v>57</v>
      </c>
      <c r="M247">
        <v>3.835</v>
      </c>
      <c r="N247">
        <v>3.6789999999999998</v>
      </c>
      <c r="O247">
        <v>4.0389999999999997</v>
      </c>
      <c r="P247">
        <v>3.7669999999999999</v>
      </c>
      <c r="Q247">
        <v>3.855</v>
      </c>
    </row>
    <row r="248" spans="1:17" x14ac:dyDescent="0.2">
      <c r="A248">
        <v>-125</v>
      </c>
      <c r="B248">
        <v>373.39</v>
      </c>
      <c r="C248">
        <v>1.579</v>
      </c>
      <c r="D248">
        <v>1.619</v>
      </c>
      <c r="E248">
        <v>1.627</v>
      </c>
      <c r="F248">
        <v>1.5880000000000001</v>
      </c>
      <c r="G248">
        <v>1.484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1.5960000000000001</v>
      </c>
      <c r="D249">
        <v>1.633</v>
      </c>
      <c r="E249">
        <v>1.635</v>
      </c>
      <c r="F249">
        <v>1.607</v>
      </c>
      <c r="G249">
        <v>1.508</v>
      </c>
      <c r="K249" t="s">
        <v>284</v>
      </c>
      <c r="L249" t="s">
        <v>46</v>
      </c>
      <c r="M249">
        <v>43.25</v>
      </c>
      <c r="N249">
        <v>39.332999999999998</v>
      </c>
      <c r="O249">
        <v>44</v>
      </c>
      <c r="P249">
        <v>43.332999999999998</v>
      </c>
      <c r="Q249">
        <v>46.332999999999998</v>
      </c>
    </row>
    <row r="250" spans="1:17" x14ac:dyDescent="0.2">
      <c r="A250">
        <v>-123</v>
      </c>
      <c r="B250">
        <v>368.61</v>
      </c>
      <c r="C250">
        <v>1.64</v>
      </c>
      <c r="D250">
        <v>1.645</v>
      </c>
      <c r="E250">
        <v>1.643</v>
      </c>
      <c r="F250">
        <v>1.6479999999999999</v>
      </c>
      <c r="G250">
        <v>1.6240000000000001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1.68</v>
      </c>
      <c r="D251">
        <v>1.653</v>
      </c>
      <c r="E251">
        <v>1.6539999999999999</v>
      </c>
      <c r="F251">
        <v>1.6679999999999999</v>
      </c>
      <c r="G251">
        <v>1.746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1.6930000000000001</v>
      </c>
      <c r="D252">
        <v>1.6659999999999999</v>
      </c>
      <c r="E252">
        <v>1.673</v>
      </c>
      <c r="F252">
        <v>1.6779999999999999</v>
      </c>
      <c r="G252">
        <v>1.7529999999999999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1.6930000000000001</v>
      </c>
      <c r="D253">
        <v>1.68</v>
      </c>
      <c r="E253">
        <v>1.6919999999999999</v>
      </c>
      <c r="F253">
        <v>1.6870000000000001</v>
      </c>
      <c r="G253">
        <v>1.7130000000000001</v>
      </c>
    </row>
    <row r="254" spans="1:17" x14ac:dyDescent="0.2">
      <c r="A254">
        <v>-119</v>
      </c>
      <c r="B254">
        <v>358.56</v>
      </c>
      <c r="C254">
        <v>1.7270000000000001</v>
      </c>
      <c r="D254">
        <v>1.7030000000000001</v>
      </c>
      <c r="E254">
        <v>1.712</v>
      </c>
      <c r="F254">
        <v>1.71</v>
      </c>
      <c r="G254">
        <v>1.784</v>
      </c>
    </row>
    <row r="255" spans="1:17" x14ac:dyDescent="0.2">
      <c r="A255">
        <v>-118</v>
      </c>
      <c r="B255">
        <v>355.95</v>
      </c>
      <c r="C255">
        <v>1.7470000000000001</v>
      </c>
      <c r="D255">
        <v>1.7190000000000001</v>
      </c>
      <c r="E255">
        <v>1.7290000000000001</v>
      </c>
      <c r="F255">
        <v>1.728</v>
      </c>
      <c r="G255">
        <v>1.8120000000000001</v>
      </c>
    </row>
    <row r="256" spans="1:17" x14ac:dyDescent="0.2">
      <c r="A256">
        <v>-117</v>
      </c>
      <c r="B256">
        <v>353.3</v>
      </c>
      <c r="C256">
        <v>1.7529999999999999</v>
      </c>
      <c r="D256">
        <v>1.7330000000000001</v>
      </c>
      <c r="E256">
        <v>1.7450000000000001</v>
      </c>
      <c r="F256">
        <v>1.756</v>
      </c>
      <c r="G256">
        <v>1.78</v>
      </c>
    </row>
    <row r="257" spans="1:7" x14ac:dyDescent="0.2">
      <c r="A257">
        <v>-116</v>
      </c>
      <c r="B257">
        <v>350.61</v>
      </c>
      <c r="C257">
        <v>1.7529999999999999</v>
      </c>
      <c r="D257">
        <v>1.7529999999999999</v>
      </c>
      <c r="E257">
        <v>1.76</v>
      </c>
      <c r="F257">
        <v>1.7769999999999999</v>
      </c>
      <c r="G257">
        <v>1.7210000000000001</v>
      </c>
    </row>
    <row r="258" spans="1:7" x14ac:dyDescent="0.2">
      <c r="A258">
        <v>-115</v>
      </c>
      <c r="B258">
        <v>347.89</v>
      </c>
      <c r="C258">
        <v>1.772</v>
      </c>
      <c r="D258">
        <v>1.78</v>
      </c>
      <c r="E258">
        <v>1.8009999999999999</v>
      </c>
      <c r="F258">
        <v>1.7949999999999999</v>
      </c>
      <c r="G258">
        <v>1.712</v>
      </c>
    </row>
    <row r="259" spans="1:7" x14ac:dyDescent="0.2">
      <c r="A259">
        <v>-114</v>
      </c>
      <c r="B259">
        <v>345.12</v>
      </c>
      <c r="C259">
        <v>1.7889999999999999</v>
      </c>
      <c r="D259">
        <v>1.792</v>
      </c>
      <c r="E259">
        <v>1.849</v>
      </c>
      <c r="F259">
        <v>1.8109999999999999</v>
      </c>
      <c r="G259">
        <v>1.704</v>
      </c>
    </row>
    <row r="260" spans="1:7" x14ac:dyDescent="0.2">
      <c r="A260">
        <v>-113</v>
      </c>
      <c r="B260">
        <v>342.32</v>
      </c>
      <c r="C260">
        <v>1.825</v>
      </c>
      <c r="D260">
        <v>1.8149999999999999</v>
      </c>
      <c r="E260">
        <v>1.861</v>
      </c>
      <c r="F260">
        <v>1.829</v>
      </c>
      <c r="G260">
        <v>1.7929999999999999</v>
      </c>
    </row>
    <row r="261" spans="1:7" x14ac:dyDescent="0.2">
      <c r="A261">
        <v>-112</v>
      </c>
      <c r="B261">
        <v>339.49</v>
      </c>
      <c r="C261">
        <v>1.877</v>
      </c>
      <c r="D261">
        <v>1.847</v>
      </c>
      <c r="E261">
        <v>1.8819999999999999</v>
      </c>
      <c r="F261">
        <v>1.8480000000000001</v>
      </c>
      <c r="G261">
        <v>1.9319999999999999</v>
      </c>
    </row>
    <row r="262" spans="1:7" x14ac:dyDescent="0.2">
      <c r="A262">
        <v>-111</v>
      </c>
      <c r="B262">
        <v>336.61</v>
      </c>
      <c r="C262">
        <v>1.925</v>
      </c>
      <c r="D262">
        <v>1.86</v>
      </c>
      <c r="E262">
        <v>1.873</v>
      </c>
      <c r="F262">
        <v>1.87</v>
      </c>
      <c r="G262">
        <v>2.0960000000000001</v>
      </c>
    </row>
    <row r="263" spans="1:7" x14ac:dyDescent="0.2">
      <c r="A263">
        <v>-110</v>
      </c>
      <c r="B263">
        <v>333.71</v>
      </c>
      <c r="C263">
        <v>1.952</v>
      </c>
      <c r="D263">
        <v>1.8759999999999999</v>
      </c>
      <c r="E263">
        <v>1.885</v>
      </c>
      <c r="F263">
        <v>1.883</v>
      </c>
      <c r="G263">
        <v>2.1629999999999998</v>
      </c>
    </row>
    <row r="264" spans="1:7" x14ac:dyDescent="0.2">
      <c r="A264">
        <v>-109</v>
      </c>
      <c r="B264">
        <v>330.76</v>
      </c>
      <c r="C264">
        <v>1.9610000000000001</v>
      </c>
      <c r="D264">
        <v>1.893</v>
      </c>
      <c r="E264">
        <v>1.913</v>
      </c>
      <c r="F264">
        <v>1.9</v>
      </c>
      <c r="G264">
        <v>2.1379999999999999</v>
      </c>
    </row>
    <row r="265" spans="1:7" x14ac:dyDescent="0.2">
      <c r="A265">
        <v>-108</v>
      </c>
      <c r="B265">
        <v>327.79</v>
      </c>
      <c r="C265">
        <v>1.9650000000000001</v>
      </c>
      <c r="D265">
        <v>1.921</v>
      </c>
      <c r="E265">
        <v>1.9379999999999999</v>
      </c>
      <c r="F265">
        <v>1.915</v>
      </c>
      <c r="G265">
        <v>2.0840000000000001</v>
      </c>
    </row>
    <row r="266" spans="1:7" x14ac:dyDescent="0.2">
      <c r="A266">
        <v>-107</v>
      </c>
      <c r="B266">
        <v>324.77</v>
      </c>
      <c r="C266">
        <v>1.9870000000000001</v>
      </c>
      <c r="D266">
        <v>1.95</v>
      </c>
      <c r="E266">
        <v>1.9570000000000001</v>
      </c>
      <c r="F266">
        <v>1.9419999999999999</v>
      </c>
      <c r="G266">
        <v>2.101</v>
      </c>
    </row>
    <row r="267" spans="1:7" x14ac:dyDescent="0.2">
      <c r="A267">
        <v>-106</v>
      </c>
      <c r="B267">
        <v>321.73</v>
      </c>
      <c r="C267">
        <v>2.02</v>
      </c>
      <c r="D267">
        <v>1.988</v>
      </c>
      <c r="E267">
        <v>1.9830000000000001</v>
      </c>
      <c r="F267">
        <v>1.978</v>
      </c>
      <c r="G267">
        <v>2.133</v>
      </c>
    </row>
    <row r="268" spans="1:7" x14ac:dyDescent="0.2">
      <c r="A268">
        <v>-105</v>
      </c>
      <c r="B268">
        <v>318.64999999999998</v>
      </c>
      <c r="C268">
        <v>2.0569999999999999</v>
      </c>
      <c r="D268">
        <v>2.0190000000000001</v>
      </c>
      <c r="E268">
        <v>2.0110000000000001</v>
      </c>
      <c r="F268">
        <v>2.0139999999999998</v>
      </c>
      <c r="G268">
        <v>2.1850000000000001</v>
      </c>
    </row>
    <row r="269" spans="1:7" x14ac:dyDescent="0.2">
      <c r="A269">
        <v>-104</v>
      </c>
      <c r="B269">
        <v>315.54000000000002</v>
      </c>
      <c r="C269">
        <v>2.0859999999999999</v>
      </c>
      <c r="D269">
        <v>2.0449999999999999</v>
      </c>
      <c r="E269">
        <v>2.032</v>
      </c>
      <c r="F269">
        <v>2.0459999999999998</v>
      </c>
      <c r="G269">
        <v>2.2210000000000001</v>
      </c>
    </row>
    <row r="270" spans="1:7" x14ac:dyDescent="0.2">
      <c r="A270">
        <v>-103</v>
      </c>
      <c r="B270">
        <v>312.39999999999998</v>
      </c>
      <c r="C270">
        <v>2.0979999999999999</v>
      </c>
      <c r="D270">
        <v>2.0659999999999998</v>
      </c>
      <c r="E270">
        <v>2.0590000000000002</v>
      </c>
      <c r="F270">
        <v>2.0630000000000002</v>
      </c>
      <c r="G270">
        <v>2.2029999999999998</v>
      </c>
    </row>
    <row r="271" spans="1:7" x14ac:dyDescent="0.2">
      <c r="A271">
        <v>-102</v>
      </c>
      <c r="B271">
        <v>309.23</v>
      </c>
      <c r="C271">
        <v>2.0960000000000001</v>
      </c>
      <c r="D271">
        <v>2.0880000000000001</v>
      </c>
      <c r="E271">
        <v>2.0859999999999999</v>
      </c>
      <c r="F271">
        <v>2.0779999999999998</v>
      </c>
      <c r="G271">
        <v>2.1309999999999998</v>
      </c>
    </row>
    <row r="272" spans="1:7" x14ac:dyDescent="0.2">
      <c r="A272">
        <v>-101</v>
      </c>
      <c r="B272">
        <v>306.02999999999997</v>
      </c>
      <c r="C272">
        <v>2.1040000000000001</v>
      </c>
      <c r="D272">
        <v>2.1160000000000001</v>
      </c>
      <c r="E272">
        <v>2.117</v>
      </c>
      <c r="F272">
        <v>2.1070000000000002</v>
      </c>
      <c r="G272">
        <v>2.0750000000000002</v>
      </c>
    </row>
    <row r="273" spans="1:7" x14ac:dyDescent="0.2">
      <c r="A273">
        <v>-100</v>
      </c>
      <c r="B273">
        <v>302.8</v>
      </c>
      <c r="C273">
        <v>2.121</v>
      </c>
      <c r="D273">
        <v>2.1440000000000001</v>
      </c>
      <c r="E273">
        <v>2.137</v>
      </c>
      <c r="F273">
        <v>2.141</v>
      </c>
      <c r="G273">
        <v>2.06</v>
      </c>
    </row>
    <row r="274" spans="1:7" x14ac:dyDescent="0.2">
      <c r="A274">
        <v>-99</v>
      </c>
      <c r="B274">
        <v>299.54000000000002</v>
      </c>
      <c r="C274">
        <v>2.15</v>
      </c>
      <c r="D274">
        <v>2.1779999999999999</v>
      </c>
      <c r="E274">
        <v>2.1669999999999998</v>
      </c>
      <c r="F274">
        <v>2.177</v>
      </c>
      <c r="G274">
        <v>2.077</v>
      </c>
    </row>
    <row r="275" spans="1:7" x14ac:dyDescent="0.2">
      <c r="A275">
        <v>-98</v>
      </c>
      <c r="B275">
        <v>296.26</v>
      </c>
      <c r="C275">
        <v>2.1890000000000001</v>
      </c>
      <c r="D275">
        <v>2.2130000000000001</v>
      </c>
      <c r="E275">
        <v>2.2069999999999999</v>
      </c>
      <c r="F275">
        <v>2.2109999999999999</v>
      </c>
      <c r="G275">
        <v>2.1259999999999999</v>
      </c>
    </row>
    <row r="276" spans="1:7" x14ac:dyDescent="0.2">
      <c r="A276">
        <v>-97</v>
      </c>
      <c r="B276">
        <v>292.95</v>
      </c>
      <c r="C276">
        <v>2.2360000000000002</v>
      </c>
      <c r="D276">
        <v>2.258</v>
      </c>
      <c r="E276">
        <v>2.2530000000000001</v>
      </c>
      <c r="F276">
        <v>2.246</v>
      </c>
      <c r="G276">
        <v>2.1869999999999998</v>
      </c>
    </row>
    <row r="277" spans="1:7" x14ac:dyDescent="0.2">
      <c r="A277">
        <v>-96</v>
      </c>
      <c r="B277">
        <v>289.61</v>
      </c>
      <c r="C277">
        <v>2.278</v>
      </c>
      <c r="D277">
        <v>2.2949999999999999</v>
      </c>
      <c r="E277">
        <v>2.2919999999999998</v>
      </c>
      <c r="F277">
        <v>2.2890000000000001</v>
      </c>
      <c r="G277">
        <v>2.2349999999999999</v>
      </c>
    </row>
    <row r="278" spans="1:7" x14ac:dyDescent="0.2">
      <c r="A278">
        <v>-95</v>
      </c>
      <c r="B278">
        <v>286.24</v>
      </c>
      <c r="C278">
        <v>2.3180000000000001</v>
      </c>
      <c r="D278">
        <v>2.3319999999999999</v>
      </c>
      <c r="E278">
        <v>2.3260000000000001</v>
      </c>
      <c r="F278">
        <v>2.33</v>
      </c>
      <c r="G278">
        <v>2.2829999999999999</v>
      </c>
    </row>
    <row r="279" spans="1:7" x14ac:dyDescent="0.2">
      <c r="A279">
        <v>-94</v>
      </c>
      <c r="B279">
        <v>282.86</v>
      </c>
      <c r="C279">
        <v>2.359</v>
      </c>
      <c r="D279">
        <v>2.3639999999999999</v>
      </c>
      <c r="E279">
        <v>2.36</v>
      </c>
      <c r="F279">
        <v>2.3559999999999999</v>
      </c>
      <c r="G279">
        <v>2.3540000000000001</v>
      </c>
    </row>
    <row r="280" spans="1:7" x14ac:dyDescent="0.2">
      <c r="A280">
        <v>-93</v>
      </c>
      <c r="B280">
        <v>279.45</v>
      </c>
      <c r="C280">
        <v>2.403</v>
      </c>
      <c r="D280">
        <v>2.4009999999999998</v>
      </c>
      <c r="E280">
        <v>2.387</v>
      </c>
      <c r="F280">
        <v>2.39</v>
      </c>
      <c r="G280">
        <v>2.4319999999999999</v>
      </c>
    </row>
    <row r="281" spans="1:7" x14ac:dyDescent="0.2">
      <c r="A281">
        <v>-92</v>
      </c>
      <c r="B281">
        <v>276.02</v>
      </c>
      <c r="C281">
        <v>2.4529999999999998</v>
      </c>
      <c r="D281">
        <v>2.4390000000000001</v>
      </c>
      <c r="E281">
        <v>2.4239999999999999</v>
      </c>
      <c r="F281">
        <v>2.431</v>
      </c>
      <c r="G281">
        <v>2.5179999999999998</v>
      </c>
    </row>
    <row r="282" spans="1:7" x14ac:dyDescent="0.2">
      <c r="A282">
        <v>-91</v>
      </c>
      <c r="B282">
        <v>272.57</v>
      </c>
      <c r="C282">
        <v>2.5089999999999999</v>
      </c>
      <c r="D282">
        <v>2.4809999999999999</v>
      </c>
      <c r="E282">
        <v>2.4670000000000001</v>
      </c>
      <c r="F282">
        <v>2.4780000000000002</v>
      </c>
      <c r="G282">
        <v>2.6110000000000002</v>
      </c>
    </row>
    <row r="283" spans="1:7" x14ac:dyDescent="0.2">
      <c r="A283">
        <v>-90</v>
      </c>
      <c r="B283">
        <v>269.08999999999997</v>
      </c>
      <c r="C283">
        <v>2.5720000000000001</v>
      </c>
      <c r="D283">
        <v>2.5249999999999999</v>
      </c>
      <c r="E283">
        <v>2.5139999999999998</v>
      </c>
      <c r="F283">
        <v>2.5270000000000001</v>
      </c>
      <c r="G283">
        <v>2.7229999999999999</v>
      </c>
    </row>
    <row r="284" spans="1:7" x14ac:dyDescent="0.2">
      <c r="A284">
        <v>-89</v>
      </c>
      <c r="B284">
        <v>265.60000000000002</v>
      </c>
      <c r="C284">
        <v>2.6349999999999998</v>
      </c>
      <c r="D284">
        <v>2.5760000000000001</v>
      </c>
      <c r="E284">
        <v>2.5590000000000002</v>
      </c>
      <c r="F284">
        <v>2.57</v>
      </c>
      <c r="G284">
        <v>2.8370000000000002</v>
      </c>
    </row>
    <row r="285" spans="1:7" x14ac:dyDescent="0.2">
      <c r="A285">
        <v>-88</v>
      </c>
      <c r="B285">
        <v>262.08999999999997</v>
      </c>
      <c r="C285">
        <v>2.694</v>
      </c>
      <c r="D285">
        <v>2.629</v>
      </c>
      <c r="E285">
        <v>2.6070000000000002</v>
      </c>
      <c r="F285">
        <v>2.6120000000000001</v>
      </c>
      <c r="G285">
        <v>2.9289999999999998</v>
      </c>
    </row>
    <row r="286" spans="1:7" x14ac:dyDescent="0.2">
      <c r="A286">
        <v>-87</v>
      </c>
      <c r="B286">
        <v>258.57</v>
      </c>
      <c r="C286">
        <v>2.7410000000000001</v>
      </c>
      <c r="D286">
        <v>2.6749999999999998</v>
      </c>
      <c r="E286">
        <v>2.6509999999999998</v>
      </c>
      <c r="F286">
        <v>2.6549999999999998</v>
      </c>
      <c r="G286">
        <v>2.9809999999999999</v>
      </c>
    </row>
    <row r="287" spans="1:7" x14ac:dyDescent="0.2">
      <c r="A287">
        <v>-86</v>
      </c>
      <c r="B287">
        <v>255.03</v>
      </c>
      <c r="C287">
        <v>2.7839999999999998</v>
      </c>
      <c r="D287">
        <v>2.722</v>
      </c>
      <c r="E287">
        <v>2.6960000000000002</v>
      </c>
      <c r="F287">
        <v>2.71</v>
      </c>
      <c r="G287">
        <v>3.0070000000000001</v>
      </c>
    </row>
    <row r="288" spans="1:7" x14ac:dyDescent="0.2">
      <c r="A288">
        <v>-85</v>
      </c>
      <c r="B288">
        <v>251.47</v>
      </c>
      <c r="C288">
        <v>2.8210000000000002</v>
      </c>
      <c r="D288">
        <v>2.766</v>
      </c>
      <c r="E288">
        <v>2.7429999999999999</v>
      </c>
      <c r="F288">
        <v>2.758</v>
      </c>
      <c r="G288">
        <v>3.016</v>
      </c>
    </row>
    <row r="289" spans="1:7" x14ac:dyDescent="0.2">
      <c r="A289">
        <v>-84</v>
      </c>
      <c r="B289">
        <v>247.9</v>
      </c>
      <c r="C289">
        <v>2.8620000000000001</v>
      </c>
      <c r="D289">
        <v>2.8130000000000002</v>
      </c>
      <c r="E289">
        <v>2.798</v>
      </c>
      <c r="F289">
        <v>2.8010000000000002</v>
      </c>
      <c r="G289">
        <v>3.0350000000000001</v>
      </c>
    </row>
    <row r="290" spans="1:7" x14ac:dyDescent="0.2">
      <c r="A290">
        <v>-83</v>
      </c>
      <c r="B290">
        <v>244.32</v>
      </c>
      <c r="C290">
        <v>2.91</v>
      </c>
      <c r="D290">
        <v>2.8610000000000002</v>
      </c>
      <c r="E290">
        <v>2.851</v>
      </c>
      <c r="F290">
        <v>2.8450000000000002</v>
      </c>
      <c r="G290">
        <v>3.081</v>
      </c>
    </row>
    <row r="291" spans="1:7" x14ac:dyDescent="0.2">
      <c r="A291">
        <v>-82</v>
      </c>
      <c r="B291">
        <v>240.73</v>
      </c>
      <c r="C291">
        <v>2.972</v>
      </c>
      <c r="D291">
        <v>2.919</v>
      </c>
      <c r="E291">
        <v>2.9089999999999998</v>
      </c>
      <c r="F291">
        <v>2.9060000000000001</v>
      </c>
      <c r="G291">
        <v>3.1549999999999998</v>
      </c>
    </row>
    <row r="292" spans="1:7" x14ac:dyDescent="0.2">
      <c r="A292">
        <v>-81</v>
      </c>
      <c r="B292">
        <v>237.12</v>
      </c>
      <c r="C292">
        <v>3.0409999999999999</v>
      </c>
      <c r="D292">
        <v>2.98</v>
      </c>
      <c r="E292">
        <v>2.9689999999999999</v>
      </c>
      <c r="F292">
        <v>2.97</v>
      </c>
      <c r="G292">
        <v>3.2440000000000002</v>
      </c>
    </row>
    <row r="293" spans="1:7" x14ac:dyDescent="0.2">
      <c r="A293">
        <v>-80</v>
      </c>
      <c r="B293">
        <v>233.51</v>
      </c>
      <c r="C293">
        <v>3.1059999999999999</v>
      </c>
      <c r="D293">
        <v>3.048</v>
      </c>
      <c r="E293">
        <v>3.0339999999999998</v>
      </c>
      <c r="F293">
        <v>3.0329999999999999</v>
      </c>
      <c r="G293">
        <v>3.3109999999999999</v>
      </c>
    </row>
    <row r="294" spans="1:7" x14ac:dyDescent="0.2">
      <c r="A294">
        <v>-79</v>
      </c>
      <c r="B294">
        <v>229.9</v>
      </c>
      <c r="C294">
        <v>3.1669999999999998</v>
      </c>
      <c r="D294">
        <v>3.1080000000000001</v>
      </c>
      <c r="E294">
        <v>3.1</v>
      </c>
      <c r="F294">
        <v>3.093</v>
      </c>
      <c r="G294">
        <v>3.3660000000000001</v>
      </c>
    </row>
    <row r="295" spans="1:7" x14ac:dyDescent="0.2">
      <c r="A295">
        <v>-78</v>
      </c>
      <c r="B295">
        <v>226.27</v>
      </c>
      <c r="C295">
        <v>3.2210000000000001</v>
      </c>
      <c r="D295">
        <v>3.1680000000000001</v>
      </c>
      <c r="E295">
        <v>3.1669999999999998</v>
      </c>
      <c r="F295">
        <v>3.15</v>
      </c>
      <c r="G295">
        <v>3.399</v>
      </c>
    </row>
    <row r="296" spans="1:7" x14ac:dyDescent="0.2">
      <c r="A296">
        <v>-77</v>
      </c>
      <c r="B296">
        <v>222.65</v>
      </c>
      <c r="C296">
        <v>3.2770000000000001</v>
      </c>
      <c r="D296">
        <v>3.2269999999999999</v>
      </c>
      <c r="E296">
        <v>3.2269999999999999</v>
      </c>
      <c r="F296">
        <v>3.2210000000000001</v>
      </c>
      <c r="G296">
        <v>3.4319999999999999</v>
      </c>
    </row>
    <row r="297" spans="1:7" x14ac:dyDescent="0.2">
      <c r="A297">
        <v>-76</v>
      </c>
      <c r="B297">
        <v>219.02</v>
      </c>
      <c r="C297">
        <v>3.339</v>
      </c>
      <c r="D297">
        <v>3.2930000000000001</v>
      </c>
      <c r="E297">
        <v>3.2930000000000001</v>
      </c>
      <c r="F297">
        <v>3.2850000000000001</v>
      </c>
      <c r="G297">
        <v>3.4849999999999999</v>
      </c>
    </row>
    <row r="298" spans="1:7" x14ac:dyDescent="0.2">
      <c r="A298">
        <v>-75</v>
      </c>
      <c r="B298">
        <v>215.38</v>
      </c>
      <c r="C298">
        <v>3.4129999999999998</v>
      </c>
      <c r="D298">
        <v>3.3650000000000002</v>
      </c>
      <c r="E298">
        <v>3.367</v>
      </c>
      <c r="F298">
        <v>3.3580000000000001</v>
      </c>
      <c r="G298">
        <v>3.5619999999999998</v>
      </c>
    </row>
    <row r="299" spans="1:7" x14ac:dyDescent="0.2">
      <c r="A299">
        <v>-74</v>
      </c>
      <c r="B299">
        <v>211.75</v>
      </c>
      <c r="C299">
        <v>3.492</v>
      </c>
      <c r="D299">
        <v>3.4489999999999998</v>
      </c>
      <c r="E299">
        <v>3.4489999999999998</v>
      </c>
      <c r="F299">
        <v>3.4369999999999998</v>
      </c>
      <c r="G299">
        <v>3.6309999999999998</v>
      </c>
    </row>
    <row r="300" spans="1:7" x14ac:dyDescent="0.2">
      <c r="A300">
        <v>-73</v>
      </c>
      <c r="B300">
        <v>208.12</v>
      </c>
      <c r="C300">
        <v>3.5750000000000002</v>
      </c>
      <c r="D300">
        <v>3.5430000000000001</v>
      </c>
      <c r="E300">
        <v>3.5339999999999998</v>
      </c>
      <c r="F300">
        <v>3.5219999999999998</v>
      </c>
      <c r="G300">
        <v>3.702</v>
      </c>
    </row>
    <row r="301" spans="1:7" x14ac:dyDescent="0.2">
      <c r="A301">
        <v>-72</v>
      </c>
      <c r="B301">
        <v>204.49</v>
      </c>
      <c r="C301">
        <v>3.6589999999999998</v>
      </c>
      <c r="D301">
        <v>3.621</v>
      </c>
      <c r="E301">
        <v>3.6120000000000001</v>
      </c>
      <c r="F301">
        <v>3.609</v>
      </c>
      <c r="G301">
        <v>3.794</v>
      </c>
    </row>
    <row r="302" spans="1:7" x14ac:dyDescent="0.2">
      <c r="A302">
        <v>-71</v>
      </c>
      <c r="B302">
        <v>200.86</v>
      </c>
      <c r="C302">
        <v>3.742</v>
      </c>
      <c r="D302">
        <v>3.7010000000000001</v>
      </c>
      <c r="E302">
        <v>3.6880000000000002</v>
      </c>
      <c r="F302">
        <v>3.6869999999999998</v>
      </c>
      <c r="G302">
        <v>3.8940000000000001</v>
      </c>
    </row>
    <row r="303" spans="1:7" x14ac:dyDescent="0.2">
      <c r="A303">
        <v>-70</v>
      </c>
      <c r="B303">
        <v>197.24</v>
      </c>
      <c r="C303">
        <v>3.8220000000000001</v>
      </c>
      <c r="D303">
        <v>3.77</v>
      </c>
      <c r="E303">
        <v>3.77</v>
      </c>
      <c r="F303">
        <v>3.7709999999999999</v>
      </c>
      <c r="G303">
        <v>3.9750000000000001</v>
      </c>
    </row>
    <row r="304" spans="1:7" x14ac:dyDescent="0.2">
      <c r="A304">
        <v>-69</v>
      </c>
      <c r="B304">
        <v>193.62</v>
      </c>
      <c r="C304">
        <v>3.9140000000000001</v>
      </c>
      <c r="D304">
        <v>3.8620000000000001</v>
      </c>
      <c r="E304">
        <v>3.8740000000000001</v>
      </c>
      <c r="F304">
        <v>3.8620000000000001</v>
      </c>
      <c r="G304">
        <v>4.0590000000000002</v>
      </c>
    </row>
    <row r="305" spans="1:7" x14ac:dyDescent="0.2">
      <c r="A305">
        <v>-68</v>
      </c>
      <c r="B305">
        <v>190.02</v>
      </c>
      <c r="C305">
        <v>4.0259999999999998</v>
      </c>
      <c r="D305">
        <v>3.976</v>
      </c>
      <c r="E305">
        <v>3.992</v>
      </c>
      <c r="F305">
        <v>3.97</v>
      </c>
      <c r="G305">
        <v>4.1660000000000004</v>
      </c>
    </row>
    <row r="306" spans="1:7" x14ac:dyDescent="0.2">
      <c r="A306">
        <v>-67</v>
      </c>
      <c r="B306">
        <v>186.42</v>
      </c>
      <c r="C306">
        <v>4.1360000000000001</v>
      </c>
      <c r="D306">
        <v>4.1050000000000004</v>
      </c>
      <c r="E306">
        <v>4.0990000000000002</v>
      </c>
      <c r="F306">
        <v>4.0830000000000002</v>
      </c>
      <c r="G306">
        <v>4.2590000000000003</v>
      </c>
    </row>
    <row r="307" spans="1:7" x14ac:dyDescent="0.2">
      <c r="A307">
        <v>-66</v>
      </c>
      <c r="B307">
        <v>182.83</v>
      </c>
      <c r="C307">
        <v>4.2279999999999998</v>
      </c>
      <c r="D307">
        <v>4.2069999999999999</v>
      </c>
      <c r="E307">
        <v>4.1909999999999998</v>
      </c>
      <c r="F307">
        <v>4.1980000000000004</v>
      </c>
      <c r="G307">
        <v>4.3159999999999998</v>
      </c>
    </row>
    <row r="308" spans="1:7" x14ac:dyDescent="0.2">
      <c r="A308">
        <v>-65</v>
      </c>
      <c r="B308">
        <v>179.26</v>
      </c>
      <c r="C308">
        <v>4.3170000000000002</v>
      </c>
      <c r="D308">
        <v>4.2960000000000003</v>
      </c>
      <c r="E308">
        <v>4.2889999999999997</v>
      </c>
      <c r="F308">
        <v>4.3</v>
      </c>
      <c r="G308">
        <v>4.3860000000000001</v>
      </c>
    </row>
    <row r="309" spans="1:7" x14ac:dyDescent="0.2">
      <c r="A309">
        <v>-64</v>
      </c>
      <c r="B309">
        <v>175.7</v>
      </c>
      <c r="C309">
        <v>4.4290000000000003</v>
      </c>
      <c r="D309">
        <v>4.3929999999999998</v>
      </c>
      <c r="E309">
        <v>4.3959999999999999</v>
      </c>
      <c r="F309">
        <v>4.4029999999999996</v>
      </c>
      <c r="G309">
        <v>4.524</v>
      </c>
    </row>
    <row r="310" spans="1:7" x14ac:dyDescent="0.2">
      <c r="A310">
        <v>-63</v>
      </c>
      <c r="B310">
        <v>172.16</v>
      </c>
      <c r="C310">
        <v>4.5659999999999998</v>
      </c>
      <c r="D310">
        <v>4.5279999999999996</v>
      </c>
      <c r="E310">
        <v>4.5270000000000001</v>
      </c>
      <c r="F310">
        <v>4.53</v>
      </c>
      <c r="G310">
        <v>4.68</v>
      </c>
    </row>
    <row r="311" spans="1:7" x14ac:dyDescent="0.2">
      <c r="A311">
        <v>-62</v>
      </c>
      <c r="B311">
        <v>168.63</v>
      </c>
      <c r="C311">
        <v>4.7089999999999996</v>
      </c>
      <c r="D311">
        <v>4.6820000000000004</v>
      </c>
      <c r="E311">
        <v>4.6639999999999997</v>
      </c>
      <c r="F311">
        <v>4.6660000000000004</v>
      </c>
      <c r="G311">
        <v>4.8230000000000004</v>
      </c>
    </row>
    <row r="312" spans="1:7" x14ac:dyDescent="0.2">
      <c r="A312">
        <v>-61</v>
      </c>
      <c r="B312">
        <v>165.12</v>
      </c>
      <c r="C312">
        <v>4.8289999999999997</v>
      </c>
      <c r="D312">
        <v>4.8099999999999996</v>
      </c>
      <c r="E312">
        <v>4.79</v>
      </c>
      <c r="F312">
        <v>4.798</v>
      </c>
      <c r="G312">
        <v>4.9169999999999998</v>
      </c>
    </row>
    <row r="313" spans="1:7" x14ac:dyDescent="0.2">
      <c r="A313">
        <v>-60</v>
      </c>
      <c r="B313">
        <v>161.63</v>
      </c>
      <c r="C313">
        <v>4.9390000000000001</v>
      </c>
      <c r="D313">
        <v>4.9219999999999997</v>
      </c>
      <c r="E313">
        <v>4.9089999999999998</v>
      </c>
      <c r="F313">
        <v>4.9169999999999998</v>
      </c>
      <c r="G313">
        <v>5.01</v>
      </c>
    </row>
    <row r="314" spans="1:7" x14ac:dyDescent="0.2">
      <c r="A314">
        <v>-59</v>
      </c>
      <c r="B314">
        <v>158.16</v>
      </c>
      <c r="C314">
        <v>5.0670000000000002</v>
      </c>
      <c r="D314">
        <v>5.0439999999999996</v>
      </c>
      <c r="E314">
        <v>5.0449999999999999</v>
      </c>
      <c r="F314">
        <v>5.0469999999999997</v>
      </c>
      <c r="G314">
        <v>5.1310000000000002</v>
      </c>
    </row>
    <row r="315" spans="1:7" x14ac:dyDescent="0.2">
      <c r="A315">
        <v>-58</v>
      </c>
      <c r="B315">
        <v>154.72</v>
      </c>
      <c r="C315">
        <v>5.2309999999999999</v>
      </c>
      <c r="D315">
        <v>5.2039999999999997</v>
      </c>
      <c r="E315">
        <v>5.2080000000000002</v>
      </c>
      <c r="F315">
        <v>5.2039999999999997</v>
      </c>
      <c r="G315">
        <v>5.3090000000000002</v>
      </c>
    </row>
    <row r="316" spans="1:7" x14ac:dyDescent="0.2">
      <c r="A316">
        <v>-57</v>
      </c>
      <c r="B316">
        <v>151.30000000000001</v>
      </c>
      <c r="C316">
        <v>5.4059999999999997</v>
      </c>
      <c r="D316">
        <v>5.3929999999999998</v>
      </c>
      <c r="E316">
        <v>5.3650000000000002</v>
      </c>
      <c r="F316">
        <v>5.3680000000000003</v>
      </c>
      <c r="G316">
        <v>5.4989999999999997</v>
      </c>
    </row>
    <row r="317" spans="1:7" x14ac:dyDescent="0.2">
      <c r="A317">
        <v>-56</v>
      </c>
      <c r="B317">
        <v>147.9</v>
      </c>
      <c r="C317">
        <v>5.5609999999999999</v>
      </c>
      <c r="D317">
        <v>5.5490000000000004</v>
      </c>
      <c r="E317">
        <v>5.5209999999999999</v>
      </c>
      <c r="F317">
        <v>5.5270000000000001</v>
      </c>
      <c r="G317">
        <v>5.6459999999999999</v>
      </c>
    </row>
    <row r="318" spans="1:7" x14ac:dyDescent="0.2">
      <c r="A318">
        <v>-55</v>
      </c>
      <c r="B318">
        <v>144.53</v>
      </c>
      <c r="C318">
        <v>5.71</v>
      </c>
      <c r="D318">
        <v>5.6849999999999996</v>
      </c>
      <c r="E318">
        <v>5.6840000000000002</v>
      </c>
      <c r="F318">
        <v>5.68</v>
      </c>
      <c r="G318">
        <v>5.7910000000000004</v>
      </c>
    </row>
    <row r="319" spans="1:7" x14ac:dyDescent="0.2">
      <c r="A319">
        <v>-54</v>
      </c>
      <c r="B319">
        <v>141.19</v>
      </c>
      <c r="C319">
        <v>5.8970000000000002</v>
      </c>
      <c r="D319">
        <v>5.8579999999999997</v>
      </c>
      <c r="E319">
        <v>5.8760000000000003</v>
      </c>
      <c r="F319">
        <v>5.8620000000000001</v>
      </c>
      <c r="G319">
        <v>5.9909999999999997</v>
      </c>
    </row>
    <row r="320" spans="1:7" x14ac:dyDescent="0.2">
      <c r="A320">
        <v>-53</v>
      </c>
      <c r="B320">
        <v>137.88999999999999</v>
      </c>
      <c r="C320">
        <v>6.1219999999999999</v>
      </c>
      <c r="D320">
        <v>6.0819999999999999</v>
      </c>
      <c r="E320">
        <v>6.0679999999999996</v>
      </c>
      <c r="F320">
        <v>6.0640000000000001</v>
      </c>
      <c r="G320">
        <v>6.2729999999999997</v>
      </c>
    </row>
    <row r="321" spans="1:7" x14ac:dyDescent="0.2">
      <c r="A321">
        <v>-52</v>
      </c>
      <c r="B321">
        <v>134.61000000000001</v>
      </c>
      <c r="C321">
        <v>6.3280000000000003</v>
      </c>
      <c r="D321">
        <v>6.2850000000000001</v>
      </c>
      <c r="E321">
        <v>6.2560000000000002</v>
      </c>
      <c r="F321">
        <v>6.2530000000000001</v>
      </c>
      <c r="G321">
        <v>6.5170000000000003</v>
      </c>
    </row>
    <row r="322" spans="1:7" x14ac:dyDescent="0.2">
      <c r="A322">
        <v>-51</v>
      </c>
      <c r="B322">
        <v>131.37</v>
      </c>
      <c r="C322">
        <v>6.524</v>
      </c>
      <c r="D322">
        <v>6.4640000000000004</v>
      </c>
      <c r="E322">
        <v>6.452</v>
      </c>
      <c r="F322">
        <v>6.4470000000000001</v>
      </c>
      <c r="G322">
        <v>6.7320000000000002</v>
      </c>
    </row>
    <row r="323" spans="1:7" x14ac:dyDescent="0.2">
      <c r="A323">
        <v>-50</v>
      </c>
      <c r="B323">
        <v>128.16</v>
      </c>
      <c r="C323">
        <v>6.7309999999999999</v>
      </c>
      <c r="D323">
        <v>6.6639999999999997</v>
      </c>
      <c r="E323">
        <v>6.66</v>
      </c>
      <c r="F323">
        <v>6.657</v>
      </c>
      <c r="G323">
        <v>6.9420000000000002</v>
      </c>
    </row>
    <row r="324" spans="1:7" x14ac:dyDescent="0.2">
      <c r="A324">
        <v>-49</v>
      </c>
      <c r="B324">
        <v>124.99</v>
      </c>
      <c r="C324">
        <v>6.9569999999999999</v>
      </c>
      <c r="D324">
        <v>6.9009999999999998</v>
      </c>
      <c r="E324">
        <v>6.8840000000000003</v>
      </c>
      <c r="F324">
        <v>6.8840000000000003</v>
      </c>
      <c r="G324">
        <v>7.157</v>
      </c>
    </row>
    <row r="325" spans="1:7" x14ac:dyDescent="0.2">
      <c r="A325">
        <v>-48</v>
      </c>
      <c r="B325">
        <v>121.85</v>
      </c>
      <c r="C325">
        <v>7.1790000000000003</v>
      </c>
      <c r="D325">
        <v>7.141</v>
      </c>
      <c r="E325">
        <v>7.1159999999999997</v>
      </c>
      <c r="F325">
        <v>7.1189999999999998</v>
      </c>
      <c r="G325">
        <v>7.34</v>
      </c>
    </row>
    <row r="326" spans="1:7" x14ac:dyDescent="0.2">
      <c r="A326">
        <v>-47</v>
      </c>
      <c r="B326">
        <v>118.76</v>
      </c>
      <c r="C326">
        <v>7.4130000000000003</v>
      </c>
      <c r="D326">
        <v>7.3949999999999996</v>
      </c>
      <c r="E326">
        <v>7.359</v>
      </c>
      <c r="F326">
        <v>7.36</v>
      </c>
      <c r="G326">
        <v>7.5380000000000003</v>
      </c>
    </row>
    <row r="327" spans="1:7" x14ac:dyDescent="0.2">
      <c r="A327">
        <v>-46</v>
      </c>
      <c r="B327">
        <v>115.7</v>
      </c>
      <c r="C327">
        <v>7.641</v>
      </c>
      <c r="D327">
        <v>7.633</v>
      </c>
      <c r="E327">
        <v>7.6159999999999997</v>
      </c>
      <c r="F327">
        <v>7.6020000000000003</v>
      </c>
      <c r="G327">
        <v>7.7119999999999997</v>
      </c>
    </row>
    <row r="328" spans="1:7" x14ac:dyDescent="0.2">
      <c r="A328">
        <v>-45</v>
      </c>
      <c r="B328">
        <v>112.69</v>
      </c>
      <c r="C328">
        <v>7.88</v>
      </c>
      <c r="D328">
        <v>7.8860000000000001</v>
      </c>
      <c r="E328">
        <v>7.8780000000000001</v>
      </c>
      <c r="F328">
        <v>7.8639999999999999</v>
      </c>
      <c r="G328">
        <v>7.891</v>
      </c>
    </row>
    <row r="329" spans="1:7" x14ac:dyDescent="0.2">
      <c r="A329">
        <v>-44</v>
      </c>
      <c r="B329">
        <v>109.72</v>
      </c>
      <c r="C329">
        <v>8.1620000000000008</v>
      </c>
      <c r="D329">
        <v>8.1880000000000006</v>
      </c>
      <c r="E329">
        <v>8.1720000000000006</v>
      </c>
      <c r="F329">
        <v>8.1470000000000002</v>
      </c>
      <c r="G329">
        <v>8.1419999999999995</v>
      </c>
    </row>
    <row r="330" spans="1:7" x14ac:dyDescent="0.2">
      <c r="A330">
        <v>-43</v>
      </c>
      <c r="B330">
        <v>106.8</v>
      </c>
      <c r="C330">
        <v>8.4749999999999996</v>
      </c>
      <c r="D330">
        <v>8.5299999999999994</v>
      </c>
      <c r="E330">
        <v>8.4659999999999993</v>
      </c>
      <c r="F330">
        <v>8.4589999999999996</v>
      </c>
      <c r="G330">
        <v>8.4440000000000008</v>
      </c>
    </row>
    <row r="331" spans="1:7" x14ac:dyDescent="0.2">
      <c r="A331">
        <v>-42</v>
      </c>
      <c r="B331">
        <v>103.92</v>
      </c>
      <c r="C331">
        <v>8.7360000000000007</v>
      </c>
      <c r="D331">
        <v>8.7759999999999998</v>
      </c>
      <c r="E331">
        <v>8.7309999999999999</v>
      </c>
      <c r="F331">
        <v>8.7379999999999995</v>
      </c>
      <c r="G331">
        <v>8.6980000000000004</v>
      </c>
    </row>
    <row r="332" spans="1:7" x14ac:dyDescent="0.2">
      <c r="A332">
        <v>-41</v>
      </c>
      <c r="B332">
        <v>101.09</v>
      </c>
      <c r="C332">
        <v>9.0500000000000007</v>
      </c>
      <c r="D332">
        <v>9.0609999999999999</v>
      </c>
      <c r="E332">
        <v>9.0549999999999997</v>
      </c>
      <c r="F332">
        <v>9.0350000000000001</v>
      </c>
      <c r="G332">
        <v>9.048</v>
      </c>
    </row>
    <row r="333" spans="1:7" x14ac:dyDescent="0.2">
      <c r="A333">
        <v>-40</v>
      </c>
      <c r="B333">
        <v>98.3</v>
      </c>
      <c r="C333">
        <v>9.4610000000000003</v>
      </c>
      <c r="D333">
        <v>9.4740000000000002</v>
      </c>
      <c r="E333">
        <v>9.4339999999999993</v>
      </c>
      <c r="F333">
        <v>9.423</v>
      </c>
      <c r="G333">
        <v>9.5139999999999993</v>
      </c>
    </row>
    <row r="334" spans="1:7" x14ac:dyDescent="0.2">
      <c r="A334">
        <v>-39</v>
      </c>
      <c r="B334">
        <v>95.57</v>
      </c>
      <c r="C334">
        <v>9.82</v>
      </c>
      <c r="D334">
        <v>9.8249999999999993</v>
      </c>
      <c r="E334">
        <v>9.7569999999999997</v>
      </c>
      <c r="F334">
        <v>9.7650000000000006</v>
      </c>
      <c r="G334">
        <v>9.9329999999999998</v>
      </c>
    </row>
    <row r="335" spans="1:7" x14ac:dyDescent="0.2">
      <c r="A335">
        <v>-38</v>
      </c>
      <c r="B335">
        <v>92.89</v>
      </c>
      <c r="C335">
        <v>10.182</v>
      </c>
      <c r="D335">
        <v>10.164</v>
      </c>
      <c r="E335">
        <v>10.121</v>
      </c>
      <c r="F335">
        <v>10.112</v>
      </c>
      <c r="G335">
        <v>10.332000000000001</v>
      </c>
    </row>
    <row r="336" spans="1:7" x14ac:dyDescent="0.2">
      <c r="A336">
        <v>-37</v>
      </c>
      <c r="B336">
        <v>90.26</v>
      </c>
      <c r="C336">
        <v>10.571</v>
      </c>
      <c r="D336">
        <v>10.547000000000001</v>
      </c>
      <c r="E336">
        <v>10.494999999999999</v>
      </c>
      <c r="F336">
        <v>10.502000000000001</v>
      </c>
      <c r="G336">
        <v>10.74</v>
      </c>
    </row>
    <row r="337" spans="1:7" x14ac:dyDescent="0.2">
      <c r="A337">
        <v>-36</v>
      </c>
      <c r="B337">
        <v>87.69</v>
      </c>
      <c r="C337">
        <v>10.948</v>
      </c>
      <c r="D337">
        <v>10.904</v>
      </c>
      <c r="E337">
        <v>10.891999999999999</v>
      </c>
      <c r="F337">
        <v>10.881</v>
      </c>
      <c r="G337">
        <v>11.114000000000001</v>
      </c>
    </row>
    <row r="338" spans="1:7" x14ac:dyDescent="0.2">
      <c r="A338">
        <v>-35</v>
      </c>
      <c r="B338">
        <v>85.17</v>
      </c>
      <c r="C338">
        <v>11.446</v>
      </c>
      <c r="D338">
        <v>11.430999999999999</v>
      </c>
      <c r="E338">
        <v>11.353999999999999</v>
      </c>
      <c r="F338">
        <v>11.353</v>
      </c>
      <c r="G338">
        <v>11.647</v>
      </c>
    </row>
    <row r="339" spans="1:7" x14ac:dyDescent="0.2">
      <c r="A339">
        <v>-34</v>
      </c>
      <c r="B339">
        <v>82.71</v>
      </c>
      <c r="C339">
        <v>11.843999999999999</v>
      </c>
      <c r="D339">
        <v>11.834</v>
      </c>
      <c r="E339">
        <v>11.754</v>
      </c>
      <c r="F339">
        <v>11.781000000000001</v>
      </c>
      <c r="G339">
        <v>12.009</v>
      </c>
    </row>
    <row r="340" spans="1:7" x14ac:dyDescent="0.2">
      <c r="A340">
        <v>-33</v>
      </c>
      <c r="B340">
        <v>80.31</v>
      </c>
      <c r="C340">
        <v>12.227</v>
      </c>
      <c r="D340">
        <v>12.221</v>
      </c>
      <c r="E340">
        <v>12.183</v>
      </c>
      <c r="F340">
        <v>12.196</v>
      </c>
      <c r="G340">
        <v>12.308999999999999</v>
      </c>
    </row>
    <row r="341" spans="1:7" x14ac:dyDescent="0.2">
      <c r="A341">
        <v>-32</v>
      </c>
      <c r="B341">
        <v>77.959999999999994</v>
      </c>
      <c r="C341">
        <v>12.747999999999999</v>
      </c>
      <c r="D341">
        <v>12.772</v>
      </c>
      <c r="E341">
        <v>12.701000000000001</v>
      </c>
      <c r="F341">
        <v>12.71</v>
      </c>
      <c r="G341">
        <v>12.808999999999999</v>
      </c>
    </row>
    <row r="342" spans="1:7" x14ac:dyDescent="0.2">
      <c r="A342">
        <v>-31</v>
      </c>
      <c r="B342">
        <v>75.67</v>
      </c>
      <c r="C342">
        <v>13.226000000000001</v>
      </c>
      <c r="D342">
        <v>13.257</v>
      </c>
      <c r="E342">
        <v>13.199</v>
      </c>
      <c r="F342">
        <v>13.209</v>
      </c>
      <c r="G342">
        <v>13.238</v>
      </c>
    </row>
    <row r="343" spans="1:7" x14ac:dyDescent="0.2">
      <c r="A343">
        <v>-30</v>
      </c>
      <c r="B343">
        <v>73.45</v>
      </c>
      <c r="C343">
        <v>13.779</v>
      </c>
      <c r="D343">
        <v>13.839</v>
      </c>
      <c r="E343">
        <v>13.74</v>
      </c>
      <c r="F343">
        <v>13.763</v>
      </c>
      <c r="G343">
        <v>13.773</v>
      </c>
    </row>
    <row r="344" spans="1:7" x14ac:dyDescent="0.2">
      <c r="A344">
        <v>-29</v>
      </c>
      <c r="B344">
        <v>71.290000000000006</v>
      </c>
      <c r="C344">
        <v>14.23</v>
      </c>
      <c r="D344">
        <v>14.266</v>
      </c>
      <c r="E344">
        <v>14.224</v>
      </c>
      <c r="F344">
        <v>14.243</v>
      </c>
      <c r="G344">
        <v>14.189</v>
      </c>
    </row>
    <row r="345" spans="1:7" x14ac:dyDescent="0.2">
      <c r="A345">
        <v>-28</v>
      </c>
      <c r="B345">
        <v>69.19</v>
      </c>
      <c r="C345">
        <v>14.811999999999999</v>
      </c>
      <c r="D345">
        <v>14.875</v>
      </c>
      <c r="E345">
        <v>14.827</v>
      </c>
      <c r="F345">
        <v>14.805</v>
      </c>
      <c r="G345">
        <v>14.741</v>
      </c>
    </row>
    <row r="346" spans="1:7" x14ac:dyDescent="0.2">
      <c r="A346">
        <v>-27</v>
      </c>
      <c r="B346">
        <v>67.150000000000006</v>
      </c>
      <c r="C346">
        <v>15.457000000000001</v>
      </c>
      <c r="D346">
        <v>15.526999999999999</v>
      </c>
      <c r="E346">
        <v>15.422000000000001</v>
      </c>
      <c r="F346">
        <v>15.422000000000001</v>
      </c>
      <c r="G346">
        <v>15.456</v>
      </c>
    </row>
    <row r="347" spans="1:7" x14ac:dyDescent="0.2">
      <c r="A347">
        <v>-26</v>
      </c>
      <c r="B347">
        <v>65.180000000000007</v>
      </c>
      <c r="C347">
        <v>16.024000000000001</v>
      </c>
      <c r="D347">
        <v>16.085999999999999</v>
      </c>
      <c r="E347">
        <v>16.010000000000002</v>
      </c>
      <c r="F347">
        <v>16.001999999999999</v>
      </c>
      <c r="G347">
        <v>15.999000000000001</v>
      </c>
    </row>
    <row r="348" spans="1:7" x14ac:dyDescent="0.2">
      <c r="A348">
        <v>-25</v>
      </c>
      <c r="B348">
        <v>63.28</v>
      </c>
      <c r="C348">
        <v>16.646000000000001</v>
      </c>
      <c r="D348">
        <v>16.713999999999999</v>
      </c>
      <c r="E348">
        <v>16.616</v>
      </c>
      <c r="F348">
        <v>16.613</v>
      </c>
      <c r="G348">
        <v>16.641999999999999</v>
      </c>
    </row>
    <row r="349" spans="1:7" x14ac:dyDescent="0.2">
      <c r="A349">
        <v>-24</v>
      </c>
      <c r="B349">
        <v>61.44</v>
      </c>
      <c r="C349">
        <v>17.254000000000001</v>
      </c>
      <c r="D349">
        <v>17.305</v>
      </c>
      <c r="E349">
        <v>17.25</v>
      </c>
      <c r="F349">
        <v>17.231000000000002</v>
      </c>
      <c r="G349">
        <v>17.231000000000002</v>
      </c>
    </row>
    <row r="350" spans="1:7" x14ac:dyDescent="0.2">
      <c r="A350">
        <v>-23</v>
      </c>
      <c r="B350">
        <v>59.67</v>
      </c>
      <c r="C350">
        <v>17.994</v>
      </c>
      <c r="D350">
        <v>18.081</v>
      </c>
      <c r="E350">
        <v>17.954000000000001</v>
      </c>
      <c r="F350">
        <v>17.927</v>
      </c>
      <c r="G350">
        <v>18.015999999999998</v>
      </c>
    </row>
    <row r="351" spans="1:7" x14ac:dyDescent="0.2">
      <c r="A351">
        <v>-22</v>
      </c>
      <c r="B351">
        <v>57.97</v>
      </c>
      <c r="C351">
        <v>18.661000000000001</v>
      </c>
      <c r="D351">
        <v>18.738</v>
      </c>
      <c r="E351">
        <v>18.603000000000002</v>
      </c>
      <c r="F351">
        <v>18.614000000000001</v>
      </c>
      <c r="G351">
        <v>18.687000000000001</v>
      </c>
    </row>
    <row r="352" spans="1:7" x14ac:dyDescent="0.2">
      <c r="A352">
        <v>-21</v>
      </c>
      <c r="B352">
        <v>56.34</v>
      </c>
      <c r="C352">
        <v>19.288</v>
      </c>
      <c r="D352">
        <v>19.363</v>
      </c>
      <c r="E352">
        <v>19.266999999999999</v>
      </c>
      <c r="F352">
        <v>19.265000000000001</v>
      </c>
      <c r="G352">
        <v>19.256</v>
      </c>
    </row>
    <row r="353" spans="1:7" x14ac:dyDescent="0.2">
      <c r="A353">
        <v>-20</v>
      </c>
      <c r="B353">
        <v>54.78</v>
      </c>
      <c r="C353">
        <v>20.015999999999998</v>
      </c>
      <c r="D353">
        <v>20.093</v>
      </c>
      <c r="E353">
        <v>19.989000000000001</v>
      </c>
      <c r="F353">
        <v>20.007999999999999</v>
      </c>
      <c r="G353">
        <v>19.972999999999999</v>
      </c>
    </row>
    <row r="354" spans="1:7" x14ac:dyDescent="0.2">
      <c r="A354">
        <v>-19</v>
      </c>
      <c r="B354">
        <v>53.29</v>
      </c>
      <c r="C354">
        <v>20.734000000000002</v>
      </c>
      <c r="D354">
        <v>20.850999999999999</v>
      </c>
      <c r="E354">
        <v>20.724</v>
      </c>
      <c r="F354">
        <v>20.727</v>
      </c>
      <c r="G354">
        <v>20.634</v>
      </c>
    </row>
    <row r="355" spans="1:7" x14ac:dyDescent="0.2">
      <c r="A355">
        <v>-18</v>
      </c>
      <c r="B355">
        <v>51.87</v>
      </c>
      <c r="C355">
        <v>21.489000000000001</v>
      </c>
      <c r="D355">
        <v>21.622</v>
      </c>
      <c r="E355">
        <v>21.44</v>
      </c>
      <c r="F355">
        <v>21.483000000000001</v>
      </c>
      <c r="G355">
        <v>21.411999999999999</v>
      </c>
    </row>
    <row r="356" spans="1:7" x14ac:dyDescent="0.2">
      <c r="A356">
        <v>-17</v>
      </c>
      <c r="B356">
        <v>50.53</v>
      </c>
      <c r="C356">
        <v>22.108000000000001</v>
      </c>
      <c r="D356">
        <v>22.216999999999999</v>
      </c>
      <c r="E356">
        <v>22.132999999999999</v>
      </c>
      <c r="F356">
        <v>22.164000000000001</v>
      </c>
      <c r="G356">
        <v>21.919</v>
      </c>
    </row>
    <row r="357" spans="1:7" x14ac:dyDescent="0.2">
      <c r="A357">
        <v>-16</v>
      </c>
      <c r="B357">
        <v>49.26</v>
      </c>
      <c r="C357">
        <v>22.873000000000001</v>
      </c>
      <c r="D357">
        <v>22.989000000000001</v>
      </c>
      <c r="E357">
        <v>22.873000000000001</v>
      </c>
      <c r="F357">
        <v>22.923999999999999</v>
      </c>
      <c r="G357">
        <v>22.706</v>
      </c>
    </row>
    <row r="358" spans="1:7" x14ac:dyDescent="0.2">
      <c r="A358">
        <v>-15</v>
      </c>
      <c r="B358">
        <v>48.06</v>
      </c>
      <c r="C358">
        <v>23.619</v>
      </c>
      <c r="D358">
        <v>23.765999999999998</v>
      </c>
      <c r="E358">
        <v>23.632999999999999</v>
      </c>
      <c r="F358">
        <v>23.670999999999999</v>
      </c>
      <c r="G358">
        <v>23.407</v>
      </c>
    </row>
    <row r="359" spans="1:7" x14ac:dyDescent="0.2">
      <c r="A359">
        <v>-14</v>
      </c>
      <c r="B359">
        <v>46.93</v>
      </c>
      <c r="C359">
        <v>24.349</v>
      </c>
      <c r="D359">
        <v>24.521999999999998</v>
      </c>
      <c r="E359">
        <v>24.335000000000001</v>
      </c>
      <c r="F359">
        <v>24.384</v>
      </c>
      <c r="G359">
        <v>24.152999999999999</v>
      </c>
    </row>
    <row r="360" spans="1:7" x14ac:dyDescent="0.2">
      <c r="A360">
        <v>-13</v>
      </c>
      <c r="B360">
        <v>45.89</v>
      </c>
      <c r="C360">
        <v>25.001999999999999</v>
      </c>
      <c r="D360">
        <v>25.149000000000001</v>
      </c>
      <c r="E360">
        <v>25.021000000000001</v>
      </c>
      <c r="F360">
        <v>25.094999999999999</v>
      </c>
      <c r="G360">
        <v>24.744</v>
      </c>
    </row>
    <row r="361" spans="1:7" x14ac:dyDescent="0.2">
      <c r="A361">
        <v>-12</v>
      </c>
      <c r="B361">
        <v>44.91</v>
      </c>
      <c r="C361">
        <v>25.724</v>
      </c>
      <c r="D361">
        <v>25.902000000000001</v>
      </c>
      <c r="E361">
        <v>25.75</v>
      </c>
      <c r="F361">
        <v>25.815999999999999</v>
      </c>
      <c r="G361">
        <v>25.428999999999998</v>
      </c>
    </row>
    <row r="362" spans="1:7" x14ac:dyDescent="0.2">
      <c r="A362">
        <v>-11</v>
      </c>
      <c r="B362">
        <v>44.02</v>
      </c>
      <c r="C362">
        <v>26.43</v>
      </c>
      <c r="D362">
        <v>26.61</v>
      </c>
      <c r="E362">
        <v>26.417999999999999</v>
      </c>
      <c r="F362">
        <v>26.521999999999998</v>
      </c>
      <c r="G362">
        <v>26.170999999999999</v>
      </c>
    </row>
    <row r="363" spans="1:7" x14ac:dyDescent="0.2">
      <c r="A363">
        <v>-10</v>
      </c>
      <c r="B363">
        <v>43.2</v>
      </c>
      <c r="C363">
        <v>27.135999999999999</v>
      </c>
      <c r="D363">
        <v>27.35</v>
      </c>
      <c r="E363">
        <v>27.103000000000002</v>
      </c>
      <c r="F363">
        <v>27.247</v>
      </c>
      <c r="G363">
        <v>26.846</v>
      </c>
    </row>
    <row r="364" spans="1:7" x14ac:dyDescent="0.2">
      <c r="A364">
        <v>-9</v>
      </c>
      <c r="B364">
        <v>42.45</v>
      </c>
      <c r="C364">
        <v>27.713999999999999</v>
      </c>
      <c r="D364">
        <v>27.9</v>
      </c>
      <c r="E364">
        <v>27.693999999999999</v>
      </c>
      <c r="F364">
        <v>27.867000000000001</v>
      </c>
      <c r="G364">
        <v>27.393999999999998</v>
      </c>
    </row>
    <row r="365" spans="1:7" x14ac:dyDescent="0.2">
      <c r="A365">
        <v>-8</v>
      </c>
      <c r="B365">
        <v>41.79</v>
      </c>
      <c r="C365">
        <v>28.405999999999999</v>
      </c>
      <c r="D365">
        <v>28.638000000000002</v>
      </c>
      <c r="E365">
        <v>28.350999999999999</v>
      </c>
      <c r="F365">
        <v>28.562000000000001</v>
      </c>
      <c r="G365">
        <v>28.071999999999999</v>
      </c>
    </row>
    <row r="366" spans="1:7" x14ac:dyDescent="0.2">
      <c r="A366">
        <v>-7</v>
      </c>
      <c r="B366">
        <v>41.2</v>
      </c>
      <c r="C366">
        <v>29.055</v>
      </c>
      <c r="D366">
        <v>29.318000000000001</v>
      </c>
      <c r="E366">
        <v>28.995999999999999</v>
      </c>
      <c r="F366">
        <v>29.222000000000001</v>
      </c>
      <c r="G366">
        <v>28.681999999999999</v>
      </c>
    </row>
    <row r="367" spans="1:7" x14ac:dyDescent="0.2">
      <c r="A367">
        <v>-6</v>
      </c>
      <c r="B367">
        <v>40.69</v>
      </c>
      <c r="C367">
        <v>29.677</v>
      </c>
      <c r="D367">
        <v>29.972999999999999</v>
      </c>
      <c r="E367">
        <v>29.61</v>
      </c>
      <c r="F367">
        <v>29.888999999999999</v>
      </c>
      <c r="G367">
        <v>29.236999999999998</v>
      </c>
    </row>
    <row r="368" spans="1:7" x14ac:dyDescent="0.2">
      <c r="A368">
        <v>-5</v>
      </c>
      <c r="B368">
        <v>40.26</v>
      </c>
      <c r="C368">
        <v>30.352</v>
      </c>
      <c r="D368">
        <v>30.677</v>
      </c>
      <c r="E368">
        <v>30.268000000000001</v>
      </c>
      <c r="F368">
        <v>30.58</v>
      </c>
      <c r="G368">
        <v>29.884</v>
      </c>
    </row>
    <row r="369" spans="1:7" x14ac:dyDescent="0.2">
      <c r="A369">
        <v>-4</v>
      </c>
      <c r="B369">
        <v>39.9</v>
      </c>
      <c r="C369">
        <v>31.071999999999999</v>
      </c>
      <c r="D369">
        <v>31.445</v>
      </c>
      <c r="E369">
        <v>31.02</v>
      </c>
      <c r="F369">
        <v>31.327000000000002</v>
      </c>
      <c r="G369">
        <v>30.495000000000001</v>
      </c>
    </row>
    <row r="370" spans="1:7" x14ac:dyDescent="0.2">
      <c r="A370">
        <v>-3</v>
      </c>
      <c r="B370">
        <v>39.630000000000003</v>
      </c>
      <c r="C370">
        <v>31.855</v>
      </c>
      <c r="D370">
        <v>32.247999999999998</v>
      </c>
      <c r="E370">
        <v>31.818999999999999</v>
      </c>
      <c r="F370">
        <v>32.145000000000003</v>
      </c>
      <c r="G370">
        <v>31.207000000000001</v>
      </c>
    </row>
    <row r="371" spans="1:7" x14ac:dyDescent="0.2">
      <c r="A371">
        <v>-2</v>
      </c>
      <c r="B371">
        <v>39.43</v>
      </c>
      <c r="C371">
        <v>32.764000000000003</v>
      </c>
      <c r="D371">
        <v>33.192</v>
      </c>
      <c r="E371">
        <v>32.774000000000001</v>
      </c>
      <c r="F371">
        <v>33.095999999999997</v>
      </c>
      <c r="G371">
        <v>31.995000000000001</v>
      </c>
    </row>
    <row r="372" spans="1:7" x14ac:dyDescent="0.2">
      <c r="A372">
        <v>-1</v>
      </c>
      <c r="B372">
        <v>39.31</v>
      </c>
      <c r="C372">
        <v>33.804000000000002</v>
      </c>
      <c r="D372">
        <v>34.207000000000001</v>
      </c>
      <c r="E372">
        <v>33.868000000000002</v>
      </c>
      <c r="F372">
        <v>34.198999999999998</v>
      </c>
      <c r="G372">
        <v>32.939</v>
      </c>
    </row>
    <row r="373" spans="1:7" x14ac:dyDescent="0.2">
      <c r="A373">
        <v>0</v>
      </c>
      <c r="B373">
        <v>39.270000000000003</v>
      </c>
      <c r="C373">
        <v>34.978999999999999</v>
      </c>
      <c r="D373">
        <v>35.360999999999997</v>
      </c>
      <c r="E373">
        <v>35.137999999999998</v>
      </c>
      <c r="F373">
        <v>35.439</v>
      </c>
      <c r="G373">
        <v>33.978999999999999</v>
      </c>
    </row>
    <row r="374" spans="1:7" x14ac:dyDescent="0.2">
      <c r="A374">
        <v>1</v>
      </c>
      <c r="B374">
        <v>39.31</v>
      </c>
      <c r="C374">
        <v>36.345999999999997</v>
      </c>
      <c r="D374">
        <v>36.692999999999998</v>
      </c>
      <c r="E374">
        <v>36.643999999999998</v>
      </c>
      <c r="F374">
        <v>36.856000000000002</v>
      </c>
      <c r="G374">
        <v>35.19</v>
      </c>
    </row>
    <row r="375" spans="1:7" x14ac:dyDescent="0.2">
      <c r="A375">
        <v>2</v>
      </c>
      <c r="B375">
        <v>39.43</v>
      </c>
      <c r="C375">
        <v>37.966000000000001</v>
      </c>
      <c r="D375">
        <v>38.274000000000001</v>
      </c>
      <c r="E375">
        <v>38.408999999999999</v>
      </c>
      <c r="F375">
        <v>38.512</v>
      </c>
      <c r="G375">
        <v>36.670999999999999</v>
      </c>
    </row>
    <row r="376" spans="1:7" x14ac:dyDescent="0.2">
      <c r="A376">
        <v>3</v>
      </c>
      <c r="B376">
        <v>39.630000000000003</v>
      </c>
      <c r="C376">
        <v>39.747999999999998</v>
      </c>
      <c r="D376">
        <v>39.954999999999998</v>
      </c>
      <c r="E376">
        <v>40.383000000000003</v>
      </c>
      <c r="F376">
        <v>40.36</v>
      </c>
      <c r="G376">
        <v>38.292999999999999</v>
      </c>
    </row>
    <row r="377" spans="1:7" x14ac:dyDescent="0.2">
      <c r="A377">
        <v>4</v>
      </c>
      <c r="B377">
        <v>39.9</v>
      </c>
      <c r="C377">
        <v>41.698</v>
      </c>
      <c r="D377">
        <v>41.808999999999997</v>
      </c>
      <c r="E377">
        <v>42.578000000000003</v>
      </c>
      <c r="F377">
        <v>42.335999999999999</v>
      </c>
      <c r="G377">
        <v>40.067</v>
      </c>
    </row>
    <row r="378" spans="1:7" x14ac:dyDescent="0.2">
      <c r="A378">
        <v>5</v>
      </c>
      <c r="B378">
        <v>40.26</v>
      </c>
      <c r="C378">
        <v>43.841000000000001</v>
      </c>
      <c r="D378">
        <v>43.85</v>
      </c>
      <c r="E378">
        <v>44.97</v>
      </c>
      <c r="F378">
        <v>44.487000000000002</v>
      </c>
      <c r="G378">
        <v>42.058</v>
      </c>
    </row>
    <row r="379" spans="1:7" x14ac:dyDescent="0.2">
      <c r="A379">
        <v>6</v>
      </c>
      <c r="B379">
        <v>40.69</v>
      </c>
      <c r="C379">
        <v>46.081000000000003</v>
      </c>
      <c r="D379">
        <v>45.948</v>
      </c>
      <c r="E379">
        <v>47.460999999999999</v>
      </c>
      <c r="F379">
        <v>46.74</v>
      </c>
      <c r="G379">
        <v>44.173999999999999</v>
      </c>
    </row>
    <row r="380" spans="1:7" x14ac:dyDescent="0.2">
      <c r="A380">
        <v>7</v>
      </c>
      <c r="B380">
        <v>41.2</v>
      </c>
      <c r="C380">
        <v>48.381</v>
      </c>
      <c r="D380">
        <v>48.115000000000002</v>
      </c>
      <c r="E380">
        <v>50.023000000000003</v>
      </c>
      <c r="F380">
        <v>49.033000000000001</v>
      </c>
      <c r="G380">
        <v>46.353000000000002</v>
      </c>
    </row>
    <row r="381" spans="1:7" x14ac:dyDescent="0.2">
      <c r="A381">
        <v>8</v>
      </c>
      <c r="B381">
        <v>41.79</v>
      </c>
      <c r="C381">
        <v>50.747</v>
      </c>
      <c r="D381">
        <v>50.338999999999999</v>
      </c>
      <c r="E381">
        <v>52.631</v>
      </c>
      <c r="F381">
        <v>51.390999999999998</v>
      </c>
      <c r="G381">
        <v>48.627000000000002</v>
      </c>
    </row>
    <row r="382" spans="1:7" x14ac:dyDescent="0.2">
      <c r="A382">
        <v>9</v>
      </c>
      <c r="B382">
        <v>42.45</v>
      </c>
      <c r="C382">
        <v>53.079000000000001</v>
      </c>
      <c r="D382">
        <v>52.542000000000002</v>
      </c>
      <c r="E382">
        <v>55.167999999999999</v>
      </c>
      <c r="F382">
        <v>53.723999999999997</v>
      </c>
      <c r="G382">
        <v>50.883000000000003</v>
      </c>
    </row>
    <row r="383" spans="1:7" x14ac:dyDescent="0.2">
      <c r="A383">
        <v>10</v>
      </c>
      <c r="B383">
        <v>43.2</v>
      </c>
      <c r="C383">
        <v>55.356000000000002</v>
      </c>
      <c r="D383">
        <v>54.679000000000002</v>
      </c>
      <c r="E383">
        <v>57.631999999999998</v>
      </c>
      <c r="F383">
        <v>56.01</v>
      </c>
      <c r="G383">
        <v>53.101999999999997</v>
      </c>
    </row>
    <row r="384" spans="1:7" x14ac:dyDescent="0.2">
      <c r="A384">
        <v>11</v>
      </c>
      <c r="B384">
        <v>44.02</v>
      </c>
      <c r="C384">
        <v>57.524999999999999</v>
      </c>
      <c r="D384">
        <v>56.731999999999999</v>
      </c>
      <c r="E384">
        <v>59.930999999999997</v>
      </c>
      <c r="F384">
        <v>58.204000000000001</v>
      </c>
      <c r="G384">
        <v>55.231000000000002</v>
      </c>
    </row>
    <row r="385" spans="1:7" x14ac:dyDescent="0.2">
      <c r="A385">
        <v>12</v>
      </c>
      <c r="B385">
        <v>44.91</v>
      </c>
      <c r="C385">
        <v>59.533000000000001</v>
      </c>
      <c r="D385">
        <v>58.61</v>
      </c>
      <c r="E385">
        <v>62.057000000000002</v>
      </c>
      <c r="F385">
        <v>60.25</v>
      </c>
      <c r="G385">
        <v>57.213999999999999</v>
      </c>
    </row>
    <row r="386" spans="1:7" x14ac:dyDescent="0.2">
      <c r="A386">
        <v>13</v>
      </c>
      <c r="B386">
        <v>45.89</v>
      </c>
      <c r="C386">
        <v>61.332999999999998</v>
      </c>
      <c r="D386">
        <v>60.323</v>
      </c>
      <c r="E386">
        <v>63.905999999999999</v>
      </c>
      <c r="F386">
        <v>62.091999999999999</v>
      </c>
      <c r="G386">
        <v>59.011000000000003</v>
      </c>
    </row>
    <row r="387" spans="1:7" x14ac:dyDescent="0.2">
      <c r="A387">
        <v>14</v>
      </c>
      <c r="B387">
        <v>46.93</v>
      </c>
      <c r="C387">
        <v>62.875999999999998</v>
      </c>
      <c r="D387">
        <v>61.789000000000001</v>
      </c>
      <c r="E387">
        <v>65.453999999999994</v>
      </c>
      <c r="F387">
        <v>63.68</v>
      </c>
      <c r="G387">
        <v>60.582000000000001</v>
      </c>
    </row>
    <row r="388" spans="1:7" x14ac:dyDescent="0.2">
      <c r="A388">
        <v>15</v>
      </c>
      <c r="B388">
        <v>48.06</v>
      </c>
      <c r="C388">
        <v>64.114000000000004</v>
      </c>
      <c r="D388">
        <v>62.997</v>
      </c>
      <c r="E388">
        <v>66.626999999999995</v>
      </c>
      <c r="F388">
        <v>64.966999999999999</v>
      </c>
      <c r="G388">
        <v>61.866</v>
      </c>
    </row>
    <row r="389" spans="1:7" x14ac:dyDescent="0.2">
      <c r="A389">
        <v>16</v>
      </c>
      <c r="B389">
        <v>49.26</v>
      </c>
      <c r="C389">
        <v>65.046999999999997</v>
      </c>
      <c r="D389">
        <v>63.92</v>
      </c>
      <c r="E389">
        <v>67.47</v>
      </c>
      <c r="F389">
        <v>65.950999999999993</v>
      </c>
      <c r="G389">
        <v>62.847000000000001</v>
      </c>
    </row>
    <row r="390" spans="1:7" x14ac:dyDescent="0.2">
      <c r="A390">
        <v>17</v>
      </c>
      <c r="B390">
        <v>50.53</v>
      </c>
      <c r="C390">
        <v>65.647000000000006</v>
      </c>
      <c r="D390">
        <v>64.554000000000002</v>
      </c>
      <c r="E390">
        <v>67.912999999999997</v>
      </c>
      <c r="F390">
        <v>66.631</v>
      </c>
      <c r="G390">
        <v>63.488</v>
      </c>
    </row>
    <row r="391" spans="1:7" x14ac:dyDescent="0.2">
      <c r="A391">
        <v>18</v>
      </c>
      <c r="B391">
        <v>51.87</v>
      </c>
      <c r="C391">
        <v>65.941000000000003</v>
      </c>
      <c r="D391">
        <v>64.915999999999997</v>
      </c>
      <c r="E391">
        <v>68.022999999999996</v>
      </c>
      <c r="F391">
        <v>66.968999999999994</v>
      </c>
      <c r="G391">
        <v>63.857999999999997</v>
      </c>
    </row>
    <row r="392" spans="1:7" x14ac:dyDescent="0.2">
      <c r="A392">
        <v>19</v>
      </c>
      <c r="B392">
        <v>53.29</v>
      </c>
      <c r="C392">
        <v>65.944000000000003</v>
      </c>
      <c r="D392">
        <v>65.003</v>
      </c>
      <c r="E392">
        <v>67.823999999999998</v>
      </c>
      <c r="F392">
        <v>67.004000000000005</v>
      </c>
      <c r="G392">
        <v>63.944000000000003</v>
      </c>
    </row>
    <row r="393" spans="1:7" x14ac:dyDescent="0.2">
      <c r="A393">
        <v>20</v>
      </c>
      <c r="B393">
        <v>54.78</v>
      </c>
      <c r="C393">
        <v>65.638999999999996</v>
      </c>
      <c r="D393">
        <v>64.858999999999995</v>
      </c>
      <c r="E393">
        <v>67.311000000000007</v>
      </c>
      <c r="F393">
        <v>66.673000000000002</v>
      </c>
      <c r="G393">
        <v>63.713999999999999</v>
      </c>
    </row>
    <row r="394" spans="1:7" x14ac:dyDescent="0.2">
      <c r="A394">
        <v>21</v>
      </c>
      <c r="B394">
        <v>56.34</v>
      </c>
      <c r="C394">
        <v>65.087000000000003</v>
      </c>
      <c r="D394">
        <v>64.415000000000006</v>
      </c>
      <c r="E394">
        <v>66.551000000000002</v>
      </c>
      <c r="F394">
        <v>66.111999999999995</v>
      </c>
      <c r="G394">
        <v>63.271999999999998</v>
      </c>
    </row>
    <row r="395" spans="1:7" x14ac:dyDescent="0.2">
      <c r="A395">
        <v>22</v>
      </c>
      <c r="B395">
        <v>57.97</v>
      </c>
      <c r="C395">
        <v>64.268000000000001</v>
      </c>
      <c r="D395">
        <v>63.783999999999999</v>
      </c>
      <c r="E395">
        <v>65.498000000000005</v>
      </c>
      <c r="F395">
        <v>65.212000000000003</v>
      </c>
      <c r="G395">
        <v>62.576000000000001</v>
      </c>
    </row>
    <row r="396" spans="1:7" x14ac:dyDescent="0.2">
      <c r="A396">
        <v>23</v>
      </c>
      <c r="B396">
        <v>59.67</v>
      </c>
      <c r="C396">
        <v>63.261000000000003</v>
      </c>
      <c r="D396">
        <v>62.863</v>
      </c>
      <c r="E396">
        <v>64.323999999999998</v>
      </c>
      <c r="F396">
        <v>64.147999999999996</v>
      </c>
      <c r="G396">
        <v>61.707000000000001</v>
      </c>
    </row>
    <row r="397" spans="1:7" x14ac:dyDescent="0.2">
      <c r="A397">
        <v>24</v>
      </c>
      <c r="B397">
        <v>61.44</v>
      </c>
      <c r="C397">
        <v>62.067999999999998</v>
      </c>
      <c r="D397">
        <v>61.841000000000001</v>
      </c>
      <c r="E397">
        <v>62.863</v>
      </c>
      <c r="F397">
        <v>62.878999999999998</v>
      </c>
      <c r="G397">
        <v>60.686999999999998</v>
      </c>
    </row>
    <row r="398" spans="1:7" x14ac:dyDescent="0.2">
      <c r="A398">
        <v>25</v>
      </c>
      <c r="B398">
        <v>63.28</v>
      </c>
      <c r="C398">
        <v>60.738999999999997</v>
      </c>
      <c r="D398">
        <v>60.606000000000002</v>
      </c>
      <c r="E398">
        <v>61.375</v>
      </c>
      <c r="F398">
        <v>61.473999999999997</v>
      </c>
      <c r="G398">
        <v>59.500999999999998</v>
      </c>
    </row>
    <row r="399" spans="1:7" x14ac:dyDescent="0.2">
      <c r="A399">
        <v>26</v>
      </c>
      <c r="B399">
        <v>65.180000000000007</v>
      </c>
      <c r="C399">
        <v>59.261000000000003</v>
      </c>
      <c r="D399">
        <v>59.271999999999998</v>
      </c>
      <c r="E399">
        <v>59.694000000000003</v>
      </c>
      <c r="F399">
        <v>59.877000000000002</v>
      </c>
      <c r="G399">
        <v>58.203000000000003</v>
      </c>
    </row>
    <row r="400" spans="1:7" x14ac:dyDescent="0.2">
      <c r="A400">
        <v>27</v>
      </c>
      <c r="B400">
        <v>67.150000000000006</v>
      </c>
      <c r="C400">
        <v>57.731999999999999</v>
      </c>
      <c r="D400">
        <v>57.814999999999998</v>
      </c>
      <c r="E400">
        <v>58.070999999999998</v>
      </c>
      <c r="F400">
        <v>58.246000000000002</v>
      </c>
      <c r="G400">
        <v>56.796999999999997</v>
      </c>
    </row>
    <row r="401" spans="1:7" x14ac:dyDescent="0.2">
      <c r="A401">
        <v>28</v>
      </c>
      <c r="B401">
        <v>69.19</v>
      </c>
      <c r="C401">
        <v>56.110999999999997</v>
      </c>
      <c r="D401">
        <v>56.298999999999999</v>
      </c>
      <c r="E401">
        <v>56.295999999999999</v>
      </c>
      <c r="F401">
        <v>56.539000000000001</v>
      </c>
      <c r="G401">
        <v>55.308999999999997</v>
      </c>
    </row>
    <row r="402" spans="1:7" x14ac:dyDescent="0.2">
      <c r="A402">
        <v>29</v>
      </c>
      <c r="B402">
        <v>71.290000000000006</v>
      </c>
      <c r="C402">
        <v>54.481000000000002</v>
      </c>
      <c r="D402">
        <v>54.704999999999998</v>
      </c>
      <c r="E402">
        <v>54.637999999999998</v>
      </c>
      <c r="F402">
        <v>54.831000000000003</v>
      </c>
      <c r="G402">
        <v>53.752000000000002</v>
      </c>
    </row>
    <row r="403" spans="1:7" x14ac:dyDescent="0.2">
      <c r="A403">
        <v>30</v>
      </c>
      <c r="B403">
        <v>73.45</v>
      </c>
      <c r="C403">
        <v>52.792999999999999</v>
      </c>
      <c r="D403">
        <v>53.100999999999999</v>
      </c>
      <c r="E403">
        <v>52.85</v>
      </c>
      <c r="F403">
        <v>53.052</v>
      </c>
      <c r="G403">
        <v>52.17</v>
      </c>
    </row>
    <row r="404" spans="1:7" x14ac:dyDescent="0.2">
      <c r="A404">
        <v>31</v>
      </c>
      <c r="B404">
        <v>75.67</v>
      </c>
      <c r="C404">
        <v>51.149000000000001</v>
      </c>
      <c r="D404">
        <v>51.463999999999999</v>
      </c>
      <c r="E404">
        <v>51.204000000000001</v>
      </c>
      <c r="F404">
        <v>51.341000000000001</v>
      </c>
      <c r="G404">
        <v>50.587000000000003</v>
      </c>
    </row>
    <row r="405" spans="1:7" x14ac:dyDescent="0.2">
      <c r="A405">
        <v>32</v>
      </c>
      <c r="B405">
        <v>77.959999999999994</v>
      </c>
      <c r="C405">
        <v>49.481999999999999</v>
      </c>
      <c r="D405">
        <v>49.856000000000002</v>
      </c>
      <c r="E405">
        <v>49.460999999999999</v>
      </c>
      <c r="F405">
        <v>49.606999999999999</v>
      </c>
      <c r="G405">
        <v>49.006</v>
      </c>
    </row>
    <row r="406" spans="1:7" x14ac:dyDescent="0.2">
      <c r="A406">
        <v>33</v>
      </c>
      <c r="B406">
        <v>80.31</v>
      </c>
      <c r="C406">
        <v>47.877000000000002</v>
      </c>
      <c r="D406">
        <v>48.243000000000002</v>
      </c>
      <c r="E406">
        <v>47.866</v>
      </c>
      <c r="F406">
        <v>47.951000000000001</v>
      </c>
      <c r="G406">
        <v>47.447000000000003</v>
      </c>
    </row>
    <row r="407" spans="1:7" x14ac:dyDescent="0.2">
      <c r="A407">
        <v>34</v>
      </c>
      <c r="B407">
        <v>82.71</v>
      </c>
      <c r="C407">
        <v>46.267000000000003</v>
      </c>
      <c r="D407">
        <v>46.661000000000001</v>
      </c>
      <c r="E407">
        <v>46.216999999999999</v>
      </c>
      <c r="F407">
        <v>46.284999999999997</v>
      </c>
      <c r="G407">
        <v>45.902999999999999</v>
      </c>
    </row>
    <row r="408" spans="1:7" x14ac:dyDescent="0.2">
      <c r="A408">
        <v>35</v>
      </c>
      <c r="B408">
        <v>85.17</v>
      </c>
      <c r="C408">
        <v>44.713999999999999</v>
      </c>
      <c r="D408">
        <v>45.107999999999997</v>
      </c>
      <c r="E408">
        <v>44.683999999999997</v>
      </c>
      <c r="F408">
        <v>44.68</v>
      </c>
      <c r="G408">
        <v>44.384</v>
      </c>
    </row>
    <row r="409" spans="1:7" x14ac:dyDescent="0.2">
      <c r="A409">
        <v>36</v>
      </c>
      <c r="B409">
        <v>87.69</v>
      </c>
      <c r="C409">
        <v>43.18</v>
      </c>
      <c r="D409">
        <v>43.581000000000003</v>
      </c>
      <c r="E409">
        <v>43.104999999999997</v>
      </c>
      <c r="F409">
        <v>43.110999999999997</v>
      </c>
      <c r="G409">
        <v>42.923000000000002</v>
      </c>
    </row>
    <row r="410" spans="1:7" x14ac:dyDescent="0.2">
      <c r="A410">
        <v>37</v>
      </c>
      <c r="B410">
        <v>90.26</v>
      </c>
      <c r="C410">
        <v>41.713999999999999</v>
      </c>
      <c r="D410">
        <v>42.116999999999997</v>
      </c>
      <c r="E410">
        <v>41.636000000000003</v>
      </c>
      <c r="F410">
        <v>41.598999999999997</v>
      </c>
      <c r="G410">
        <v>41.506</v>
      </c>
    </row>
    <row r="411" spans="1:7" x14ac:dyDescent="0.2">
      <c r="A411">
        <v>38</v>
      </c>
      <c r="B411">
        <v>92.89</v>
      </c>
      <c r="C411">
        <v>40.287999999999997</v>
      </c>
      <c r="D411">
        <v>40.692999999999998</v>
      </c>
      <c r="E411">
        <v>40.186999999999998</v>
      </c>
      <c r="F411">
        <v>40.137999999999998</v>
      </c>
      <c r="G411">
        <v>40.134</v>
      </c>
    </row>
    <row r="412" spans="1:7" x14ac:dyDescent="0.2">
      <c r="A412">
        <v>39</v>
      </c>
      <c r="B412">
        <v>95.57</v>
      </c>
      <c r="C412">
        <v>38.917000000000002</v>
      </c>
      <c r="D412">
        <v>39.332999999999998</v>
      </c>
      <c r="E412">
        <v>38.805</v>
      </c>
      <c r="F412">
        <v>38.735999999999997</v>
      </c>
      <c r="G412">
        <v>38.795000000000002</v>
      </c>
    </row>
    <row r="413" spans="1:7" x14ac:dyDescent="0.2">
      <c r="A413">
        <v>40</v>
      </c>
      <c r="B413">
        <v>98.3</v>
      </c>
      <c r="C413">
        <v>37.591000000000001</v>
      </c>
      <c r="D413">
        <v>37.994999999999997</v>
      </c>
      <c r="E413">
        <v>37.46</v>
      </c>
      <c r="F413">
        <v>37.393000000000001</v>
      </c>
      <c r="G413">
        <v>37.515999999999998</v>
      </c>
    </row>
    <row r="414" spans="1:7" x14ac:dyDescent="0.2">
      <c r="A414">
        <v>41</v>
      </c>
      <c r="B414">
        <v>101.09</v>
      </c>
      <c r="C414">
        <v>36.313000000000002</v>
      </c>
      <c r="D414">
        <v>36.741</v>
      </c>
      <c r="E414">
        <v>36.164999999999999</v>
      </c>
      <c r="F414">
        <v>36.073</v>
      </c>
      <c r="G414">
        <v>36.274000000000001</v>
      </c>
    </row>
    <row r="415" spans="1:7" x14ac:dyDescent="0.2">
      <c r="A415">
        <v>42</v>
      </c>
      <c r="B415">
        <v>103.92</v>
      </c>
      <c r="C415">
        <v>35.085000000000001</v>
      </c>
      <c r="D415">
        <v>35.491</v>
      </c>
      <c r="E415">
        <v>34.938000000000002</v>
      </c>
      <c r="F415">
        <v>34.832000000000001</v>
      </c>
      <c r="G415">
        <v>35.081000000000003</v>
      </c>
    </row>
    <row r="416" spans="1:7" x14ac:dyDescent="0.2">
      <c r="A416">
        <v>43</v>
      </c>
      <c r="B416">
        <v>106.8</v>
      </c>
      <c r="C416">
        <v>33.895000000000003</v>
      </c>
      <c r="D416">
        <v>34.326999999999998</v>
      </c>
      <c r="E416">
        <v>33.725999999999999</v>
      </c>
      <c r="F416">
        <v>33.625999999999998</v>
      </c>
      <c r="G416">
        <v>33.902000000000001</v>
      </c>
    </row>
    <row r="417" spans="1:7" x14ac:dyDescent="0.2">
      <c r="A417">
        <v>44</v>
      </c>
      <c r="B417">
        <v>109.72</v>
      </c>
      <c r="C417">
        <v>32.758000000000003</v>
      </c>
      <c r="D417">
        <v>33.173999999999999</v>
      </c>
      <c r="E417">
        <v>32.606000000000002</v>
      </c>
      <c r="F417">
        <v>32.499000000000002</v>
      </c>
      <c r="G417">
        <v>32.753</v>
      </c>
    </row>
    <row r="418" spans="1:7" x14ac:dyDescent="0.2">
      <c r="A418">
        <v>45</v>
      </c>
      <c r="B418">
        <v>112.69</v>
      </c>
      <c r="C418">
        <v>31.643999999999998</v>
      </c>
      <c r="D418">
        <v>32.097000000000001</v>
      </c>
      <c r="E418">
        <v>31.483000000000001</v>
      </c>
      <c r="F418">
        <v>31.359000000000002</v>
      </c>
      <c r="G418">
        <v>31.638999999999999</v>
      </c>
    </row>
    <row r="419" spans="1:7" x14ac:dyDescent="0.2">
      <c r="A419">
        <v>46</v>
      </c>
      <c r="B419">
        <v>115.7</v>
      </c>
      <c r="C419">
        <v>30.588000000000001</v>
      </c>
      <c r="D419">
        <v>31.033000000000001</v>
      </c>
      <c r="E419">
        <v>30.454999999999998</v>
      </c>
      <c r="F419">
        <v>30.311</v>
      </c>
      <c r="G419">
        <v>30.553000000000001</v>
      </c>
    </row>
    <row r="420" spans="1:7" x14ac:dyDescent="0.2">
      <c r="A420">
        <v>47</v>
      </c>
      <c r="B420">
        <v>118.76</v>
      </c>
      <c r="C420">
        <v>29.556999999999999</v>
      </c>
      <c r="D420">
        <v>30.033999999999999</v>
      </c>
      <c r="E420">
        <v>29.416</v>
      </c>
      <c r="F420">
        <v>29.279</v>
      </c>
      <c r="G420">
        <v>29.497</v>
      </c>
    </row>
    <row r="421" spans="1:7" x14ac:dyDescent="0.2">
      <c r="A421">
        <v>48</v>
      </c>
      <c r="B421">
        <v>121.85</v>
      </c>
      <c r="C421">
        <v>28.602</v>
      </c>
      <c r="D421">
        <v>29.073</v>
      </c>
      <c r="E421">
        <v>28.498000000000001</v>
      </c>
      <c r="F421">
        <v>28.331</v>
      </c>
      <c r="G421">
        <v>28.504999999999999</v>
      </c>
    </row>
    <row r="422" spans="1:7" x14ac:dyDescent="0.2">
      <c r="A422">
        <v>49</v>
      </c>
      <c r="B422">
        <v>124.99</v>
      </c>
      <c r="C422">
        <v>27.664000000000001</v>
      </c>
      <c r="D422">
        <v>28.15</v>
      </c>
      <c r="E422">
        <v>27.536000000000001</v>
      </c>
      <c r="F422">
        <v>27.395</v>
      </c>
      <c r="G422">
        <v>27.574000000000002</v>
      </c>
    </row>
    <row r="423" spans="1:7" x14ac:dyDescent="0.2">
      <c r="A423">
        <v>50</v>
      </c>
      <c r="B423">
        <v>128.16</v>
      </c>
      <c r="C423">
        <v>26.794</v>
      </c>
      <c r="D423">
        <v>27.265999999999998</v>
      </c>
      <c r="E423">
        <v>26.690999999999999</v>
      </c>
      <c r="F423">
        <v>26.51</v>
      </c>
      <c r="G423">
        <v>26.71</v>
      </c>
    </row>
    <row r="424" spans="1:7" x14ac:dyDescent="0.2">
      <c r="A424">
        <v>51</v>
      </c>
      <c r="B424">
        <v>131.37</v>
      </c>
      <c r="C424">
        <v>25.952000000000002</v>
      </c>
      <c r="D424">
        <v>26.417000000000002</v>
      </c>
      <c r="E424">
        <v>25.821000000000002</v>
      </c>
      <c r="F424">
        <v>25.655999999999999</v>
      </c>
      <c r="G424">
        <v>25.916</v>
      </c>
    </row>
    <row r="425" spans="1:7" x14ac:dyDescent="0.2">
      <c r="A425">
        <v>52</v>
      </c>
      <c r="B425">
        <v>134.61000000000001</v>
      </c>
      <c r="C425">
        <v>25.164999999999999</v>
      </c>
      <c r="D425">
        <v>25.619</v>
      </c>
      <c r="E425">
        <v>25.050999999999998</v>
      </c>
      <c r="F425">
        <v>24.843</v>
      </c>
      <c r="G425">
        <v>25.149000000000001</v>
      </c>
    </row>
    <row r="426" spans="1:7" x14ac:dyDescent="0.2">
      <c r="A426">
        <v>53</v>
      </c>
      <c r="B426">
        <v>137.88999999999999</v>
      </c>
      <c r="C426">
        <v>24.411000000000001</v>
      </c>
      <c r="D426">
        <v>24.821000000000002</v>
      </c>
      <c r="E426">
        <v>24.273</v>
      </c>
      <c r="F426">
        <v>24.074999999999999</v>
      </c>
      <c r="G426">
        <v>24.474</v>
      </c>
    </row>
    <row r="427" spans="1:7" x14ac:dyDescent="0.2">
      <c r="A427">
        <v>54</v>
      </c>
      <c r="B427">
        <v>141.19</v>
      </c>
      <c r="C427">
        <v>23.696999999999999</v>
      </c>
      <c r="D427">
        <v>24.087</v>
      </c>
      <c r="E427">
        <v>23.536999999999999</v>
      </c>
      <c r="F427">
        <v>23.334</v>
      </c>
      <c r="G427">
        <v>23.831</v>
      </c>
    </row>
    <row r="428" spans="1:7" x14ac:dyDescent="0.2">
      <c r="A428">
        <v>55</v>
      </c>
      <c r="B428">
        <v>144.53</v>
      </c>
      <c r="C428">
        <v>23.016999999999999</v>
      </c>
      <c r="D428">
        <v>23.349</v>
      </c>
      <c r="E428">
        <v>22.841000000000001</v>
      </c>
      <c r="F428">
        <v>22.638999999999999</v>
      </c>
      <c r="G428">
        <v>23.24</v>
      </c>
    </row>
    <row r="429" spans="1:7" x14ac:dyDescent="0.2">
      <c r="A429">
        <v>56</v>
      </c>
      <c r="B429">
        <v>147.9</v>
      </c>
      <c r="C429">
        <v>22.361000000000001</v>
      </c>
      <c r="D429">
        <v>22.68</v>
      </c>
      <c r="E429">
        <v>22.152000000000001</v>
      </c>
      <c r="F429">
        <v>21.951000000000001</v>
      </c>
      <c r="G429">
        <v>22.661999999999999</v>
      </c>
    </row>
    <row r="430" spans="1:7" x14ac:dyDescent="0.2">
      <c r="A430">
        <v>57</v>
      </c>
      <c r="B430">
        <v>151.30000000000001</v>
      </c>
      <c r="C430">
        <v>21.734999999999999</v>
      </c>
      <c r="D430">
        <v>22.013000000000002</v>
      </c>
      <c r="E430">
        <v>21.533000000000001</v>
      </c>
      <c r="F430">
        <v>21.295999999999999</v>
      </c>
      <c r="G430">
        <v>22.097999999999999</v>
      </c>
    </row>
    <row r="431" spans="1:7" x14ac:dyDescent="0.2">
      <c r="A431">
        <v>58</v>
      </c>
      <c r="B431">
        <v>154.72</v>
      </c>
      <c r="C431">
        <v>21.114999999999998</v>
      </c>
      <c r="D431">
        <v>21.390999999999998</v>
      </c>
      <c r="E431">
        <v>20.884</v>
      </c>
      <c r="F431">
        <v>20.664999999999999</v>
      </c>
      <c r="G431">
        <v>21.52</v>
      </c>
    </row>
    <row r="432" spans="1:7" x14ac:dyDescent="0.2">
      <c r="A432">
        <v>59</v>
      </c>
      <c r="B432">
        <v>158.16</v>
      </c>
      <c r="C432">
        <v>20.533999999999999</v>
      </c>
      <c r="D432">
        <v>20.783999999999999</v>
      </c>
      <c r="E432">
        <v>20.309999999999999</v>
      </c>
      <c r="F432">
        <v>20.103999999999999</v>
      </c>
      <c r="G432">
        <v>20.937999999999999</v>
      </c>
    </row>
    <row r="433" spans="1:7" x14ac:dyDescent="0.2">
      <c r="A433">
        <v>60</v>
      </c>
      <c r="B433">
        <v>161.63</v>
      </c>
      <c r="C433">
        <v>19.963999999999999</v>
      </c>
      <c r="D433">
        <v>20.202000000000002</v>
      </c>
      <c r="E433">
        <v>19.725000000000001</v>
      </c>
      <c r="F433">
        <v>19.544</v>
      </c>
      <c r="G433">
        <v>20.387</v>
      </c>
    </row>
    <row r="434" spans="1:7" x14ac:dyDescent="0.2">
      <c r="A434">
        <v>61</v>
      </c>
      <c r="B434">
        <v>165.12</v>
      </c>
      <c r="C434">
        <v>19.408999999999999</v>
      </c>
      <c r="D434">
        <v>19.649000000000001</v>
      </c>
      <c r="E434">
        <v>19.190000000000001</v>
      </c>
      <c r="F434">
        <v>18.984000000000002</v>
      </c>
      <c r="G434">
        <v>19.815000000000001</v>
      </c>
    </row>
    <row r="435" spans="1:7" x14ac:dyDescent="0.2">
      <c r="A435">
        <v>62</v>
      </c>
      <c r="B435">
        <v>168.63</v>
      </c>
      <c r="C435">
        <v>18.872</v>
      </c>
      <c r="D435">
        <v>19.11</v>
      </c>
      <c r="E435">
        <v>18.661999999999999</v>
      </c>
      <c r="F435">
        <v>18.45</v>
      </c>
      <c r="G435">
        <v>19.265999999999998</v>
      </c>
    </row>
    <row r="436" spans="1:7" x14ac:dyDescent="0.2">
      <c r="A436">
        <v>63</v>
      </c>
      <c r="B436">
        <v>172.16</v>
      </c>
      <c r="C436">
        <v>18.355</v>
      </c>
      <c r="D436">
        <v>18.608000000000001</v>
      </c>
      <c r="E436">
        <v>18.154</v>
      </c>
      <c r="F436">
        <v>17.922000000000001</v>
      </c>
      <c r="G436">
        <v>18.733000000000001</v>
      </c>
    </row>
    <row r="437" spans="1:7" x14ac:dyDescent="0.2">
      <c r="A437">
        <v>64</v>
      </c>
      <c r="B437">
        <v>175.7</v>
      </c>
      <c r="C437">
        <v>17.864000000000001</v>
      </c>
      <c r="D437">
        <v>18.103999999999999</v>
      </c>
      <c r="E437">
        <v>17.675999999999998</v>
      </c>
      <c r="F437">
        <v>17.452000000000002</v>
      </c>
      <c r="G437">
        <v>18.222000000000001</v>
      </c>
    </row>
    <row r="438" spans="1:7" x14ac:dyDescent="0.2">
      <c r="A438">
        <v>65</v>
      </c>
      <c r="B438">
        <v>179.26</v>
      </c>
      <c r="C438">
        <v>17.391999999999999</v>
      </c>
      <c r="D438">
        <v>17.634</v>
      </c>
      <c r="E438">
        <v>17.202999999999999</v>
      </c>
      <c r="F438">
        <v>16.991</v>
      </c>
      <c r="G438">
        <v>17.742000000000001</v>
      </c>
    </row>
    <row r="439" spans="1:7" x14ac:dyDescent="0.2">
      <c r="A439">
        <v>66</v>
      </c>
      <c r="B439">
        <v>182.83</v>
      </c>
      <c r="C439">
        <v>16.943999999999999</v>
      </c>
      <c r="D439">
        <v>17.189</v>
      </c>
      <c r="E439">
        <v>16.771999999999998</v>
      </c>
      <c r="F439">
        <v>16.539000000000001</v>
      </c>
      <c r="G439">
        <v>17.274000000000001</v>
      </c>
    </row>
    <row r="440" spans="1:7" x14ac:dyDescent="0.2">
      <c r="A440">
        <v>67</v>
      </c>
      <c r="B440">
        <v>186.42</v>
      </c>
      <c r="C440">
        <v>16.510999999999999</v>
      </c>
      <c r="D440">
        <v>16.753</v>
      </c>
      <c r="E440">
        <v>16.347999999999999</v>
      </c>
      <c r="F440">
        <v>16.106999999999999</v>
      </c>
      <c r="G440">
        <v>16.835999999999999</v>
      </c>
    </row>
    <row r="441" spans="1:7" x14ac:dyDescent="0.2">
      <c r="A441">
        <v>68</v>
      </c>
      <c r="B441">
        <v>190.02</v>
      </c>
      <c r="C441">
        <v>16.088999999999999</v>
      </c>
      <c r="D441">
        <v>16.335999999999999</v>
      </c>
      <c r="E441">
        <v>15.926</v>
      </c>
      <c r="F441">
        <v>15.686999999999999</v>
      </c>
      <c r="G441">
        <v>16.405999999999999</v>
      </c>
    </row>
    <row r="442" spans="1:7" x14ac:dyDescent="0.2">
      <c r="A442">
        <v>69</v>
      </c>
      <c r="B442">
        <v>193.62</v>
      </c>
      <c r="C442">
        <v>15.691000000000001</v>
      </c>
      <c r="D442">
        <v>15.932</v>
      </c>
      <c r="E442">
        <v>15.541</v>
      </c>
      <c r="F442">
        <v>15.297000000000001</v>
      </c>
      <c r="G442">
        <v>15.993</v>
      </c>
    </row>
    <row r="443" spans="1:7" x14ac:dyDescent="0.2">
      <c r="A443">
        <v>70</v>
      </c>
      <c r="B443">
        <v>197.24</v>
      </c>
      <c r="C443">
        <v>15.31</v>
      </c>
      <c r="D443">
        <v>15.542999999999999</v>
      </c>
      <c r="E443">
        <v>15.163</v>
      </c>
      <c r="F443">
        <v>14.923999999999999</v>
      </c>
      <c r="G443">
        <v>15.609</v>
      </c>
    </row>
    <row r="444" spans="1:7" x14ac:dyDescent="0.2">
      <c r="A444">
        <v>71</v>
      </c>
      <c r="B444">
        <v>200.86</v>
      </c>
      <c r="C444">
        <v>14.943</v>
      </c>
      <c r="D444">
        <v>15.183999999999999</v>
      </c>
      <c r="E444">
        <v>14.795999999999999</v>
      </c>
      <c r="F444">
        <v>14.555999999999999</v>
      </c>
      <c r="G444">
        <v>15.234999999999999</v>
      </c>
    </row>
    <row r="445" spans="1:7" x14ac:dyDescent="0.2">
      <c r="A445">
        <v>72</v>
      </c>
      <c r="B445">
        <v>204.49</v>
      </c>
      <c r="C445">
        <v>14.589</v>
      </c>
      <c r="D445">
        <v>14.821999999999999</v>
      </c>
      <c r="E445">
        <v>14.461</v>
      </c>
      <c r="F445">
        <v>14.204000000000001</v>
      </c>
      <c r="G445">
        <v>14.871</v>
      </c>
    </row>
    <row r="446" spans="1:7" x14ac:dyDescent="0.2">
      <c r="A446">
        <v>73</v>
      </c>
      <c r="B446">
        <v>208.12</v>
      </c>
      <c r="C446">
        <v>14.247999999999999</v>
      </c>
      <c r="D446">
        <v>14.475</v>
      </c>
      <c r="E446">
        <v>14.125999999999999</v>
      </c>
      <c r="F446">
        <v>13.867000000000001</v>
      </c>
      <c r="G446">
        <v>14.525</v>
      </c>
    </row>
    <row r="447" spans="1:7" x14ac:dyDescent="0.2">
      <c r="A447">
        <v>74</v>
      </c>
      <c r="B447">
        <v>211.75</v>
      </c>
      <c r="C447">
        <v>13.923999999999999</v>
      </c>
      <c r="D447">
        <v>14.145</v>
      </c>
      <c r="E447">
        <v>13.813000000000001</v>
      </c>
      <c r="F447">
        <v>13.547000000000001</v>
      </c>
      <c r="G447">
        <v>14.193</v>
      </c>
    </row>
    <row r="448" spans="1:7" x14ac:dyDescent="0.2">
      <c r="A448">
        <v>75</v>
      </c>
      <c r="B448">
        <v>215.38</v>
      </c>
      <c r="C448">
        <v>13.616</v>
      </c>
      <c r="D448">
        <v>13.824999999999999</v>
      </c>
      <c r="E448">
        <v>13.513</v>
      </c>
      <c r="F448">
        <v>13.25</v>
      </c>
      <c r="G448">
        <v>13.875999999999999</v>
      </c>
    </row>
    <row r="449" spans="1:7" x14ac:dyDescent="0.2">
      <c r="A449">
        <v>76</v>
      </c>
      <c r="B449">
        <v>219.02</v>
      </c>
      <c r="C449">
        <v>13.318</v>
      </c>
      <c r="D449">
        <v>13.52</v>
      </c>
      <c r="E449">
        <v>13.218999999999999</v>
      </c>
      <c r="F449">
        <v>12.952</v>
      </c>
      <c r="G449">
        <v>13.581</v>
      </c>
    </row>
    <row r="450" spans="1:7" x14ac:dyDescent="0.2">
      <c r="A450">
        <v>77</v>
      </c>
      <c r="B450">
        <v>222.65</v>
      </c>
      <c r="C450">
        <v>13.03</v>
      </c>
      <c r="D450">
        <v>13.226000000000001</v>
      </c>
      <c r="E450">
        <v>12.933999999999999</v>
      </c>
      <c r="F450">
        <v>12.663</v>
      </c>
      <c r="G450">
        <v>13.297000000000001</v>
      </c>
    </row>
    <row r="451" spans="1:7" x14ac:dyDescent="0.2">
      <c r="A451">
        <v>78</v>
      </c>
      <c r="B451">
        <v>226.27</v>
      </c>
      <c r="C451">
        <v>12.752000000000001</v>
      </c>
      <c r="D451">
        <v>12.936999999999999</v>
      </c>
      <c r="E451">
        <v>12.656000000000001</v>
      </c>
      <c r="F451">
        <v>12.388999999999999</v>
      </c>
      <c r="G451">
        <v>13.028</v>
      </c>
    </row>
    <row r="452" spans="1:7" x14ac:dyDescent="0.2">
      <c r="A452">
        <v>79</v>
      </c>
      <c r="B452">
        <v>229.9</v>
      </c>
      <c r="C452">
        <v>12.492000000000001</v>
      </c>
      <c r="D452">
        <v>12.667</v>
      </c>
      <c r="E452">
        <v>12.4</v>
      </c>
      <c r="F452">
        <v>12.125999999999999</v>
      </c>
      <c r="G452">
        <v>12.778</v>
      </c>
    </row>
    <row r="453" spans="1:7" x14ac:dyDescent="0.2">
      <c r="A453">
        <v>80</v>
      </c>
      <c r="B453">
        <v>233.51</v>
      </c>
      <c r="C453">
        <v>12.241</v>
      </c>
      <c r="D453">
        <v>12.403</v>
      </c>
      <c r="E453">
        <v>12.151999999999999</v>
      </c>
      <c r="F453">
        <v>11.872999999999999</v>
      </c>
      <c r="G453">
        <v>12.536</v>
      </c>
    </row>
    <row r="454" spans="1:7" x14ac:dyDescent="0.2">
      <c r="A454">
        <v>81</v>
      </c>
      <c r="B454">
        <v>237.12</v>
      </c>
      <c r="C454">
        <v>11.992000000000001</v>
      </c>
      <c r="D454">
        <v>12.147</v>
      </c>
      <c r="E454">
        <v>11.907</v>
      </c>
      <c r="F454">
        <v>11.632</v>
      </c>
      <c r="G454">
        <v>12.282999999999999</v>
      </c>
    </row>
    <row r="455" spans="1:7" x14ac:dyDescent="0.2">
      <c r="A455">
        <v>82</v>
      </c>
      <c r="B455">
        <v>240.73</v>
      </c>
      <c r="C455">
        <v>11.750999999999999</v>
      </c>
      <c r="D455">
        <v>11.901999999999999</v>
      </c>
      <c r="E455">
        <v>11.676</v>
      </c>
      <c r="F455">
        <v>11.391999999999999</v>
      </c>
      <c r="G455">
        <v>12.032999999999999</v>
      </c>
    </row>
    <row r="456" spans="1:7" x14ac:dyDescent="0.2">
      <c r="A456">
        <v>83</v>
      </c>
      <c r="B456">
        <v>244.32</v>
      </c>
      <c r="C456">
        <v>11.52</v>
      </c>
      <c r="D456">
        <v>11.67</v>
      </c>
      <c r="E456">
        <v>11.452999999999999</v>
      </c>
      <c r="F456">
        <v>11.162000000000001</v>
      </c>
      <c r="G456">
        <v>11.795</v>
      </c>
    </row>
    <row r="457" spans="1:7" x14ac:dyDescent="0.2">
      <c r="A457">
        <v>84</v>
      </c>
      <c r="B457">
        <v>247.9</v>
      </c>
      <c r="C457">
        <v>11.291</v>
      </c>
      <c r="D457">
        <v>11.445</v>
      </c>
      <c r="E457">
        <v>11.238</v>
      </c>
      <c r="F457">
        <v>10.945</v>
      </c>
      <c r="G457">
        <v>11.538</v>
      </c>
    </row>
    <row r="458" spans="1:7" x14ac:dyDescent="0.2">
      <c r="A458">
        <v>85</v>
      </c>
      <c r="B458">
        <v>251.47</v>
      </c>
      <c r="C458">
        <v>11.068</v>
      </c>
      <c r="D458">
        <v>11.226000000000001</v>
      </c>
      <c r="E458">
        <v>11.023999999999999</v>
      </c>
      <c r="F458">
        <v>10.736000000000001</v>
      </c>
      <c r="G458">
        <v>11.285</v>
      </c>
    </row>
    <row r="459" spans="1:7" x14ac:dyDescent="0.2">
      <c r="A459">
        <v>86</v>
      </c>
      <c r="B459">
        <v>255.03</v>
      </c>
      <c r="C459">
        <v>10.853999999999999</v>
      </c>
      <c r="D459">
        <v>11.010999999999999</v>
      </c>
      <c r="E459">
        <v>10.821</v>
      </c>
      <c r="F459">
        <v>10.532999999999999</v>
      </c>
      <c r="G459">
        <v>11.051</v>
      </c>
    </row>
    <row r="460" spans="1:7" x14ac:dyDescent="0.2">
      <c r="A460">
        <v>87</v>
      </c>
      <c r="B460">
        <v>258.57</v>
      </c>
      <c r="C460">
        <v>10.653</v>
      </c>
      <c r="D460">
        <v>10.808</v>
      </c>
      <c r="E460">
        <v>10.619</v>
      </c>
      <c r="F460">
        <v>10.339</v>
      </c>
      <c r="G460">
        <v>10.845000000000001</v>
      </c>
    </row>
    <row r="461" spans="1:7" x14ac:dyDescent="0.2">
      <c r="A461">
        <v>88</v>
      </c>
      <c r="B461">
        <v>262.08999999999997</v>
      </c>
      <c r="C461">
        <v>10.468</v>
      </c>
      <c r="D461">
        <v>10.619</v>
      </c>
      <c r="E461">
        <v>10.436</v>
      </c>
      <c r="F461">
        <v>10.145</v>
      </c>
      <c r="G461">
        <v>10.672000000000001</v>
      </c>
    </row>
    <row r="462" spans="1:7" x14ac:dyDescent="0.2">
      <c r="A462">
        <v>89</v>
      </c>
      <c r="B462">
        <v>265.60000000000002</v>
      </c>
      <c r="C462">
        <v>10.292999999999999</v>
      </c>
      <c r="D462">
        <v>10.425000000000001</v>
      </c>
      <c r="E462">
        <v>10.257999999999999</v>
      </c>
      <c r="F462">
        <v>9.9640000000000004</v>
      </c>
      <c r="G462">
        <v>10.526</v>
      </c>
    </row>
    <row r="463" spans="1:7" x14ac:dyDescent="0.2">
      <c r="A463">
        <v>90</v>
      </c>
      <c r="B463">
        <v>269.08999999999997</v>
      </c>
      <c r="C463">
        <v>10.132999999999999</v>
      </c>
      <c r="D463">
        <v>10.242000000000001</v>
      </c>
      <c r="E463">
        <v>10.085000000000001</v>
      </c>
      <c r="F463">
        <v>9.7899999999999991</v>
      </c>
      <c r="G463">
        <v>10.414999999999999</v>
      </c>
    </row>
    <row r="464" spans="1:7" x14ac:dyDescent="0.2">
      <c r="A464">
        <v>91</v>
      </c>
      <c r="B464">
        <v>272.57</v>
      </c>
      <c r="C464">
        <v>9.9740000000000002</v>
      </c>
      <c r="D464">
        <v>10.069000000000001</v>
      </c>
      <c r="E464">
        <v>9.9109999999999996</v>
      </c>
      <c r="F464">
        <v>9.6240000000000006</v>
      </c>
      <c r="G464">
        <v>10.294</v>
      </c>
    </row>
    <row r="465" spans="1:7" x14ac:dyDescent="0.2">
      <c r="A465">
        <v>92</v>
      </c>
      <c r="B465">
        <v>276.02</v>
      </c>
      <c r="C465">
        <v>9.8079999999999998</v>
      </c>
      <c r="D465">
        <v>9.8960000000000008</v>
      </c>
      <c r="E465">
        <v>9.7520000000000007</v>
      </c>
      <c r="F465">
        <v>9.4550000000000001</v>
      </c>
      <c r="G465">
        <v>10.130000000000001</v>
      </c>
    </row>
    <row r="466" spans="1:7" x14ac:dyDescent="0.2">
      <c r="A466">
        <v>93</v>
      </c>
      <c r="B466">
        <v>279.45</v>
      </c>
      <c r="C466">
        <v>9.6430000000000007</v>
      </c>
      <c r="D466">
        <v>9.7330000000000005</v>
      </c>
      <c r="E466">
        <v>9.593</v>
      </c>
      <c r="F466">
        <v>9.298</v>
      </c>
      <c r="G466">
        <v>9.9459999999999997</v>
      </c>
    </row>
    <row r="467" spans="1:7" x14ac:dyDescent="0.2">
      <c r="A467">
        <v>94</v>
      </c>
      <c r="B467">
        <v>282.86</v>
      </c>
      <c r="C467">
        <v>9.4849999999999994</v>
      </c>
      <c r="D467">
        <v>9.5749999999999993</v>
      </c>
      <c r="E467">
        <v>9.4499999999999993</v>
      </c>
      <c r="F467">
        <v>9.1460000000000008</v>
      </c>
      <c r="G467">
        <v>9.7669999999999995</v>
      </c>
    </row>
    <row r="468" spans="1:7" x14ac:dyDescent="0.2">
      <c r="A468">
        <v>95</v>
      </c>
      <c r="B468">
        <v>286.24</v>
      </c>
      <c r="C468">
        <v>9.33</v>
      </c>
      <c r="D468">
        <v>9.4190000000000005</v>
      </c>
      <c r="E468">
        <v>9.3019999999999996</v>
      </c>
      <c r="F468">
        <v>8.9979999999999993</v>
      </c>
      <c r="G468">
        <v>9.6010000000000009</v>
      </c>
    </row>
    <row r="469" spans="1:7" x14ac:dyDescent="0.2">
      <c r="A469">
        <v>96</v>
      </c>
      <c r="B469">
        <v>289.61</v>
      </c>
      <c r="C469">
        <v>9.1760000000000002</v>
      </c>
      <c r="D469">
        <v>9.2669999999999995</v>
      </c>
      <c r="E469">
        <v>9.1549999999999994</v>
      </c>
      <c r="F469">
        <v>8.8629999999999995</v>
      </c>
      <c r="G469">
        <v>9.4179999999999993</v>
      </c>
    </row>
    <row r="470" spans="1:7" x14ac:dyDescent="0.2">
      <c r="A470">
        <v>97</v>
      </c>
      <c r="B470">
        <v>292.95</v>
      </c>
      <c r="C470">
        <v>9.02</v>
      </c>
      <c r="D470">
        <v>9.1240000000000006</v>
      </c>
      <c r="E470">
        <v>9.0190000000000001</v>
      </c>
      <c r="F470">
        <v>8.7210000000000001</v>
      </c>
      <c r="G470">
        <v>9.2159999999999993</v>
      </c>
    </row>
    <row r="471" spans="1:7" x14ac:dyDescent="0.2">
      <c r="A471">
        <v>98</v>
      </c>
      <c r="B471">
        <v>296.26</v>
      </c>
      <c r="C471">
        <v>8.8789999999999996</v>
      </c>
      <c r="D471">
        <v>8.9890000000000008</v>
      </c>
      <c r="E471">
        <v>8.8979999999999997</v>
      </c>
      <c r="F471">
        <v>8.59</v>
      </c>
      <c r="G471">
        <v>9.0389999999999997</v>
      </c>
    </row>
    <row r="472" spans="1:7" x14ac:dyDescent="0.2">
      <c r="A472">
        <v>99</v>
      </c>
      <c r="B472">
        <v>299.54000000000002</v>
      </c>
      <c r="C472">
        <v>8.76</v>
      </c>
      <c r="D472">
        <v>8.859</v>
      </c>
      <c r="E472">
        <v>8.7810000000000006</v>
      </c>
      <c r="F472">
        <v>8.4559999999999995</v>
      </c>
      <c r="G472">
        <v>8.9429999999999996</v>
      </c>
    </row>
    <row r="473" spans="1:7" x14ac:dyDescent="0.2">
      <c r="A473">
        <v>100</v>
      </c>
      <c r="B473">
        <v>302.8</v>
      </c>
      <c r="C473">
        <v>8.6579999999999995</v>
      </c>
      <c r="D473">
        <v>8.7260000000000009</v>
      </c>
      <c r="E473">
        <v>8.657</v>
      </c>
      <c r="F473">
        <v>8.33</v>
      </c>
      <c r="G473">
        <v>8.9179999999999993</v>
      </c>
    </row>
    <row r="474" spans="1:7" x14ac:dyDescent="0.2">
      <c r="A474">
        <v>101</v>
      </c>
      <c r="B474">
        <v>306.02999999999997</v>
      </c>
      <c r="C474">
        <v>8.5519999999999996</v>
      </c>
      <c r="D474">
        <v>8.6020000000000003</v>
      </c>
      <c r="E474">
        <v>8.5359999999999996</v>
      </c>
      <c r="F474">
        <v>8.2070000000000007</v>
      </c>
      <c r="G474">
        <v>8.8620000000000001</v>
      </c>
    </row>
    <row r="475" spans="1:7" x14ac:dyDescent="0.2">
      <c r="A475">
        <v>102</v>
      </c>
      <c r="B475">
        <v>309.23</v>
      </c>
      <c r="C475">
        <v>8.4429999999999996</v>
      </c>
      <c r="D475">
        <v>8.4849999999999994</v>
      </c>
      <c r="E475">
        <v>8.4260000000000002</v>
      </c>
      <c r="F475">
        <v>8.0850000000000009</v>
      </c>
      <c r="G475">
        <v>8.7769999999999992</v>
      </c>
    </row>
    <row r="476" spans="1:7" x14ac:dyDescent="0.2">
      <c r="A476">
        <v>103</v>
      </c>
      <c r="B476">
        <v>312.39999999999998</v>
      </c>
      <c r="C476">
        <v>8.3379999999999992</v>
      </c>
      <c r="D476">
        <v>8.3650000000000002</v>
      </c>
      <c r="E476">
        <v>8.3119999999999994</v>
      </c>
      <c r="F476">
        <v>7.97</v>
      </c>
      <c r="G476">
        <v>8.7050000000000001</v>
      </c>
    </row>
    <row r="477" spans="1:7" x14ac:dyDescent="0.2">
      <c r="A477">
        <v>104</v>
      </c>
      <c r="B477">
        <v>315.54000000000002</v>
      </c>
      <c r="C477">
        <v>8.2349999999999994</v>
      </c>
      <c r="D477">
        <v>8.2479999999999993</v>
      </c>
      <c r="E477">
        <v>8.2050000000000001</v>
      </c>
      <c r="F477">
        <v>7.8609999999999998</v>
      </c>
      <c r="G477">
        <v>8.6259999999999994</v>
      </c>
    </row>
    <row r="478" spans="1:7" x14ac:dyDescent="0.2">
      <c r="A478">
        <v>105</v>
      </c>
      <c r="B478">
        <v>318.64999999999998</v>
      </c>
      <c r="C478">
        <v>8.1289999999999996</v>
      </c>
      <c r="D478">
        <v>8.1379999999999999</v>
      </c>
      <c r="E478">
        <v>8.0960000000000001</v>
      </c>
      <c r="F478">
        <v>7.7539999999999996</v>
      </c>
      <c r="G478">
        <v>8.5259999999999998</v>
      </c>
    </row>
    <row r="479" spans="1:7" x14ac:dyDescent="0.2">
      <c r="A479">
        <v>106</v>
      </c>
      <c r="B479">
        <v>321.73</v>
      </c>
      <c r="C479">
        <v>8.0180000000000007</v>
      </c>
      <c r="D479">
        <v>8.0310000000000006</v>
      </c>
      <c r="E479">
        <v>7.9960000000000004</v>
      </c>
      <c r="F479">
        <v>7.65</v>
      </c>
      <c r="G479">
        <v>8.3949999999999996</v>
      </c>
    </row>
    <row r="480" spans="1:7" x14ac:dyDescent="0.2">
      <c r="A480">
        <v>107</v>
      </c>
      <c r="B480">
        <v>324.77</v>
      </c>
      <c r="C480">
        <v>7.9059999999999997</v>
      </c>
      <c r="D480">
        <v>7.9269999999999996</v>
      </c>
      <c r="E480">
        <v>7.899</v>
      </c>
      <c r="F480">
        <v>7.55</v>
      </c>
      <c r="G480">
        <v>8.2460000000000004</v>
      </c>
    </row>
    <row r="481" spans="1:7" x14ac:dyDescent="0.2">
      <c r="A481">
        <v>108</v>
      </c>
      <c r="B481">
        <v>327.79</v>
      </c>
      <c r="C481">
        <v>7.7969999999999997</v>
      </c>
      <c r="D481">
        <v>7.827</v>
      </c>
      <c r="E481">
        <v>7.8090000000000002</v>
      </c>
      <c r="F481">
        <v>7.45</v>
      </c>
      <c r="G481">
        <v>8.1010000000000009</v>
      </c>
    </row>
    <row r="482" spans="1:7" x14ac:dyDescent="0.2">
      <c r="A482">
        <v>109</v>
      </c>
      <c r="B482">
        <v>330.76</v>
      </c>
      <c r="C482">
        <v>7.6879999999999997</v>
      </c>
      <c r="D482">
        <v>7.7210000000000001</v>
      </c>
      <c r="E482">
        <v>7.7149999999999999</v>
      </c>
      <c r="F482">
        <v>7.3520000000000003</v>
      </c>
      <c r="G482">
        <v>7.9640000000000004</v>
      </c>
    </row>
    <row r="483" spans="1:7" x14ac:dyDescent="0.2">
      <c r="A483">
        <v>110</v>
      </c>
      <c r="B483">
        <v>333.71</v>
      </c>
      <c r="C483">
        <v>7.585</v>
      </c>
      <c r="D483">
        <v>7.6239999999999997</v>
      </c>
      <c r="E483">
        <v>7.6130000000000004</v>
      </c>
      <c r="F483">
        <v>7.2610000000000001</v>
      </c>
      <c r="G483">
        <v>7.8419999999999996</v>
      </c>
    </row>
    <row r="484" spans="1:7" x14ac:dyDescent="0.2">
      <c r="A484">
        <v>111</v>
      </c>
      <c r="B484">
        <v>336.61</v>
      </c>
      <c r="C484">
        <v>7.4850000000000003</v>
      </c>
      <c r="D484">
        <v>7.5250000000000004</v>
      </c>
      <c r="E484">
        <v>7.5179999999999998</v>
      </c>
      <c r="F484">
        <v>7.1749999999999998</v>
      </c>
      <c r="G484">
        <v>7.72</v>
      </c>
    </row>
    <row r="485" spans="1:7" x14ac:dyDescent="0.2">
      <c r="A485">
        <v>112</v>
      </c>
      <c r="B485">
        <v>339.49</v>
      </c>
      <c r="C485">
        <v>7.3890000000000002</v>
      </c>
      <c r="D485">
        <v>7.4329999999999998</v>
      </c>
      <c r="E485">
        <v>7.4349999999999996</v>
      </c>
      <c r="F485">
        <v>7.0960000000000001</v>
      </c>
      <c r="G485">
        <v>7.593</v>
      </c>
    </row>
    <row r="486" spans="1:7" x14ac:dyDescent="0.2">
      <c r="A486">
        <v>113</v>
      </c>
      <c r="B486">
        <v>342.32</v>
      </c>
      <c r="C486">
        <v>7.298</v>
      </c>
      <c r="D486">
        <v>7.3419999999999996</v>
      </c>
      <c r="E486">
        <v>7.35</v>
      </c>
      <c r="F486">
        <v>7.0179999999999998</v>
      </c>
      <c r="G486">
        <v>7.4820000000000002</v>
      </c>
    </row>
    <row r="487" spans="1:7" x14ac:dyDescent="0.2">
      <c r="A487">
        <v>114</v>
      </c>
      <c r="B487">
        <v>345.12</v>
      </c>
      <c r="C487">
        <v>7.2140000000000004</v>
      </c>
      <c r="D487">
        <v>7.2569999999999997</v>
      </c>
      <c r="E487">
        <v>7.2640000000000002</v>
      </c>
      <c r="F487">
        <v>6.9379999999999997</v>
      </c>
      <c r="G487">
        <v>7.3979999999999997</v>
      </c>
    </row>
    <row r="488" spans="1:7" x14ac:dyDescent="0.2">
      <c r="A488">
        <v>115</v>
      </c>
      <c r="B488">
        <v>347.89</v>
      </c>
      <c r="C488">
        <v>7.1369999999999996</v>
      </c>
      <c r="D488">
        <v>7.17</v>
      </c>
      <c r="E488">
        <v>7.1870000000000003</v>
      </c>
      <c r="F488">
        <v>6.8609999999999998</v>
      </c>
      <c r="G488">
        <v>7.33</v>
      </c>
    </row>
    <row r="489" spans="1:7" x14ac:dyDescent="0.2">
      <c r="A489">
        <v>116</v>
      </c>
      <c r="B489">
        <v>350.61</v>
      </c>
      <c r="C489">
        <v>7.056</v>
      </c>
      <c r="D489">
        <v>7.0890000000000004</v>
      </c>
      <c r="E489">
        <v>7.1040000000000001</v>
      </c>
      <c r="F489">
        <v>6.7809999999999997</v>
      </c>
      <c r="G489">
        <v>7.2510000000000003</v>
      </c>
    </row>
    <row r="490" spans="1:7" x14ac:dyDescent="0.2">
      <c r="A490">
        <v>117</v>
      </c>
      <c r="B490">
        <v>353.3</v>
      </c>
      <c r="C490">
        <v>6.98</v>
      </c>
      <c r="D490">
        <v>7.0110000000000001</v>
      </c>
      <c r="E490">
        <v>7.03</v>
      </c>
      <c r="F490">
        <v>6.702</v>
      </c>
      <c r="G490">
        <v>7.1779999999999999</v>
      </c>
    </row>
    <row r="491" spans="1:7" x14ac:dyDescent="0.2">
      <c r="A491">
        <v>118</v>
      </c>
      <c r="B491">
        <v>355.95</v>
      </c>
      <c r="C491">
        <v>6.9089999999999998</v>
      </c>
      <c r="D491">
        <v>6.9279999999999999</v>
      </c>
      <c r="E491">
        <v>6.9539999999999997</v>
      </c>
      <c r="F491">
        <v>6.6310000000000002</v>
      </c>
      <c r="G491">
        <v>7.1210000000000004</v>
      </c>
    </row>
    <row r="492" spans="1:7" x14ac:dyDescent="0.2">
      <c r="A492">
        <v>119</v>
      </c>
      <c r="B492">
        <v>358.56</v>
      </c>
      <c r="C492">
        <v>6.8410000000000002</v>
      </c>
      <c r="D492">
        <v>6.8570000000000002</v>
      </c>
      <c r="E492">
        <v>6.8840000000000003</v>
      </c>
      <c r="F492">
        <v>6.5579999999999998</v>
      </c>
      <c r="G492">
        <v>7.0640000000000001</v>
      </c>
    </row>
    <row r="493" spans="1:7" x14ac:dyDescent="0.2">
      <c r="A493">
        <v>120</v>
      </c>
      <c r="B493">
        <v>361.13</v>
      </c>
      <c r="C493">
        <v>6.774</v>
      </c>
      <c r="D493">
        <v>6.782</v>
      </c>
      <c r="E493">
        <v>6.8129999999999997</v>
      </c>
      <c r="F493">
        <v>6.4909999999999997</v>
      </c>
      <c r="G493">
        <v>7.0119999999999996</v>
      </c>
    </row>
    <row r="494" spans="1:7" x14ac:dyDescent="0.2">
      <c r="A494">
        <v>121</v>
      </c>
      <c r="B494">
        <v>363.66</v>
      </c>
      <c r="C494">
        <v>6.7080000000000002</v>
      </c>
      <c r="D494">
        <v>6.7089999999999996</v>
      </c>
      <c r="E494">
        <v>6.7359999999999998</v>
      </c>
      <c r="F494">
        <v>6.4240000000000004</v>
      </c>
      <c r="G494">
        <v>6.9619999999999997</v>
      </c>
    </row>
    <row r="495" spans="1:7" x14ac:dyDescent="0.2">
      <c r="A495">
        <v>122</v>
      </c>
      <c r="B495">
        <v>366.16</v>
      </c>
      <c r="C495">
        <v>6.6429999999999998</v>
      </c>
      <c r="D495">
        <v>6.6449999999999996</v>
      </c>
      <c r="E495">
        <v>6.6710000000000003</v>
      </c>
      <c r="F495">
        <v>6.3540000000000001</v>
      </c>
      <c r="G495">
        <v>6.9029999999999996</v>
      </c>
    </row>
    <row r="496" spans="1:7" x14ac:dyDescent="0.2">
      <c r="A496">
        <v>123</v>
      </c>
      <c r="B496">
        <v>368.61</v>
      </c>
      <c r="C496">
        <v>6.5739999999999998</v>
      </c>
      <c r="D496">
        <v>6.5750000000000002</v>
      </c>
      <c r="E496">
        <v>6.609</v>
      </c>
      <c r="F496">
        <v>6.2910000000000004</v>
      </c>
      <c r="G496">
        <v>6.82</v>
      </c>
    </row>
    <row r="497" spans="1:7" x14ac:dyDescent="0.2">
      <c r="A497">
        <v>124</v>
      </c>
      <c r="B497">
        <v>371.02</v>
      </c>
      <c r="C497">
        <v>6.5039999999999996</v>
      </c>
      <c r="D497">
        <v>6.5030000000000001</v>
      </c>
      <c r="E497">
        <v>6.5410000000000004</v>
      </c>
      <c r="F497">
        <v>6.2279999999999998</v>
      </c>
      <c r="G497">
        <v>6.742</v>
      </c>
    </row>
    <row r="498" spans="1:7" x14ac:dyDescent="0.2">
      <c r="A498">
        <v>125</v>
      </c>
      <c r="B498">
        <v>373.39</v>
      </c>
      <c r="C498">
        <v>6.4450000000000003</v>
      </c>
      <c r="D498">
        <v>6.4429999999999996</v>
      </c>
      <c r="E498">
        <v>6.48</v>
      </c>
      <c r="F498">
        <v>6.17</v>
      </c>
      <c r="G498">
        <v>6.6849999999999996</v>
      </c>
    </row>
    <row r="499" spans="1:7" x14ac:dyDescent="0.2">
      <c r="A499">
        <v>126</v>
      </c>
      <c r="B499">
        <v>375.72</v>
      </c>
      <c r="C499">
        <v>6.39</v>
      </c>
      <c r="D499">
        <v>6.3810000000000002</v>
      </c>
      <c r="E499">
        <v>6.4240000000000004</v>
      </c>
      <c r="F499">
        <v>6.1120000000000001</v>
      </c>
      <c r="G499">
        <v>6.6440000000000001</v>
      </c>
    </row>
    <row r="500" spans="1:7" x14ac:dyDescent="0.2">
      <c r="A500">
        <v>127</v>
      </c>
      <c r="B500">
        <v>378.01</v>
      </c>
      <c r="C500">
        <v>6.335</v>
      </c>
      <c r="D500">
        <v>6.3220000000000001</v>
      </c>
      <c r="E500">
        <v>6.3680000000000003</v>
      </c>
      <c r="F500">
        <v>6.056</v>
      </c>
      <c r="G500">
        <v>6.5919999999999996</v>
      </c>
    </row>
    <row r="501" spans="1:7" x14ac:dyDescent="0.2">
      <c r="A501">
        <v>128</v>
      </c>
      <c r="B501">
        <v>380.26</v>
      </c>
      <c r="C501">
        <v>6.2720000000000002</v>
      </c>
      <c r="D501">
        <v>6.2590000000000003</v>
      </c>
      <c r="E501">
        <v>6.3129999999999997</v>
      </c>
      <c r="F501">
        <v>5.9950000000000001</v>
      </c>
      <c r="G501">
        <v>6.5190000000000001</v>
      </c>
    </row>
    <row r="502" spans="1:7" x14ac:dyDescent="0.2">
      <c r="A502">
        <v>129</v>
      </c>
      <c r="B502">
        <v>382.47</v>
      </c>
      <c r="C502">
        <v>6.2050000000000001</v>
      </c>
      <c r="D502">
        <v>6.202</v>
      </c>
      <c r="E502">
        <v>6.2539999999999996</v>
      </c>
      <c r="F502">
        <v>5.9359999999999999</v>
      </c>
      <c r="G502">
        <v>6.4290000000000003</v>
      </c>
    </row>
    <row r="503" spans="1:7" x14ac:dyDescent="0.2">
      <c r="A503">
        <v>130</v>
      </c>
      <c r="B503">
        <v>384.63</v>
      </c>
      <c r="C503">
        <v>6.1349999999999998</v>
      </c>
      <c r="D503">
        <v>6.14</v>
      </c>
      <c r="E503">
        <v>6.1959999999999997</v>
      </c>
      <c r="F503">
        <v>5.88</v>
      </c>
      <c r="G503">
        <v>6.3259999999999996</v>
      </c>
    </row>
    <row r="504" spans="1:7" x14ac:dyDescent="0.2">
      <c r="A504">
        <v>131</v>
      </c>
      <c r="B504">
        <v>386.76</v>
      </c>
      <c r="C504">
        <v>6.0670000000000002</v>
      </c>
      <c r="D504">
        <v>6.0830000000000002</v>
      </c>
      <c r="E504">
        <v>6.14</v>
      </c>
      <c r="F504">
        <v>5.8220000000000001</v>
      </c>
      <c r="G504">
        <v>6.2249999999999996</v>
      </c>
    </row>
    <row r="505" spans="1:7" x14ac:dyDescent="0.2">
      <c r="A505">
        <v>132</v>
      </c>
      <c r="B505">
        <v>388.84</v>
      </c>
      <c r="C505">
        <v>6.0010000000000003</v>
      </c>
      <c r="D505">
        <v>6.0250000000000004</v>
      </c>
      <c r="E505">
        <v>6.08</v>
      </c>
      <c r="F505">
        <v>5.766</v>
      </c>
      <c r="G505">
        <v>6.133</v>
      </c>
    </row>
    <row r="506" spans="1:7" x14ac:dyDescent="0.2">
      <c r="A506">
        <v>133</v>
      </c>
      <c r="B506">
        <v>390.88</v>
      </c>
      <c r="C506">
        <v>5.9320000000000004</v>
      </c>
      <c r="D506">
        <v>5.9560000000000004</v>
      </c>
      <c r="E506">
        <v>6.0220000000000002</v>
      </c>
      <c r="F506">
        <v>5.7089999999999996</v>
      </c>
      <c r="G506">
        <v>6.0410000000000004</v>
      </c>
    </row>
    <row r="507" spans="1:7" x14ac:dyDescent="0.2">
      <c r="A507">
        <v>134</v>
      </c>
      <c r="B507">
        <v>392.87</v>
      </c>
      <c r="C507">
        <v>5.8639999999999999</v>
      </c>
      <c r="D507">
        <v>5.8890000000000002</v>
      </c>
      <c r="E507">
        <v>5.968</v>
      </c>
      <c r="F507">
        <v>5.6479999999999997</v>
      </c>
      <c r="G507">
        <v>5.95</v>
      </c>
    </row>
    <row r="508" spans="1:7" x14ac:dyDescent="0.2">
      <c r="A508">
        <v>135</v>
      </c>
      <c r="B508">
        <v>394.83</v>
      </c>
      <c r="C508">
        <v>5.798</v>
      </c>
      <c r="D508">
        <v>5.8310000000000004</v>
      </c>
      <c r="E508">
        <v>5.9130000000000003</v>
      </c>
      <c r="F508">
        <v>5.5880000000000001</v>
      </c>
      <c r="G508">
        <v>5.859</v>
      </c>
    </row>
    <row r="509" spans="1:7" x14ac:dyDescent="0.2">
      <c r="A509">
        <v>136</v>
      </c>
      <c r="B509">
        <v>396.74</v>
      </c>
      <c r="C509">
        <v>5.7370000000000001</v>
      </c>
      <c r="D509">
        <v>5.7729999999999997</v>
      </c>
      <c r="E509">
        <v>5.8550000000000004</v>
      </c>
      <c r="F509">
        <v>5.53</v>
      </c>
      <c r="G509">
        <v>5.7910000000000004</v>
      </c>
    </row>
    <row r="510" spans="1:7" x14ac:dyDescent="0.2">
      <c r="A510">
        <v>137</v>
      </c>
      <c r="B510">
        <v>398.61</v>
      </c>
      <c r="C510">
        <v>5.6769999999999996</v>
      </c>
      <c r="D510">
        <v>5.7089999999999996</v>
      </c>
      <c r="E510">
        <v>5.7990000000000004</v>
      </c>
      <c r="F510">
        <v>5.4720000000000004</v>
      </c>
      <c r="G510">
        <v>5.73</v>
      </c>
    </row>
    <row r="511" spans="1:7" x14ac:dyDescent="0.2">
      <c r="A511">
        <v>138</v>
      </c>
      <c r="B511">
        <v>400.43</v>
      </c>
      <c r="C511">
        <v>5.6150000000000002</v>
      </c>
      <c r="D511">
        <v>5.6420000000000003</v>
      </c>
      <c r="E511">
        <v>5.7359999999999998</v>
      </c>
      <c r="F511">
        <v>5.4139999999999997</v>
      </c>
      <c r="G511">
        <v>5.6660000000000004</v>
      </c>
    </row>
    <row r="512" spans="1:7" x14ac:dyDescent="0.2">
      <c r="A512">
        <v>139</v>
      </c>
      <c r="B512">
        <v>402.22</v>
      </c>
      <c r="C512">
        <v>5.5510000000000002</v>
      </c>
      <c r="D512">
        <v>5.5720000000000001</v>
      </c>
      <c r="E512">
        <v>5.6680000000000001</v>
      </c>
      <c r="F512">
        <v>5.3529999999999998</v>
      </c>
      <c r="G512">
        <v>5.61</v>
      </c>
    </row>
    <row r="513" spans="1:7" x14ac:dyDescent="0.2">
      <c r="A513">
        <v>140</v>
      </c>
      <c r="B513">
        <v>403.96</v>
      </c>
      <c r="C513">
        <v>5.492</v>
      </c>
      <c r="D513">
        <v>5.508</v>
      </c>
      <c r="E513">
        <v>5.6059999999999999</v>
      </c>
      <c r="F513">
        <v>5.2910000000000004</v>
      </c>
      <c r="G513">
        <v>5.5620000000000003</v>
      </c>
    </row>
    <row r="514" spans="1:7" x14ac:dyDescent="0.2">
      <c r="A514">
        <v>141</v>
      </c>
      <c r="B514">
        <v>405.66</v>
      </c>
      <c r="C514">
        <v>5.4349999999999996</v>
      </c>
      <c r="D514">
        <v>5.4420000000000002</v>
      </c>
      <c r="E514">
        <v>5.5410000000000004</v>
      </c>
      <c r="F514">
        <v>5.2309999999999999</v>
      </c>
      <c r="G514">
        <v>5.5250000000000004</v>
      </c>
    </row>
    <row r="515" spans="1:7" x14ac:dyDescent="0.2">
      <c r="A515">
        <v>142</v>
      </c>
      <c r="B515">
        <v>407.31</v>
      </c>
      <c r="C515">
        <v>5.38</v>
      </c>
      <c r="D515">
        <v>5.3819999999999997</v>
      </c>
      <c r="E515">
        <v>5.4720000000000004</v>
      </c>
      <c r="F515">
        <v>5.1710000000000003</v>
      </c>
      <c r="G515">
        <v>5.4930000000000003</v>
      </c>
    </row>
    <row r="516" spans="1:7" x14ac:dyDescent="0.2">
      <c r="A516">
        <v>143</v>
      </c>
      <c r="B516">
        <v>408.92</v>
      </c>
      <c r="C516">
        <v>5.3209999999999997</v>
      </c>
      <c r="D516">
        <v>5.3109999999999999</v>
      </c>
      <c r="E516">
        <v>5.4039999999999999</v>
      </c>
      <c r="F516">
        <v>5.109</v>
      </c>
      <c r="G516">
        <v>5.46</v>
      </c>
    </row>
    <row r="517" spans="1:7" x14ac:dyDescent="0.2">
      <c r="A517">
        <v>144</v>
      </c>
      <c r="B517">
        <v>410.49</v>
      </c>
      <c r="C517">
        <v>5.2629999999999999</v>
      </c>
      <c r="D517">
        <v>5.2389999999999999</v>
      </c>
      <c r="E517">
        <v>5.343</v>
      </c>
      <c r="F517">
        <v>5.0460000000000003</v>
      </c>
      <c r="G517">
        <v>5.4249999999999998</v>
      </c>
    </row>
    <row r="518" spans="1:7" x14ac:dyDescent="0.2">
      <c r="A518">
        <v>145</v>
      </c>
      <c r="B518">
        <v>412.02</v>
      </c>
      <c r="C518">
        <v>5.2089999999999996</v>
      </c>
      <c r="D518">
        <v>5.1749999999999998</v>
      </c>
      <c r="E518">
        <v>5.2779999999999996</v>
      </c>
      <c r="F518">
        <v>4.9790000000000001</v>
      </c>
      <c r="G518">
        <v>5.4039999999999999</v>
      </c>
    </row>
    <row r="519" spans="1:7" x14ac:dyDescent="0.2">
      <c r="A519">
        <v>146</v>
      </c>
      <c r="B519">
        <v>413.5</v>
      </c>
      <c r="C519">
        <v>5.15</v>
      </c>
      <c r="D519">
        <v>5.1040000000000001</v>
      </c>
      <c r="E519">
        <v>5.2130000000000001</v>
      </c>
      <c r="F519">
        <v>4.907</v>
      </c>
      <c r="G519">
        <v>5.3769999999999998</v>
      </c>
    </row>
    <row r="520" spans="1:7" x14ac:dyDescent="0.2">
      <c r="A520">
        <v>147</v>
      </c>
      <c r="B520">
        <v>414.94</v>
      </c>
      <c r="C520">
        <v>5.0880000000000001</v>
      </c>
      <c r="D520">
        <v>5.0270000000000001</v>
      </c>
      <c r="E520">
        <v>5.1479999999999997</v>
      </c>
      <c r="F520">
        <v>4.8360000000000003</v>
      </c>
      <c r="G520">
        <v>5.3419999999999996</v>
      </c>
    </row>
    <row r="521" spans="1:7" x14ac:dyDescent="0.2">
      <c r="A521">
        <v>148</v>
      </c>
      <c r="B521">
        <v>416.33</v>
      </c>
      <c r="C521">
        <v>5.024</v>
      </c>
      <c r="D521">
        <v>4.96</v>
      </c>
      <c r="E521">
        <v>5.0810000000000004</v>
      </c>
      <c r="F521">
        <v>4.7690000000000001</v>
      </c>
      <c r="G521">
        <v>5.2869999999999999</v>
      </c>
    </row>
    <row r="522" spans="1:7" x14ac:dyDescent="0.2">
      <c r="A522">
        <v>149</v>
      </c>
      <c r="B522">
        <v>417.69</v>
      </c>
      <c r="C522">
        <v>4.9530000000000003</v>
      </c>
      <c r="D522">
        <v>4.8869999999999996</v>
      </c>
      <c r="E522">
        <v>5.0140000000000002</v>
      </c>
      <c r="F522">
        <v>4.7039999999999997</v>
      </c>
      <c r="G522">
        <v>5.2050000000000001</v>
      </c>
    </row>
    <row r="523" spans="1:7" x14ac:dyDescent="0.2">
      <c r="A523">
        <v>150</v>
      </c>
      <c r="B523">
        <v>419</v>
      </c>
      <c r="C523">
        <v>4.875</v>
      </c>
      <c r="D523">
        <v>4.8099999999999996</v>
      </c>
      <c r="E523">
        <v>4.9409999999999998</v>
      </c>
      <c r="F523">
        <v>4.6369999999999996</v>
      </c>
      <c r="G523">
        <v>5.1130000000000004</v>
      </c>
    </row>
    <row r="524" spans="1:7" x14ac:dyDescent="0.2">
      <c r="A524">
        <v>151</v>
      </c>
      <c r="B524">
        <v>420.26</v>
      </c>
      <c r="C524">
        <v>4.8010000000000002</v>
      </c>
      <c r="D524">
        <v>4.7320000000000002</v>
      </c>
      <c r="E524">
        <v>4.87</v>
      </c>
      <c r="F524">
        <v>4.5659999999999998</v>
      </c>
      <c r="G524">
        <v>5.0350000000000001</v>
      </c>
    </row>
    <row r="525" spans="1:7" x14ac:dyDescent="0.2">
      <c r="A525">
        <v>152</v>
      </c>
      <c r="B525">
        <v>421.49</v>
      </c>
      <c r="C525">
        <v>4.7240000000000002</v>
      </c>
      <c r="D525">
        <v>4.6529999999999996</v>
      </c>
      <c r="E525">
        <v>4.7969999999999997</v>
      </c>
      <c r="F525">
        <v>4.49</v>
      </c>
      <c r="G525">
        <v>4.9550000000000001</v>
      </c>
    </row>
    <row r="526" spans="1:7" x14ac:dyDescent="0.2">
      <c r="A526">
        <v>153</v>
      </c>
      <c r="B526">
        <v>422.67</v>
      </c>
      <c r="C526">
        <v>4.649</v>
      </c>
      <c r="D526">
        <v>4.5810000000000004</v>
      </c>
      <c r="E526">
        <v>4.7220000000000004</v>
      </c>
      <c r="F526">
        <v>4.42</v>
      </c>
      <c r="G526">
        <v>4.8739999999999997</v>
      </c>
    </row>
    <row r="527" spans="1:7" x14ac:dyDescent="0.2">
      <c r="A527">
        <v>154</v>
      </c>
      <c r="B527">
        <v>423.8</v>
      </c>
      <c r="C527">
        <v>4.58</v>
      </c>
      <c r="D527">
        <v>4.5030000000000001</v>
      </c>
      <c r="E527">
        <v>4.6459999999999999</v>
      </c>
      <c r="F527">
        <v>4.3470000000000004</v>
      </c>
      <c r="G527">
        <v>4.8250000000000002</v>
      </c>
    </row>
    <row r="528" spans="1:7" x14ac:dyDescent="0.2">
      <c r="A528">
        <v>155</v>
      </c>
      <c r="B528">
        <v>424.9</v>
      </c>
      <c r="C528">
        <v>4.5119999999999996</v>
      </c>
      <c r="D528">
        <v>4.4249999999999998</v>
      </c>
      <c r="E528">
        <v>4.5750000000000002</v>
      </c>
      <c r="F528">
        <v>4.2729999999999997</v>
      </c>
      <c r="G528">
        <v>4.7750000000000004</v>
      </c>
    </row>
    <row r="529" spans="1:7" x14ac:dyDescent="0.2">
      <c r="A529">
        <v>156</v>
      </c>
      <c r="B529">
        <v>425.95</v>
      </c>
      <c r="C529">
        <v>4.4370000000000003</v>
      </c>
      <c r="D529">
        <v>4.3440000000000003</v>
      </c>
      <c r="E529">
        <v>4.4969999999999999</v>
      </c>
      <c r="F529">
        <v>4.1929999999999996</v>
      </c>
      <c r="G529">
        <v>4.7119999999999997</v>
      </c>
    </row>
    <row r="530" spans="1:7" x14ac:dyDescent="0.2">
      <c r="A530">
        <v>157</v>
      </c>
      <c r="B530">
        <v>426.96</v>
      </c>
      <c r="C530">
        <v>4.3650000000000002</v>
      </c>
      <c r="D530">
        <v>4.26</v>
      </c>
      <c r="E530">
        <v>4.42</v>
      </c>
      <c r="F530">
        <v>4.117</v>
      </c>
      <c r="G530">
        <v>4.6619999999999999</v>
      </c>
    </row>
    <row r="531" spans="1:7" x14ac:dyDescent="0.2">
      <c r="A531">
        <v>158</v>
      </c>
      <c r="B531">
        <v>427.92</v>
      </c>
      <c r="C531">
        <v>4.2960000000000003</v>
      </c>
      <c r="D531">
        <v>4.1769999999999996</v>
      </c>
      <c r="E531">
        <v>4.3449999999999998</v>
      </c>
      <c r="F531">
        <v>4.04</v>
      </c>
      <c r="G531">
        <v>4.6210000000000004</v>
      </c>
    </row>
    <row r="532" spans="1:7" x14ac:dyDescent="0.2">
      <c r="A532">
        <v>159</v>
      </c>
      <c r="B532">
        <v>428.84</v>
      </c>
      <c r="C532">
        <v>4.2210000000000001</v>
      </c>
      <c r="D532">
        <v>4.0940000000000003</v>
      </c>
      <c r="E532">
        <v>4.2670000000000003</v>
      </c>
      <c r="F532">
        <v>3.96</v>
      </c>
      <c r="G532">
        <v>4.5609999999999999</v>
      </c>
    </row>
    <row r="533" spans="1:7" x14ac:dyDescent="0.2">
      <c r="A533">
        <v>160</v>
      </c>
      <c r="B533">
        <v>429.72</v>
      </c>
      <c r="C533">
        <v>4.133</v>
      </c>
      <c r="D533">
        <v>4.0090000000000003</v>
      </c>
      <c r="E533">
        <v>4.1879999999999997</v>
      </c>
      <c r="F533">
        <v>3.879</v>
      </c>
      <c r="G533">
        <v>4.4569999999999999</v>
      </c>
    </row>
    <row r="534" spans="1:7" x14ac:dyDescent="0.2">
      <c r="A534">
        <v>161</v>
      </c>
      <c r="B534">
        <v>430.55</v>
      </c>
      <c r="C534">
        <v>4.0430000000000001</v>
      </c>
      <c r="D534">
        <v>3.9260000000000002</v>
      </c>
      <c r="E534">
        <v>4.1079999999999997</v>
      </c>
      <c r="F534">
        <v>3.7959999999999998</v>
      </c>
      <c r="G534">
        <v>4.34</v>
      </c>
    </row>
    <row r="535" spans="1:7" x14ac:dyDescent="0.2">
      <c r="A535">
        <v>162</v>
      </c>
      <c r="B535">
        <v>431.35</v>
      </c>
      <c r="C535">
        <v>3.9540000000000002</v>
      </c>
      <c r="D535">
        <v>3.839</v>
      </c>
      <c r="E535">
        <v>4.0309999999999997</v>
      </c>
      <c r="F535">
        <v>3.718</v>
      </c>
      <c r="G535">
        <v>4.226</v>
      </c>
    </row>
    <row r="536" spans="1:7" x14ac:dyDescent="0.2">
      <c r="A536">
        <v>163</v>
      </c>
      <c r="B536">
        <v>432.1</v>
      </c>
      <c r="C536">
        <v>3.863</v>
      </c>
      <c r="D536">
        <v>3.7589999999999999</v>
      </c>
      <c r="E536">
        <v>3.9489999999999998</v>
      </c>
      <c r="F536">
        <v>3.6419999999999999</v>
      </c>
      <c r="G536">
        <v>4.1029999999999998</v>
      </c>
    </row>
    <row r="537" spans="1:7" x14ac:dyDescent="0.2">
      <c r="A537">
        <v>164</v>
      </c>
      <c r="B537">
        <v>432.8</v>
      </c>
      <c r="C537">
        <v>3.7669999999999999</v>
      </c>
      <c r="D537">
        <v>3.6789999999999998</v>
      </c>
      <c r="E537">
        <v>3.8639999999999999</v>
      </c>
      <c r="F537">
        <v>3.5630000000000002</v>
      </c>
      <c r="G537">
        <v>3.9620000000000002</v>
      </c>
    </row>
    <row r="538" spans="1:7" x14ac:dyDescent="0.2">
      <c r="A538">
        <v>165</v>
      </c>
      <c r="B538">
        <v>433.47</v>
      </c>
      <c r="C538">
        <v>3.677</v>
      </c>
      <c r="D538">
        <v>3.5979999999999999</v>
      </c>
      <c r="E538">
        <v>3.7850000000000001</v>
      </c>
      <c r="F538">
        <v>3.4830000000000001</v>
      </c>
      <c r="G538">
        <v>3.843</v>
      </c>
    </row>
    <row r="539" spans="1:7" x14ac:dyDescent="0.2">
      <c r="A539">
        <v>166</v>
      </c>
      <c r="B539">
        <v>434.09</v>
      </c>
      <c r="C539">
        <v>3.5939999999999999</v>
      </c>
      <c r="D539">
        <v>3.5129999999999999</v>
      </c>
      <c r="E539">
        <v>3.706</v>
      </c>
      <c r="F539">
        <v>3.407</v>
      </c>
      <c r="G539">
        <v>3.7490000000000001</v>
      </c>
    </row>
    <row r="540" spans="1:7" x14ac:dyDescent="0.2">
      <c r="A540">
        <v>167</v>
      </c>
      <c r="B540">
        <v>434.66</v>
      </c>
      <c r="C540">
        <v>3.524</v>
      </c>
      <c r="D540">
        <v>3.4420000000000002</v>
      </c>
      <c r="E540">
        <v>3.6320000000000001</v>
      </c>
      <c r="F540">
        <v>3.3410000000000002</v>
      </c>
      <c r="G540">
        <v>3.681</v>
      </c>
    </row>
    <row r="541" spans="1:7" x14ac:dyDescent="0.2">
      <c r="A541">
        <v>168</v>
      </c>
      <c r="B541">
        <v>435.2</v>
      </c>
      <c r="C541">
        <v>3.4609999999999999</v>
      </c>
      <c r="D541">
        <v>3.3719999999999999</v>
      </c>
      <c r="E541">
        <v>3.5619999999999998</v>
      </c>
      <c r="F541">
        <v>3.262</v>
      </c>
      <c r="G541">
        <v>3.6480000000000001</v>
      </c>
    </row>
    <row r="542" spans="1:7" x14ac:dyDescent="0.2">
      <c r="A542">
        <v>169</v>
      </c>
      <c r="B542">
        <v>435.69</v>
      </c>
      <c r="C542">
        <v>3.4049999999999998</v>
      </c>
      <c r="D542">
        <v>3.298</v>
      </c>
      <c r="E542">
        <v>3.492</v>
      </c>
      <c r="F542">
        <v>3.1859999999999999</v>
      </c>
      <c r="G542">
        <v>3.6429999999999998</v>
      </c>
    </row>
    <row r="543" spans="1:7" x14ac:dyDescent="0.2">
      <c r="A543">
        <v>170</v>
      </c>
      <c r="B543">
        <v>436.14</v>
      </c>
      <c r="C543">
        <v>3.3479999999999999</v>
      </c>
      <c r="D543">
        <v>3.2210000000000001</v>
      </c>
      <c r="E543">
        <v>3.4220000000000002</v>
      </c>
      <c r="F543">
        <v>3.1190000000000002</v>
      </c>
      <c r="G543">
        <v>3.629</v>
      </c>
    </row>
    <row r="544" spans="1:7" x14ac:dyDescent="0.2">
      <c r="A544">
        <v>171</v>
      </c>
      <c r="B544">
        <v>436.54</v>
      </c>
      <c r="C544">
        <v>3.2789999999999999</v>
      </c>
      <c r="D544">
        <v>3.149</v>
      </c>
      <c r="E544">
        <v>3.355</v>
      </c>
      <c r="F544">
        <v>3.0470000000000002</v>
      </c>
      <c r="G544">
        <v>3.5649999999999999</v>
      </c>
    </row>
    <row r="545" spans="1:7" x14ac:dyDescent="0.2">
      <c r="A545">
        <v>172</v>
      </c>
      <c r="B545">
        <v>436.91</v>
      </c>
      <c r="C545">
        <v>3.2050000000000001</v>
      </c>
      <c r="D545">
        <v>3.081</v>
      </c>
      <c r="E545">
        <v>3.2879999999999998</v>
      </c>
      <c r="F545">
        <v>2.98</v>
      </c>
      <c r="G545">
        <v>3.47</v>
      </c>
    </row>
    <row r="546" spans="1:7" x14ac:dyDescent="0.2">
      <c r="A546">
        <v>173</v>
      </c>
      <c r="B546">
        <v>437.23</v>
      </c>
      <c r="C546">
        <v>3.1280000000000001</v>
      </c>
      <c r="D546">
        <v>3.012</v>
      </c>
      <c r="E546">
        <v>3.218</v>
      </c>
      <c r="F546">
        <v>2.919</v>
      </c>
      <c r="G546">
        <v>3.3639999999999999</v>
      </c>
    </row>
    <row r="547" spans="1:7" x14ac:dyDescent="0.2">
      <c r="A547">
        <v>174</v>
      </c>
      <c r="B547">
        <v>437.51</v>
      </c>
      <c r="C547">
        <v>3.0579999999999998</v>
      </c>
      <c r="D547">
        <v>2.9540000000000002</v>
      </c>
      <c r="E547">
        <v>3.1560000000000001</v>
      </c>
      <c r="F547">
        <v>2.8559999999999999</v>
      </c>
      <c r="G547">
        <v>3.2650000000000001</v>
      </c>
    </row>
    <row r="548" spans="1:7" x14ac:dyDescent="0.2">
      <c r="A548">
        <v>175</v>
      </c>
      <c r="B548">
        <v>437.74</v>
      </c>
      <c r="C548">
        <v>2.9929999999999999</v>
      </c>
      <c r="D548">
        <v>2.8959999999999999</v>
      </c>
      <c r="E548">
        <v>3.1</v>
      </c>
      <c r="F548">
        <v>2.794</v>
      </c>
      <c r="G548">
        <v>3.1829999999999998</v>
      </c>
    </row>
    <row r="549" spans="1:7" x14ac:dyDescent="0.2">
      <c r="A549">
        <v>176</v>
      </c>
      <c r="B549">
        <v>437.93</v>
      </c>
      <c r="C549">
        <v>2.9380000000000002</v>
      </c>
      <c r="D549">
        <v>2.8340000000000001</v>
      </c>
      <c r="E549">
        <v>3.0419999999999998</v>
      </c>
      <c r="F549">
        <v>2.7370000000000001</v>
      </c>
      <c r="G549">
        <v>3.1379999999999999</v>
      </c>
    </row>
    <row r="550" spans="1:7" x14ac:dyDescent="0.2">
      <c r="A550">
        <v>177</v>
      </c>
      <c r="B550">
        <v>438.08</v>
      </c>
      <c r="C550">
        <v>2.8889999999999998</v>
      </c>
      <c r="D550">
        <v>2.7789999999999999</v>
      </c>
      <c r="E550">
        <v>2.9870000000000001</v>
      </c>
      <c r="F550">
        <v>2.6819999999999999</v>
      </c>
      <c r="G550">
        <v>3.1080000000000001</v>
      </c>
    </row>
    <row r="551" spans="1:7" x14ac:dyDescent="0.2">
      <c r="A551">
        <v>178</v>
      </c>
      <c r="B551">
        <v>438.19</v>
      </c>
      <c r="C551">
        <v>2.839</v>
      </c>
      <c r="D551">
        <v>2.7210000000000001</v>
      </c>
      <c r="E551">
        <v>2.931</v>
      </c>
      <c r="F551">
        <v>2.625</v>
      </c>
      <c r="G551">
        <v>3.08</v>
      </c>
    </row>
    <row r="552" spans="1:7" x14ac:dyDescent="0.2">
      <c r="A552">
        <v>179</v>
      </c>
      <c r="B552">
        <v>438.25</v>
      </c>
      <c r="C552">
        <v>2.794</v>
      </c>
      <c r="D552">
        <v>2.6680000000000001</v>
      </c>
      <c r="E552">
        <v>2.875</v>
      </c>
      <c r="F552">
        <v>2.573</v>
      </c>
      <c r="G552">
        <v>3.06</v>
      </c>
    </row>
    <row r="553" spans="1:7" x14ac:dyDescent="0.2">
      <c r="A553">
        <v>180</v>
      </c>
      <c r="B553">
        <v>438.28</v>
      </c>
      <c r="C553">
        <v>2.75</v>
      </c>
      <c r="D553">
        <v>2.6080000000000001</v>
      </c>
      <c r="E553">
        <v>2.8210000000000002</v>
      </c>
      <c r="F553">
        <v>2.5179999999999998</v>
      </c>
      <c r="G553">
        <v>3.0529999999999999</v>
      </c>
    </row>
    <row r="554" spans="1:7" x14ac:dyDescent="0.2">
      <c r="A554">
        <v>181</v>
      </c>
      <c r="B554">
        <v>438.25</v>
      </c>
      <c r="C554">
        <v>2.7130000000000001</v>
      </c>
      <c r="D554">
        <v>2.56</v>
      </c>
      <c r="E554">
        <v>2.7669999999999999</v>
      </c>
      <c r="F554">
        <v>2.4700000000000002</v>
      </c>
      <c r="G554">
        <v>3.0539999999999998</v>
      </c>
    </row>
    <row r="555" spans="1:7" x14ac:dyDescent="0.2">
      <c r="A555">
        <v>182</v>
      </c>
      <c r="B555">
        <v>438.19</v>
      </c>
      <c r="C555">
        <v>2.6739999999999999</v>
      </c>
      <c r="D555">
        <v>2.5129999999999999</v>
      </c>
      <c r="E555">
        <v>2.7170000000000001</v>
      </c>
      <c r="F555">
        <v>2.4220000000000002</v>
      </c>
      <c r="G555">
        <v>3.0449999999999999</v>
      </c>
    </row>
    <row r="556" spans="1:7" x14ac:dyDescent="0.2">
      <c r="A556">
        <v>183</v>
      </c>
      <c r="B556">
        <v>438.08</v>
      </c>
      <c r="C556">
        <v>2.633</v>
      </c>
      <c r="D556">
        <v>2.468</v>
      </c>
      <c r="E556">
        <v>2.67</v>
      </c>
      <c r="F556">
        <v>2.379</v>
      </c>
      <c r="G556">
        <v>3.016</v>
      </c>
    </row>
    <row r="557" spans="1:7" x14ac:dyDescent="0.2">
      <c r="A557">
        <v>184</v>
      </c>
      <c r="B557">
        <v>437.93</v>
      </c>
      <c r="C557">
        <v>2.5870000000000002</v>
      </c>
      <c r="D557">
        <v>2.4169999999999998</v>
      </c>
      <c r="E557">
        <v>2.621</v>
      </c>
      <c r="F557">
        <v>2.3370000000000002</v>
      </c>
      <c r="G557">
        <v>2.9750000000000001</v>
      </c>
    </row>
    <row r="558" spans="1:7" x14ac:dyDescent="0.2">
      <c r="A558">
        <v>185</v>
      </c>
      <c r="B558">
        <v>437.74</v>
      </c>
      <c r="C558">
        <v>2.5390000000000001</v>
      </c>
      <c r="D558">
        <v>2.3650000000000002</v>
      </c>
      <c r="E558">
        <v>2.5779999999999998</v>
      </c>
      <c r="F558">
        <v>2.2959999999999998</v>
      </c>
      <c r="G558">
        <v>2.9180000000000001</v>
      </c>
    </row>
    <row r="559" spans="1:7" x14ac:dyDescent="0.2">
      <c r="A559">
        <v>186</v>
      </c>
      <c r="B559">
        <v>437.51</v>
      </c>
      <c r="C559">
        <v>2.4870000000000001</v>
      </c>
      <c r="D559">
        <v>2.319</v>
      </c>
      <c r="E559">
        <v>2.5310000000000001</v>
      </c>
      <c r="F559">
        <v>2.2519999999999998</v>
      </c>
      <c r="G559">
        <v>2.8450000000000002</v>
      </c>
    </row>
    <row r="560" spans="1:7" x14ac:dyDescent="0.2">
      <c r="A560">
        <v>187</v>
      </c>
      <c r="B560">
        <v>437.23</v>
      </c>
      <c r="C560">
        <v>2.431</v>
      </c>
      <c r="D560">
        <v>2.27</v>
      </c>
      <c r="E560">
        <v>2.4790000000000001</v>
      </c>
      <c r="F560">
        <v>2.214</v>
      </c>
      <c r="G560">
        <v>2.76</v>
      </c>
    </row>
    <row r="561" spans="1:7" x14ac:dyDescent="0.2">
      <c r="A561">
        <v>188</v>
      </c>
      <c r="B561">
        <v>436.91</v>
      </c>
      <c r="C561">
        <v>2.375</v>
      </c>
      <c r="D561">
        <v>2.226</v>
      </c>
      <c r="E561">
        <v>2.431</v>
      </c>
      <c r="F561">
        <v>2.1779999999999999</v>
      </c>
      <c r="G561">
        <v>2.665</v>
      </c>
    </row>
    <row r="562" spans="1:7" x14ac:dyDescent="0.2">
      <c r="A562">
        <v>189</v>
      </c>
      <c r="B562">
        <v>436.54</v>
      </c>
      <c r="C562">
        <v>2.319</v>
      </c>
      <c r="D562">
        <v>2.1880000000000002</v>
      </c>
      <c r="E562">
        <v>2.3879999999999999</v>
      </c>
      <c r="F562">
        <v>2.141</v>
      </c>
      <c r="G562">
        <v>2.5579999999999998</v>
      </c>
    </row>
    <row r="563" spans="1:7" x14ac:dyDescent="0.2">
      <c r="A563">
        <v>190</v>
      </c>
      <c r="B563">
        <v>436.14</v>
      </c>
      <c r="C563">
        <v>2.2679999999999998</v>
      </c>
      <c r="D563">
        <v>2.153</v>
      </c>
      <c r="E563">
        <v>2.3490000000000002</v>
      </c>
      <c r="F563">
        <v>2.1</v>
      </c>
      <c r="G563">
        <v>2.4700000000000002</v>
      </c>
    </row>
    <row r="564" spans="1:7" x14ac:dyDescent="0.2">
      <c r="A564">
        <v>191</v>
      </c>
      <c r="B564">
        <v>435.69</v>
      </c>
      <c r="C564">
        <v>2.2229999999999999</v>
      </c>
      <c r="D564">
        <v>2.11</v>
      </c>
      <c r="E564">
        <v>2.3090000000000002</v>
      </c>
      <c r="F564">
        <v>2.0649999999999999</v>
      </c>
      <c r="G564">
        <v>2.4079999999999999</v>
      </c>
    </row>
    <row r="565" spans="1:7" x14ac:dyDescent="0.2">
      <c r="A565">
        <v>192</v>
      </c>
      <c r="B565">
        <v>435.2</v>
      </c>
      <c r="C565">
        <v>2.1779999999999999</v>
      </c>
      <c r="D565">
        <v>2.0720000000000001</v>
      </c>
      <c r="E565">
        <v>2.2650000000000001</v>
      </c>
      <c r="F565">
        <v>2.0339999999999998</v>
      </c>
      <c r="G565">
        <v>2.3410000000000002</v>
      </c>
    </row>
    <row r="566" spans="1:7" x14ac:dyDescent="0.2">
      <c r="A566">
        <v>193</v>
      </c>
      <c r="B566">
        <v>434.66</v>
      </c>
      <c r="C566">
        <v>2.1280000000000001</v>
      </c>
      <c r="D566">
        <v>2.036</v>
      </c>
      <c r="E566">
        <v>2.2189999999999999</v>
      </c>
      <c r="F566">
        <v>2.004</v>
      </c>
      <c r="G566">
        <v>2.2530000000000001</v>
      </c>
    </row>
    <row r="567" spans="1:7" x14ac:dyDescent="0.2">
      <c r="A567">
        <v>194</v>
      </c>
      <c r="B567">
        <v>434.09</v>
      </c>
      <c r="C567">
        <v>2.0739999999999998</v>
      </c>
      <c r="D567">
        <v>1.998</v>
      </c>
      <c r="E567">
        <v>2.1789999999999998</v>
      </c>
      <c r="F567">
        <v>1.9710000000000001</v>
      </c>
      <c r="G567">
        <v>2.149</v>
      </c>
    </row>
    <row r="568" spans="1:7" x14ac:dyDescent="0.2">
      <c r="A568">
        <v>195</v>
      </c>
      <c r="B568">
        <v>433.47</v>
      </c>
      <c r="C568">
        <v>2.0190000000000001</v>
      </c>
      <c r="D568">
        <v>1.9690000000000001</v>
      </c>
      <c r="E568">
        <v>2.1389999999999998</v>
      </c>
      <c r="F568">
        <v>1.9379999999999999</v>
      </c>
      <c r="G568">
        <v>2.028</v>
      </c>
    </row>
    <row r="569" spans="1:7" x14ac:dyDescent="0.2">
      <c r="A569">
        <v>196</v>
      </c>
      <c r="B569">
        <v>432.8</v>
      </c>
      <c r="C569">
        <v>1.962</v>
      </c>
      <c r="D569">
        <v>1.9370000000000001</v>
      </c>
      <c r="E569">
        <v>2.1</v>
      </c>
      <c r="F569">
        <v>1.9059999999999999</v>
      </c>
      <c r="G569">
        <v>1.9059999999999999</v>
      </c>
    </row>
    <row r="570" spans="1:7" x14ac:dyDescent="0.2">
      <c r="A570">
        <v>197</v>
      </c>
      <c r="B570">
        <v>432.1</v>
      </c>
      <c r="C570">
        <v>1.911</v>
      </c>
      <c r="D570">
        <v>1.903</v>
      </c>
      <c r="E570">
        <v>2.0649999999999999</v>
      </c>
      <c r="F570">
        <v>1.8720000000000001</v>
      </c>
      <c r="G570">
        <v>1.8049999999999999</v>
      </c>
    </row>
    <row r="571" spans="1:7" x14ac:dyDescent="0.2">
      <c r="A571">
        <v>198</v>
      </c>
      <c r="B571">
        <v>431.35</v>
      </c>
      <c r="C571">
        <v>1.8660000000000001</v>
      </c>
      <c r="D571">
        <v>1.8680000000000001</v>
      </c>
      <c r="E571">
        <v>2.0310000000000001</v>
      </c>
      <c r="F571">
        <v>1.8440000000000001</v>
      </c>
      <c r="G571">
        <v>1.7230000000000001</v>
      </c>
    </row>
    <row r="572" spans="1:7" x14ac:dyDescent="0.2">
      <c r="A572">
        <v>199</v>
      </c>
      <c r="B572">
        <v>430.55</v>
      </c>
      <c r="C572">
        <v>1.8280000000000001</v>
      </c>
      <c r="D572">
        <v>1.8360000000000001</v>
      </c>
      <c r="E572">
        <v>1.994</v>
      </c>
      <c r="F572">
        <v>1.8120000000000001</v>
      </c>
      <c r="G572">
        <v>1.669</v>
      </c>
    </row>
    <row r="573" spans="1:7" x14ac:dyDescent="0.2">
      <c r="A573">
        <v>200</v>
      </c>
      <c r="B573">
        <v>429.72</v>
      </c>
      <c r="C573">
        <v>1.8009999999999999</v>
      </c>
      <c r="D573">
        <v>1.8069999999999999</v>
      </c>
      <c r="E573">
        <v>1.964</v>
      </c>
      <c r="F573">
        <v>1.7809999999999999</v>
      </c>
      <c r="G573">
        <v>1.65</v>
      </c>
    </row>
    <row r="574" spans="1:7" x14ac:dyDescent="0.2">
      <c r="A574">
        <v>201</v>
      </c>
      <c r="B574">
        <v>428.84</v>
      </c>
      <c r="C574">
        <v>1.7789999999999999</v>
      </c>
      <c r="D574">
        <v>1.7769999999999999</v>
      </c>
      <c r="E574">
        <v>1.9319999999999999</v>
      </c>
      <c r="F574">
        <v>1.7509999999999999</v>
      </c>
      <c r="G574">
        <v>1.657</v>
      </c>
    </row>
    <row r="575" spans="1:7" x14ac:dyDescent="0.2">
      <c r="A575">
        <v>202</v>
      </c>
      <c r="B575">
        <v>427.92</v>
      </c>
      <c r="C575">
        <v>1.7649999999999999</v>
      </c>
      <c r="D575">
        <v>1.748</v>
      </c>
      <c r="E575">
        <v>1.903</v>
      </c>
      <c r="F575">
        <v>1.7230000000000001</v>
      </c>
      <c r="G575">
        <v>1.6870000000000001</v>
      </c>
    </row>
    <row r="576" spans="1:7" x14ac:dyDescent="0.2">
      <c r="A576">
        <v>203</v>
      </c>
      <c r="B576">
        <v>426.96</v>
      </c>
      <c r="C576">
        <v>1.7589999999999999</v>
      </c>
      <c r="D576">
        <v>1.718</v>
      </c>
      <c r="E576">
        <v>1.8740000000000001</v>
      </c>
      <c r="F576">
        <v>1.6970000000000001</v>
      </c>
      <c r="G576">
        <v>1.746</v>
      </c>
    </row>
    <row r="577" spans="1:7" x14ac:dyDescent="0.2">
      <c r="A577">
        <v>204</v>
      </c>
      <c r="B577">
        <v>425.95</v>
      </c>
      <c r="C577">
        <v>1.752</v>
      </c>
      <c r="D577">
        <v>1.696</v>
      </c>
      <c r="E577">
        <v>1.8480000000000001</v>
      </c>
      <c r="F577">
        <v>1.669</v>
      </c>
      <c r="G577">
        <v>1.7969999999999999</v>
      </c>
    </row>
    <row r="578" spans="1:7" x14ac:dyDescent="0.2">
      <c r="A578">
        <v>205</v>
      </c>
      <c r="B578">
        <v>424.9</v>
      </c>
      <c r="C578">
        <v>1.75</v>
      </c>
      <c r="D578">
        <v>1.673</v>
      </c>
      <c r="E578">
        <v>1.8180000000000001</v>
      </c>
      <c r="F578">
        <v>1.641</v>
      </c>
      <c r="G578">
        <v>1.869</v>
      </c>
    </row>
    <row r="579" spans="1:7" x14ac:dyDescent="0.2">
      <c r="A579">
        <v>206</v>
      </c>
      <c r="B579">
        <v>423.8</v>
      </c>
      <c r="C579">
        <v>1.7529999999999999</v>
      </c>
      <c r="D579">
        <v>1.6479999999999999</v>
      </c>
      <c r="E579">
        <v>1.7909999999999999</v>
      </c>
      <c r="F579">
        <v>1.617</v>
      </c>
      <c r="G579">
        <v>1.956</v>
      </c>
    </row>
    <row r="580" spans="1:7" x14ac:dyDescent="0.2">
      <c r="A580">
        <v>207</v>
      </c>
      <c r="B580">
        <v>422.67</v>
      </c>
      <c r="C580">
        <v>1.752</v>
      </c>
      <c r="D580">
        <v>1.6220000000000001</v>
      </c>
      <c r="E580">
        <v>1.764</v>
      </c>
      <c r="F580">
        <v>1.5920000000000001</v>
      </c>
      <c r="G580">
        <v>2.0289999999999999</v>
      </c>
    </row>
    <row r="581" spans="1:7" x14ac:dyDescent="0.2">
      <c r="A581">
        <v>208</v>
      </c>
      <c r="B581">
        <v>421.49</v>
      </c>
      <c r="C581">
        <v>1.7470000000000001</v>
      </c>
      <c r="D581">
        <v>1.601</v>
      </c>
      <c r="E581">
        <v>1.7370000000000001</v>
      </c>
      <c r="F581">
        <v>1.569</v>
      </c>
      <c r="G581">
        <v>2.0819999999999999</v>
      </c>
    </row>
    <row r="582" spans="1:7" x14ac:dyDescent="0.2">
      <c r="A582">
        <v>209</v>
      </c>
      <c r="B582">
        <v>420.26</v>
      </c>
      <c r="C582">
        <v>1.754</v>
      </c>
      <c r="D582">
        <v>1.581</v>
      </c>
      <c r="E582">
        <v>1.71</v>
      </c>
      <c r="F582">
        <v>1.54</v>
      </c>
      <c r="G582">
        <v>2.1850000000000001</v>
      </c>
    </row>
    <row r="583" spans="1:7" x14ac:dyDescent="0.2">
      <c r="A583">
        <v>210</v>
      </c>
      <c r="B583">
        <v>419</v>
      </c>
      <c r="C583">
        <v>1.7589999999999999</v>
      </c>
      <c r="D583">
        <v>1.5569999999999999</v>
      </c>
      <c r="E583">
        <v>1.6839999999999999</v>
      </c>
      <c r="F583">
        <v>1.5189999999999999</v>
      </c>
      <c r="G583">
        <v>2.2749999999999999</v>
      </c>
    </row>
    <row r="584" spans="1:7" x14ac:dyDescent="0.2">
      <c r="A584">
        <v>211</v>
      </c>
      <c r="B584">
        <v>417.69</v>
      </c>
      <c r="C584">
        <v>1.756</v>
      </c>
      <c r="D584">
        <v>1.5329999999999999</v>
      </c>
      <c r="E584">
        <v>1.661</v>
      </c>
      <c r="F584">
        <v>1.498</v>
      </c>
      <c r="G584">
        <v>2.331</v>
      </c>
    </row>
    <row r="585" spans="1:7" x14ac:dyDescent="0.2">
      <c r="A585">
        <v>212</v>
      </c>
      <c r="B585">
        <v>416.33</v>
      </c>
      <c r="C585">
        <v>1.744</v>
      </c>
      <c r="D585">
        <v>1.5069999999999999</v>
      </c>
      <c r="E585">
        <v>1.639</v>
      </c>
      <c r="F585">
        <v>1.4750000000000001</v>
      </c>
      <c r="G585">
        <v>2.355</v>
      </c>
    </row>
    <row r="586" spans="1:7" x14ac:dyDescent="0.2">
      <c r="A586">
        <v>213</v>
      </c>
      <c r="B586">
        <v>414.94</v>
      </c>
      <c r="C586">
        <v>1.726</v>
      </c>
      <c r="D586">
        <v>1.4910000000000001</v>
      </c>
      <c r="E586">
        <v>1.621</v>
      </c>
      <c r="F586">
        <v>1.4530000000000001</v>
      </c>
      <c r="G586">
        <v>2.3380000000000001</v>
      </c>
    </row>
    <row r="587" spans="1:7" x14ac:dyDescent="0.2">
      <c r="A587">
        <v>214</v>
      </c>
      <c r="B587">
        <v>413.5</v>
      </c>
      <c r="C587">
        <v>1.6919999999999999</v>
      </c>
      <c r="D587">
        <v>1.4710000000000001</v>
      </c>
      <c r="E587">
        <v>1.6</v>
      </c>
      <c r="F587">
        <v>1.43</v>
      </c>
      <c r="G587">
        <v>2.2650000000000001</v>
      </c>
    </row>
    <row r="588" spans="1:7" x14ac:dyDescent="0.2">
      <c r="A588">
        <v>215</v>
      </c>
      <c r="B588">
        <v>412.02</v>
      </c>
      <c r="C588">
        <v>1.6519999999999999</v>
      </c>
      <c r="D588">
        <v>1.4470000000000001</v>
      </c>
      <c r="E588">
        <v>1.5780000000000001</v>
      </c>
      <c r="F588">
        <v>1.407</v>
      </c>
      <c r="G588">
        <v>2.177</v>
      </c>
    </row>
    <row r="589" spans="1:7" x14ac:dyDescent="0.2">
      <c r="A589">
        <v>216</v>
      </c>
      <c r="B589">
        <v>410.49</v>
      </c>
      <c r="C589">
        <v>1.61</v>
      </c>
      <c r="D589">
        <v>1.42</v>
      </c>
      <c r="E589">
        <v>1.5529999999999999</v>
      </c>
      <c r="F589">
        <v>1.3859999999999999</v>
      </c>
      <c r="G589">
        <v>2.0830000000000002</v>
      </c>
    </row>
    <row r="590" spans="1:7" x14ac:dyDescent="0.2">
      <c r="A590">
        <v>217</v>
      </c>
      <c r="B590">
        <v>408.92</v>
      </c>
      <c r="C590">
        <v>1.5680000000000001</v>
      </c>
      <c r="D590">
        <v>1.393</v>
      </c>
      <c r="E590">
        <v>1.528</v>
      </c>
      <c r="F590">
        <v>1.3660000000000001</v>
      </c>
      <c r="G590">
        <v>1.986</v>
      </c>
    </row>
    <row r="591" spans="1:7" x14ac:dyDescent="0.2">
      <c r="A591">
        <v>218</v>
      </c>
      <c r="B591">
        <v>407.31</v>
      </c>
      <c r="C591">
        <v>1.5289999999999999</v>
      </c>
      <c r="D591">
        <v>1.3740000000000001</v>
      </c>
      <c r="E591">
        <v>1.5129999999999999</v>
      </c>
      <c r="F591">
        <v>1.345</v>
      </c>
      <c r="G591">
        <v>1.883</v>
      </c>
    </row>
    <row r="592" spans="1:7" x14ac:dyDescent="0.2">
      <c r="A592">
        <v>219</v>
      </c>
      <c r="B592">
        <v>405.66</v>
      </c>
      <c r="C592">
        <v>1.4910000000000001</v>
      </c>
      <c r="D592">
        <v>1.3640000000000001</v>
      </c>
      <c r="E592">
        <v>1.498</v>
      </c>
      <c r="F592">
        <v>1.323</v>
      </c>
      <c r="G592">
        <v>1.7809999999999999</v>
      </c>
    </row>
    <row r="593" spans="1:7" x14ac:dyDescent="0.2">
      <c r="A593">
        <v>220</v>
      </c>
      <c r="B593">
        <v>403.96</v>
      </c>
      <c r="C593">
        <v>1.4530000000000001</v>
      </c>
      <c r="D593">
        <v>1.3460000000000001</v>
      </c>
      <c r="E593">
        <v>1.476</v>
      </c>
      <c r="F593">
        <v>1.302</v>
      </c>
      <c r="G593">
        <v>1.6890000000000001</v>
      </c>
    </row>
    <row r="594" spans="1:7" x14ac:dyDescent="0.2">
      <c r="A594">
        <v>221</v>
      </c>
      <c r="B594">
        <v>402.22</v>
      </c>
      <c r="C594">
        <v>1.4279999999999999</v>
      </c>
      <c r="D594">
        <v>1.329</v>
      </c>
      <c r="E594">
        <v>1.462</v>
      </c>
      <c r="F594">
        <v>1.29</v>
      </c>
      <c r="G594">
        <v>1.6319999999999999</v>
      </c>
    </row>
    <row r="595" spans="1:7" x14ac:dyDescent="0.2">
      <c r="A595">
        <v>222</v>
      </c>
      <c r="B595">
        <v>400.43</v>
      </c>
      <c r="C595">
        <v>1.41</v>
      </c>
      <c r="D595">
        <v>1.3080000000000001</v>
      </c>
      <c r="E595">
        <v>1.4490000000000001</v>
      </c>
      <c r="F595">
        <v>1.278</v>
      </c>
      <c r="G595">
        <v>1.605</v>
      </c>
    </row>
    <row r="596" spans="1:7" x14ac:dyDescent="0.2">
      <c r="A596">
        <v>223</v>
      </c>
      <c r="B596">
        <v>398.61</v>
      </c>
      <c r="C596">
        <v>1.397</v>
      </c>
      <c r="D596">
        <v>1.2929999999999999</v>
      </c>
      <c r="E596">
        <v>1.4350000000000001</v>
      </c>
      <c r="F596">
        <v>1.2669999999999999</v>
      </c>
      <c r="G596">
        <v>1.5920000000000001</v>
      </c>
    </row>
    <row r="597" spans="1:7" x14ac:dyDescent="0.2">
      <c r="A597">
        <v>224</v>
      </c>
      <c r="B597">
        <v>396.74</v>
      </c>
      <c r="C597">
        <v>1.3859999999999999</v>
      </c>
      <c r="D597">
        <v>1.28</v>
      </c>
      <c r="E597">
        <v>1.42</v>
      </c>
      <c r="F597">
        <v>1.25</v>
      </c>
      <c r="G597">
        <v>1.595</v>
      </c>
    </row>
    <row r="598" spans="1:7" x14ac:dyDescent="0.2">
      <c r="A598">
        <v>225</v>
      </c>
      <c r="B598">
        <v>394.83</v>
      </c>
      <c r="C598">
        <v>1.3740000000000001</v>
      </c>
      <c r="D598">
        <v>1.2649999999999999</v>
      </c>
      <c r="E598">
        <v>1.407</v>
      </c>
      <c r="F598">
        <v>1.238</v>
      </c>
      <c r="G598">
        <v>1.585</v>
      </c>
    </row>
    <row r="599" spans="1:7" x14ac:dyDescent="0.2">
      <c r="A599">
        <v>226</v>
      </c>
      <c r="B599">
        <v>392.87</v>
      </c>
      <c r="C599">
        <v>1.365</v>
      </c>
      <c r="D599">
        <v>1.26</v>
      </c>
      <c r="E599">
        <v>1.395</v>
      </c>
      <c r="F599">
        <v>1.224</v>
      </c>
      <c r="G599">
        <v>1.581</v>
      </c>
    </row>
    <row r="600" spans="1:7" x14ac:dyDescent="0.2">
      <c r="A600">
        <v>227</v>
      </c>
      <c r="B600">
        <v>390.88</v>
      </c>
      <c r="C600">
        <v>1.3520000000000001</v>
      </c>
      <c r="D600">
        <v>1.252</v>
      </c>
      <c r="E600">
        <v>1.385</v>
      </c>
      <c r="F600">
        <v>1.206</v>
      </c>
      <c r="G600">
        <v>1.5640000000000001</v>
      </c>
    </row>
    <row r="601" spans="1:7" x14ac:dyDescent="0.2">
      <c r="A601">
        <v>228</v>
      </c>
      <c r="B601">
        <v>388.84</v>
      </c>
      <c r="C601">
        <v>1.3420000000000001</v>
      </c>
      <c r="D601">
        <v>1.246</v>
      </c>
      <c r="E601">
        <v>1.371</v>
      </c>
      <c r="F601">
        <v>1.1970000000000001</v>
      </c>
      <c r="G601">
        <v>1.5549999999999999</v>
      </c>
    </row>
    <row r="602" spans="1:7" x14ac:dyDescent="0.2">
      <c r="A602">
        <v>229</v>
      </c>
      <c r="B602">
        <v>386.76</v>
      </c>
      <c r="C602">
        <v>1.3240000000000001</v>
      </c>
      <c r="D602">
        <v>1.228</v>
      </c>
      <c r="E602">
        <v>1.3620000000000001</v>
      </c>
      <c r="F602">
        <v>1.1890000000000001</v>
      </c>
      <c r="G602">
        <v>1.516</v>
      </c>
    </row>
    <row r="603" spans="1:7" x14ac:dyDescent="0.2">
      <c r="A603">
        <v>230</v>
      </c>
      <c r="B603">
        <v>384.63</v>
      </c>
      <c r="C603">
        <v>1.3120000000000001</v>
      </c>
      <c r="D603">
        <v>1.2170000000000001</v>
      </c>
      <c r="E603">
        <v>1.351</v>
      </c>
      <c r="F603">
        <v>1.1850000000000001</v>
      </c>
      <c r="G603">
        <v>1.494</v>
      </c>
    </row>
    <row r="604" spans="1:7" x14ac:dyDescent="0.2">
      <c r="A604">
        <v>231</v>
      </c>
      <c r="B604">
        <v>382.47</v>
      </c>
      <c r="C604">
        <v>1.3029999999999999</v>
      </c>
      <c r="D604">
        <v>1.208</v>
      </c>
      <c r="E604">
        <v>1.3380000000000001</v>
      </c>
      <c r="F604">
        <v>1.177</v>
      </c>
      <c r="G604">
        <v>1.4890000000000001</v>
      </c>
    </row>
    <row r="605" spans="1:7" x14ac:dyDescent="0.2">
      <c r="A605">
        <v>232</v>
      </c>
      <c r="B605">
        <v>380.26</v>
      </c>
      <c r="C605">
        <v>1.304</v>
      </c>
      <c r="D605">
        <v>1.2030000000000001</v>
      </c>
      <c r="E605">
        <v>1.3360000000000001</v>
      </c>
      <c r="F605">
        <v>1.169</v>
      </c>
      <c r="G605">
        <v>1.5069999999999999</v>
      </c>
    </row>
    <row r="606" spans="1:7" x14ac:dyDescent="0.2">
      <c r="A606">
        <v>233</v>
      </c>
      <c r="B606">
        <v>378.01</v>
      </c>
      <c r="C606">
        <v>1.3029999999999999</v>
      </c>
      <c r="D606">
        <v>1.198</v>
      </c>
      <c r="E606">
        <v>1.3320000000000001</v>
      </c>
      <c r="F606">
        <v>1.1639999999999999</v>
      </c>
      <c r="G606">
        <v>1.518</v>
      </c>
    </row>
    <row r="607" spans="1:7" x14ac:dyDescent="0.2">
      <c r="A607">
        <v>234</v>
      </c>
      <c r="B607">
        <v>375.72</v>
      </c>
      <c r="C607">
        <v>1.3109999999999999</v>
      </c>
      <c r="D607">
        <v>1.194</v>
      </c>
      <c r="E607">
        <v>1.3260000000000001</v>
      </c>
      <c r="F607">
        <v>1.1599999999999999</v>
      </c>
      <c r="G607">
        <v>1.5640000000000001</v>
      </c>
    </row>
    <row r="608" spans="1:7" x14ac:dyDescent="0.2">
      <c r="A608">
        <v>235</v>
      </c>
      <c r="B608">
        <v>373.39</v>
      </c>
      <c r="C608">
        <v>1.319</v>
      </c>
      <c r="D608">
        <v>1.1879999999999999</v>
      </c>
      <c r="E608">
        <v>1.3220000000000001</v>
      </c>
      <c r="F608">
        <v>1.1579999999999999</v>
      </c>
      <c r="G608">
        <v>1.609</v>
      </c>
    </row>
    <row r="609" spans="1:7" x14ac:dyDescent="0.2">
      <c r="A609">
        <v>236</v>
      </c>
      <c r="B609">
        <v>371.02</v>
      </c>
      <c r="C609">
        <v>1.323</v>
      </c>
      <c r="D609">
        <v>1.181</v>
      </c>
      <c r="E609">
        <v>1.3169999999999999</v>
      </c>
      <c r="F609">
        <v>1.1499999999999999</v>
      </c>
      <c r="G609">
        <v>1.6419999999999999</v>
      </c>
    </row>
    <row r="610" spans="1:7" x14ac:dyDescent="0.2">
      <c r="A610">
        <v>237</v>
      </c>
      <c r="B610">
        <v>368.61</v>
      </c>
      <c r="C610">
        <v>1.323</v>
      </c>
      <c r="D610">
        <v>1.175</v>
      </c>
      <c r="E610">
        <v>1.306</v>
      </c>
      <c r="F610">
        <v>1.149</v>
      </c>
      <c r="G610">
        <v>1.663</v>
      </c>
    </row>
    <row r="611" spans="1:7" x14ac:dyDescent="0.2">
      <c r="A611">
        <v>238</v>
      </c>
      <c r="B611">
        <v>366.16</v>
      </c>
      <c r="C611">
        <v>1.327</v>
      </c>
      <c r="D611">
        <v>1.171</v>
      </c>
      <c r="E611">
        <v>1.296</v>
      </c>
      <c r="F611">
        <v>1.1439999999999999</v>
      </c>
      <c r="G611">
        <v>1.698</v>
      </c>
    </row>
    <row r="612" spans="1:7" x14ac:dyDescent="0.2">
      <c r="A612">
        <v>239</v>
      </c>
      <c r="B612">
        <v>363.66</v>
      </c>
      <c r="C612">
        <v>1.3280000000000001</v>
      </c>
      <c r="D612">
        <v>1.163</v>
      </c>
      <c r="E612">
        <v>1.2929999999999999</v>
      </c>
      <c r="F612">
        <v>1.141</v>
      </c>
      <c r="G612">
        <v>1.714</v>
      </c>
    </row>
    <row r="613" spans="1:7" x14ac:dyDescent="0.2">
      <c r="A613">
        <v>240</v>
      </c>
      <c r="B613">
        <v>361.13</v>
      </c>
      <c r="C613">
        <v>1.3340000000000001</v>
      </c>
      <c r="D613">
        <v>1.1619999999999999</v>
      </c>
      <c r="E613">
        <v>1.294</v>
      </c>
      <c r="F613">
        <v>1.141</v>
      </c>
      <c r="G613">
        <v>1.74</v>
      </c>
    </row>
    <row r="614" spans="1:7" x14ac:dyDescent="0.2">
      <c r="A614">
        <v>241</v>
      </c>
      <c r="B614">
        <v>358.56</v>
      </c>
      <c r="C614">
        <v>1.341</v>
      </c>
      <c r="D614">
        <v>1.1599999999999999</v>
      </c>
      <c r="E614">
        <v>1.304</v>
      </c>
      <c r="F614">
        <v>1.141</v>
      </c>
      <c r="G614">
        <v>1.76</v>
      </c>
    </row>
    <row r="615" spans="1:7" x14ac:dyDescent="0.2">
      <c r="A615">
        <v>242</v>
      </c>
      <c r="B615">
        <v>355.95</v>
      </c>
      <c r="C615">
        <v>1.349</v>
      </c>
      <c r="D615">
        <v>1.163</v>
      </c>
      <c r="E615">
        <v>1.3089999999999999</v>
      </c>
      <c r="F615">
        <v>1.1399999999999999</v>
      </c>
      <c r="G615">
        <v>1.784</v>
      </c>
    </row>
    <row r="616" spans="1:7" x14ac:dyDescent="0.2">
      <c r="A616">
        <v>243</v>
      </c>
      <c r="B616">
        <v>353.3</v>
      </c>
      <c r="C616">
        <v>1.3480000000000001</v>
      </c>
      <c r="D616">
        <v>1.161</v>
      </c>
      <c r="E616">
        <v>1.3080000000000001</v>
      </c>
      <c r="F616">
        <v>1.135</v>
      </c>
      <c r="G616">
        <v>1.79</v>
      </c>
    </row>
    <row r="617" spans="1:7" x14ac:dyDescent="0.2">
      <c r="A617">
        <v>244</v>
      </c>
      <c r="B617">
        <v>350.61</v>
      </c>
      <c r="C617">
        <v>1.34</v>
      </c>
      <c r="D617">
        <v>1.155</v>
      </c>
      <c r="E617">
        <v>1.298</v>
      </c>
      <c r="F617">
        <v>1.135</v>
      </c>
      <c r="G617">
        <v>1.7729999999999999</v>
      </c>
    </row>
    <row r="618" spans="1:7" x14ac:dyDescent="0.2">
      <c r="A618">
        <v>245</v>
      </c>
      <c r="B618">
        <v>347.89</v>
      </c>
      <c r="C618">
        <v>1.3320000000000001</v>
      </c>
      <c r="D618">
        <v>1.157</v>
      </c>
      <c r="E618">
        <v>1.2929999999999999</v>
      </c>
      <c r="F618">
        <v>1.135</v>
      </c>
      <c r="G618">
        <v>1.744</v>
      </c>
    </row>
    <row r="619" spans="1:7" x14ac:dyDescent="0.2">
      <c r="A619">
        <v>246</v>
      </c>
      <c r="B619">
        <v>345.12</v>
      </c>
      <c r="C619">
        <v>1.331</v>
      </c>
      <c r="D619">
        <v>1.1599999999999999</v>
      </c>
      <c r="E619">
        <v>1.3</v>
      </c>
      <c r="F619">
        <v>1.139</v>
      </c>
      <c r="G619">
        <v>1.724</v>
      </c>
    </row>
    <row r="620" spans="1:7" x14ac:dyDescent="0.2">
      <c r="A620">
        <v>247</v>
      </c>
      <c r="B620">
        <v>342.32</v>
      </c>
      <c r="C620">
        <v>1.327</v>
      </c>
      <c r="D620">
        <v>1.1639999999999999</v>
      </c>
      <c r="E620">
        <v>1.304</v>
      </c>
      <c r="F620">
        <v>1.1399999999999999</v>
      </c>
      <c r="G620">
        <v>1.7010000000000001</v>
      </c>
    </row>
    <row r="621" spans="1:7" x14ac:dyDescent="0.2">
      <c r="A621">
        <v>248</v>
      </c>
      <c r="B621">
        <v>339.49</v>
      </c>
      <c r="C621">
        <v>1.323</v>
      </c>
      <c r="D621">
        <v>1.1639999999999999</v>
      </c>
      <c r="E621">
        <v>1.3129999999999999</v>
      </c>
      <c r="F621">
        <v>1.1339999999999999</v>
      </c>
      <c r="G621">
        <v>1.681</v>
      </c>
    </row>
    <row r="622" spans="1:7" x14ac:dyDescent="0.2">
      <c r="A622">
        <v>249</v>
      </c>
      <c r="B622">
        <v>336.61</v>
      </c>
      <c r="C622">
        <v>1.323</v>
      </c>
      <c r="D622">
        <v>1.165</v>
      </c>
      <c r="E622">
        <v>1.3169999999999999</v>
      </c>
      <c r="F622">
        <v>1.1319999999999999</v>
      </c>
      <c r="G622">
        <v>1.6779999999999999</v>
      </c>
    </row>
    <row r="623" spans="1:7" x14ac:dyDescent="0.2">
      <c r="A623">
        <v>250</v>
      </c>
      <c r="B623">
        <v>333.71</v>
      </c>
      <c r="C623">
        <v>1.323</v>
      </c>
      <c r="D623">
        <v>1.1619999999999999</v>
      </c>
      <c r="E623">
        <v>1.3169999999999999</v>
      </c>
      <c r="F623">
        <v>1.131</v>
      </c>
      <c r="G623">
        <v>1.6819999999999999</v>
      </c>
    </row>
    <row r="624" spans="1:7" x14ac:dyDescent="0.2">
      <c r="A624">
        <v>251</v>
      </c>
      <c r="B624">
        <v>330.76</v>
      </c>
      <c r="C624">
        <v>1.3260000000000001</v>
      </c>
      <c r="D624">
        <v>1.161</v>
      </c>
      <c r="E624">
        <v>1.3160000000000001</v>
      </c>
      <c r="F624">
        <v>1.1399999999999999</v>
      </c>
      <c r="G624">
        <v>1.6879999999999999</v>
      </c>
    </row>
    <row r="625" spans="1:7" x14ac:dyDescent="0.2">
      <c r="A625">
        <v>252</v>
      </c>
      <c r="B625">
        <v>327.79</v>
      </c>
      <c r="C625">
        <v>1.3320000000000001</v>
      </c>
      <c r="D625">
        <v>1.167</v>
      </c>
      <c r="E625">
        <v>1.321</v>
      </c>
      <c r="F625">
        <v>1.1459999999999999</v>
      </c>
      <c r="G625">
        <v>1.6950000000000001</v>
      </c>
    </row>
    <row r="626" spans="1:7" x14ac:dyDescent="0.2">
      <c r="A626">
        <v>253</v>
      </c>
      <c r="B626">
        <v>324.77</v>
      </c>
      <c r="C626">
        <v>1.339</v>
      </c>
      <c r="D626">
        <v>1.171</v>
      </c>
      <c r="E626">
        <v>1.331</v>
      </c>
      <c r="F626">
        <v>1.1459999999999999</v>
      </c>
      <c r="G626">
        <v>1.706</v>
      </c>
    </row>
    <row r="627" spans="1:7" x14ac:dyDescent="0.2">
      <c r="A627">
        <v>254</v>
      </c>
      <c r="B627">
        <v>321.73</v>
      </c>
      <c r="C627">
        <v>1.3440000000000001</v>
      </c>
      <c r="D627">
        <v>1.1739999999999999</v>
      </c>
      <c r="E627">
        <v>1.3440000000000001</v>
      </c>
      <c r="F627">
        <v>1.1439999999999999</v>
      </c>
      <c r="G627">
        <v>1.714</v>
      </c>
    </row>
    <row r="628" spans="1:7" x14ac:dyDescent="0.2">
      <c r="A628">
        <v>255</v>
      </c>
      <c r="B628">
        <v>318.64999999999998</v>
      </c>
      <c r="C628">
        <v>1.3460000000000001</v>
      </c>
      <c r="D628">
        <v>1.173</v>
      </c>
      <c r="E628">
        <v>1.351</v>
      </c>
      <c r="F628">
        <v>1.1439999999999999</v>
      </c>
      <c r="G628">
        <v>1.718</v>
      </c>
    </row>
    <row r="629" spans="1:7" x14ac:dyDescent="0.2">
      <c r="A629">
        <v>256</v>
      </c>
      <c r="B629">
        <v>315.54000000000002</v>
      </c>
      <c r="C629">
        <v>1.3480000000000001</v>
      </c>
      <c r="D629">
        <v>1.1739999999999999</v>
      </c>
      <c r="E629">
        <v>1.353</v>
      </c>
      <c r="F629">
        <v>1.153</v>
      </c>
      <c r="G629">
        <v>1.7130000000000001</v>
      </c>
    </row>
    <row r="630" spans="1:7" x14ac:dyDescent="0.2">
      <c r="A630">
        <v>257</v>
      </c>
      <c r="B630">
        <v>312.39999999999998</v>
      </c>
      <c r="C630">
        <v>1.3520000000000001</v>
      </c>
      <c r="D630">
        <v>1.1759999999999999</v>
      </c>
      <c r="E630">
        <v>1.353</v>
      </c>
      <c r="F630">
        <v>1.1659999999999999</v>
      </c>
      <c r="G630">
        <v>1.7130000000000001</v>
      </c>
    </row>
    <row r="631" spans="1:7" x14ac:dyDescent="0.2">
      <c r="A631">
        <v>258</v>
      </c>
      <c r="B631">
        <v>309.23</v>
      </c>
      <c r="C631">
        <v>1.3520000000000001</v>
      </c>
      <c r="D631">
        <v>1.1779999999999999</v>
      </c>
      <c r="E631">
        <v>1.357</v>
      </c>
      <c r="F631">
        <v>1.17</v>
      </c>
      <c r="G631">
        <v>1.7030000000000001</v>
      </c>
    </row>
    <row r="632" spans="1:7" x14ac:dyDescent="0.2">
      <c r="A632">
        <v>259</v>
      </c>
      <c r="B632">
        <v>306.02999999999997</v>
      </c>
      <c r="C632">
        <v>1.351</v>
      </c>
      <c r="D632">
        <v>1.18</v>
      </c>
      <c r="E632">
        <v>1.369</v>
      </c>
      <c r="F632">
        <v>1.1679999999999999</v>
      </c>
      <c r="G632">
        <v>1.6879999999999999</v>
      </c>
    </row>
    <row r="633" spans="1:7" x14ac:dyDescent="0.2">
      <c r="A633">
        <v>260</v>
      </c>
      <c r="B633">
        <v>302.8</v>
      </c>
      <c r="C633">
        <v>1.3520000000000001</v>
      </c>
      <c r="D633">
        <v>1.1870000000000001</v>
      </c>
      <c r="E633">
        <v>1.379</v>
      </c>
      <c r="F633">
        <v>1.17</v>
      </c>
      <c r="G633">
        <v>1.67</v>
      </c>
    </row>
    <row r="634" spans="1:7" x14ac:dyDescent="0.2">
      <c r="A634">
        <v>261</v>
      </c>
      <c r="B634">
        <v>299.54000000000002</v>
      </c>
      <c r="C634">
        <v>1.351</v>
      </c>
      <c r="D634">
        <v>1.1859999999999999</v>
      </c>
      <c r="E634">
        <v>1.387</v>
      </c>
      <c r="F634">
        <v>1.181</v>
      </c>
      <c r="G634">
        <v>1.65</v>
      </c>
    </row>
    <row r="635" spans="1:7" x14ac:dyDescent="0.2">
      <c r="A635">
        <v>262</v>
      </c>
      <c r="B635">
        <v>296.26</v>
      </c>
      <c r="C635">
        <v>1.3480000000000001</v>
      </c>
      <c r="D635">
        <v>1.1890000000000001</v>
      </c>
      <c r="E635">
        <v>1.3859999999999999</v>
      </c>
      <c r="F635">
        <v>1.1910000000000001</v>
      </c>
      <c r="G635">
        <v>1.6259999999999999</v>
      </c>
    </row>
    <row r="636" spans="1:7" x14ac:dyDescent="0.2">
      <c r="A636">
        <v>263</v>
      </c>
      <c r="B636">
        <v>292.94</v>
      </c>
      <c r="C636">
        <v>1.347</v>
      </c>
      <c r="D636">
        <v>1.19</v>
      </c>
      <c r="E636">
        <v>1.3919999999999999</v>
      </c>
      <c r="F636">
        <v>1.194</v>
      </c>
      <c r="G636">
        <v>1.6120000000000001</v>
      </c>
    </row>
    <row r="637" spans="1:7" x14ac:dyDescent="0.2">
      <c r="A637">
        <v>264</v>
      </c>
      <c r="B637">
        <v>289.61</v>
      </c>
      <c r="C637">
        <v>1.345</v>
      </c>
      <c r="D637">
        <v>1.1919999999999999</v>
      </c>
      <c r="E637">
        <v>1.399</v>
      </c>
      <c r="F637">
        <v>1.198</v>
      </c>
      <c r="G637">
        <v>1.59</v>
      </c>
    </row>
    <row r="638" spans="1:7" x14ac:dyDescent="0.2">
      <c r="A638">
        <v>265</v>
      </c>
      <c r="B638">
        <v>286.24</v>
      </c>
      <c r="C638">
        <v>1.3440000000000001</v>
      </c>
      <c r="D638">
        <v>1.198</v>
      </c>
      <c r="E638">
        <v>1.41</v>
      </c>
      <c r="F638">
        <v>1.1990000000000001</v>
      </c>
      <c r="G638">
        <v>1.5680000000000001</v>
      </c>
    </row>
    <row r="639" spans="1:7" x14ac:dyDescent="0.2">
      <c r="A639">
        <v>266</v>
      </c>
      <c r="B639">
        <v>282.86</v>
      </c>
      <c r="C639">
        <v>1.34</v>
      </c>
      <c r="D639">
        <v>1.2</v>
      </c>
      <c r="E639">
        <v>1.4159999999999999</v>
      </c>
      <c r="F639">
        <v>1.2050000000000001</v>
      </c>
      <c r="G639">
        <v>1.5409999999999999</v>
      </c>
    </row>
    <row r="640" spans="1:7" x14ac:dyDescent="0.2">
      <c r="A640">
        <v>267</v>
      </c>
      <c r="B640">
        <v>279.45</v>
      </c>
      <c r="C640">
        <v>1.341</v>
      </c>
      <c r="D640">
        <v>1.2070000000000001</v>
      </c>
      <c r="E640">
        <v>1.421</v>
      </c>
      <c r="F640">
        <v>1.216</v>
      </c>
      <c r="G640">
        <v>1.52</v>
      </c>
    </row>
    <row r="641" spans="1:7" x14ac:dyDescent="0.2">
      <c r="A641">
        <v>268</v>
      </c>
      <c r="B641">
        <v>276.02</v>
      </c>
      <c r="C641">
        <v>1.341</v>
      </c>
      <c r="D641">
        <v>1.21</v>
      </c>
      <c r="E641">
        <v>1.4239999999999999</v>
      </c>
      <c r="F641">
        <v>1.2210000000000001</v>
      </c>
      <c r="G641">
        <v>1.508</v>
      </c>
    </row>
    <row r="642" spans="1:7" x14ac:dyDescent="0.2">
      <c r="A642">
        <v>269</v>
      </c>
      <c r="B642">
        <v>272.56</v>
      </c>
      <c r="C642">
        <v>1.347</v>
      </c>
      <c r="D642">
        <v>1.218</v>
      </c>
      <c r="E642">
        <v>1.4350000000000001</v>
      </c>
      <c r="F642">
        <v>1.226</v>
      </c>
      <c r="G642">
        <v>1.5089999999999999</v>
      </c>
    </row>
    <row r="643" spans="1:7" x14ac:dyDescent="0.2">
      <c r="A643">
        <v>270</v>
      </c>
      <c r="B643">
        <v>269.08999999999997</v>
      </c>
      <c r="C643">
        <v>1.353</v>
      </c>
      <c r="D643">
        <v>1.2170000000000001</v>
      </c>
      <c r="E643">
        <v>1.4450000000000001</v>
      </c>
      <c r="F643">
        <v>1.23</v>
      </c>
      <c r="G643">
        <v>1.5189999999999999</v>
      </c>
    </row>
    <row r="644" spans="1:7" x14ac:dyDescent="0.2">
      <c r="A644">
        <v>271</v>
      </c>
      <c r="B644">
        <v>265.60000000000002</v>
      </c>
      <c r="C644">
        <v>1.36</v>
      </c>
      <c r="D644">
        <v>1.224</v>
      </c>
      <c r="E644">
        <v>1.452</v>
      </c>
      <c r="F644">
        <v>1.24</v>
      </c>
      <c r="G644">
        <v>1.526</v>
      </c>
    </row>
    <row r="645" spans="1:7" x14ac:dyDescent="0.2">
      <c r="A645">
        <v>272</v>
      </c>
      <c r="B645">
        <v>262.08999999999997</v>
      </c>
      <c r="C645">
        <v>1.363</v>
      </c>
      <c r="D645">
        <v>1.2250000000000001</v>
      </c>
      <c r="E645">
        <v>1.458</v>
      </c>
      <c r="F645">
        <v>1.2470000000000001</v>
      </c>
      <c r="G645">
        <v>1.52</v>
      </c>
    </row>
    <row r="646" spans="1:7" x14ac:dyDescent="0.2">
      <c r="A646">
        <v>273</v>
      </c>
      <c r="B646">
        <v>258.57</v>
      </c>
      <c r="C646">
        <v>1.359</v>
      </c>
      <c r="D646">
        <v>1.2310000000000001</v>
      </c>
      <c r="E646">
        <v>1.4670000000000001</v>
      </c>
      <c r="F646">
        <v>1.2450000000000001</v>
      </c>
      <c r="G646">
        <v>1.4930000000000001</v>
      </c>
    </row>
    <row r="647" spans="1:7" x14ac:dyDescent="0.2">
      <c r="A647">
        <v>274</v>
      </c>
      <c r="B647">
        <v>255.03</v>
      </c>
      <c r="C647">
        <v>1.355</v>
      </c>
      <c r="D647">
        <v>1.234</v>
      </c>
      <c r="E647">
        <v>1.4750000000000001</v>
      </c>
      <c r="F647">
        <v>1.2509999999999999</v>
      </c>
      <c r="G647">
        <v>1.4610000000000001</v>
      </c>
    </row>
    <row r="648" spans="1:7" x14ac:dyDescent="0.2">
      <c r="A648">
        <v>275</v>
      </c>
      <c r="B648">
        <v>251.47</v>
      </c>
      <c r="C648">
        <v>1.3520000000000001</v>
      </c>
      <c r="D648">
        <v>1.2350000000000001</v>
      </c>
      <c r="E648">
        <v>1.4810000000000001</v>
      </c>
      <c r="F648">
        <v>1.2589999999999999</v>
      </c>
      <c r="G648">
        <v>1.4319999999999999</v>
      </c>
    </row>
    <row r="649" spans="1:7" x14ac:dyDescent="0.2">
      <c r="A649">
        <v>276</v>
      </c>
      <c r="B649">
        <v>247.9</v>
      </c>
      <c r="C649">
        <v>1.3520000000000001</v>
      </c>
      <c r="D649">
        <v>1.2330000000000001</v>
      </c>
      <c r="E649">
        <v>1.482</v>
      </c>
      <c r="F649">
        <v>1.268</v>
      </c>
      <c r="G649">
        <v>1.4239999999999999</v>
      </c>
    </row>
    <row r="650" spans="1:7" x14ac:dyDescent="0.2">
      <c r="A650">
        <v>277</v>
      </c>
      <c r="B650">
        <v>244.32</v>
      </c>
      <c r="C650">
        <v>1.355</v>
      </c>
      <c r="D650">
        <v>1.234</v>
      </c>
      <c r="E650">
        <v>1.486</v>
      </c>
      <c r="F650">
        <v>1.2709999999999999</v>
      </c>
      <c r="G650">
        <v>1.429</v>
      </c>
    </row>
    <row r="651" spans="1:7" x14ac:dyDescent="0.2">
      <c r="A651">
        <v>278</v>
      </c>
      <c r="B651">
        <v>240.73</v>
      </c>
      <c r="C651">
        <v>1.3640000000000001</v>
      </c>
      <c r="D651">
        <v>1.24</v>
      </c>
      <c r="E651">
        <v>1.4950000000000001</v>
      </c>
      <c r="F651">
        <v>1.2789999999999999</v>
      </c>
      <c r="G651">
        <v>1.444</v>
      </c>
    </row>
    <row r="652" spans="1:7" x14ac:dyDescent="0.2">
      <c r="A652">
        <v>279</v>
      </c>
      <c r="B652">
        <v>237.12</v>
      </c>
      <c r="C652">
        <v>1.367</v>
      </c>
      <c r="D652">
        <v>1.2410000000000001</v>
      </c>
      <c r="E652">
        <v>1.5</v>
      </c>
      <c r="F652">
        <v>1.28</v>
      </c>
      <c r="G652">
        <v>1.448</v>
      </c>
    </row>
    <row r="653" spans="1:7" x14ac:dyDescent="0.2">
      <c r="A653">
        <v>280</v>
      </c>
      <c r="B653">
        <v>233.51</v>
      </c>
      <c r="C653">
        <v>1.37</v>
      </c>
      <c r="D653">
        <v>1.2430000000000001</v>
      </c>
      <c r="E653">
        <v>1.5009999999999999</v>
      </c>
      <c r="F653">
        <v>1.288</v>
      </c>
      <c r="G653">
        <v>1.448</v>
      </c>
    </row>
    <row r="654" spans="1:7" x14ac:dyDescent="0.2">
      <c r="A654">
        <v>281</v>
      </c>
      <c r="B654">
        <v>229.9</v>
      </c>
      <c r="C654">
        <v>1.369</v>
      </c>
      <c r="D654">
        <v>1.2410000000000001</v>
      </c>
      <c r="E654">
        <v>1.508</v>
      </c>
      <c r="F654">
        <v>1.2909999999999999</v>
      </c>
      <c r="G654">
        <v>1.4370000000000001</v>
      </c>
    </row>
    <row r="655" spans="1:7" x14ac:dyDescent="0.2">
      <c r="A655">
        <v>282</v>
      </c>
      <c r="B655">
        <v>226.27</v>
      </c>
      <c r="C655">
        <v>1.363</v>
      </c>
      <c r="D655">
        <v>1.2450000000000001</v>
      </c>
      <c r="E655">
        <v>1.5089999999999999</v>
      </c>
      <c r="F655">
        <v>1.2929999999999999</v>
      </c>
      <c r="G655">
        <v>1.4039999999999999</v>
      </c>
    </row>
    <row r="656" spans="1:7" x14ac:dyDescent="0.2">
      <c r="A656">
        <v>283</v>
      </c>
      <c r="B656">
        <v>222.65</v>
      </c>
      <c r="C656">
        <v>1.3540000000000001</v>
      </c>
      <c r="D656">
        <v>1.2450000000000001</v>
      </c>
      <c r="E656">
        <v>1.5069999999999999</v>
      </c>
      <c r="F656">
        <v>1.2929999999999999</v>
      </c>
      <c r="G656">
        <v>1.3720000000000001</v>
      </c>
    </row>
    <row r="657" spans="1:7" x14ac:dyDescent="0.2">
      <c r="A657">
        <v>284</v>
      </c>
      <c r="B657">
        <v>219.01</v>
      </c>
      <c r="C657">
        <v>1.35</v>
      </c>
      <c r="D657">
        <v>1.2490000000000001</v>
      </c>
      <c r="E657">
        <v>1.508</v>
      </c>
      <c r="F657">
        <v>1.2949999999999999</v>
      </c>
      <c r="G657">
        <v>1.35</v>
      </c>
    </row>
    <row r="658" spans="1:7" x14ac:dyDescent="0.2">
      <c r="A658">
        <v>285</v>
      </c>
      <c r="B658">
        <v>215.38</v>
      </c>
      <c r="C658">
        <v>1.3420000000000001</v>
      </c>
      <c r="D658">
        <v>1.248</v>
      </c>
      <c r="E658">
        <v>1.51</v>
      </c>
      <c r="F658">
        <v>1.296</v>
      </c>
      <c r="G658">
        <v>1.3149999999999999</v>
      </c>
    </row>
    <row r="659" spans="1:7" x14ac:dyDescent="0.2">
      <c r="A659">
        <v>286</v>
      </c>
      <c r="B659">
        <v>211.75</v>
      </c>
      <c r="C659">
        <v>1.3320000000000001</v>
      </c>
      <c r="D659">
        <v>1.2450000000000001</v>
      </c>
      <c r="E659">
        <v>1.5089999999999999</v>
      </c>
      <c r="F659">
        <v>1.2969999999999999</v>
      </c>
      <c r="G659">
        <v>1.278</v>
      </c>
    </row>
    <row r="660" spans="1:7" x14ac:dyDescent="0.2">
      <c r="A660">
        <v>287</v>
      </c>
      <c r="B660">
        <v>208.12</v>
      </c>
      <c r="C660">
        <v>1.327</v>
      </c>
      <c r="D660">
        <v>1.2450000000000001</v>
      </c>
      <c r="E660">
        <v>1.508</v>
      </c>
      <c r="F660">
        <v>1.296</v>
      </c>
      <c r="G660">
        <v>1.2569999999999999</v>
      </c>
    </row>
    <row r="661" spans="1:7" x14ac:dyDescent="0.2">
      <c r="A661">
        <v>288</v>
      </c>
      <c r="B661">
        <v>204.49</v>
      </c>
      <c r="C661">
        <v>1.331</v>
      </c>
      <c r="D661">
        <v>1.248</v>
      </c>
      <c r="E661">
        <v>1.51</v>
      </c>
      <c r="F661">
        <v>1.302</v>
      </c>
      <c r="G661">
        <v>1.262</v>
      </c>
    </row>
    <row r="662" spans="1:7" x14ac:dyDescent="0.2">
      <c r="A662">
        <v>289</v>
      </c>
      <c r="B662">
        <v>200.86</v>
      </c>
      <c r="C662">
        <v>1.329</v>
      </c>
      <c r="D662">
        <v>1.25</v>
      </c>
      <c r="E662">
        <v>1.5089999999999999</v>
      </c>
      <c r="F662">
        <v>1.3069999999999999</v>
      </c>
      <c r="G662">
        <v>1.25</v>
      </c>
    </row>
    <row r="663" spans="1:7" x14ac:dyDescent="0.2">
      <c r="A663">
        <v>290</v>
      </c>
      <c r="B663">
        <v>197.24</v>
      </c>
      <c r="C663">
        <v>1.323</v>
      </c>
      <c r="D663">
        <v>1.252</v>
      </c>
      <c r="E663">
        <v>1.504</v>
      </c>
      <c r="F663">
        <v>1.306</v>
      </c>
      <c r="G663">
        <v>1.23</v>
      </c>
    </row>
    <row r="664" spans="1:7" x14ac:dyDescent="0.2">
      <c r="A664">
        <v>291</v>
      </c>
      <c r="B664">
        <v>193.62</v>
      </c>
      <c r="C664">
        <v>1.321</v>
      </c>
      <c r="D664">
        <v>1.2490000000000001</v>
      </c>
      <c r="E664">
        <v>1.508</v>
      </c>
      <c r="F664">
        <v>1.3069999999999999</v>
      </c>
      <c r="G664">
        <v>1.2190000000000001</v>
      </c>
    </row>
    <row r="665" spans="1:7" x14ac:dyDescent="0.2">
      <c r="A665">
        <v>292</v>
      </c>
      <c r="B665">
        <v>190.02</v>
      </c>
      <c r="C665">
        <v>1.32</v>
      </c>
      <c r="D665">
        <v>1.2490000000000001</v>
      </c>
      <c r="E665">
        <v>1.5109999999999999</v>
      </c>
      <c r="F665">
        <v>1.306</v>
      </c>
      <c r="G665">
        <v>1.2150000000000001</v>
      </c>
    </row>
    <row r="666" spans="1:7" x14ac:dyDescent="0.2">
      <c r="A666">
        <v>293</v>
      </c>
      <c r="B666">
        <v>186.42</v>
      </c>
      <c r="C666">
        <v>1.3149999999999999</v>
      </c>
      <c r="D666">
        <v>1.248</v>
      </c>
      <c r="E666">
        <v>1.508</v>
      </c>
      <c r="F666">
        <v>1.306</v>
      </c>
      <c r="G666">
        <v>1.196</v>
      </c>
    </row>
    <row r="667" spans="1:7" x14ac:dyDescent="0.2">
      <c r="A667">
        <v>294</v>
      </c>
      <c r="B667">
        <v>182.83</v>
      </c>
      <c r="C667">
        <v>1.3120000000000001</v>
      </c>
      <c r="D667">
        <v>1.244</v>
      </c>
      <c r="E667">
        <v>1.5029999999999999</v>
      </c>
      <c r="F667">
        <v>1.306</v>
      </c>
      <c r="G667">
        <v>1.1950000000000001</v>
      </c>
    </row>
    <row r="668" spans="1:7" x14ac:dyDescent="0.2">
      <c r="A668">
        <v>295</v>
      </c>
      <c r="B668">
        <v>179.26</v>
      </c>
      <c r="C668">
        <v>1.3169999999999999</v>
      </c>
      <c r="D668">
        <v>1.246</v>
      </c>
      <c r="E668">
        <v>1.5009999999999999</v>
      </c>
      <c r="F668">
        <v>1.3049999999999999</v>
      </c>
      <c r="G668">
        <v>1.2170000000000001</v>
      </c>
    </row>
    <row r="669" spans="1:7" x14ac:dyDescent="0.2">
      <c r="A669">
        <v>296</v>
      </c>
      <c r="B669">
        <v>175.7</v>
      </c>
      <c r="C669">
        <v>1.3149999999999999</v>
      </c>
      <c r="D669">
        <v>1.2430000000000001</v>
      </c>
      <c r="E669">
        <v>1.4970000000000001</v>
      </c>
      <c r="F669">
        <v>1.3029999999999999</v>
      </c>
      <c r="G669">
        <v>1.218</v>
      </c>
    </row>
    <row r="670" spans="1:7" x14ac:dyDescent="0.2">
      <c r="A670">
        <v>297</v>
      </c>
      <c r="B670">
        <v>172.16</v>
      </c>
      <c r="C670">
        <v>1.3160000000000001</v>
      </c>
      <c r="D670">
        <v>1.2470000000000001</v>
      </c>
      <c r="E670">
        <v>1.4890000000000001</v>
      </c>
      <c r="F670">
        <v>1.3</v>
      </c>
      <c r="G670">
        <v>1.228</v>
      </c>
    </row>
    <row r="671" spans="1:7" x14ac:dyDescent="0.2">
      <c r="A671">
        <v>298</v>
      </c>
      <c r="B671">
        <v>168.63</v>
      </c>
      <c r="C671">
        <v>1.323</v>
      </c>
      <c r="D671">
        <v>1.2410000000000001</v>
      </c>
      <c r="E671">
        <v>1.4810000000000001</v>
      </c>
      <c r="F671">
        <v>1.296</v>
      </c>
      <c r="G671">
        <v>1.2729999999999999</v>
      </c>
    </row>
    <row r="672" spans="1:7" x14ac:dyDescent="0.2">
      <c r="A672">
        <v>299</v>
      </c>
      <c r="B672">
        <v>165.12</v>
      </c>
      <c r="C672">
        <v>1.327</v>
      </c>
      <c r="D672">
        <v>1.2390000000000001</v>
      </c>
      <c r="E672">
        <v>1.478</v>
      </c>
      <c r="F672">
        <v>1.2949999999999999</v>
      </c>
      <c r="G672">
        <v>1.296</v>
      </c>
    </row>
    <row r="673" spans="1:7" x14ac:dyDescent="0.2">
      <c r="A673">
        <v>300</v>
      </c>
      <c r="B673">
        <v>161.63</v>
      </c>
      <c r="C673">
        <v>1.321</v>
      </c>
      <c r="D673">
        <v>1.234</v>
      </c>
      <c r="E673">
        <v>1.474</v>
      </c>
      <c r="F673">
        <v>1.292</v>
      </c>
      <c r="G673">
        <v>1.2849999999999999</v>
      </c>
    </row>
    <row r="674" spans="1:7" x14ac:dyDescent="0.2">
      <c r="A674">
        <v>301</v>
      </c>
      <c r="B674">
        <v>158.16</v>
      </c>
      <c r="C674">
        <v>1.3220000000000001</v>
      </c>
      <c r="D674">
        <v>1.23</v>
      </c>
      <c r="E674">
        <v>1.4730000000000001</v>
      </c>
      <c r="F674">
        <v>1.2849999999999999</v>
      </c>
      <c r="G674">
        <v>1.2989999999999999</v>
      </c>
    </row>
    <row r="675" spans="1:7" x14ac:dyDescent="0.2">
      <c r="A675">
        <v>302</v>
      </c>
      <c r="B675">
        <v>154.72</v>
      </c>
      <c r="C675">
        <v>1.3240000000000001</v>
      </c>
      <c r="D675">
        <v>1.2250000000000001</v>
      </c>
      <c r="E675">
        <v>1.4710000000000001</v>
      </c>
      <c r="F675">
        <v>1.28</v>
      </c>
      <c r="G675">
        <v>1.32</v>
      </c>
    </row>
    <row r="676" spans="1:7" x14ac:dyDescent="0.2">
      <c r="A676">
        <v>303</v>
      </c>
      <c r="B676">
        <v>151.30000000000001</v>
      </c>
      <c r="C676">
        <v>1.3120000000000001</v>
      </c>
      <c r="D676">
        <v>1.222</v>
      </c>
      <c r="E676">
        <v>1.4550000000000001</v>
      </c>
      <c r="F676">
        <v>1.274</v>
      </c>
      <c r="G676">
        <v>1.296</v>
      </c>
    </row>
    <row r="677" spans="1:7" x14ac:dyDescent="0.2">
      <c r="A677">
        <v>304</v>
      </c>
      <c r="B677">
        <v>147.9</v>
      </c>
      <c r="C677">
        <v>1.2909999999999999</v>
      </c>
      <c r="D677">
        <v>1.2150000000000001</v>
      </c>
      <c r="E677">
        <v>1.44</v>
      </c>
      <c r="F677">
        <v>1.27</v>
      </c>
      <c r="G677">
        <v>1.24</v>
      </c>
    </row>
    <row r="678" spans="1:7" x14ac:dyDescent="0.2">
      <c r="A678">
        <v>305</v>
      </c>
      <c r="B678">
        <v>144.53</v>
      </c>
      <c r="C678">
        <v>1.29</v>
      </c>
      <c r="D678">
        <v>1.21</v>
      </c>
      <c r="E678">
        <v>1.444</v>
      </c>
      <c r="F678">
        <v>1.2609999999999999</v>
      </c>
      <c r="G678">
        <v>1.244</v>
      </c>
    </row>
    <row r="679" spans="1:7" x14ac:dyDescent="0.2">
      <c r="A679">
        <v>306</v>
      </c>
      <c r="B679">
        <v>141.19</v>
      </c>
      <c r="C679">
        <v>1.296</v>
      </c>
      <c r="D679">
        <v>1.2070000000000001</v>
      </c>
      <c r="E679">
        <v>1.4390000000000001</v>
      </c>
      <c r="F679">
        <v>1.254</v>
      </c>
      <c r="G679">
        <v>1.2829999999999999</v>
      </c>
    </row>
    <row r="680" spans="1:7" x14ac:dyDescent="0.2">
      <c r="A680">
        <v>307</v>
      </c>
      <c r="B680">
        <v>137.88999999999999</v>
      </c>
      <c r="C680">
        <v>1.286</v>
      </c>
      <c r="D680">
        <v>1.202</v>
      </c>
      <c r="E680">
        <v>1.425</v>
      </c>
      <c r="F680">
        <v>1.2450000000000001</v>
      </c>
      <c r="G680">
        <v>1.272</v>
      </c>
    </row>
    <row r="681" spans="1:7" x14ac:dyDescent="0.2">
      <c r="A681">
        <v>308</v>
      </c>
      <c r="B681">
        <v>134.61000000000001</v>
      </c>
      <c r="C681">
        <v>1.2749999999999999</v>
      </c>
      <c r="D681">
        <v>1.1990000000000001</v>
      </c>
      <c r="E681">
        <v>1.415</v>
      </c>
      <c r="F681">
        <v>1.238</v>
      </c>
      <c r="G681">
        <v>1.2470000000000001</v>
      </c>
    </row>
    <row r="682" spans="1:7" x14ac:dyDescent="0.2">
      <c r="A682">
        <v>309</v>
      </c>
      <c r="B682">
        <v>131.37</v>
      </c>
      <c r="C682">
        <v>1.266</v>
      </c>
      <c r="D682">
        <v>1.1910000000000001</v>
      </c>
      <c r="E682">
        <v>1.4039999999999999</v>
      </c>
      <c r="F682">
        <v>1.2310000000000001</v>
      </c>
      <c r="G682">
        <v>1.2370000000000001</v>
      </c>
    </row>
    <row r="683" spans="1:7" x14ac:dyDescent="0.2">
      <c r="A683">
        <v>310</v>
      </c>
      <c r="B683">
        <v>128.16</v>
      </c>
      <c r="C683">
        <v>1.2470000000000001</v>
      </c>
      <c r="D683">
        <v>1.1839999999999999</v>
      </c>
      <c r="E683">
        <v>1.3859999999999999</v>
      </c>
      <c r="F683">
        <v>1.2230000000000001</v>
      </c>
      <c r="G683">
        <v>1.1950000000000001</v>
      </c>
    </row>
    <row r="684" spans="1:7" x14ac:dyDescent="0.2">
      <c r="A684">
        <v>311</v>
      </c>
      <c r="B684">
        <v>124.99</v>
      </c>
      <c r="C684">
        <v>1.2210000000000001</v>
      </c>
      <c r="D684">
        <v>1.171</v>
      </c>
      <c r="E684">
        <v>1.3779999999999999</v>
      </c>
      <c r="F684">
        <v>1.216</v>
      </c>
      <c r="G684">
        <v>1.1180000000000001</v>
      </c>
    </row>
    <row r="685" spans="1:7" x14ac:dyDescent="0.2">
      <c r="A685">
        <v>312</v>
      </c>
      <c r="B685">
        <v>121.85</v>
      </c>
      <c r="C685">
        <v>1.204</v>
      </c>
      <c r="D685">
        <v>1.163</v>
      </c>
      <c r="E685">
        <v>1.369</v>
      </c>
      <c r="F685">
        <v>1.2030000000000001</v>
      </c>
      <c r="G685">
        <v>1.081</v>
      </c>
    </row>
    <row r="686" spans="1:7" x14ac:dyDescent="0.2">
      <c r="A686">
        <v>313</v>
      </c>
      <c r="B686">
        <v>118.76</v>
      </c>
      <c r="C686">
        <v>1.19</v>
      </c>
      <c r="D686">
        <v>1.155</v>
      </c>
      <c r="E686">
        <v>1.351</v>
      </c>
      <c r="F686">
        <v>1.1990000000000001</v>
      </c>
      <c r="G686">
        <v>1.0549999999999999</v>
      </c>
    </row>
    <row r="687" spans="1:7" x14ac:dyDescent="0.2">
      <c r="A687">
        <v>314</v>
      </c>
      <c r="B687">
        <v>115.7</v>
      </c>
      <c r="C687">
        <v>1.1739999999999999</v>
      </c>
      <c r="D687">
        <v>1.153</v>
      </c>
      <c r="E687">
        <v>1.335</v>
      </c>
      <c r="F687">
        <v>1.1879999999999999</v>
      </c>
      <c r="G687">
        <v>1.0209999999999999</v>
      </c>
    </row>
    <row r="688" spans="1:7" x14ac:dyDescent="0.2">
      <c r="A688">
        <v>315</v>
      </c>
      <c r="B688">
        <v>112.69</v>
      </c>
      <c r="C688">
        <v>1.161</v>
      </c>
      <c r="D688">
        <v>1.143</v>
      </c>
      <c r="E688">
        <v>1.329</v>
      </c>
      <c r="F688">
        <v>1.173</v>
      </c>
      <c r="G688">
        <v>1</v>
      </c>
    </row>
    <row r="689" spans="1:7" x14ac:dyDescent="0.2">
      <c r="A689">
        <v>316</v>
      </c>
      <c r="B689">
        <v>109.72</v>
      </c>
      <c r="C689">
        <v>1.1579999999999999</v>
      </c>
      <c r="D689">
        <v>1.1279999999999999</v>
      </c>
      <c r="E689">
        <v>1.3160000000000001</v>
      </c>
      <c r="F689">
        <v>1.1619999999999999</v>
      </c>
      <c r="G689">
        <v>1.0249999999999999</v>
      </c>
    </row>
    <row r="690" spans="1:7" x14ac:dyDescent="0.2">
      <c r="A690">
        <v>317</v>
      </c>
      <c r="B690">
        <v>106.8</v>
      </c>
      <c r="C690">
        <v>1.151</v>
      </c>
      <c r="D690">
        <v>1.117</v>
      </c>
      <c r="E690">
        <v>1.302</v>
      </c>
      <c r="F690">
        <v>1.1519999999999999</v>
      </c>
      <c r="G690">
        <v>1.0309999999999999</v>
      </c>
    </row>
    <row r="691" spans="1:7" x14ac:dyDescent="0.2">
      <c r="A691">
        <v>318</v>
      </c>
      <c r="B691">
        <v>103.92</v>
      </c>
      <c r="C691">
        <v>1.133</v>
      </c>
      <c r="D691">
        <v>1.1060000000000001</v>
      </c>
      <c r="E691">
        <v>1.284</v>
      </c>
      <c r="F691">
        <v>1.1379999999999999</v>
      </c>
      <c r="G691">
        <v>1.004</v>
      </c>
    </row>
    <row r="692" spans="1:7" x14ac:dyDescent="0.2">
      <c r="A692">
        <v>319</v>
      </c>
      <c r="B692">
        <v>101.09</v>
      </c>
      <c r="C692">
        <v>1.1240000000000001</v>
      </c>
      <c r="D692">
        <v>1.099</v>
      </c>
      <c r="E692">
        <v>1.272</v>
      </c>
      <c r="F692">
        <v>1.127</v>
      </c>
      <c r="G692">
        <v>0.999</v>
      </c>
    </row>
    <row r="693" spans="1:7" x14ac:dyDescent="0.2">
      <c r="A693">
        <v>320</v>
      </c>
      <c r="B693">
        <v>98.3</v>
      </c>
      <c r="C693">
        <v>1.121</v>
      </c>
      <c r="D693">
        <v>1.087</v>
      </c>
      <c r="E693">
        <v>1.258</v>
      </c>
      <c r="F693">
        <v>1.1200000000000001</v>
      </c>
      <c r="G693">
        <v>1.018</v>
      </c>
    </row>
    <row r="694" spans="1:7" x14ac:dyDescent="0.2">
      <c r="A694">
        <v>321</v>
      </c>
      <c r="B694">
        <v>95.57</v>
      </c>
      <c r="C694">
        <v>1.1160000000000001</v>
      </c>
      <c r="D694">
        <v>1.075</v>
      </c>
      <c r="E694">
        <v>1.246</v>
      </c>
      <c r="F694">
        <v>1.111</v>
      </c>
      <c r="G694">
        <v>1.032</v>
      </c>
    </row>
    <row r="695" spans="1:7" x14ac:dyDescent="0.2">
      <c r="A695">
        <v>322</v>
      </c>
      <c r="B695">
        <v>92.89</v>
      </c>
      <c r="C695">
        <v>1.1160000000000001</v>
      </c>
      <c r="D695">
        <v>1.0609999999999999</v>
      </c>
      <c r="E695">
        <v>1.234</v>
      </c>
      <c r="F695">
        <v>1.099</v>
      </c>
      <c r="G695">
        <v>1.0680000000000001</v>
      </c>
    </row>
    <row r="696" spans="1:7" x14ac:dyDescent="0.2">
      <c r="A696">
        <v>323</v>
      </c>
      <c r="B696">
        <v>90.26</v>
      </c>
      <c r="C696">
        <v>1.129</v>
      </c>
      <c r="D696">
        <v>1.0549999999999999</v>
      </c>
      <c r="E696">
        <v>1.2210000000000001</v>
      </c>
      <c r="F696">
        <v>1.0840000000000001</v>
      </c>
      <c r="G696">
        <v>1.1559999999999999</v>
      </c>
    </row>
    <row r="697" spans="1:7" x14ac:dyDescent="0.2">
      <c r="A697">
        <v>324</v>
      </c>
      <c r="B697">
        <v>87.69</v>
      </c>
      <c r="C697">
        <v>1.1419999999999999</v>
      </c>
      <c r="D697">
        <v>1.048</v>
      </c>
      <c r="E697">
        <v>1.2090000000000001</v>
      </c>
      <c r="F697">
        <v>1.077</v>
      </c>
      <c r="G697">
        <v>1.2350000000000001</v>
      </c>
    </row>
    <row r="698" spans="1:7" x14ac:dyDescent="0.2">
      <c r="A698">
        <v>325</v>
      </c>
      <c r="B698">
        <v>85.17</v>
      </c>
      <c r="C698">
        <v>1.151</v>
      </c>
      <c r="D698">
        <v>1.0409999999999999</v>
      </c>
      <c r="E698">
        <v>1.2</v>
      </c>
      <c r="F698">
        <v>1.0780000000000001</v>
      </c>
      <c r="G698">
        <v>1.2849999999999999</v>
      </c>
    </row>
    <row r="699" spans="1:7" x14ac:dyDescent="0.2">
      <c r="A699">
        <v>326</v>
      </c>
      <c r="B699">
        <v>82.71</v>
      </c>
      <c r="C699">
        <v>1.155</v>
      </c>
      <c r="D699">
        <v>1.028</v>
      </c>
      <c r="E699">
        <v>1.1890000000000001</v>
      </c>
      <c r="F699">
        <v>1.073</v>
      </c>
      <c r="G699">
        <v>1.329</v>
      </c>
    </row>
    <row r="700" spans="1:7" x14ac:dyDescent="0.2">
      <c r="A700">
        <v>327</v>
      </c>
      <c r="B700">
        <v>80.31</v>
      </c>
      <c r="C700">
        <v>1.153</v>
      </c>
      <c r="D700">
        <v>1.018</v>
      </c>
      <c r="E700">
        <v>1.1739999999999999</v>
      </c>
      <c r="F700">
        <v>1.0589999999999999</v>
      </c>
      <c r="G700">
        <v>1.36</v>
      </c>
    </row>
    <row r="701" spans="1:7" x14ac:dyDescent="0.2">
      <c r="A701">
        <v>328</v>
      </c>
      <c r="B701">
        <v>77.959999999999994</v>
      </c>
      <c r="C701">
        <v>1.139</v>
      </c>
      <c r="D701">
        <v>1.0049999999999999</v>
      </c>
      <c r="E701">
        <v>1.1559999999999999</v>
      </c>
      <c r="F701">
        <v>1.0429999999999999</v>
      </c>
      <c r="G701">
        <v>1.351</v>
      </c>
    </row>
    <row r="702" spans="1:7" x14ac:dyDescent="0.2">
      <c r="A702">
        <v>329</v>
      </c>
      <c r="B702">
        <v>75.67</v>
      </c>
      <c r="C702">
        <v>1.1259999999999999</v>
      </c>
      <c r="D702">
        <v>0.997</v>
      </c>
      <c r="E702">
        <v>1.1359999999999999</v>
      </c>
      <c r="F702">
        <v>1.034</v>
      </c>
      <c r="G702">
        <v>1.337</v>
      </c>
    </row>
    <row r="703" spans="1:7" x14ac:dyDescent="0.2">
      <c r="A703">
        <v>330</v>
      </c>
      <c r="B703">
        <v>73.45</v>
      </c>
      <c r="C703">
        <v>1.1160000000000001</v>
      </c>
      <c r="D703">
        <v>0.98899999999999999</v>
      </c>
      <c r="E703">
        <v>1.125</v>
      </c>
      <c r="F703">
        <v>1.026</v>
      </c>
      <c r="G703">
        <v>1.3260000000000001</v>
      </c>
    </row>
    <row r="704" spans="1:7" x14ac:dyDescent="0.2">
      <c r="A704">
        <v>331</v>
      </c>
      <c r="B704">
        <v>71.290000000000006</v>
      </c>
      <c r="C704">
        <v>1.1060000000000001</v>
      </c>
      <c r="D704">
        <v>0.98299999999999998</v>
      </c>
      <c r="E704">
        <v>1.121</v>
      </c>
      <c r="F704">
        <v>1.0209999999999999</v>
      </c>
      <c r="G704">
        <v>1.298</v>
      </c>
    </row>
    <row r="705" spans="1:7" x14ac:dyDescent="0.2">
      <c r="A705">
        <v>332</v>
      </c>
      <c r="B705">
        <v>69.19</v>
      </c>
      <c r="C705">
        <v>1.095</v>
      </c>
      <c r="D705">
        <v>0.97699999999999998</v>
      </c>
      <c r="E705">
        <v>1.1140000000000001</v>
      </c>
      <c r="F705">
        <v>1.016</v>
      </c>
      <c r="G705">
        <v>1.2709999999999999</v>
      </c>
    </row>
    <row r="706" spans="1:7" x14ac:dyDescent="0.2">
      <c r="A706">
        <v>333</v>
      </c>
      <c r="B706">
        <v>67.150000000000006</v>
      </c>
      <c r="C706">
        <v>1.0860000000000001</v>
      </c>
      <c r="D706">
        <v>0.97199999999999998</v>
      </c>
      <c r="E706">
        <v>1.109</v>
      </c>
      <c r="F706">
        <v>1.0069999999999999</v>
      </c>
      <c r="G706">
        <v>1.254</v>
      </c>
    </row>
    <row r="707" spans="1:7" x14ac:dyDescent="0.2">
      <c r="A707">
        <v>334</v>
      </c>
      <c r="B707">
        <v>65.180000000000007</v>
      </c>
      <c r="C707">
        <v>1.077</v>
      </c>
      <c r="D707">
        <v>0.96499999999999997</v>
      </c>
      <c r="E707">
        <v>1.105</v>
      </c>
      <c r="F707">
        <v>1.002</v>
      </c>
      <c r="G707">
        <v>1.236</v>
      </c>
    </row>
    <row r="708" spans="1:7" x14ac:dyDescent="0.2">
      <c r="A708">
        <v>335</v>
      </c>
      <c r="B708">
        <v>63.28</v>
      </c>
      <c r="C708">
        <v>1.0669999999999999</v>
      </c>
      <c r="D708">
        <v>0.95899999999999996</v>
      </c>
      <c r="E708">
        <v>1.097</v>
      </c>
      <c r="F708">
        <v>0.996</v>
      </c>
      <c r="G708">
        <v>1.2150000000000001</v>
      </c>
    </row>
    <row r="709" spans="1:7" x14ac:dyDescent="0.2">
      <c r="A709">
        <v>336</v>
      </c>
      <c r="B709">
        <v>61.44</v>
      </c>
      <c r="C709">
        <v>1.0620000000000001</v>
      </c>
      <c r="D709">
        <v>0.95899999999999996</v>
      </c>
      <c r="E709">
        <v>1.0900000000000001</v>
      </c>
      <c r="F709">
        <v>0.99299999999999999</v>
      </c>
      <c r="G709">
        <v>1.208</v>
      </c>
    </row>
    <row r="710" spans="1:7" x14ac:dyDescent="0.2">
      <c r="A710">
        <v>337</v>
      </c>
      <c r="B710">
        <v>59.67</v>
      </c>
      <c r="C710">
        <v>1.056</v>
      </c>
      <c r="D710">
        <v>0.95499999999999996</v>
      </c>
      <c r="E710">
        <v>1.0840000000000001</v>
      </c>
      <c r="F710">
        <v>0.98799999999999999</v>
      </c>
      <c r="G710">
        <v>1.1970000000000001</v>
      </c>
    </row>
    <row r="711" spans="1:7" x14ac:dyDescent="0.2">
      <c r="A711">
        <v>338</v>
      </c>
      <c r="B711">
        <v>57.97</v>
      </c>
      <c r="C711">
        <v>1.0489999999999999</v>
      </c>
      <c r="D711">
        <v>0.95599999999999996</v>
      </c>
      <c r="E711">
        <v>1.08</v>
      </c>
      <c r="F711">
        <v>0.98199999999999998</v>
      </c>
      <c r="G711">
        <v>1.1779999999999999</v>
      </c>
    </row>
    <row r="712" spans="1:7" x14ac:dyDescent="0.2">
      <c r="A712">
        <v>339</v>
      </c>
      <c r="B712">
        <v>56.34</v>
      </c>
      <c r="C712">
        <v>1.048</v>
      </c>
      <c r="D712">
        <v>0.94599999999999995</v>
      </c>
      <c r="E712">
        <v>1.0740000000000001</v>
      </c>
      <c r="F712">
        <v>0.97699999999999998</v>
      </c>
      <c r="G712">
        <v>1.1950000000000001</v>
      </c>
    </row>
    <row r="713" spans="1:7" x14ac:dyDescent="0.2">
      <c r="A713">
        <v>340</v>
      </c>
      <c r="B713">
        <v>54.78</v>
      </c>
      <c r="C713">
        <v>1.046</v>
      </c>
      <c r="D713">
        <v>0.94099999999999995</v>
      </c>
      <c r="E713">
        <v>1.0660000000000001</v>
      </c>
      <c r="F713">
        <v>0.97399999999999998</v>
      </c>
      <c r="G713">
        <v>1.202</v>
      </c>
    </row>
    <row r="714" spans="1:7" x14ac:dyDescent="0.2">
      <c r="A714">
        <v>341</v>
      </c>
      <c r="B714">
        <v>53.29</v>
      </c>
      <c r="C714">
        <v>1.0429999999999999</v>
      </c>
      <c r="D714">
        <v>0.93500000000000005</v>
      </c>
      <c r="E714">
        <v>1.0580000000000001</v>
      </c>
      <c r="F714">
        <v>0.97</v>
      </c>
      <c r="G714">
        <v>1.208</v>
      </c>
    </row>
    <row r="715" spans="1:7" x14ac:dyDescent="0.2">
      <c r="A715">
        <v>342</v>
      </c>
      <c r="B715">
        <v>51.87</v>
      </c>
      <c r="C715">
        <v>1.05</v>
      </c>
      <c r="D715">
        <v>0.93600000000000005</v>
      </c>
      <c r="E715">
        <v>1.05</v>
      </c>
      <c r="F715">
        <v>0.97</v>
      </c>
      <c r="G715">
        <v>1.242</v>
      </c>
    </row>
    <row r="716" spans="1:7" x14ac:dyDescent="0.2">
      <c r="A716">
        <v>343</v>
      </c>
      <c r="B716">
        <v>50.53</v>
      </c>
      <c r="C716">
        <v>1.054</v>
      </c>
      <c r="D716">
        <v>0.93600000000000005</v>
      </c>
      <c r="E716">
        <v>1.048</v>
      </c>
      <c r="F716">
        <v>0.96799999999999997</v>
      </c>
      <c r="G716">
        <v>1.2649999999999999</v>
      </c>
    </row>
    <row r="717" spans="1:7" x14ac:dyDescent="0.2">
      <c r="A717">
        <v>344</v>
      </c>
      <c r="B717">
        <v>49.26</v>
      </c>
      <c r="C717">
        <v>1.042</v>
      </c>
      <c r="D717">
        <v>0.93300000000000005</v>
      </c>
      <c r="E717">
        <v>1.0449999999999999</v>
      </c>
      <c r="F717">
        <v>0.96599999999999997</v>
      </c>
      <c r="G717">
        <v>1.2250000000000001</v>
      </c>
    </row>
    <row r="718" spans="1:7" x14ac:dyDescent="0.2">
      <c r="A718">
        <v>345</v>
      </c>
      <c r="B718">
        <v>48.06</v>
      </c>
      <c r="C718">
        <v>1.0429999999999999</v>
      </c>
      <c r="D718">
        <v>0.93200000000000005</v>
      </c>
      <c r="E718">
        <v>1.038</v>
      </c>
      <c r="F718">
        <v>0.96799999999999997</v>
      </c>
      <c r="G718">
        <v>1.2330000000000001</v>
      </c>
    </row>
    <row r="719" spans="1:7" x14ac:dyDescent="0.2">
      <c r="A719">
        <v>346</v>
      </c>
      <c r="B719">
        <v>46.93</v>
      </c>
      <c r="C719">
        <v>1.0429999999999999</v>
      </c>
      <c r="D719">
        <v>0.92800000000000005</v>
      </c>
      <c r="E719">
        <v>1.0329999999999999</v>
      </c>
      <c r="F719">
        <v>0.96299999999999997</v>
      </c>
      <c r="G719">
        <v>1.25</v>
      </c>
    </row>
    <row r="720" spans="1:7" x14ac:dyDescent="0.2">
      <c r="A720">
        <v>347</v>
      </c>
      <c r="B720">
        <v>45.89</v>
      </c>
      <c r="C720">
        <v>1.0409999999999999</v>
      </c>
      <c r="D720">
        <v>0.93899999999999995</v>
      </c>
      <c r="E720">
        <v>1.0309999999999999</v>
      </c>
      <c r="F720">
        <v>0.96699999999999997</v>
      </c>
      <c r="G720">
        <v>1.226</v>
      </c>
    </row>
    <row r="721" spans="1:7" x14ac:dyDescent="0.2">
      <c r="A721">
        <v>348</v>
      </c>
      <c r="B721">
        <v>44.91</v>
      </c>
      <c r="C721">
        <v>1.044</v>
      </c>
      <c r="D721">
        <v>0.92600000000000005</v>
      </c>
      <c r="E721">
        <v>1.034</v>
      </c>
      <c r="F721">
        <v>0.97199999999999998</v>
      </c>
      <c r="G721">
        <v>1.244</v>
      </c>
    </row>
    <row r="722" spans="1:7" x14ac:dyDescent="0.2">
      <c r="A722">
        <v>349</v>
      </c>
      <c r="B722">
        <v>44.02</v>
      </c>
      <c r="C722">
        <v>1.069</v>
      </c>
      <c r="D722">
        <v>0.92500000000000004</v>
      </c>
      <c r="E722">
        <v>1.032</v>
      </c>
      <c r="F722">
        <v>0.96799999999999997</v>
      </c>
      <c r="G722">
        <v>1.349</v>
      </c>
    </row>
    <row r="723" spans="1:7" x14ac:dyDescent="0.2">
      <c r="A723">
        <v>350</v>
      </c>
      <c r="B723">
        <v>43.2</v>
      </c>
      <c r="C723">
        <v>1.077</v>
      </c>
      <c r="D723">
        <v>0.92400000000000004</v>
      </c>
      <c r="E723">
        <v>1.026</v>
      </c>
      <c r="F723">
        <v>0.96099999999999997</v>
      </c>
      <c r="G723">
        <v>1.395</v>
      </c>
    </row>
    <row r="724" spans="1:7" x14ac:dyDescent="0.2">
      <c r="A724">
        <v>351</v>
      </c>
      <c r="B724">
        <v>42.45</v>
      </c>
      <c r="C724">
        <v>1.0669999999999999</v>
      </c>
      <c r="D724">
        <v>0.92100000000000004</v>
      </c>
      <c r="E724">
        <v>1.0229999999999999</v>
      </c>
      <c r="F724">
        <v>0.95799999999999996</v>
      </c>
      <c r="G724">
        <v>1.365</v>
      </c>
    </row>
    <row r="725" spans="1:7" x14ac:dyDescent="0.2">
      <c r="A725">
        <v>352</v>
      </c>
      <c r="B725">
        <v>41.79</v>
      </c>
      <c r="C725">
        <v>1.0669999999999999</v>
      </c>
      <c r="D725">
        <v>0.91400000000000003</v>
      </c>
      <c r="E725">
        <v>1.016</v>
      </c>
      <c r="F725">
        <v>0.95799999999999996</v>
      </c>
      <c r="G725">
        <v>1.379</v>
      </c>
    </row>
    <row r="726" spans="1:7" x14ac:dyDescent="0.2">
      <c r="A726">
        <v>353</v>
      </c>
      <c r="B726">
        <v>41.2</v>
      </c>
      <c r="C726">
        <v>1.0669999999999999</v>
      </c>
      <c r="D726">
        <v>0.90900000000000003</v>
      </c>
      <c r="E726">
        <v>1.0069999999999999</v>
      </c>
      <c r="F726">
        <v>0.95099999999999996</v>
      </c>
      <c r="G726">
        <v>1.4</v>
      </c>
    </row>
    <row r="727" spans="1:7" x14ac:dyDescent="0.2">
      <c r="A727">
        <v>354</v>
      </c>
      <c r="B727">
        <v>40.69</v>
      </c>
      <c r="C727">
        <v>1.0629999999999999</v>
      </c>
      <c r="D727">
        <v>0.89800000000000002</v>
      </c>
      <c r="E727">
        <v>1</v>
      </c>
      <c r="F727">
        <v>0.94099999999999995</v>
      </c>
      <c r="G727">
        <v>1.4139999999999999</v>
      </c>
    </row>
    <row r="728" spans="1:7" x14ac:dyDescent="0.2">
      <c r="A728">
        <v>355</v>
      </c>
      <c r="B728">
        <v>40.26</v>
      </c>
      <c r="C728">
        <v>1.071</v>
      </c>
      <c r="D728">
        <v>0.88800000000000001</v>
      </c>
      <c r="E728">
        <v>0.98599999999999999</v>
      </c>
      <c r="F728">
        <v>0.92700000000000005</v>
      </c>
      <c r="G728">
        <v>1.4850000000000001</v>
      </c>
    </row>
    <row r="729" spans="1:7" x14ac:dyDescent="0.2">
      <c r="A729">
        <v>356</v>
      </c>
      <c r="B729">
        <v>39.9</v>
      </c>
      <c r="C729">
        <v>1.0820000000000001</v>
      </c>
      <c r="D729">
        <v>0.874</v>
      </c>
      <c r="E729">
        <v>0.96599999999999997</v>
      </c>
      <c r="F729">
        <v>0.91100000000000003</v>
      </c>
      <c r="G729">
        <v>1.5780000000000001</v>
      </c>
    </row>
    <row r="730" spans="1:7" x14ac:dyDescent="0.2">
      <c r="A730">
        <v>357</v>
      </c>
      <c r="B730">
        <v>39.630000000000003</v>
      </c>
      <c r="C730">
        <v>1.0649999999999999</v>
      </c>
      <c r="D730">
        <v>0.85599999999999998</v>
      </c>
      <c r="E730">
        <v>0.94699999999999995</v>
      </c>
      <c r="F730">
        <v>0.89700000000000002</v>
      </c>
      <c r="G730">
        <v>1.5609999999999999</v>
      </c>
    </row>
    <row r="731" spans="1:7" x14ac:dyDescent="0.2">
      <c r="A731">
        <v>358</v>
      </c>
      <c r="B731">
        <v>39.43</v>
      </c>
      <c r="C731">
        <v>1.0189999999999999</v>
      </c>
      <c r="D731">
        <v>0.83099999999999996</v>
      </c>
      <c r="E731">
        <v>0.92700000000000005</v>
      </c>
      <c r="F731">
        <v>0.874</v>
      </c>
      <c r="G731">
        <v>1.446</v>
      </c>
    </row>
    <row r="732" spans="1:7" x14ac:dyDescent="0.2">
      <c r="A732">
        <v>359</v>
      </c>
      <c r="B732">
        <v>39.31</v>
      </c>
      <c r="C732">
        <v>0.96899999999999997</v>
      </c>
      <c r="D732">
        <v>0.80800000000000005</v>
      </c>
      <c r="E732">
        <v>0.90300000000000002</v>
      </c>
      <c r="F732">
        <v>0.84699999999999998</v>
      </c>
      <c r="G732">
        <v>1.319</v>
      </c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732"/>
  <sheetViews>
    <sheetView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305</v>
      </c>
      <c r="K2" t="s">
        <v>305</v>
      </c>
    </row>
    <row r="3" spans="1:19" x14ac:dyDescent="0.2">
      <c r="A3" s="1">
        <v>37658</v>
      </c>
      <c r="B3" s="2">
        <v>0.53402777777777777</v>
      </c>
      <c r="K3" s="1">
        <v>37658</v>
      </c>
      <c r="L3" s="2">
        <v>0.53402777777777777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4250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4250</v>
      </c>
      <c r="S4" t="s">
        <v>13</v>
      </c>
    </row>
    <row r="5" spans="1:19" x14ac:dyDescent="0.2">
      <c r="A5" t="s">
        <v>14</v>
      </c>
      <c r="K5" t="s">
        <v>14</v>
      </c>
      <c r="L5" t="s">
        <v>306</v>
      </c>
      <c r="M5" t="s">
        <v>307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66.143000000000001</v>
      </c>
      <c r="N11">
        <v>66.84</v>
      </c>
      <c r="O11">
        <v>65.126999999999995</v>
      </c>
      <c r="P11">
        <v>67.992999999999995</v>
      </c>
      <c r="Q11">
        <v>64.613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66.986000000000004</v>
      </c>
      <c r="N12">
        <v>67.545000000000002</v>
      </c>
      <c r="O12">
        <v>66.081000000000003</v>
      </c>
      <c r="P12">
        <v>68.965000000000003</v>
      </c>
      <c r="Q12">
        <v>65.353999999999999</v>
      </c>
    </row>
    <row r="13" spans="1:19" x14ac:dyDescent="0.2">
      <c r="A13">
        <v>-360</v>
      </c>
      <c r="B13">
        <v>39.270000000000003</v>
      </c>
      <c r="C13">
        <v>0.98899999999999999</v>
      </c>
      <c r="D13">
        <v>0.8</v>
      </c>
      <c r="E13">
        <v>0.89700000000000002</v>
      </c>
      <c r="F13">
        <v>0.83899999999999997</v>
      </c>
      <c r="G13">
        <v>1.421</v>
      </c>
      <c r="K13" t="s">
        <v>42</v>
      </c>
      <c r="L13" t="s">
        <v>37</v>
      </c>
      <c r="M13">
        <v>6.04</v>
      </c>
      <c r="N13">
        <v>5.6470000000000002</v>
      </c>
      <c r="O13">
        <v>6.1379999999999999</v>
      </c>
      <c r="P13">
        <v>6.0330000000000004</v>
      </c>
      <c r="Q13">
        <v>5.7080000000000002</v>
      </c>
    </row>
    <row r="14" spans="1:19" x14ac:dyDescent="0.2">
      <c r="A14">
        <v>-359</v>
      </c>
      <c r="B14">
        <v>39.31</v>
      </c>
      <c r="C14">
        <v>0.97499999999999998</v>
      </c>
      <c r="D14">
        <v>0.78700000000000003</v>
      </c>
      <c r="E14">
        <v>0.88</v>
      </c>
      <c r="F14">
        <v>0.82299999999999995</v>
      </c>
      <c r="G14">
        <v>1.409</v>
      </c>
      <c r="K14" t="s">
        <v>43</v>
      </c>
      <c r="L14" t="s">
        <v>37</v>
      </c>
      <c r="M14">
        <v>85.48</v>
      </c>
      <c r="N14">
        <v>85.16</v>
      </c>
      <c r="O14">
        <v>83.2</v>
      </c>
      <c r="P14">
        <v>85.48</v>
      </c>
      <c r="Q14">
        <v>80.507000000000005</v>
      </c>
    </row>
    <row r="15" spans="1:19" x14ac:dyDescent="0.2">
      <c r="A15">
        <v>-358</v>
      </c>
      <c r="B15">
        <v>39.43</v>
      </c>
      <c r="C15">
        <v>0.95399999999999996</v>
      </c>
      <c r="D15">
        <v>0.77300000000000002</v>
      </c>
      <c r="E15">
        <v>0.86699999999999999</v>
      </c>
      <c r="F15">
        <v>0.81299999999999994</v>
      </c>
      <c r="G15">
        <v>1.363</v>
      </c>
      <c r="K15" t="s">
        <v>44</v>
      </c>
      <c r="L15" t="s">
        <v>37</v>
      </c>
      <c r="M15">
        <v>46.86</v>
      </c>
      <c r="N15">
        <v>48.853000000000002</v>
      </c>
      <c r="O15">
        <v>46.86</v>
      </c>
      <c r="P15">
        <v>50.087000000000003</v>
      </c>
      <c r="Q15">
        <v>48.593000000000004</v>
      </c>
    </row>
    <row r="16" spans="1:19" x14ac:dyDescent="0.2">
      <c r="A16">
        <v>-357</v>
      </c>
      <c r="B16">
        <v>39.630000000000003</v>
      </c>
      <c r="C16">
        <v>0.93400000000000005</v>
      </c>
      <c r="D16">
        <v>0.77200000000000002</v>
      </c>
      <c r="E16">
        <v>0.86099999999999999</v>
      </c>
      <c r="F16">
        <v>0.80400000000000005</v>
      </c>
      <c r="G16">
        <v>1.3</v>
      </c>
      <c r="K16" t="s">
        <v>45</v>
      </c>
      <c r="L16" t="s">
        <v>46</v>
      </c>
      <c r="M16">
        <v>9.0169999999999995</v>
      </c>
      <c r="N16">
        <v>8.36</v>
      </c>
      <c r="O16">
        <v>9.2889999999999997</v>
      </c>
      <c r="P16">
        <v>8.7479999999999993</v>
      </c>
      <c r="Q16">
        <v>8.734</v>
      </c>
    </row>
    <row r="17" spans="1:17" x14ac:dyDescent="0.2">
      <c r="A17">
        <v>-356</v>
      </c>
      <c r="B17">
        <v>39.9</v>
      </c>
      <c r="C17">
        <v>0.92100000000000004</v>
      </c>
      <c r="D17">
        <v>0.76500000000000001</v>
      </c>
      <c r="E17">
        <v>0.85899999999999999</v>
      </c>
      <c r="F17">
        <v>0.80300000000000005</v>
      </c>
      <c r="G17">
        <v>1.256</v>
      </c>
      <c r="K17" t="s">
        <v>47</v>
      </c>
      <c r="L17" t="s">
        <v>46</v>
      </c>
      <c r="M17">
        <v>69.954999999999998</v>
      </c>
      <c r="N17">
        <v>72.326999999999998</v>
      </c>
      <c r="O17">
        <v>70.912999999999997</v>
      </c>
      <c r="P17">
        <v>72.626999999999995</v>
      </c>
      <c r="Q17">
        <v>74.353999999999999</v>
      </c>
    </row>
    <row r="18" spans="1:17" x14ac:dyDescent="0.2">
      <c r="A18">
        <v>-355</v>
      </c>
      <c r="B18">
        <v>40.26</v>
      </c>
      <c r="C18">
        <v>0.91200000000000003</v>
      </c>
      <c r="D18">
        <v>0.75900000000000001</v>
      </c>
      <c r="E18">
        <v>0.85399999999999998</v>
      </c>
      <c r="F18">
        <v>0.79800000000000004</v>
      </c>
      <c r="G18">
        <v>1.2350000000000001</v>
      </c>
      <c r="K18" t="s">
        <v>48</v>
      </c>
      <c r="L18" t="s">
        <v>49</v>
      </c>
      <c r="M18">
        <v>18.149999999999999</v>
      </c>
      <c r="N18">
        <v>17.8</v>
      </c>
      <c r="O18">
        <v>18.2</v>
      </c>
      <c r="P18">
        <v>18</v>
      </c>
      <c r="Q18">
        <v>18.600000000000001</v>
      </c>
    </row>
    <row r="19" spans="1:17" x14ac:dyDescent="0.2">
      <c r="A19">
        <v>-354</v>
      </c>
      <c r="B19">
        <v>40.69</v>
      </c>
      <c r="C19">
        <v>0.90700000000000003</v>
      </c>
      <c r="D19">
        <v>0.76</v>
      </c>
      <c r="E19">
        <v>0.84499999999999997</v>
      </c>
      <c r="F19">
        <v>0.79500000000000004</v>
      </c>
      <c r="G19">
        <v>1.2270000000000001</v>
      </c>
      <c r="K19" t="s">
        <v>50</v>
      </c>
      <c r="L19" t="s">
        <v>49</v>
      </c>
      <c r="M19">
        <v>18.361999999999998</v>
      </c>
      <c r="N19">
        <v>17.965</v>
      </c>
      <c r="O19">
        <v>18.495999999999999</v>
      </c>
      <c r="P19">
        <v>18.113</v>
      </c>
      <c r="Q19">
        <v>18.873000000000001</v>
      </c>
    </row>
    <row r="20" spans="1:17" x14ac:dyDescent="0.2">
      <c r="A20">
        <v>-353</v>
      </c>
      <c r="B20">
        <v>41.2</v>
      </c>
      <c r="C20">
        <v>0.90400000000000003</v>
      </c>
      <c r="D20">
        <v>0.76200000000000001</v>
      </c>
      <c r="E20">
        <v>0.84099999999999997</v>
      </c>
      <c r="F20">
        <v>0.79500000000000004</v>
      </c>
      <c r="G20">
        <v>1.2190000000000001</v>
      </c>
      <c r="K20" t="s">
        <v>51</v>
      </c>
      <c r="L20" t="s">
        <v>49</v>
      </c>
      <c r="M20">
        <v>2.2519999999999998</v>
      </c>
      <c r="N20">
        <v>2.0230000000000001</v>
      </c>
      <c r="O20">
        <v>2.4220000000000002</v>
      </c>
      <c r="P20">
        <v>2.2320000000000002</v>
      </c>
      <c r="Q20">
        <v>2.214</v>
      </c>
    </row>
    <row r="21" spans="1:17" x14ac:dyDescent="0.2">
      <c r="A21">
        <v>-352</v>
      </c>
      <c r="B21">
        <v>41.79</v>
      </c>
      <c r="C21">
        <v>0.90200000000000002</v>
      </c>
      <c r="D21">
        <v>0.76200000000000001</v>
      </c>
      <c r="E21">
        <v>0.84</v>
      </c>
      <c r="F21">
        <v>0.79800000000000004</v>
      </c>
      <c r="G21">
        <v>1.208</v>
      </c>
      <c r="K21" t="s">
        <v>52</v>
      </c>
      <c r="L21" t="s">
        <v>49</v>
      </c>
      <c r="M21">
        <v>27.396000000000001</v>
      </c>
      <c r="N21">
        <v>25</v>
      </c>
      <c r="O21">
        <v>26.2</v>
      </c>
      <c r="P21">
        <v>25.6</v>
      </c>
      <c r="Q21">
        <v>27.396000000000001</v>
      </c>
    </row>
    <row r="22" spans="1:17" x14ac:dyDescent="0.2">
      <c r="A22">
        <v>-351</v>
      </c>
      <c r="B22">
        <v>42.45</v>
      </c>
      <c r="C22">
        <v>0.89600000000000002</v>
      </c>
      <c r="D22">
        <v>0.76200000000000001</v>
      </c>
      <c r="E22">
        <v>0.83899999999999997</v>
      </c>
      <c r="F22">
        <v>0.80100000000000005</v>
      </c>
      <c r="G22">
        <v>1.181</v>
      </c>
      <c r="K22" t="s">
        <v>53</v>
      </c>
      <c r="L22" t="s">
        <v>49</v>
      </c>
      <c r="M22">
        <v>13</v>
      </c>
      <c r="N22">
        <v>13.6</v>
      </c>
      <c r="O22">
        <v>13</v>
      </c>
      <c r="P22">
        <v>13.2</v>
      </c>
      <c r="Q22">
        <v>13.2</v>
      </c>
    </row>
    <row r="23" spans="1:17" x14ac:dyDescent="0.2">
      <c r="A23">
        <v>-350</v>
      </c>
      <c r="B23">
        <v>43.2</v>
      </c>
      <c r="C23">
        <v>0.89400000000000002</v>
      </c>
      <c r="D23">
        <v>0.76300000000000001</v>
      </c>
      <c r="E23">
        <v>0.83399999999999996</v>
      </c>
      <c r="F23">
        <v>0.80300000000000005</v>
      </c>
      <c r="G23">
        <v>1.1759999999999999</v>
      </c>
      <c r="K23" t="s">
        <v>54</v>
      </c>
      <c r="L23" t="s">
        <v>46</v>
      </c>
      <c r="M23">
        <v>12.266</v>
      </c>
      <c r="N23">
        <v>11.262</v>
      </c>
      <c r="O23">
        <v>13.093</v>
      </c>
      <c r="P23">
        <v>12.321999999999999</v>
      </c>
      <c r="Q23">
        <v>11.731999999999999</v>
      </c>
    </row>
    <row r="24" spans="1:17" x14ac:dyDescent="0.2">
      <c r="A24">
        <v>-349</v>
      </c>
      <c r="B24">
        <v>44.02</v>
      </c>
      <c r="C24">
        <v>0.90300000000000002</v>
      </c>
      <c r="D24">
        <v>0.76900000000000002</v>
      </c>
      <c r="E24">
        <v>0.82799999999999996</v>
      </c>
      <c r="F24">
        <v>0.80900000000000005</v>
      </c>
      <c r="G24">
        <v>1.2050000000000001</v>
      </c>
      <c r="K24" t="s">
        <v>55</v>
      </c>
      <c r="L24" t="s">
        <v>46</v>
      </c>
      <c r="M24">
        <v>70.8</v>
      </c>
      <c r="N24">
        <v>75.701999999999998</v>
      </c>
      <c r="O24">
        <v>70.286000000000001</v>
      </c>
      <c r="P24">
        <v>72.878</v>
      </c>
      <c r="Q24">
        <v>69.942999999999998</v>
      </c>
    </row>
    <row r="25" spans="1:17" x14ac:dyDescent="0.2">
      <c r="A25">
        <v>-348</v>
      </c>
      <c r="B25">
        <v>44.91</v>
      </c>
      <c r="C25">
        <v>0.91600000000000004</v>
      </c>
      <c r="D25">
        <v>0.77400000000000002</v>
      </c>
      <c r="E25">
        <v>0.83</v>
      </c>
      <c r="F25">
        <v>0.81499999999999995</v>
      </c>
      <c r="G25">
        <v>1.2430000000000001</v>
      </c>
      <c r="K25" t="s">
        <v>56</v>
      </c>
      <c r="L25" t="s">
        <v>57</v>
      </c>
      <c r="M25">
        <v>2.3290000000000002</v>
      </c>
      <c r="N25">
        <v>2.3079999999999998</v>
      </c>
      <c r="O25">
        <v>2.3319999999999999</v>
      </c>
      <c r="P25">
        <v>2.4740000000000002</v>
      </c>
      <c r="Q25">
        <v>2.202</v>
      </c>
    </row>
    <row r="26" spans="1:17" x14ac:dyDescent="0.2">
      <c r="A26">
        <v>-347</v>
      </c>
      <c r="B26">
        <v>45.89</v>
      </c>
      <c r="C26">
        <v>0.92600000000000005</v>
      </c>
      <c r="D26">
        <v>0.77300000000000002</v>
      </c>
      <c r="E26">
        <v>0.82599999999999996</v>
      </c>
      <c r="F26">
        <v>0.81699999999999995</v>
      </c>
      <c r="G26">
        <v>1.288</v>
      </c>
      <c r="K26" t="s">
        <v>58</v>
      </c>
      <c r="L26" t="s">
        <v>57</v>
      </c>
      <c r="M26">
        <v>2.4889999999999999</v>
      </c>
      <c r="N26">
        <v>2.4540000000000002</v>
      </c>
      <c r="O26">
        <v>2.504</v>
      </c>
      <c r="P26">
        <v>2.645</v>
      </c>
      <c r="Q26">
        <v>2.3530000000000002</v>
      </c>
    </row>
    <row r="27" spans="1:17" x14ac:dyDescent="0.2">
      <c r="A27">
        <v>-346</v>
      </c>
      <c r="B27">
        <v>46.93</v>
      </c>
      <c r="C27">
        <v>0.93</v>
      </c>
      <c r="D27">
        <v>0.76900000000000002</v>
      </c>
      <c r="E27">
        <v>0.82099999999999995</v>
      </c>
      <c r="F27">
        <v>0.81799999999999995</v>
      </c>
      <c r="G27">
        <v>1.3129999999999999</v>
      </c>
      <c r="K27" t="s">
        <v>59</v>
      </c>
      <c r="L27" t="s">
        <v>57</v>
      </c>
      <c r="M27">
        <v>0.63800000000000001</v>
      </c>
      <c r="N27">
        <v>0.56599999999999995</v>
      </c>
      <c r="O27">
        <v>0.67600000000000005</v>
      </c>
      <c r="P27">
        <v>0.65800000000000003</v>
      </c>
      <c r="Q27">
        <v>0.61399999999999999</v>
      </c>
    </row>
    <row r="28" spans="1:17" x14ac:dyDescent="0.2">
      <c r="A28">
        <v>-345</v>
      </c>
      <c r="B28">
        <v>48.06</v>
      </c>
      <c r="C28">
        <v>0.93300000000000005</v>
      </c>
      <c r="D28">
        <v>0.77600000000000002</v>
      </c>
      <c r="E28">
        <v>0.81599999999999995</v>
      </c>
      <c r="F28">
        <v>0.81899999999999995</v>
      </c>
      <c r="G28">
        <v>1.319</v>
      </c>
      <c r="K28" t="s">
        <v>60</v>
      </c>
      <c r="L28" t="s">
        <v>57</v>
      </c>
      <c r="M28">
        <v>4.78</v>
      </c>
      <c r="N28">
        <v>4.2320000000000002</v>
      </c>
      <c r="O28">
        <v>4.78</v>
      </c>
      <c r="P28">
        <v>4.6520000000000001</v>
      </c>
      <c r="Q28">
        <v>4.41</v>
      </c>
    </row>
    <row r="29" spans="1:17" x14ac:dyDescent="0.2">
      <c r="A29">
        <v>-344</v>
      </c>
      <c r="B29">
        <v>49.26</v>
      </c>
      <c r="C29">
        <v>0.93100000000000005</v>
      </c>
      <c r="D29">
        <v>0.77400000000000002</v>
      </c>
      <c r="E29">
        <v>0.81499999999999995</v>
      </c>
      <c r="F29">
        <v>0.82</v>
      </c>
      <c r="G29">
        <v>1.3160000000000001</v>
      </c>
      <c r="K29" t="s">
        <v>61</v>
      </c>
      <c r="L29" t="s">
        <v>57</v>
      </c>
      <c r="M29">
        <v>0.83199999999999996</v>
      </c>
      <c r="N29">
        <v>0.90800000000000003</v>
      </c>
      <c r="O29">
        <v>0.86799999999999999</v>
      </c>
      <c r="P29">
        <v>1.02</v>
      </c>
      <c r="Q29">
        <v>0.83199999999999996</v>
      </c>
    </row>
    <row r="30" spans="1:17" x14ac:dyDescent="0.2">
      <c r="A30">
        <v>-343</v>
      </c>
      <c r="B30">
        <v>50.53</v>
      </c>
      <c r="C30">
        <v>0.92600000000000005</v>
      </c>
      <c r="D30">
        <v>0.77200000000000002</v>
      </c>
      <c r="E30">
        <v>0.81</v>
      </c>
      <c r="F30">
        <v>0.82099999999999995</v>
      </c>
      <c r="G30">
        <v>1.3</v>
      </c>
      <c r="K30" t="s">
        <v>62</v>
      </c>
      <c r="L30" t="s">
        <v>46</v>
      </c>
      <c r="M30">
        <v>25.637</v>
      </c>
      <c r="N30">
        <v>23.073</v>
      </c>
      <c r="O30">
        <v>27.004999999999999</v>
      </c>
      <c r="P30">
        <v>24.89</v>
      </c>
      <c r="Q30">
        <v>26.100999999999999</v>
      </c>
    </row>
    <row r="31" spans="1:17" x14ac:dyDescent="0.2">
      <c r="A31">
        <v>-342</v>
      </c>
      <c r="B31">
        <v>51.87</v>
      </c>
      <c r="C31">
        <v>0.92500000000000004</v>
      </c>
      <c r="D31">
        <v>0.77300000000000002</v>
      </c>
      <c r="E31">
        <v>0.80700000000000005</v>
      </c>
      <c r="F31">
        <v>0.82099999999999995</v>
      </c>
      <c r="G31">
        <v>1.3009999999999999</v>
      </c>
      <c r="K31" t="s">
        <v>63</v>
      </c>
      <c r="L31" t="s">
        <v>46</v>
      </c>
      <c r="M31">
        <v>33.427</v>
      </c>
      <c r="N31">
        <v>36.996000000000002</v>
      </c>
      <c r="O31">
        <v>34.661999999999999</v>
      </c>
      <c r="P31">
        <v>38.569000000000003</v>
      </c>
      <c r="Q31">
        <v>35.360999999999997</v>
      </c>
    </row>
    <row r="32" spans="1:17" x14ac:dyDescent="0.2">
      <c r="A32">
        <v>-341</v>
      </c>
      <c r="B32">
        <v>53.29</v>
      </c>
      <c r="C32">
        <v>0.92500000000000004</v>
      </c>
      <c r="D32">
        <v>0.77200000000000002</v>
      </c>
      <c r="E32">
        <v>0.80600000000000005</v>
      </c>
      <c r="F32">
        <v>0.81799999999999995</v>
      </c>
      <c r="G32">
        <v>1.306</v>
      </c>
      <c r="K32" t="s">
        <v>64</v>
      </c>
      <c r="L32" t="s">
        <v>49</v>
      </c>
      <c r="M32">
        <v>7</v>
      </c>
      <c r="N32">
        <v>7</v>
      </c>
      <c r="O32">
        <v>7</v>
      </c>
      <c r="P32">
        <v>7</v>
      </c>
      <c r="Q32">
        <v>7</v>
      </c>
    </row>
    <row r="33" spans="1:17" x14ac:dyDescent="0.2">
      <c r="A33">
        <v>-340</v>
      </c>
      <c r="B33">
        <v>54.78</v>
      </c>
      <c r="C33">
        <v>0.92700000000000005</v>
      </c>
      <c r="D33">
        <v>0.77100000000000002</v>
      </c>
      <c r="E33">
        <v>0.80200000000000005</v>
      </c>
      <c r="F33">
        <v>0.82099999999999995</v>
      </c>
      <c r="G33">
        <v>1.3140000000000001</v>
      </c>
      <c r="K33" t="s">
        <v>65</v>
      </c>
      <c r="L33" t="s">
        <v>49</v>
      </c>
      <c r="M33">
        <v>7.4729999999999999</v>
      </c>
      <c r="N33">
        <v>7.0419999999999998</v>
      </c>
      <c r="O33">
        <v>7.827</v>
      </c>
      <c r="P33">
        <v>7.6470000000000002</v>
      </c>
      <c r="Q33">
        <v>7.3769999999999998</v>
      </c>
    </row>
    <row r="34" spans="1:17" x14ac:dyDescent="0.2">
      <c r="A34">
        <v>-339</v>
      </c>
      <c r="B34">
        <v>56.34</v>
      </c>
      <c r="C34">
        <v>0.92</v>
      </c>
      <c r="D34">
        <v>0.76300000000000001</v>
      </c>
      <c r="E34">
        <v>0.8</v>
      </c>
      <c r="F34">
        <v>0.81299999999999994</v>
      </c>
      <c r="G34">
        <v>1.3029999999999999</v>
      </c>
      <c r="K34" t="s">
        <v>66</v>
      </c>
      <c r="L34" t="s">
        <v>49</v>
      </c>
      <c r="M34">
        <v>2.524</v>
      </c>
      <c r="N34">
        <v>2.4820000000000002</v>
      </c>
      <c r="O34">
        <v>2.5979999999999999</v>
      </c>
      <c r="P34">
        <v>2.3679999999999999</v>
      </c>
      <c r="Q34">
        <v>2.5859999999999999</v>
      </c>
    </row>
    <row r="35" spans="1:17" x14ac:dyDescent="0.2">
      <c r="A35">
        <v>-338</v>
      </c>
      <c r="B35">
        <v>57.97</v>
      </c>
      <c r="C35">
        <v>0.90600000000000003</v>
      </c>
      <c r="D35">
        <v>0.76200000000000001</v>
      </c>
      <c r="E35">
        <v>0.79700000000000004</v>
      </c>
      <c r="F35">
        <v>0.80300000000000005</v>
      </c>
      <c r="G35">
        <v>1.2649999999999999</v>
      </c>
      <c r="K35" t="s">
        <v>67</v>
      </c>
      <c r="L35" t="s">
        <v>49</v>
      </c>
      <c r="M35">
        <v>20</v>
      </c>
      <c r="N35">
        <v>15.396000000000001</v>
      </c>
      <c r="O35">
        <v>20</v>
      </c>
      <c r="P35">
        <v>16.396000000000001</v>
      </c>
      <c r="Q35">
        <v>17.8</v>
      </c>
    </row>
    <row r="36" spans="1:17" x14ac:dyDescent="0.2">
      <c r="A36">
        <v>-337</v>
      </c>
      <c r="B36">
        <v>59.67</v>
      </c>
      <c r="C36">
        <v>0.89300000000000002</v>
      </c>
      <c r="D36">
        <v>0.76400000000000001</v>
      </c>
      <c r="E36">
        <v>0.79300000000000004</v>
      </c>
      <c r="F36">
        <v>0.80100000000000005</v>
      </c>
      <c r="G36">
        <v>1.214</v>
      </c>
      <c r="K36" t="s">
        <v>68</v>
      </c>
      <c r="L36" t="s">
        <v>49</v>
      </c>
      <c r="M36">
        <v>1.2</v>
      </c>
      <c r="N36">
        <v>1.2</v>
      </c>
      <c r="O36">
        <v>2.2000000000000002</v>
      </c>
      <c r="P36">
        <v>1.2</v>
      </c>
      <c r="Q36">
        <v>1.3959999999999999</v>
      </c>
    </row>
    <row r="37" spans="1:17" x14ac:dyDescent="0.2">
      <c r="A37">
        <v>-336</v>
      </c>
      <c r="B37">
        <v>61.44</v>
      </c>
      <c r="C37">
        <v>0.873</v>
      </c>
      <c r="D37">
        <v>0.76100000000000001</v>
      </c>
      <c r="E37">
        <v>0.79</v>
      </c>
      <c r="F37">
        <v>0.78800000000000003</v>
      </c>
      <c r="G37">
        <v>1.1539999999999999</v>
      </c>
      <c r="K37" t="s">
        <v>69</v>
      </c>
      <c r="L37" t="s">
        <v>46</v>
      </c>
      <c r="M37">
        <v>33.777999999999999</v>
      </c>
      <c r="N37">
        <v>35.246000000000002</v>
      </c>
      <c r="O37">
        <v>33.19</v>
      </c>
      <c r="P37">
        <v>30.966000000000001</v>
      </c>
      <c r="Q37">
        <v>35.048000000000002</v>
      </c>
    </row>
    <row r="38" spans="1:17" x14ac:dyDescent="0.2">
      <c r="A38">
        <v>-335</v>
      </c>
      <c r="B38">
        <v>63.28</v>
      </c>
      <c r="C38">
        <v>0.86099999999999999</v>
      </c>
      <c r="D38">
        <v>0.75900000000000001</v>
      </c>
      <c r="E38">
        <v>0.78800000000000003</v>
      </c>
      <c r="F38">
        <v>0.79700000000000004</v>
      </c>
      <c r="G38">
        <v>1.101</v>
      </c>
      <c r="K38" t="s">
        <v>70</v>
      </c>
      <c r="L38" t="s">
        <v>46</v>
      </c>
      <c r="M38">
        <v>16.056999999999999</v>
      </c>
      <c r="N38">
        <v>17.041</v>
      </c>
      <c r="O38">
        <v>28.106999999999999</v>
      </c>
      <c r="P38">
        <v>15.692</v>
      </c>
      <c r="Q38">
        <v>18.922999999999998</v>
      </c>
    </row>
    <row r="39" spans="1:17" x14ac:dyDescent="0.2">
      <c r="A39">
        <v>-334</v>
      </c>
      <c r="B39">
        <v>65.180000000000007</v>
      </c>
      <c r="C39">
        <v>0.85499999999999998</v>
      </c>
      <c r="D39">
        <v>0.75700000000000001</v>
      </c>
      <c r="E39">
        <v>0.78700000000000003</v>
      </c>
      <c r="F39">
        <v>0.79800000000000004</v>
      </c>
      <c r="G39">
        <v>1.079</v>
      </c>
      <c r="K39" t="s">
        <v>71</v>
      </c>
      <c r="L39" t="s">
        <v>37</v>
      </c>
      <c r="M39">
        <v>13.571999999999999</v>
      </c>
      <c r="N39">
        <v>13.643000000000001</v>
      </c>
      <c r="O39">
        <v>13.563000000000001</v>
      </c>
      <c r="P39">
        <v>13.321</v>
      </c>
      <c r="Q39">
        <v>13.76</v>
      </c>
    </row>
    <row r="40" spans="1:17" x14ac:dyDescent="0.2">
      <c r="A40">
        <v>-333</v>
      </c>
      <c r="B40">
        <v>67.150000000000006</v>
      </c>
      <c r="C40">
        <v>0.85899999999999999</v>
      </c>
      <c r="D40">
        <v>0.76</v>
      </c>
      <c r="E40">
        <v>0.78800000000000003</v>
      </c>
      <c r="F40">
        <v>0.79900000000000004</v>
      </c>
      <c r="G40">
        <v>1.089</v>
      </c>
      <c r="K40" t="s">
        <v>72</v>
      </c>
      <c r="L40" t="s">
        <v>37</v>
      </c>
      <c r="M40">
        <v>13.573</v>
      </c>
      <c r="N40">
        <v>13.644</v>
      </c>
      <c r="O40">
        <v>13.564</v>
      </c>
      <c r="P40">
        <v>13.323</v>
      </c>
      <c r="Q40">
        <v>13.760999999999999</v>
      </c>
    </row>
    <row r="41" spans="1:17" x14ac:dyDescent="0.2">
      <c r="A41">
        <v>-332</v>
      </c>
      <c r="B41">
        <v>69.19</v>
      </c>
      <c r="C41">
        <v>0.86399999999999999</v>
      </c>
      <c r="D41">
        <v>0.76100000000000001</v>
      </c>
      <c r="E41">
        <v>0.78800000000000003</v>
      </c>
      <c r="F41">
        <v>0.79600000000000004</v>
      </c>
      <c r="G41">
        <v>1.1100000000000001</v>
      </c>
      <c r="K41" t="s">
        <v>73</v>
      </c>
      <c r="L41" t="s">
        <v>37</v>
      </c>
      <c r="M41">
        <v>0.219</v>
      </c>
      <c r="N41">
        <v>0.125</v>
      </c>
      <c r="O41">
        <v>0.16</v>
      </c>
      <c r="P41">
        <v>0.127</v>
      </c>
      <c r="Q41">
        <v>0.17499999999999999</v>
      </c>
    </row>
    <row r="42" spans="1:17" x14ac:dyDescent="0.2">
      <c r="A42">
        <v>-331</v>
      </c>
      <c r="B42">
        <v>71.290000000000006</v>
      </c>
      <c r="C42">
        <v>0.86299999999999999</v>
      </c>
      <c r="D42">
        <v>0.75800000000000001</v>
      </c>
      <c r="E42">
        <v>0.78400000000000003</v>
      </c>
      <c r="F42">
        <v>0.79100000000000004</v>
      </c>
      <c r="G42">
        <v>1.121</v>
      </c>
      <c r="K42" t="s">
        <v>74</v>
      </c>
      <c r="L42" t="s">
        <v>37</v>
      </c>
      <c r="M42">
        <v>14.074</v>
      </c>
      <c r="N42">
        <v>13.955</v>
      </c>
      <c r="O42">
        <v>13.888</v>
      </c>
      <c r="P42">
        <v>13.577</v>
      </c>
      <c r="Q42">
        <v>14.074</v>
      </c>
    </row>
    <row r="43" spans="1:17" x14ac:dyDescent="0.2">
      <c r="A43">
        <v>-330</v>
      </c>
      <c r="B43">
        <v>73.45</v>
      </c>
      <c r="C43">
        <v>0.86599999999999999</v>
      </c>
      <c r="D43">
        <v>0.75900000000000001</v>
      </c>
      <c r="E43">
        <v>0.79300000000000004</v>
      </c>
      <c r="F43">
        <v>0.79400000000000004</v>
      </c>
      <c r="G43">
        <v>1.119</v>
      </c>
      <c r="K43" t="s">
        <v>75</v>
      </c>
      <c r="L43" t="s">
        <v>37</v>
      </c>
      <c r="M43">
        <v>12.792999999999999</v>
      </c>
      <c r="N43">
        <v>13.053000000000001</v>
      </c>
      <c r="O43">
        <v>12.837999999999999</v>
      </c>
      <c r="P43">
        <v>12.792999999999999</v>
      </c>
      <c r="Q43">
        <v>13.05</v>
      </c>
    </row>
    <row r="44" spans="1:17" x14ac:dyDescent="0.2">
      <c r="A44">
        <v>-329</v>
      </c>
      <c r="B44">
        <v>75.67</v>
      </c>
      <c r="C44">
        <v>0.86899999999999999</v>
      </c>
      <c r="D44">
        <v>0.76</v>
      </c>
      <c r="E44">
        <v>0.78900000000000003</v>
      </c>
      <c r="F44">
        <v>0.79700000000000004</v>
      </c>
      <c r="G44">
        <v>1.1299999999999999</v>
      </c>
      <c r="K44" t="s">
        <v>76</v>
      </c>
      <c r="L44" t="s">
        <v>46</v>
      </c>
      <c r="M44">
        <v>1.6120000000000001</v>
      </c>
      <c r="N44">
        <v>0.91600000000000004</v>
      </c>
      <c r="O44">
        <v>1.18</v>
      </c>
      <c r="P44">
        <v>0.95599999999999996</v>
      </c>
      <c r="Q44">
        <v>1.274</v>
      </c>
    </row>
    <row r="45" spans="1:17" x14ac:dyDescent="0.2">
      <c r="A45">
        <v>-328</v>
      </c>
      <c r="B45">
        <v>77.959999999999994</v>
      </c>
      <c r="C45">
        <v>0.86399999999999999</v>
      </c>
      <c r="D45">
        <v>0.76</v>
      </c>
      <c r="E45">
        <v>0.76600000000000001</v>
      </c>
      <c r="F45">
        <v>0.79300000000000004</v>
      </c>
      <c r="G45">
        <v>1.137</v>
      </c>
      <c r="K45" t="s">
        <v>77</v>
      </c>
      <c r="L45" t="s">
        <v>46</v>
      </c>
      <c r="M45">
        <v>94.254000000000005</v>
      </c>
      <c r="N45">
        <v>95.667000000000002</v>
      </c>
      <c r="O45">
        <v>94.65</v>
      </c>
      <c r="P45">
        <v>96.025000000000006</v>
      </c>
      <c r="Q45">
        <v>94.831000000000003</v>
      </c>
    </row>
    <row r="46" spans="1:17" x14ac:dyDescent="0.2">
      <c r="A46">
        <v>-327</v>
      </c>
      <c r="B46">
        <v>80.31</v>
      </c>
      <c r="C46">
        <v>0.86299999999999999</v>
      </c>
      <c r="D46">
        <v>0.753</v>
      </c>
      <c r="E46">
        <v>0.75600000000000001</v>
      </c>
      <c r="F46">
        <v>0.78500000000000003</v>
      </c>
      <c r="G46">
        <v>1.1559999999999999</v>
      </c>
      <c r="K46" t="s">
        <v>78</v>
      </c>
      <c r="L46" t="s">
        <v>37</v>
      </c>
      <c r="M46">
        <v>13.257</v>
      </c>
      <c r="N46">
        <v>13.375999999999999</v>
      </c>
      <c r="O46">
        <v>13.148</v>
      </c>
      <c r="P46">
        <v>13.048999999999999</v>
      </c>
      <c r="Q46">
        <v>13.457000000000001</v>
      </c>
    </row>
    <row r="47" spans="1:17" x14ac:dyDescent="0.2">
      <c r="A47">
        <v>-326</v>
      </c>
      <c r="B47">
        <v>82.71</v>
      </c>
      <c r="C47">
        <v>0.86799999999999999</v>
      </c>
      <c r="D47">
        <v>0.753</v>
      </c>
      <c r="E47">
        <v>0.76</v>
      </c>
      <c r="F47">
        <v>0.77400000000000002</v>
      </c>
      <c r="G47">
        <v>1.1850000000000001</v>
      </c>
      <c r="K47" t="s">
        <v>79</v>
      </c>
      <c r="L47" t="s">
        <v>37</v>
      </c>
      <c r="M47">
        <v>13.259</v>
      </c>
      <c r="N47">
        <v>13.377000000000001</v>
      </c>
      <c r="O47">
        <v>13.148999999999999</v>
      </c>
      <c r="P47">
        <v>13.051</v>
      </c>
      <c r="Q47">
        <v>13.458</v>
      </c>
    </row>
    <row r="48" spans="1:17" x14ac:dyDescent="0.2">
      <c r="A48">
        <v>-325</v>
      </c>
      <c r="B48">
        <v>85.17</v>
      </c>
      <c r="C48">
        <v>0.874</v>
      </c>
      <c r="D48">
        <v>0.755</v>
      </c>
      <c r="E48">
        <v>0.747</v>
      </c>
      <c r="F48">
        <v>0.77100000000000002</v>
      </c>
      <c r="G48">
        <v>1.222</v>
      </c>
      <c r="K48" t="s">
        <v>80</v>
      </c>
      <c r="L48" t="s">
        <v>37</v>
      </c>
      <c r="M48">
        <v>0.23200000000000001</v>
      </c>
      <c r="N48">
        <v>0.14299999999999999</v>
      </c>
      <c r="O48">
        <v>0.17199999999999999</v>
      </c>
      <c r="P48">
        <v>0.14000000000000001</v>
      </c>
      <c r="Q48">
        <v>0.191</v>
      </c>
    </row>
    <row r="49" spans="1:17" x14ac:dyDescent="0.2">
      <c r="A49">
        <v>-324</v>
      </c>
      <c r="B49">
        <v>87.69</v>
      </c>
      <c r="C49">
        <v>0.88500000000000001</v>
      </c>
      <c r="D49">
        <v>0.76</v>
      </c>
      <c r="E49">
        <v>0.748</v>
      </c>
      <c r="F49">
        <v>0.77100000000000002</v>
      </c>
      <c r="G49">
        <v>1.2589999999999999</v>
      </c>
      <c r="K49" t="s">
        <v>81</v>
      </c>
      <c r="L49" t="s">
        <v>37</v>
      </c>
      <c r="M49">
        <v>13.79</v>
      </c>
      <c r="N49">
        <v>13.715</v>
      </c>
      <c r="O49">
        <v>13.481999999999999</v>
      </c>
      <c r="P49">
        <v>13.326000000000001</v>
      </c>
      <c r="Q49">
        <v>13.79</v>
      </c>
    </row>
    <row r="50" spans="1:17" x14ac:dyDescent="0.2">
      <c r="A50">
        <v>-323</v>
      </c>
      <c r="B50">
        <v>90.26</v>
      </c>
      <c r="C50">
        <v>0.88700000000000001</v>
      </c>
      <c r="D50">
        <v>0.76100000000000001</v>
      </c>
      <c r="E50">
        <v>0.73799999999999999</v>
      </c>
      <c r="F50">
        <v>0.76</v>
      </c>
      <c r="G50">
        <v>1.29</v>
      </c>
      <c r="K50" t="s">
        <v>82</v>
      </c>
      <c r="L50" t="s">
        <v>37</v>
      </c>
      <c r="M50">
        <v>12.39</v>
      </c>
      <c r="N50">
        <v>12.763</v>
      </c>
      <c r="O50">
        <v>12.39</v>
      </c>
      <c r="P50">
        <v>12.448</v>
      </c>
      <c r="Q50">
        <v>12.728</v>
      </c>
    </row>
    <row r="51" spans="1:17" x14ac:dyDescent="0.2">
      <c r="A51">
        <v>-322</v>
      </c>
      <c r="B51">
        <v>92.89</v>
      </c>
      <c r="C51">
        <v>0.9</v>
      </c>
      <c r="D51">
        <v>0.754</v>
      </c>
      <c r="E51">
        <v>0.73499999999999999</v>
      </c>
      <c r="F51">
        <v>0.753</v>
      </c>
      <c r="G51">
        <v>1.359</v>
      </c>
      <c r="K51" t="s">
        <v>83</v>
      </c>
      <c r="L51" t="s">
        <v>46</v>
      </c>
      <c r="M51">
        <v>1.748</v>
      </c>
      <c r="N51">
        <v>1.07</v>
      </c>
      <c r="O51">
        <v>1.31</v>
      </c>
      <c r="P51">
        <v>1.07</v>
      </c>
      <c r="Q51">
        <v>1.4179999999999999</v>
      </c>
    </row>
    <row r="52" spans="1:17" x14ac:dyDescent="0.2">
      <c r="A52">
        <v>-321</v>
      </c>
      <c r="B52">
        <v>95.57</v>
      </c>
      <c r="C52">
        <v>0.91800000000000004</v>
      </c>
      <c r="D52">
        <v>0.74</v>
      </c>
      <c r="E52">
        <v>0.74</v>
      </c>
      <c r="F52">
        <v>0.75</v>
      </c>
      <c r="G52">
        <v>1.4430000000000001</v>
      </c>
      <c r="K52" t="s">
        <v>84</v>
      </c>
      <c r="L52" t="s">
        <v>46</v>
      </c>
      <c r="M52">
        <v>93.447999999999993</v>
      </c>
      <c r="N52">
        <v>95.41</v>
      </c>
      <c r="O52">
        <v>94.227000000000004</v>
      </c>
      <c r="P52">
        <v>95.382000000000005</v>
      </c>
      <c r="Q52">
        <v>94.575999999999993</v>
      </c>
    </row>
    <row r="53" spans="1:17" x14ac:dyDescent="0.2">
      <c r="A53">
        <v>-320</v>
      </c>
      <c r="B53">
        <v>98.3</v>
      </c>
      <c r="C53">
        <v>0.91700000000000004</v>
      </c>
      <c r="D53">
        <v>0.752</v>
      </c>
      <c r="E53">
        <v>0.74199999999999999</v>
      </c>
      <c r="F53">
        <v>0.752</v>
      </c>
      <c r="G53">
        <v>1.4219999999999999</v>
      </c>
      <c r="K53" t="s">
        <v>85</v>
      </c>
      <c r="L53" t="s">
        <v>37</v>
      </c>
      <c r="M53">
        <v>-0.314</v>
      </c>
      <c r="N53">
        <v>-0.26700000000000002</v>
      </c>
      <c r="O53">
        <v>-0.41399999999999998</v>
      </c>
      <c r="P53">
        <v>-0.27200000000000002</v>
      </c>
      <c r="Q53">
        <v>-0.30299999999999999</v>
      </c>
    </row>
    <row r="54" spans="1:17" x14ac:dyDescent="0.2">
      <c r="A54">
        <v>-319</v>
      </c>
      <c r="B54">
        <v>101.09</v>
      </c>
      <c r="C54">
        <v>0.89400000000000002</v>
      </c>
      <c r="D54">
        <v>0.73799999999999999</v>
      </c>
      <c r="E54">
        <v>0.74099999999999999</v>
      </c>
      <c r="F54">
        <v>0.755</v>
      </c>
      <c r="G54">
        <v>1.3420000000000001</v>
      </c>
      <c r="K54" t="s">
        <v>86</v>
      </c>
      <c r="L54" t="s">
        <v>37</v>
      </c>
      <c r="M54">
        <v>-0.314</v>
      </c>
      <c r="N54">
        <v>-0.26700000000000002</v>
      </c>
      <c r="O54">
        <v>-0.41399999999999998</v>
      </c>
      <c r="P54">
        <v>-0.27200000000000002</v>
      </c>
      <c r="Q54">
        <v>-0.30299999999999999</v>
      </c>
    </row>
    <row r="55" spans="1:17" x14ac:dyDescent="0.2">
      <c r="A55">
        <v>-318</v>
      </c>
      <c r="B55">
        <v>103.92</v>
      </c>
      <c r="C55">
        <v>0.89400000000000002</v>
      </c>
      <c r="D55">
        <v>0.74199999999999999</v>
      </c>
      <c r="E55">
        <v>0.73499999999999999</v>
      </c>
      <c r="F55">
        <v>0.72299999999999998</v>
      </c>
      <c r="G55">
        <v>1.377</v>
      </c>
      <c r="K55" t="s">
        <v>87</v>
      </c>
      <c r="L55" t="s">
        <v>37</v>
      </c>
      <c r="M55">
        <v>7.3999999999999996E-2</v>
      </c>
      <c r="N55">
        <v>3.7999999999999999E-2</v>
      </c>
      <c r="O55">
        <v>2.4E-2</v>
      </c>
      <c r="P55">
        <v>5.3999999999999999E-2</v>
      </c>
      <c r="Q55">
        <v>5.0999999999999997E-2</v>
      </c>
    </row>
    <row r="56" spans="1:17" x14ac:dyDescent="0.2">
      <c r="A56">
        <v>-317</v>
      </c>
      <c r="B56">
        <v>106.8</v>
      </c>
      <c r="C56">
        <v>0.90500000000000003</v>
      </c>
      <c r="D56">
        <v>0.74199999999999999</v>
      </c>
      <c r="E56">
        <v>0.73399999999999999</v>
      </c>
      <c r="F56">
        <v>0.72399999999999998</v>
      </c>
      <c r="G56">
        <v>1.4219999999999999</v>
      </c>
      <c r="K56" t="s">
        <v>88</v>
      </c>
      <c r="L56" t="s">
        <v>37</v>
      </c>
      <c r="M56">
        <v>-0.106</v>
      </c>
      <c r="N56">
        <v>-0.106</v>
      </c>
      <c r="O56">
        <v>-0.28299999999999997</v>
      </c>
      <c r="P56">
        <v>-0.127</v>
      </c>
      <c r="Q56">
        <v>-0.17499999999999999</v>
      </c>
    </row>
    <row r="57" spans="1:17" x14ac:dyDescent="0.2">
      <c r="A57">
        <v>-316</v>
      </c>
      <c r="B57">
        <v>109.72</v>
      </c>
      <c r="C57">
        <v>0.89400000000000002</v>
      </c>
      <c r="D57">
        <v>0.73799999999999999</v>
      </c>
      <c r="E57">
        <v>0.73799999999999999</v>
      </c>
      <c r="F57">
        <v>0.72499999999999998</v>
      </c>
      <c r="G57">
        <v>1.377</v>
      </c>
      <c r="K57" t="s">
        <v>89</v>
      </c>
      <c r="L57" t="s">
        <v>37</v>
      </c>
      <c r="M57">
        <v>-0.49099999999999999</v>
      </c>
      <c r="N57">
        <v>-0.38</v>
      </c>
      <c r="O57">
        <v>-0.49099999999999999</v>
      </c>
      <c r="P57">
        <v>-0.40100000000000002</v>
      </c>
      <c r="Q57">
        <v>-0.42099999999999999</v>
      </c>
    </row>
    <row r="58" spans="1:17" x14ac:dyDescent="0.2">
      <c r="A58">
        <v>-315</v>
      </c>
      <c r="B58">
        <v>112.69</v>
      </c>
      <c r="C58">
        <v>0.88200000000000001</v>
      </c>
      <c r="D58">
        <v>0.74</v>
      </c>
      <c r="E58">
        <v>0.73499999999999999</v>
      </c>
      <c r="F58">
        <v>0.71899999999999997</v>
      </c>
      <c r="G58">
        <v>1.3340000000000001</v>
      </c>
      <c r="K58" t="s">
        <v>90</v>
      </c>
      <c r="L58" t="s">
        <v>46</v>
      </c>
      <c r="M58">
        <v>23.477</v>
      </c>
      <c r="N58">
        <v>14.385999999999999</v>
      </c>
      <c r="O58">
        <v>5.8380000000000001</v>
      </c>
      <c r="P58">
        <v>19.948</v>
      </c>
      <c r="Q58">
        <v>16.742999999999999</v>
      </c>
    </row>
    <row r="59" spans="1:17" x14ac:dyDescent="0.2">
      <c r="A59">
        <v>-314</v>
      </c>
      <c r="B59">
        <v>115.7</v>
      </c>
      <c r="C59">
        <v>0.872</v>
      </c>
      <c r="D59">
        <v>0.73399999999999999</v>
      </c>
      <c r="E59">
        <v>0.73099999999999998</v>
      </c>
      <c r="F59">
        <v>0.71299999999999997</v>
      </c>
      <c r="G59">
        <v>1.3120000000000001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0.88700000000000001</v>
      </c>
      <c r="D60">
        <v>0.73799999999999999</v>
      </c>
      <c r="E60">
        <v>0.72699999999999998</v>
      </c>
      <c r="F60">
        <v>0.70799999999999996</v>
      </c>
      <c r="G60">
        <v>1.3740000000000001</v>
      </c>
      <c r="K60" t="s">
        <v>92</v>
      </c>
      <c r="L60" t="s">
        <v>93</v>
      </c>
      <c r="M60">
        <v>2336.85</v>
      </c>
      <c r="N60">
        <v>2371.6</v>
      </c>
      <c r="O60">
        <v>2358.8000000000002</v>
      </c>
      <c r="P60">
        <v>2376</v>
      </c>
      <c r="Q60">
        <v>2241</v>
      </c>
    </row>
    <row r="61" spans="1:17" x14ac:dyDescent="0.2">
      <c r="A61">
        <v>-312</v>
      </c>
      <c r="B61">
        <v>121.85</v>
      </c>
      <c r="C61">
        <v>0.88200000000000001</v>
      </c>
      <c r="D61">
        <v>0.73099999999999998</v>
      </c>
      <c r="E61">
        <v>0.72399999999999998</v>
      </c>
      <c r="F61">
        <v>0.70699999999999996</v>
      </c>
      <c r="G61">
        <v>1.365</v>
      </c>
      <c r="K61" t="s">
        <v>94</v>
      </c>
      <c r="L61" t="s">
        <v>93</v>
      </c>
      <c r="M61">
        <v>2369.8649999999998</v>
      </c>
      <c r="N61">
        <v>2404.8780000000002</v>
      </c>
      <c r="O61">
        <v>2390.9349999999999</v>
      </c>
      <c r="P61">
        <v>2411.7809999999999</v>
      </c>
      <c r="Q61">
        <v>2271.8679999999999</v>
      </c>
    </row>
    <row r="62" spans="1:17" x14ac:dyDescent="0.2">
      <c r="A62">
        <v>-311</v>
      </c>
      <c r="B62">
        <v>124.99</v>
      </c>
      <c r="C62">
        <v>0.85899999999999999</v>
      </c>
      <c r="D62">
        <v>0.73599999999999999</v>
      </c>
      <c r="E62">
        <v>0.72299999999999998</v>
      </c>
      <c r="F62">
        <v>0.70099999999999996</v>
      </c>
      <c r="G62">
        <v>1.278</v>
      </c>
      <c r="K62" t="s">
        <v>95</v>
      </c>
      <c r="L62" t="s">
        <v>93</v>
      </c>
      <c r="M62">
        <v>76.343000000000004</v>
      </c>
      <c r="N62">
        <v>48.832999999999998</v>
      </c>
      <c r="O62">
        <v>50.32</v>
      </c>
      <c r="P62">
        <v>47.459000000000003</v>
      </c>
      <c r="Q62">
        <v>55.930999999999997</v>
      </c>
    </row>
    <row r="63" spans="1:17" x14ac:dyDescent="0.2">
      <c r="A63">
        <v>-310</v>
      </c>
      <c r="B63">
        <v>128.16</v>
      </c>
      <c r="C63">
        <v>0.86</v>
      </c>
      <c r="D63">
        <v>0.72699999999999998</v>
      </c>
      <c r="E63">
        <v>0.72199999999999998</v>
      </c>
      <c r="F63">
        <v>0.70199999999999996</v>
      </c>
      <c r="G63">
        <v>1.2889999999999999</v>
      </c>
      <c r="K63" t="s">
        <v>96</v>
      </c>
      <c r="L63" t="s">
        <v>93</v>
      </c>
      <c r="M63">
        <v>2570.1999999999998</v>
      </c>
      <c r="N63">
        <v>2540.4</v>
      </c>
      <c r="O63">
        <v>2560.1999999999998</v>
      </c>
      <c r="P63">
        <v>2570.1999999999998</v>
      </c>
      <c r="Q63">
        <v>2498.4</v>
      </c>
    </row>
    <row r="64" spans="1:17" x14ac:dyDescent="0.2">
      <c r="A64">
        <v>-309</v>
      </c>
      <c r="B64">
        <v>131.37</v>
      </c>
      <c r="C64">
        <v>0.88200000000000001</v>
      </c>
      <c r="D64">
        <v>0.73199999999999998</v>
      </c>
      <c r="E64">
        <v>0.72099999999999997</v>
      </c>
      <c r="F64">
        <v>0.69899999999999995</v>
      </c>
      <c r="G64">
        <v>1.3759999999999999</v>
      </c>
      <c r="K64" t="s">
        <v>97</v>
      </c>
      <c r="L64" t="s">
        <v>93</v>
      </c>
      <c r="M64">
        <v>2136</v>
      </c>
      <c r="N64">
        <v>2292.4</v>
      </c>
      <c r="O64">
        <v>2274.4</v>
      </c>
      <c r="P64">
        <v>2294.1999999999998</v>
      </c>
      <c r="Q64">
        <v>2136</v>
      </c>
    </row>
    <row r="65" spans="1:17" x14ac:dyDescent="0.2">
      <c r="A65">
        <v>-308</v>
      </c>
      <c r="B65">
        <v>134.61000000000001</v>
      </c>
      <c r="C65">
        <v>0.86499999999999999</v>
      </c>
      <c r="D65">
        <v>0.72599999999999998</v>
      </c>
      <c r="E65">
        <v>0.72</v>
      </c>
      <c r="F65">
        <v>0.70299999999999996</v>
      </c>
      <c r="G65">
        <v>1.3109999999999999</v>
      </c>
      <c r="K65" t="s">
        <v>98</v>
      </c>
      <c r="L65" t="s">
        <v>46</v>
      </c>
      <c r="M65">
        <v>3.2210000000000001</v>
      </c>
      <c r="N65">
        <v>2.0310000000000001</v>
      </c>
      <c r="O65">
        <v>2.105</v>
      </c>
      <c r="P65">
        <v>1.968</v>
      </c>
      <c r="Q65">
        <v>2.4620000000000002</v>
      </c>
    </row>
    <row r="66" spans="1:17" x14ac:dyDescent="0.2">
      <c r="A66">
        <v>-307</v>
      </c>
      <c r="B66">
        <v>137.88999999999999</v>
      </c>
      <c r="C66">
        <v>0.84199999999999997</v>
      </c>
      <c r="D66">
        <v>0.72899999999999998</v>
      </c>
      <c r="E66">
        <v>0.71599999999999997</v>
      </c>
      <c r="F66">
        <v>0.69799999999999995</v>
      </c>
      <c r="G66">
        <v>1.2250000000000001</v>
      </c>
      <c r="K66" t="s">
        <v>99</v>
      </c>
      <c r="L66" t="s">
        <v>46</v>
      </c>
      <c r="M66">
        <v>90.132000000000005</v>
      </c>
      <c r="N66">
        <v>95.322999999999993</v>
      </c>
      <c r="O66">
        <v>95.126000000000005</v>
      </c>
      <c r="P66">
        <v>95.125</v>
      </c>
      <c r="Q66">
        <v>94.02</v>
      </c>
    </row>
    <row r="67" spans="1:17" x14ac:dyDescent="0.2">
      <c r="A67">
        <v>-306</v>
      </c>
      <c r="B67">
        <v>141.19</v>
      </c>
      <c r="C67">
        <v>0.86099999999999999</v>
      </c>
      <c r="D67">
        <v>0.72799999999999998</v>
      </c>
      <c r="E67">
        <v>0.71599999999999997</v>
      </c>
      <c r="F67">
        <v>0.69499999999999995</v>
      </c>
      <c r="G67">
        <v>1.304</v>
      </c>
      <c r="K67" t="s">
        <v>100</v>
      </c>
      <c r="L67" t="s">
        <v>49</v>
      </c>
      <c r="M67">
        <v>28.35</v>
      </c>
      <c r="N67">
        <v>28</v>
      </c>
      <c r="O67">
        <v>28.2</v>
      </c>
      <c r="P67">
        <v>27</v>
      </c>
      <c r="Q67">
        <v>30.2</v>
      </c>
    </row>
    <row r="68" spans="1:17" x14ac:dyDescent="0.2">
      <c r="A68">
        <v>-305</v>
      </c>
      <c r="B68">
        <v>144.53</v>
      </c>
      <c r="C68">
        <v>0.86799999999999999</v>
      </c>
      <c r="D68">
        <v>0.72799999999999998</v>
      </c>
      <c r="E68">
        <v>0.71299999999999997</v>
      </c>
      <c r="F68">
        <v>0.69</v>
      </c>
      <c r="G68">
        <v>1.341</v>
      </c>
      <c r="K68" t="s">
        <v>101</v>
      </c>
      <c r="L68" t="s">
        <v>49</v>
      </c>
      <c r="M68">
        <v>27.248999999999999</v>
      </c>
      <c r="N68">
        <v>27.001999999999999</v>
      </c>
      <c r="O68">
        <v>27.571000000000002</v>
      </c>
      <c r="P68">
        <v>25.652000000000001</v>
      </c>
      <c r="Q68">
        <v>28.77</v>
      </c>
    </row>
    <row r="69" spans="1:17" x14ac:dyDescent="0.2">
      <c r="A69">
        <v>-304</v>
      </c>
      <c r="B69">
        <v>147.9</v>
      </c>
      <c r="C69">
        <v>0.85299999999999998</v>
      </c>
      <c r="D69">
        <v>0.72199999999999998</v>
      </c>
      <c r="E69">
        <v>0.70499999999999996</v>
      </c>
      <c r="F69">
        <v>0.69299999999999995</v>
      </c>
      <c r="G69">
        <v>1.2909999999999999</v>
      </c>
      <c r="K69" t="s">
        <v>102</v>
      </c>
      <c r="L69" t="s">
        <v>49</v>
      </c>
      <c r="M69">
        <v>3.9119999999999999</v>
      </c>
      <c r="N69">
        <v>3.7429999999999999</v>
      </c>
      <c r="O69">
        <v>3.7280000000000002</v>
      </c>
      <c r="P69">
        <v>3.6949999999999998</v>
      </c>
      <c r="Q69">
        <v>3.8420000000000001</v>
      </c>
    </row>
    <row r="70" spans="1:17" x14ac:dyDescent="0.2">
      <c r="A70">
        <v>-303</v>
      </c>
      <c r="B70">
        <v>151.30000000000001</v>
      </c>
      <c r="C70">
        <v>0.82799999999999996</v>
      </c>
      <c r="D70">
        <v>0.71499999999999997</v>
      </c>
      <c r="E70">
        <v>0.70199999999999996</v>
      </c>
      <c r="F70">
        <v>0.68500000000000005</v>
      </c>
      <c r="G70">
        <v>1.2110000000000001</v>
      </c>
      <c r="K70" t="s">
        <v>103</v>
      </c>
      <c r="L70" t="s">
        <v>49</v>
      </c>
      <c r="M70">
        <v>40</v>
      </c>
      <c r="N70">
        <v>38.396000000000001</v>
      </c>
      <c r="O70">
        <v>40</v>
      </c>
      <c r="P70">
        <v>37.396000000000001</v>
      </c>
      <c r="Q70">
        <v>37.799999999999997</v>
      </c>
    </row>
    <row r="71" spans="1:17" x14ac:dyDescent="0.2">
      <c r="A71">
        <v>-302</v>
      </c>
      <c r="B71">
        <v>154.72</v>
      </c>
      <c r="C71">
        <v>0.81799999999999995</v>
      </c>
      <c r="D71">
        <v>0.71799999999999997</v>
      </c>
      <c r="E71">
        <v>0.69799999999999995</v>
      </c>
      <c r="F71">
        <v>0.68</v>
      </c>
      <c r="G71">
        <v>1.175</v>
      </c>
      <c r="K71" t="s">
        <v>104</v>
      </c>
      <c r="L71" t="s">
        <v>49</v>
      </c>
      <c r="M71">
        <v>16.396000000000001</v>
      </c>
      <c r="N71">
        <v>16.396000000000001</v>
      </c>
      <c r="O71">
        <v>17.396000000000001</v>
      </c>
      <c r="P71">
        <v>16.600000000000001</v>
      </c>
      <c r="Q71">
        <v>18.600000000000001</v>
      </c>
    </row>
    <row r="72" spans="1:17" x14ac:dyDescent="0.2">
      <c r="A72">
        <v>-301</v>
      </c>
      <c r="B72">
        <v>158.16</v>
      </c>
      <c r="C72">
        <v>0.82</v>
      </c>
      <c r="D72">
        <v>0.71399999999999997</v>
      </c>
      <c r="E72">
        <v>0.69699999999999995</v>
      </c>
      <c r="F72">
        <v>0.67600000000000005</v>
      </c>
      <c r="G72">
        <v>1.194</v>
      </c>
      <c r="K72" t="s">
        <v>105</v>
      </c>
      <c r="L72" t="s">
        <v>46</v>
      </c>
      <c r="M72">
        <v>14.356</v>
      </c>
      <c r="N72">
        <v>13.862</v>
      </c>
      <c r="O72">
        <v>13.52</v>
      </c>
      <c r="P72">
        <v>14.404</v>
      </c>
      <c r="Q72">
        <v>13.353999999999999</v>
      </c>
    </row>
    <row r="73" spans="1:17" x14ac:dyDescent="0.2">
      <c r="A73">
        <v>-300</v>
      </c>
      <c r="B73">
        <v>161.63</v>
      </c>
      <c r="C73">
        <v>0.82499999999999996</v>
      </c>
      <c r="D73">
        <v>0.70599999999999996</v>
      </c>
      <c r="E73">
        <v>0.69599999999999995</v>
      </c>
      <c r="F73">
        <v>0.67700000000000005</v>
      </c>
      <c r="G73">
        <v>1.2190000000000001</v>
      </c>
      <c r="K73" t="s">
        <v>106</v>
      </c>
      <c r="L73" t="s">
        <v>46</v>
      </c>
      <c r="M73">
        <v>60.171999999999997</v>
      </c>
      <c r="N73">
        <v>60.720999999999997</v>
      </c>
      <c r="O73">
        <v>63.094999999999999</v>
      </c>
      <c r="P73">
        <v>64.712000000000003</v>
      </c>
      <c r="Q73">
        <v>64.650999999999996</v>
      </c>
    </row>
    <row r="74" spans="1:17" x14ac:dyDescent="0.2">
      <c r="A74">
        <v>-299</v>
      </c>
      <c r="B74">
        <v>165.12</v>
      </c>
      <c r="C74">
        <v>0.82399999999999995</v>
      </c>
      <c r="D74">
        <v>0.70099999999999996</v>
      </c>
      <c r="E74">
        <v>0.68899999999999995</v>
      </c>
      <c r="F74">
        <v>0.67200000000000004</v>
      </c>
      <c r="G74">
        <v>1.234</v>
      </c>
      <c r="K74" t="s">
        <v>107</v>
      </c>
      <c r="L74" t="s">
        <v>49</v>
      </c>
      <c r="M74">
        <v>-3.319</v>
      </c>
      <c r="N74">
        <v>-3.823</v>
      </c>
      <c r="O74">
        <v>-2.677</v>
      </c>
      <c r="P74">
        <v>-3.36</v>
      </c>
      <c r="Q74">
        <v>-3.4169999999999998</v>
      </c>
    </row>
    <row r="75" spans="1:17" x14ac:dyDescent="0.2">
      <c r="A75">
        <v>-298</v>
      </c>
      <c r="B75">
        <v>168.63</v>
      </c>
      <c r="C75">
        <v>0.82199999999999995</v>
      </c>
      <c r="D75">
        <v>0.7</v>
      </c>
      <c r="E75">
        <v>0.68300000000000005</v>
      </c>
      <c r="F75">
        <v>0.66400000000000003</v>
      </c>
      <c r="G75">
        <v>1.2390000000000001</v>
      </c>
      <c r="K75" t="s">
        <v>108</v>
      </c>
      <c r="L75" t="s">
        <v>49</v>
      </c>
      <c r="M75">
        <v>-2.9820000000000002</v>
      </c>
      <c r="N75">
        <v>-3.601</v>
      </c>
      <c r="O75">
        <v>-2.3479999999999999</v>
      </c>
      <c r="P75">
        <v>-3.0720000000000001</v>
      </c>
      <c r="Q75">
        <v>-2.9079999999999999</v>
      </c>
    </row>
    <row r="76" spans="1:17" x14ac:dyDescent="0.2">
      <c r="A76">
        <v>-297</v>
      </c>
      <c r="B76">
        <v>172.16</v>
      </c>
      <c r="C76">
        <v>0.82499999999999996</v>
      </c>
      <c r="D76">
        <v>0.69299999999999995</v>
      </c>
      <c r="E76">
        <v>0.68400000000000005</v>
      </c>
      <c r="F76">
        <v>0.65700000000000003</v>
      </c>
      <c r="G76">
        <v>1.2689999999999999</v>
      </c>
      <c r="K76" t="s">
        <v>109</v>
      </c>
      <c r="L76" t="s">
        <v>49</v>
      </c>
      <c r="M76">
        <v>1.353</v>
      </c>
      <c r="N76">
        <v>1.214</v>
      </c>
      <c r="O76">
        <v>1.373</v>
      </c>
      <c r="P76">
        <v>1.3260000000000001</v>
      </c>
      <c r="Q76">
        <v>1.1930000000000001</v>
      </c>
    </row>
    <row r="77" spans="1:17" x14ac:dyDescent="0.2">
      <c r="A77">
        <v>-296</v>
      </c>
      <c r="B77">
        <v>175.7</v>
      </c>
      <c r="C77">
        <v>0.82599999999999996</v>
      </c>
      <c r="D77">
        <v>0.69199999999999995</v>
      </c>
      <c r="E77">
        <v>0.68</v>
      </c>
      <c r="F77">
        <v>0.65800000000000003</v>
      </c>
      <c r="G77">
        <v>1.276</v>
      </c>
      <c r="K77" t="s">
        <v>110</v>
      </c>
      <c r="L77" t="s">
        <v>49</v>
      </c>
      <c r="M77">
        <v>2.1110000000000002</v>
      </c>
      <c r="N77">
        <v>0.64600000000000002</v>
      </c>
      <c r="O77">
        <v>1.9570000000000001</v>
      </c>
      <c r="P77">
        <v>2.1110000000000002</v>
      </c>
      <c r="Q77">
        <v>0.40600000000000003</v>
      </c>
    </row>
    <row r="78" spans="1:17" x14ac:dyDescent="0.2">
      <c r="A78">
        <v>-295</v>
      </c>
      <c r="B78">
        <v>179.26</v>
      </c>
      <c r="C78">
        <v>0.82399999999999995</v>
      </c>
      <c r="D78">
        <v>0.69</v>
      </c>
      <c r="E78">
        <v>0.67400000000000004</v>
      </c>
      <c r="F78">
        <v>0.65300000000000002</v>
      </c>
      <c r="G78">
        <v>1.28</v>
      </c>
      <c r="K78" t="s">
        <v>111</v>
      </c>
      <c r="L78" t="s">
        <v>49</v>
      </c>
      <c r="M78">
        <v>-6.5369999999999999</v>
      </c>
      <c r="N78">
        <v>-6.5369999999999999</v>
      </c>
      <c r="O78">
        <v>-5.774</v>
      </c>
      <c r="P78">
        <v>-6.18</v>
      </c>
      <c r="Q78">
        <v>-5.5629999999999997</v>
      </c>
    </row>
    <row r="79" spans="1:17" x14ac:dyDescent="0.2">
      <c r="A79">
        <v>-294</v>
      </c>
      <c r="B79">
        <v>182.83</v>
      </c>
      <c r="C79">
        <v>0.81299999999999994</v>
      </c>
      <c r="D79">
        <v>0.68600000000000005</v>
      </c>
      <c r="E79">
        <v>0.66900000000000004</v>
      </c>
      <c r="F79">
        <v>0.64500000000000002</v>
      </c>
      <c r="G79">
        <v>1.252</v>
      </c>
      <c r="K79" t="s">
        <v>112</v>
      </c>
      <c r="L79" t="s">
        <v>46</v>
      </c>
      <c r="M79">
        <v>45.378</v>
      </c>
      <c r="N79">
        <v>33.712000000000003</v>
      </c>
      <c r="O79">
        <v>58.484999999999999</v>
      </c>
      <c r="P79">
        <v>43.167000000000002</v>
      </c>
      <c r="Q79">
        <v>41.040999999999997</v>
      </c>
    </row>
    <row r="80" spans="1:17" x14ac:dyDescent="0.2">
      <c r="A80">
        <v>-293</v>
      </c>
      <c r="B80">
        <v>186.42</v>
      </c>
      <c r="C80">
        <v>0.80400000000000005</v>
      </c>
      <c r="D80">
        <v>0.68500000000000005</v>
      </c>
      <c r="E80">
        <v>0.66800000000000004</v>
      </c>
      <c r="F80">
        <v>0.64</v>
      </c>
      <c r="G80">
        <v>1.2210000000000001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0.80600000000000005</v>
      </c>
      <c r="D81">
        <v>0.68500000000000005</v>
      </c>
      <c r="E81">
        <v>0.67100000000000004</v>
      </c>
      <c r="F81">
        <v>0.64</v>
      </c>
      <c r="G81">
        <v>1.2270000000000001</v>
      </c>
      <c r="K81" t="s">
        <v>114</v>
      </c>
      <c r="L81" t="s">
        <v>49</v>
      </c>
      <c r="M81">
        <v>-0.68400000000000005</v>
      </c>
      <c r="N81">
        <v>-1.2090000000000001</v>
      </c>
      <c r="O81">
        <v>-0.191</v>
      </c>
      <c r="P81">
        <v>-0.71699999999999997</v>
      </c>
      <c r="Q81">
        <v>-0.61699999999999999</v>
      </c>
    </row>
    <row r="82" spans="1:17" x14ac:dyDescent="0.2">
      <c r="A82">
        <v>-291</v>
      </c>
      <c r="B82">
        <v>193.62</v>
      </c>
      <c r="C82">
        <v>0.80600000000000005</v>
      </c>
      <c r="D82">
        <v>0.68200000000000005</v>
      </c>
      <c r="E82">
        <v>0.67200000000000004</v>
      </c>
      <c r="F82">
        <v>0.64300000000000002</v>
      </c>
      <c r="G82">
        <v>1.228</v>
      </c>
      <c r="K82" t="s">
        <v>115</v>
      </c>
      <c r="L82" t="s">
        <v>49</v>
      </c>
      <c r="M82">
        <v>-0.35</v>
      </c>
      <c r="N82">
        <v>-0.96</v>
      </c>
      <c r="O82">
        <v>0.155</v>
      </c>
      <c r="P82">
        <v>-0.40799999999999997</v>
      </c>
      <c r="Q82">
        <v>-0.188</v>
      </c>
    </row>
    <row r="83" spans="1:17" x14ac:dyDescent="0.2">
      <c r="A83">
        <v>-290</v>
      </c>
      <c r="B83">
        <v>197.24</v>
      </c>
      <c r="C83">
        <v>0.80600000000000005</v>
      </c>
      <c r="D83">
        <v>0.68300000000000005</v>
      </c>
      <c r="E83">
        <v>0.67</v>
      </c>
      <c r="F83">
        <v>0.63600000000000001</v>
      </c>
      <c r="G83">
        <v>1.2370000000000001</v>
      </c>
      <c r="K83" t="s">
        <v>116</v>
      </c>
      <c r="L83" t="s">
        <v>49</v>
      </c>
      <c r="M83">
        <v>1.4930000000000001</v>
      </c>
      <c r="N83">
        <v>1.3740000000000001</v>
      </c>
      <c r="O83">
        <v>1.5529999999999999</v>
      </c>
      <c r="P83">
        <v>1.504</v>
      </c>
      <c r="Q83">
        <v>1.3120000000000001</v>
      </c>
    </row>
    <row r="84" spans="1:17" x14ac:dyDescent="0.2">
      <c r="A84">
        <v>-289</v>
      </c>
      <c r="B84">
        <v>200.86</v>
      </c>
      <c r="C84">
        <v>0.81499999999999995</v>
      </c>
      <c r="D84">
        <v>0.68899999999999995</v>
      </c>
      <c r="E84">
        <v>0.67200000000000004</v>
      </c>
      <c r="F84">
        <v>0.63200000000000001</v>
      </c>
      <c r="G84">
        <v>1.266</v>
      </c>
      <c r="K84" t="s">
        <v>117</v>
      </c>
      <c r="L84" t="s">
        <v>49</v>
      </c>
      <c r="M84">
        <v>5.26</v>
      </c>
      <c r="N84">
        <v>3.9489999999999998</v>
      </c>
      <c r="O84">
        <v>4.8600000000000003</v>
      </c>
      <c r="P84">
        <v>5.26</v>
      </c>
      <c r="Q84">
        <v>3.78</v>
      </c>
    </row>
    <row r="85" spans="1:17" x14ac:dyDescent="0.2">
      <c r="A85">
        <v>-288</v>
      </c>
      <c r="B85">
        <v>204.49</v>
      </c>
      <c r="C85">
        <v>0.82199999999999995</v>
      </c>
      <c r="D85">
        <v>0.68400000000000005</v>
      </c>
      <c r="E85">
        <v>0.67400000000000004</v>
      </c>
      <c r="F85">
        <v>0.63500000000000001</v>
      </c>
      <c r="G85">
        <v>1.2949999999999999</v>
      </c>
      <c r="K85" t="s">
        <v>118</v>
      </c>
      <c r="L85" t="s">
        <v>49</v>
      </c>
      <c r="M85">
        <v>-4.2030000000000003</v>
      </c>
      <c r="N85">
        <v>-4.2030000000000003</v>
      </c>
      <c r="O85">
        <v>-3.911</v>
      </c>
      <c r="P85">
        <v>-3.8940000000000001</v>
      </c>
      <c r="Q85">
        <v>-3.3769999999999998</v>
      </c>
    </row>
    <row r="86" spans="1:17" x14ac:dyDescent="0.2">
      <c r="A86">
        <v>-287</v>
      </c>
      <c r="B86">
        <v>208.12</v>
      </c>
      <c r="C86">
        <v>0.82799999999999996</v>
      </c>
      <c r="D86">
        <v>0.68300000000000005</v>
      </c>
      <c r="E86">
        <v>0.67500000000000004</v>
      </c>
      <c r="F86">
        <v>0.63800000000000001</v>
      </c>
      <c r="G86">
        <v>1.3160000000000001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2">
      <c r="A87">
        <v>-286</v>
      </c>
      <c r="B87">
        <v>211.75</v>
      </c>
      <c r="C87">
        <v>0.83499999999999996</v>
      </c>
      <c r="D87">
        <v>0.69099999999999995</v>
      </c>
      <c r="E87">
        <v>0.67900000000000005</v>
      </c>
      <c r="F87">
        <v>0.63900000000000001</v>
      </c>
      <c r="G87">
        <v>1.331</v>
      </c>
      <c r="K87" t="s">
        <v>120</v>
      </c>
      <c r="L87" t="s">
        <v>46</v>
      </c>
      <c r="M87">
        <v>99.99</v>
      </c>
      <c r="N87">
        <v>99.99</v>
      </c>
      <c r="O87">
        <v>-99.99</v>
      </c>
      <c r="P87">
        <v>99.99</v>
      </c>
      <c r="Q87">
        <v>99.99</v>
      </c>
    </row>
    <row r="88" spans="1:17" x14ac:dyDescent="0.2">
      <c r="A88">
        <v>-285</v>
      </c>
      <c r="B88">
        <v>215.38</v>
      </c>
      <c r="C88">
        <v>0.83599999999999997</v>
      </c>
      <c r="D88">
        <v>0.68899999999999995</v>
      </c>
      <c r="E88">
        <v>0.68500000000000005</v>
      </c>
      <c r="F88">
        <v>0.64100000000000001</v>
      </c>
      <c r="G88">
        <v>1.329</v>
      </c>
      <c r="K88" t="s">
        <v>121</v>
      </c>
      <c r="L88" t="s">
        <v>49</v>
      </c>
      <c r="M88">
        <v>1.921</v>
      </c>
      <c r="N88">
        <v>1.423</v>
      </c>
      <c r="O88">
        <v>2.2909999999999999</v>
      </c>
      <c r="P88">
        <v>1.8939999999999999</v>
      </c>
      <c r="Q88">
        <v>2.077</v>
      </c>
    </row>
    <row r="89" spans="1:17" x14ac:dyDescent="0.2">
      <c r="A89">
        <v>-284</v>
      </c>
      <c r="B89">
        <v>219.02</v>
      </c>
      <c r="C89">
        <v>0.84</v>
      </c>
      <c r="D89">
        <v>0.69099999999999995</v>
      </c>
      <c r="E89">
        <v>0.68500000000000005</v>
      </c>
      <c r="F89">
        <v>0.64500000000000002</v>
      </c>
      <c r="G89">
        <v>1.34</v>
      </c>
      <c r="K89" t="s">
        <v>122</v>
      </c>
      <c r="L89" t="s">
        <v>49</v>
      </c>
      <c r="M89">
        <v>2.2429999999999999</v>
      </c>
      <c r="N89">
        <v>1.67</v>
      </c>
      <c r="O89">
        <v>2.65</v>
      </c>
      <c r="P89">
        <v>2.202</v>
      </c>
      <c r="Q89">
        <v>2.448</v>
      </c>
    </row>
    <row r="90" spans="1:17" x14ac:dyDescent="0.2">
      <c r="A90">
        <v>-283</v>
      </c>
      <c r="B90">
        <v>222.65</v>
      </c>
      <c r="C90">
        <v>0.84299999999999997</v>
      </c>
      <c r="D90">
        <v>0.69</v>
      </c>
      <c r="E90">
        <v>0.69</v>
      </c>
      <c r="F90">
        <v>0.64800000000000002</v>
      </c>
      <c r="G90">
        <v>1.343</v>
      </c>
      <c r="K90" t="s">
        <v>123</v>
      </c>
      <c r="L90" t="s">
        <v>49</v>
      </c>
      <c r="M90">
        <v>1.6659999999999999</v>
      </c>
      <c r="N90">
        <v>1.5569999999999999</v>
      </c>
      <c r="O90">
        <v>1.748</v>
      </c>
      <c r="P90">
        <v>1.6839999999999999</v>
      </c>
      <c r="Q90">
        <v>1.5049999999999999</v>
      </c>
    </row>
    <row r="91" spans="1:17" x14ac:dyDescent="0.2">
      <c r="A91">
        <v>-282</v>
      </c>
      <c r="B91">
        <v>226.27</v>
      </c>
      <c r="C91">
        <v>0.85</v>
      </c>
      <c r="D91">
        <v>0.69599999999999995</v>
      </c>
      <c r="E91">
        <v>0.69299999999999995</v>
      </c>
      <c r="F91">
        <v>0.65200000000000002</v>
      </c>
      <c r="G91">
        <v>1.359</v>
      </c>
      <c r="K91" t="s">
        <v>124</v>
      </c>
      <c r="L91" t="s">
        <v>49</v>
      </c>
      <c r="M91">
        <v>8.3740000000000006</v>
      </c>
      <c r="N91">
        <v>7.157</v>
      </c>
      <c r="O91">
        <v>8.1199999999999992</v>
      </c>
      <c r="P91">
        <v>8.3740000000000006</v>
      </c>
      <c r="Q91">
        <v>7.266</v>
      </c>
    </row>
    <row r="92" spans="1:17" x14ac:dyDescent="0.2">
      <c r="A92">
        <v>-281</v>
      </c>
      <c r="B92">
        <v>229.9</v>
      </c>
      <c r="C92">
        <v>0.85699999999999998</v>
      </c>
      <c r="D92">
        <v>0.69599999999999995</v>
      </c>
      <c r="E92">
        <v>0.69899999999999995</v>
      </c>
      <c r="F92">
        <v>0.65800000000000003</v>
      </c>
      <c r="G92">
        <v>1.3759999999999999</v>
      </c>
      <c r="K92" t="s">
        <v>125</v>
      </c>
      <c r="L92" t="s">
        <v>49</v>
      </c>
      <c r="M92">
        <v>-2.0739999999999998</v>
      </c>
      <c r="N92">
        <v>-1.9339999999999999</v>
      </c>
      <c r="O92">
        <v>-2.0739999999999998</v>
      </c>
      <c r="P92">
        <v>-1.889</v>
      </c>
      <c r="Q92">
        <v>-1.091</v>
      </c>
    </row>
    <row r="93" spans="1:17" x14ac:dyDescent="0.2">
      <c r="A93">
        <v>-280</v>
      </c>
      <c r="B93">
        <v>233.51</v>
      </c>
      <c r="C93">
        <v>0.86</v>
      </c>
      <c r="D93">
        <v>0.69899999999999995</v>
      </c>
      <c r="E93">
        <v>0.70099999999999996</v>
      </c>
      <c r="F93">
        <v>0.66400000000000003</v>
      </c>
      <c r="G93">
        <v>1.375</v>
      </c>
      <c r="K93" t="s">
        <v>126</v>
      </c>
      <c r="L93" t="s">
        <v>46</v>
      </c>
      <c r="M93">
        <v>74.262</v>
      </c>
      <c r="N93">
        <v>93.239000000000004</v>
      </c>
      <c r="O93">
        <v>65.959999999999994</v>
      </c>
      <c r="P93">
        <v>76.475999999999999</v>
      </c>
      <c r="Q93">
        <v>61.49</v>
      </c>
    </row>
    <row r="94" spans="1:17" x14ac:dyDescent="0.2">
      <c r="A94">
        <v>-279</v>
      </c>
      <c r="B94">
        <v>237.12</v>
      </c>
      <c r="C94">
        <v>0.85499999999999998</v>
      </c>
      <c r="D94">
        <v>0.70399999999999996</v>
      </c>
      <c r="E94">
        <v>0.70199999999999996</v>
      </c>
      <c r="F94">
        <v>0.66800000000000004</v>
      </c>
      <c r="G94">
        <v>1.3480000000000001</v>
      </c>
      <c r="K94" t="s">
        <v>127</v>
      </c>
      <c r="L94" t="s">
        <v>46</v>
      </c>
      <c r="M94">
        <v>-92.486999999999995</v>
      </c>
      <c r="N94">
        <v>-99.99</v>
      </c>
      <c r="O94">
        <v>-78.262</v>
      </c>
      <c r="P94">
        <v>-85.757999999999996</v>
      </c>
      <c r="Q94">
        <v>-44.582000000000001</v>
      </c>
    </row>
    <row r="95" spans="1:17" x14ac:dyDescent="0.2">
      <c r="A95">
        <v>-278</v>
      </c>
      <c r="B95">
        <v>240.73</v>
      </c>
      <c r="C95">
        <v>0.85299999999999998</v>
      </c>
      <c r="D95">
        <v>0.70199999999999996</v>
      </c>
      <c r="E95">
        <v>0.70799999999999996</v>
      </c>
      <c r="F95">
        <v>0.67100000000000004</v>
      </c>
      <c r="G95">
        <v>1.333</v>
      </c>
      <c r="K95" t="s">
        <v>128</v>
      </c>
      <c r="L95" t="s">
        <v>49</v>
      </c>
      <c r="M95">
        <v>12.64</v>
      </c>
      <c r="N95">
        <v>12.44</v>
      </c>
      <c r="O95">
        <v>12.76</v>
      </c>
      <c r="P95">
        <v>12.336</v>
      </c>
      <c r="Q95">
        <v>13.023999999999999</v>
      </c>
    </row>
    <row r="96" spans="1:17" x14ac:dyDescent="0.2">
      <c r="A96">
        <v>-277</v>
      </c>
      <c r="B96">
        <v>244.32</v>
      </c>
      <c r="C96">
        <v>0.85299999999999998</v>
      </c>
      <c r="D96">
        <v>0.70799999999999996</v>
      </c>
      <c r="E96">
        <v>0.71199999999999997</v>
      </c>
      <c r="F96">
        <v>0.67200000000000004</v>
      </c>
      <c r="G96">
        <v>1.321</v>
      </c>
      <c r="K96" t="s">
        <v>129</v>
      </c>
      <c r="L96" t="s">
        <v>49</v>
      </c>
      <c r="M96">
        <v>12.779</v>
      </c>
      <c r="N96">
        <v>12.529</v>
      </c>
      <c r="O96">
        <v>12.926</v>
      </c>
      <c r="P96">
        <v>12.476000000000001</v>
      </c>
      <c r="Q96">
        <v>13.183</v>
      </c>
    </row>
    <row r="97" spans="1:17" x14ac:dyDescent="0.2">
      <c r="A97">
        <v>-276</v>
      </c>
      <c r="B97">
        <v>247.9</v>
      </c>
      <c r="C97">
        <v>0.84799999999999998</v>
      </c>
      <c r="D97">
        <v>0.71</v>
      </c>
      <c r="E97">
        <v>0.71599999999999997</v>
      </c>
      <c r="F97">
        <v>0.67800000000000005</v>
      </c>
      <c r="G97">
        <v>1.288</v>
      </c>
      <c r="K97" t="s">
        <v>130</v>
      </c>
      <c r="L97" t="s">
        <v>49</v>
      </c>
      <c r="M97">
        <v>2.5430000000000001</v>
      </c>
      <c r="N97">
        <v>2.4260000000000002</v>
      </c>
      <c r="O97">
        <v>2.6880000000000002</v>
      </c>
      <c r="P97">
        <v>2.5249999999999999</v>
      </c>
      <c r="Q97">
        <v>2.472</v>
      </c>
    </row>
    <row r="98" spans="1:17" x14ac:dyDescent="0.2">
      <c r="A98">
        <v>-275</v>
      </c>
      <c r="B98">
        <v>251.47</v>
      </c>
      <c r="C98">
        <v>0.83599999999999997</v>
      </c>
      <c r="D98">
        <v>0.71099999999999997</v>
      </c>
      <c r="E98">
        <v>0.71899999999999997</v>
      </c>
      <c r="F98">
        <v>0.67800000000000005</v>
      </c>
      <c r="G98">
        <v>1.2370000000000001</v>
      </c>
      <c r="K98" t="s">
        <v>131</v>
      </c>
      <c r="L98" t="s">
        <v>49</v>
      </c>
      <c r="M98">
        <v>21.923999999999999</v>
      </c>
      <c r="N98">
        <v>21.204000000000001</v>
      </c>
      <c r="O98">
        <v>21.923999999999999</v>
      </c>
      <c r="P98">
        <v>21.091999999999999</v>
      </c>
      <c r="Q98">
        <v>21.335999999999999</v>
      </c>
    </row>
    <row r="99" spans="1:17" x14ac:dyDescent="0.2">
      <c r="A99">
        <v>-274</v>
      </c>
      <c r="B99">
        <v>255.03</v>
      </c>
      <c r="C99">
        <v>0.82499999999999996</v>
      </c>
      <c r="D99">
        <v>0.71799999999999997</v>
      </c>
      <c r="E99">
        <v>0.72</v>
      </c>
      <c r="F99">
        <v>0.68300000000000005</v>
      </c>
      <c r="G99">
        <v>1.181</v>
      </c>
      <c r="K99" t="s">
        <v>132</v>
      </c>
      <c r="L99" t="s">
        <v>49</v>
      </c>
      <c r="M99">
        <v>5.8639999999999999</v>
      </c>
      <c r="N99">
        <v>6.5640000000000001</v>
      </c>
      <c r="O99">
        <v>5.8639999999999999</v>
      </c>
      <c r="P99">
        <v>6.3239999999999998</v>
      </c>
      <c r="Q99">
        <v>7.0919999999999996</v>
      </c>
    </row>
    <row r="100" spans="1:17" x14ac:dyDescent="0.2">
      <c r="A100">
        <v>-273</v>
      </c>
      <c r="B100">
        <v>258.57</v>
      </c>
      <c r="C100">
        <v>0.81699999999999995</v>
      </c>
      <c r="D100">
        <v>0.72299999999999998</v>
      </c>
      <c r="E100">
        <v>0.72799999999999998</v>
      </c>
      <c r="F100">
        <v>0.68500000000000005</v>
      </c>
      <c r="G100">
        <v>1.131</v>
      </c>
      <c r="K100" t="s">
        <v>133</v>
      </c>
      <c r="L100" t="s">
        <v>46</v>
      </c>
      <c r="M100">
        <v>19.901</v>
      </c>
      <c r="N100">
        <v>19.359000000000002</v>
      </c>
      <c r="O100">
        <v>20.795999999999999</v>
      </c>
      <c r="P100">
        <v>20.236000000000001</v>
      </c>
      <c r="Q100">
        <v>18.75</v>
      </c>
    </row>
    <row r="101" spans="1:17" x14ac:dyDescent="0.2">
      <c r="A101">
        <v>-272</v>
      </c>
      <c r="B101">
        <v>262.08999999999997</v>
      </c>
      <c r="C101">
        <v>0.80800000000000005</v>
      </c>
      <c r="D101">
        <v>0.72299999999999998</v>
      </c>
      <c r="E101">
        <v>0.72899999999999998</v>
      </c>
      <c r="F101">
        <v>0.69099999999999995</v>
      </c>
      <c r="G101">
        <v>1.0900000000000001</v>
      </c>
      <c r="K101" t="s">
        <v>134</v>
      </c>
      <c r="L101" t="s">
        <v>46</v>
      </c>
      <c r="M101">
        <v>45.89</v>
      </c>
      <c r="N101">
        <v>52.389000000000003</v>
      </c>
      <c r="O101">
        <v>45.366999999999997</v>
      </c>
      <c r="P101">
        <v>50.689</v>
      </c>
      <c r="Q101">
        <v>53.796999999999997</v>
      </c>
    </row>
    <row r="102" spans="1:17" x14ac:dyDescent="0.2">
      <c r="A102">
        <v>-271</v>
      </c>
      <c r="B102">
        <v>265.60000000000002</v>
      </c>
      <c r="C102">
        <v>0.80400000000000005</v>
      </c>
      <c r="D102">
        <v>0.72599999999999998</v>
      </c>
      <c r="E102">
        <v>0.73099999999999998</v>
      </c>
      <c r="F102">
        <v>0.69699999999999995</v>
      </c>
      <c r="G102">
        <v>1.06</v>
      </c>
      <c r="K102" t="s">
        <v>135</v>
      </c>
      <c r="L102" t="s">
        <v>49</v>
      </c>
      <c r="M102">
        <v>25.09</v>
      </c>
      <c r="N102">
        <v>25.425000000000001</v>
      </c>
      <c r="O102">
        <v>25.125</v>
      </c>
      <c r="P102">
        <v>24.36</v>
      </c>
      <c r="Q102">
        <v>25.45</v>
      </c>
    </row>
    <row r="103" spans="1:17" x14ac:dyDescent="0.2">
      <c r="A103">
        <v>-270</v>
      </c>
      <c r="B103">
        <v>269.08999999999997</v>
      </c>
      <c r="C103">
        <v>0.80200000000000005</v>
      </c>
      <c r="D103">
        <v>0.73199999999999998</v>
      </c>
      <c r="E103">
        <v>0.73599999999999999</v>
      </c>
      <c r="F103">
        <v>0.7</v>
      </c>
      <c r="G103">
        <v>1.04</v>
      </c>
      <c r="K103" t="s">
        <v>136</v>
      </c>
      <c r="L103" t="s">
        <v>49</v>
      </c>
      <c r="M103">
        <v>24.288</v>
      </c>
      <c r="N103">
        <v>24.541</v>
      </c>
      <c r="O103">
        <v>24.41</v>
      </c>
      <c r="P103">
        <v>23.45</v>
      </c>
      <c r="Q103">
        <v>24.748999999999999</v>
      </c>
    </row>
    <row r="104" spans="1:17" x14ac:dyDescent="0.2">
      <c r="A104">
        <v>-269</v>
      </c>
      <c r="B104">
        <v>272.57</v>
      </c>
      <c r="C104">
        <v>0.80400000000000005</v>
      </c>
      <c r="D104">
        <v>0.74</v>
      </c>
      <c r="E104">
        <v>0.74299999999999999</v>
      </c>
      <c r="F104">
        <v>0.70399999999999996</v>
      </c>
      <c r="G104">
        <v>1.0289999999999999</v>
      </c>
      <c r="K104" t="s">
        <v>137</v>
      </c>
      <c r="L104" t="s">
        <v>49</v>
      </c>
      <c r="M104">
        <v>3.468</v>
      </c>
      <c r="N104">
        <v>3.556</v>
      </c>
      <c r="O104">
        <v>3.4990000000000001</v>
      </c>
      <c r="P104">
        <v>3.3719999999999999</v>
      </c>
      <c r="Q104">
        <v>3.3130000000000002</v>
      </c>
    </row>
    <row r="105" spans="1:17" x14ac:dyDescent="0.2">
      <c r="A105">
        <v>-268</v>
      </c>
      <c r="B105">
        <v>276.02</v>
      </c>
      <c r="C105">
        <v>0.80200000000000005</v>
      </c>
      <c r="D105">
        <v>0.74099999999999999</v>
      </c>
      <c r="E105">
        <v>0.746</v>
      </c>
      <c r="F105">
        <v>0.71199999999999997</v>
      </c>
      <c r="G105">
        <v>1.0069999999999999</v>
      </c>
      <c r="K105" t="s">
        <v>138</v>
      </c>
      <c r="L105" t="s">
        <v>49</v>
      </c>
      <c r="M105">
        <v>35.384999999999998</v>
      </c>
      <c r="N105">
        <v>34.83</v>
      </c>
      <c r="O105">
        <v>35.384999999999998</v>
      </c>
      <c r="P105">
        <v>34.015000000000001</v>
      </c>
      <c r="Q105">
        <v>34.284999999999997</v>
      </c>
    </row>
    <row r="106" spans="1:17" x14ac:dyDescent="0.2">
      <c r="A106">
        <v>-267</v>
      </c>
      <c r="B106">
        <v>279.45</v>
      </c>
      <c r="C106">
        <v>0.79700000000000004</v>
      </c>
      <c r="D106">
        <v>0.74399999999999999</v>
      </c>
      <c r="E106">
        <v>0.754</v>
      </c>
      <c r="F106">
        <v>0.71499999999999997</v>
      </c>
      <c r="G106">
        <v>0.97399999999999998</v>
      </c>
      <c r="K106" t="s">
        <v>139</v>
      </c>
      <c r="L106" t="s">
        <v>49</v>
      </c>
      <c r="M106">
        <v>14.324999999999999</v>
      </c>
      <c r="N106">
        <v>14.324999999999999</v>
      </c>
      <c r="O106">
        <v>15.14</v>
      </c>
      <c r="P106">
        <v>14.75</v>
      </c>
      <c r="Q106">
        <v>16.445</v>
      </c>
    </row>
    <row r="107" spans="1:17" x14ac:dyDescent="0.2">
      <c r="A107">
        <v>-266</v>
      </c>
      <c r="B107">
        <v>282.86</v>
      </c>
      <c r="C107">
        <v>0.79500000000000004</v>
      </c>
      <c r="D107">
        <v>0.74399999999999999</v>
      </c>
      <c r="E107">
        <v>0.751</v>
      </c>
      <c r="F107">
        <v>0.71799999999999997</v>
      </c>
      <c r="G107">
        <v>0.96799999999999997</v>
      </c>
      <c r="K107" t="s">
        <v>140</v>
      </c>
      <c r="L107" t="s">
        <v>46</v>
      </c>
      <c r="M107">
        <v>14.279</v>
      </c>
      <c r="N107">
        <v>14.491</v>
      </c>
      <c r="O107">
        <v>14.333</v>
      </c>
      <c r="P107">
        <v>14.378</v>
      </c>
      <c r="Q107">
        <v>13.385999999999999</v>
      </c>
    </row>
    <row r="108" spans="1:17" x14ac:dyDescent="0.2">
      <c r="A108">
        <v>-265</v>
      </c>
      <c r="B108">
        <v>286.24</v>
      </c>
      <c r="C108">
        <v>0.80800000000000005</v>
      </c>
      <c r="D108">
        <v>0.753</v>
      </c>
      <c r="E108">
        <v>0.754</v>
      </c>
      <c r="F108">
        <v>0.72499999999999998</v>
      </c>
      <c r="G108">
        <v>0.999</v>
      </c>
      <c r="K108" t="s">
        <v>141</v>
      </c>
      <c r="L108" t="s">
        <v>46</v>
      </c>
      <c r="M108">
        <v>58.98</v>
      </c>
      <c r="N108">
        <v>58.371000000000002</v>
      </c>
      <c r="O108">
        <v>62.024000000000001</v>
      </c>
      <c r="P108">
        <v>62.899000000000001</v>
      </c>
      <c r="Q108">
        <v>66.445999999999998</v>
      </c>
    </row>
    <row r="109" spans="1:17" x14ac:dyDescent="0.2">
      <c r="A109">
        <v>-264</v>
      </c>
      <c r="B109">
        <v>289.61</v>
      </c>
      <c r="C109">
        <v>0.81699999999999995</v>
      </c>
      <c r="D109">
        <v>0.75600000000000001</v>
      </c>
      <c r="E109">
        <v>0.75900000000000001</v>
      </c>
      <c r="F109">
        <v>0.73</v>
      </c>
      <c r="G109">
        <v>1.022</v>
      </c>
      <c r="K109" t="s">
        <v>142</v>
      </c>
      <c r="L109" t="s">
        <v>143</v>
      </c>
      <c r="M109">
        <v>1282.1500000000001</v>
      </c>
      <c r="N109">
        <v>1310.2</v>
      </c>
      <c r="O109">
        <v>1262.8</v>
      </c>
      <c r="P109">
        <v>1317.4</v>
      </c>
      <c r="Q109">
        <v>1238.2</v>
      </c>
    </row>
    <row r="110" spans="1:17" x14ac:dyDescent="0.2">
      <c r="A110">
        <v>-263</v>
      </c>
      <c r="B110">
        <v>292.95</v>
      </c>
      <c r="C110">
        <v>0.82799999999999996</v>
      </c>
      <c r="D110">
        <v>0.76</v>
      </c>
      <c r="E110">
        <v>0.76300000000000001</v>
      </c>
      <c r="F110">
        <v>0.73599999999999999</v>
      </c>
      <c r="G110">
        <v>1.054</v>
      </c>
      <c r="K110" t="s">
        <v>144</v>
      </c>
      <c r="L110" t="s">
        <v>143</v>
      </c>
      <c r="M110">
        <v>1278.884</v>
      </c>
      <c r="N110">
        <v>1305.58</v>
      </c>
      <c r="O110">
        <v>1261.828</v>
      </c>
      <c r="P110">
        <v>1315.761</v>
      </c>
      <c r="Q110">
        <v>1232.366</v>
      </c>
    </row>
    <row r="111" spans="1:17" x14ac:dyDescent="0.2">
      <c r="A111">
        <v>-262</v>
      </c>
      <c r="B111">
        <v>296.26</v>
      </c>
      <c r="C111">
        <v>0.83699999999999997</v>
      </c>
      <c r="D111">
        <v>0.76600000000000001</v>
      </c>
      <c r="E111">
        <v>0.76600000000000001</v>
      </c>
      <c r="F111">
        <v>0.74</v>
      </c>
      <c r="G111">
        <v>1.0740000000000001</v>
      </c>
      <c r="K111" t="s">
        <v>145</v>
      </c>
      <c r="L111" t="s">
        <v>143</v>
      </c>
      <c r="M111">
        <v>37.715000000000003</v>
      </c>
      <c r="N111">
        <v>13.254</v>
      </c>
      <c r="O111">
        <v>7.016</v>
      </c>
      <c r="P111">
        <v>11.097</v>
      </c>
      <c r="Q111">
        <v>28.52</v>
      </c>
    </row>
    <row r="112" spans="1:17" x14ac:dyDescent="0.2">
      <c r="A112">
        <v>-261</v>
      </c>
      <c r="B112">
        <v>299.54000000000002</v>
      </c>
      <c r="C112">
        <v>0.84199999999999997</v>
      </c>
      <c r="D112">
        <v>0.77200000000000002</v>
      </c>
      <c r="E112">
        <v>0.76700000000000002</v>
      </c>
      <c r="F112">
        <v>0.74399999999999999</v>
      </c>
      <c r="G112">
        <v>1.0840000000000001</v>
      </c>
      <c r="K112" t="s">
        <v>146</v>
      </c>
      <c r="L112" t="s">
        <v>143</v>
      </c>
      <c r="M112">
        <v>1343.6</v>
      </c>
      <c r="N112">
        <v>1337.4</v>
      </c>
      <c r="O112">
        <v>1279.5999999999999</v>
      </c>
      <c r="P112">
        <v>1343.6</v>
      </c>
      <c r="Q112">
        <v>1307.2</v>
      </c>
    </row>
    <row r="113" spans="1:17" x14ac:dyDescent="0.2">
      <c r="A113">
        <v>-260</v>
      </c>
      <c r="B113">
        <v>302.8</v>
      </c>
      <c r="C113">
        <v>0.84899999999999998</v>
      </c>
      <c r="D113">
        <v>0.77500000000000002</v>
      </c>
      <c r="E113">
        <v>0.77100000000000002</v>
      </c>
      <c r="F113">
        <v>0.753</v>
      </c>
      <c r="G113">
        <v>1.099</v>
      </c>
      <c r="K113" t="s">
        <v>147</v>
      </c>
      <c r="L113" t="s">
        <v>143</v>
      </c>
      <c r="M113">
        <v>1142.5999999999999</v>
      </c>
      <c r="N113">
        <v>1261.2</v>
      </c>
      <c r="O113">
        <v>1241.8</v>
      </c>
      <c r="P113">
        <v>1289.2</v>
      </c>
      <c r="Q113">
        <v>1142.5999999999999</v>
      </c>
    </row>
    <row r="114" spans="1:17" x14ac:dyDescent="0.2">
      <c r="A114">
        <v>-259</v>
      </c>
      <c r="B114">
        <v>306.02999999999997</v>
      </c>
      <c r="C114">
        <v>0.85799999999999998</v>
      </c>
      <c r="D114">
        <v>0.77700000000000002</v>
      </c>
      <c r="E114">
        <v>0.77700000000000002</v>
      </c>
      <c r="F114">
        <v>0.76</v>
      </c>
      <c r="G114">
        <v>1.1180000000000001</v>
      </c>
      <c r="K114" t="s">
        <v>148</v>
      </c>
      <c r="L114" t="s">
        <v>46</v>
      </c>
      <c r="M114">
        <v>2.9489999999999998</v>
      </c>
      <c r="N114">
        <v>1.0149999999999999</v>
      </c>
      <c r="O114">
        <v>0.55600000000000005</v>
      </c>
      <c r="P114">
        <v>0.84299999999999997</v>
      </c>
      <c r="Q114">
        <v>2.3140000000000001</v>
      </c>
    </row>
    <row r="115" spans="1:17" x14ac:dyDescent="0.2">
      <c r="A115">
        <v>-258</v>
      </c>
      <c r="B115">
        <v>309.23</v>
      </c>
      <c r="C115">
        <v>0.86199999999999999</v>
      </c>
      <c r="D115">
        <v>0.78</v>
      </c>
      <c r="E115">
        <v>0.77600000000000002</v>
      </c>
      <c r="F115">
        <v>0.76300000000000001</v>
      </c>
      <c r="G115">
        <v>1.129</v>
      </c>
      <c r="K115" t="s">
        <v>149</v>
      </c>
      <c r="L115" t="s">
        <v>46</v>
      </c>
      <c r="M115">
        <v>89.343999999999994</v>
      </c>
      <c r="N115">
        <v>96.600999999999999</v>
      </c>
      <c r="O115">
        <v>98.412999999999997</v>
      </c>
      <c r="P115">
        <v>97.980999999999995</v>
      </c>
      <c r="Q115">
        <v>92.715999999999994</v>
      </c>
    </row>
    <row r="116" spans="1:17" x14ac:dyDescent="0.2">
      <c r="A116">
        <v>-257</v>
      </c>
      <c r="B116">
        <v>312.39999999999998</v>
      </c>
      <c r="C116">
        <v>0.87</v>
      </c>
      <c r="D116">
        <v>0.78300000000000003</v>
      </c>
      <c r="E116">
        <v>0.78</v>
      </c>
      <c r="F116">
        <v>0.76900000000000002</v>
      </c>
      <c r="G116">
        <v>1.1459999999999999</v>
      </c>
      <c r="K116" t="s">
        <v>150</v>
      </c>
      <c r="L116" t="s">
        <v>49</v>
      </c>
      <c r="M116">
        <v>12.814</v>
      </c>
      <c r="N116">
        <v>12.64</v>
      </c>
      <c r="O116">
        <v>12.98</v>
      </c>
      <c r="P116">
        <v>12.48</v>
      </c>
      <c r="Q116">
        <v>13.156000000000001</v>
      </c>
    </row>
    <row r="117" spans="1:17" x14ac:dyDescent="0.2">
      <c r="A117">
        <v>-256</v>
      </c>
      <c r="B117">
        <v>315.54000000000002</v>
      </c>
      <c r="C117">
        <v>0.876</v>
      </c>
      <c r="D117">
        <v>0.78300000000000003</v>
      </c>
      <c r="E117">
        <v>0.78300000000000003</v>
      </c>
      <c r="F117">
        <v>0.77800000000000002</v>
      </c>
      <c r="G117">
        <v>1.161</v>
      </c>
      <c r="K117" t="s">
        <v>151</v>
      </c>
      <c r="L117" t="s">
        <v>49</v>
      </c>
      <c r="M117">
        <v>12.85</v>
      </c>
      <c r="N117">
        <v>12.643000000000001</v>
      </c>
      <c r="O117">
        <v>13.026</v>
      </c>
      <c r="P117">
        <v>12.497</v>
      </c>
      <c r="Q117">
        <v>13.231999999999999</v>
      </c>
    </row>
    <row r="118" spans="1:17" x14ac:dyDescent="0.2">
      <c r="A118">
        <v>-255</v>
      </c>
      <c r="B118">
        <v>318.64999999999998</v>
      </c>
      <c r="C118">
        <v>0.88</v>
      </c>
      <c r="D118">
        <v>0.79100000000000004</v>
      </c>
      <c r="E118">
        <v>0.78200000000000003</v>
      </c>
      <c r="F118">
        <v>0.78300000000000003</v>
      </c>
      <c r="G118">
        <v>1.1619999999999999</v>
      </c>
      <c r="K118" t="s">
        <v>152</v>
      </c>
      <c r="L118" t="s">
        <v>49</v>
      </c>
      <c r="M118">
        <v>2.4710000000000001</v>
      </c>
      <c r="N118">
        <v>2.379</v>
      </c>
      <c r="O118">
        <v>2.6040000000000001</v>
      </c>
      <c r="P118">
        <v>2.4609999999999999</v>
      </c>
      <c r="Q118">
        <v>2.3759999999999999</v>
      </c>
    </row>
    <row r="119" spans="1:17" x14ac:dyDescent="0.2">
      <c r="A119">
        <v>-254</v>
      </c>
      <c r="B119">
        <v>321.73</v>
      </c>
      <c r="C119">
        <v>0.88300000000000001</v>
      </c>
      <c r="D119">
        <v>0.79400000000000004</v>
      </c>
      <c r="E119">
        <v>0.79100000000000004</v>
      </c>
      <c r="F119">
        <v>0.78500000000000003</v>
      </c>
      <c r="G119">
        <v>1.1599999999999999</v>
      </c>
      <c r="K119" t="s">
        <v>153</v>
      </c>
      <c r="L119" t="s">
        <v>49</v>
      </c>
      <c r="M119">
        <v>21.832000000000001</v>
      </c>
      <c r="N119">
        <v>20.975999999999999</v>
      </c>
      <c r="O119">
        <v>21.832000000000001</v>
      </c>
      <c r="P119">
        <v>21.02</v>
      </c>
      <c r="Q119">
        <v>20.952000000000002</v>
      </c>
    </row>
    <row r="120" spans="1:17" x14ac:dyDescent="0.2">
      <c r="A120">
        <v>-253</v>
      </c>
      <c r="B120">
        <v>324.77</v>
      </c>
      <c r="C120">
        <v>0.88500000000000001</v>
      </c>
      <c r="D120">
        <v>0.79800000000000004</v>
      </c>
      <c r="E120">
        <v>0.79700000000000004</v>
      </c>
      <c r="F120">
        <v>0.79200000000000004</v>
      </c>
      <c r="G120">
        <v>1.151</v>
      </c>
      <c r="K120" t="s">
        <v>154</v>
      </c>
      <c r="L120" t="s">
        <v>49</v>
      </c>
      <c r="M120">
        <v>6.2839999999999998</v>
      </c>
      <c r="N120">
        <v>6.46</v>
      </c>
      <c r="O120">
        <v>6.2839999999999998</v>
      </c>
      <c r="P120">
        <v>6.4640000000000004</v>
      </c>
      <c r="Q120">
        <v>7.4640000000000004</v>
      </c>
    </row>
    <row r="121" spans="1:17" x14ac:dyDescent="0.2">
      <c r="A121">
        <v>-252</v>
      </c>
      <c r="B121">
        <v>327.79</v>
      </c>
      <c r="C121">
        <v>0.88800000000000001</v>
      </c>
      <c r="D121">
        <v>0.80500000000000005</v>
      </c>
      <c r="E121">
        <v>0.79600000000000004</v>
      </c>
      <c r="F121">
        <v>0.79800000000000004</v>
      </c>
      <c r="G121">
        <v>1.1539999999999999</v>
      </c>
      <c r="K121" t="s">
        <v>155</v>
      </c>
      <c r="L121" t="s">
        <v>46</v>
      </c>
      <c r="M121">
        <v>19.231999999999999</v>
      </c>
      <c r="N121">
        <v>18.817</v>
      </c>
      <c r="O121">
        <v>19.988</v>
      </c>
      <c r="P121">
        <v>19.693000000000001</v>
      </c>
      <c r="Q121">
        <v>17.959</v>
      </c>
    </row>
    <row r="122" spans="1:17" x14ac:dyDescent="0.2">
      <c r="A122">
        <v>-251</v>
      </c>
      <c r="B122">
        <v>330.76</v>
      </c>
      <c r="C122">
        <v>0.89400000000000002</v>
      </c>
      <c r="D122">
        <v>0.81</v>
      </c>
      <c r="E122">
        <v>0.79900000000000004</v>
      </c>
      <c r="F122">
        <v>0.8</v>
      </c>
      <c r="G122">
        <v>1.165</v>
      </c>
      <c r="K122" t="s">
        <v>156</v>
      </c>
      <c r="L122" t="s">
        <v>46</v>
      </c>
      <c r="M122">
        <v>48.904000000000003</v>
      </c>
      <c r="N122">
        <v>51.094999999999999</v>
      </c>
      <c r="O122">
        <v>48.241</v>
      </c>
      <c r="P122">
        <v>51.725999999999999</v>
      </c>
      <c r="Q122">
        <v>56.406999999999996</v>
      </c>
    </row>
    <row r="123" spans="1:17" x14ac:dyDescent="0.2">
      <c r="A123">
        <v>-250</v>
      </c>
      <c r="B123">
        <v>333.71</v>
      </c>
      <c r="C123">
        <v>0.9</v>
      </c>
      <c r="D123">
        <v>0.81299999999999994</v>
      </c>
      <c r="E123">
        <v>0.80900000000000005</v>
      </c>
      <c r="F123">
        <v>0.80800000000000005</v>
      </c>
      <c r="G123">
        <v>1.171</v>
      </c>
      <c r="K123" t="s">
        <v>157</v>
      </c>
      <c r="L123" t="s">
        <v>49</v>
      </c>
      <c r="M123">
        <v>12.599</v>
      </c>
      <c r="N123">
        <v>12</v>
      </c>
      <c r="O123">
        <v>12</v>
      </c>
      <c r="P123">
        <v>13</v>
      </c>
      <c r="Q123">
        <v>13.397</v>
      </c>
    </row>
    <row r="124" spans="1:17" x14ac:dyDescent="0.2">
      <c r="A124">
        <v>-249</v>
      </c>
      <c r="B124">
        <v>336.61</v>
      </c>
      <c r="C124">
        <v>0.90600000000000003</v>
      </c>
      <c r="D124">
        <v>0.82099999999999995</v>
      </c>
      <c r="E124">
        <v>0.81</v>
      </c>
      <c r="F124">
        <v>0.81399999999999995</v>
      </c>
      <c r="G124">
        <v>1.18</v>
      </c>
      <c r="K124" t="s">
        <v>158</v>
      </c>
      <c r="L124" t="s">
        <v>49</v>
      </c>
      <c r="M124">
        <v>13.598000000000001</v>
      </c>
      <c r="N124">
        <v>13.218999999999999</v>
      </c>
      <c r="O124">
        <v>13.451000000000001</v>
      </c>
      <c r="P124">
        <v>13.664999999999999</v>
      </c>
      <c r="Q124">
        <v>14.055999999999999</v>
      </c>
    </row>
    <row r="125" spans="1:17" x14ac:dyDescent="0.2">
      <c r="A125">
        <v>-248</v>
      </c>
      <c r="B125">
        <v>339.49</v>
      </c>
      <c r="C125">
        <v>0.91100000000000003</v>
      </c>
      <c r="D125">
        <v>0.82299999999999995</v>
      </c>
      <c r="E125">
        <v>0.81200000000000006</v>
      </c>
      <c r="F125">
        <v>0.82</v>
      </c>
      <c r="G125">
        <v>1.1870000000000001</v>
      </c>
      <c r="K125" t="s">
        <v>159</v>
      </c>
      <c r="L125" t="s">
        <v>49</v>
      </c>
      <c r="M125">
        <v>3.2389999999999999</v>
      </c>
      <c r="N125">
        <v>2.9929999999999999</v>
      </c>
      <c r="O125">
        <v>3.359</v>
      </c>
      <c r="P125">
        <v>3.069</v>
      </c>
      <c r="Q125">
        <v>3.4689999999999999</v>
      </c>
    </row>
    <row r="126" spans="1:17" x14ac:dyDescent="0.2">
      <c r="A126">
        <v>-247</v>
      </c>
      <c r="B126">
        <v>342.32</v>
      </c>
      <c r="C126">
        <v>0.90300000000000002</v>
      </c>
      <c r="D126">
        <v>0.82699999999999996</v>
      </c>
      <c r="E126">
        <v>0.82</v>
      </c>
      <c r="F126">
        <v>0.82099999999999995</v>
      </c>
      <c r="G126">
        <v>1.143</v>
      </c>
      <c r="K126" t="s">
        <v>160</v>
      </c>
      <c r="L126" t="s">
        <v>49</v>
      </c>
      <c r="M126">
        <v>24.8</v>
      </c>
      <c r="N126">
        <v>23.396999999999998</v>
      </c>
      <c r="O126">
        <v>23.8</v>
      </c>
      <c r="P126">
        <v>23</v>
      </c>
      <c r="Q126">
        <v>24.8</v>
      </c>
    </row>
    <row r="127" spans="1:17" x14ac:dyDescent="0.2">
      <c r="A127">
        <v>-246</v>
      </c>
      <c r="B127">
        <v>345.12</v>
      </c>
      <c r="C127">
        <v>0.89400000000000002</v>
      </c>
      <c r="D127">
        <v>0.83</v>
      </c>
      <c r="E127">
        <v>0.82699999999999996</v>
      </c>
      <c r="F127">
        <v>0.82399999999999995</v>
      </c>
      <c r="G127">
        <v>1.097</v>
      </c>
      <c r="K127" t="s">
        <v>161</v>
      </c>
      <c r="L127" t="s">
        <v>49</v>
      </c>
      <c r="M127">
        <v>4.5999999999999996</v>
      </c>
      <c r="N127">
        <v>6</v>
      </c>
      <c r="O127">
        <v>4.8</v>
      </c>
      <c r="P127">
        <v>6</v>
      </c>
      <c r="Q127">
        <v>4.5999999999999996</v>
      </c>
    </row>
    <row r="128" spans="1:17" x14ac:dyDescent="0.2">
      <c r="A128">
        <v>-245</v>
      </c>
      <c r="B128">
        <v>347.89</v>
      </c>
      <c r="C128">
        <v>0.89200000000000002</v>
      </c>
      <c r="D128">
        <v>0.83499999999999996</v>
      </c>
      <c r="E128">
        <v>0.83299999999999996</v>
      </c>
      <c r="F128">
        <v>0.82899999999999996</v>
      </c>
      <c r="G128">
        <v>1.071</v>
      </c>
      <c r="K128" t="s">
        <v>162</v>
      </c>
      <c r="L128" t="s">
        <v>46</v>
      </c>
      <c r="M128">
        <v>23.821000000000002</v>
      </c>
      <c r="N128">
        <v>22.643000000000001</v>
      </c>
      <c r="O128">
        <v>24.969000000000001</v>
      </c>
      <c r="P128">
        <v>22.457000000000001</v>
      </c>
      <c r="Q128">
        <v>24.681000000000001</v>
      </c>
    </row>
    <row r="129" spans="1:17" x14ac:dyDescent="0.2">
      <c r="A129">
        <v>-244</v>
      </c>
      <c r="B129">
        <v>350.61</v>
      </c>
      <c r="C129">
        <v>0.88700000000000001</v>
      </c>
      <c r="D129">
        <v>0.83699999999999997</v>
      </c>
      <c r="E129">
        <v>0.84099999999999997</v>
      </c>
      <c r="F129">
        <v>0.83699999999999997</v>
      </c>
      <c r="G129">
        <v>1.032</v>
      </c>
      <c r="K129" t="s">
        <v>163</v>
      </c>
      <c r="L129" t="s">
        <v>46</v>
      </c>
      <c r="M129">
        <v>33.829000000000001</v>
      </c>
      <c r="N129">
        <v>45.387999999999998</v>
      </c>
      <c r="O129">
        <v>35.683999999999997</v>
      </c>
      <c r="P129">
        <v>43.908999999999999</v>
      </c>
      <c r="Q129">
        <v>32.725999999999999</v>
      </c>
    </row>
    <row r="130" spans="1:17" x14ac:dyDescent="0.2">
      <c r="A130">
        <v>-243</v>
      </c>
      <c r="B130">
        <v>353.3</v>
      </c>
      <c r="C130">
        <v>0.88800000000000001</v>
      </c>
      <c r="D130">
        <v>0.84099999999999997</v>
      </c>
      <c r="E130">
        <v>0.84799999999999998</v>
      </c>
      <c r="F130">
        <v>0.84199999999999997</v>
      </c>
      <c r="G130">
        <v>1.02</v>
      </c>
      <c r="K130" t="s">
        <v>164</v>
      </c>
      <c r="L130" t="s">
        <v>49</v>
      </c>
      <c r="M130">
        <v>43.85</v>
      </c>
      <c r="N130">
        <v>43.6</v>
      </c>
      <c r="O130">
        <v>44.6</v>
      </c>
      <c r="P130">
        <v>41.6</v>
      </c>
      <c r="Q130">
        <v>45.6</v>
      </c>
    </row>
    <row r="131" spans="1:17" x14ac:dyDescent="0.2">
      <c r="A131">
        <v>-242</v>
      </c>
      <c r="B131">
        <v>355.95</v>
      </c>
      <c r="C131">
        <v>0.90300000000000002</v>
      </c>
      <c r="D131">
        <v>0.84699999999999998</v>
      </c>
      <c r="E131">
        <v>0.85599999999999998</v>
      </c>
      <c r="F131">
        <v>0.84399999999999997</v>
      </c>
      <c r="G131">
        <v>1.0660000000000001</v>
      </c>
      <c r="K131" t="s">
        <v>165</v>
      </c>
      <c r="L131" t="s">
        <v>49</v>
      </c>
      <c r="M131">
        <v>42.716000000000001</v>
      </c>
      <c r="N131">
        <v>42.457000000000001</v>
      </c>
      <c r="O131">
        <v>43.067</v>
      </c>
      <c r="P131">
        <v>40.46</v>
      </c>
      <c r="Q131">
        <v>44.88</v>
      </c>
    </row>
    <row r="132" spans="1:17" x14ac:dyDescent="0.2">
      <c r="A132">
        <v>-241</v>
      </c>
      <c r="B132">
        <v>358.56</v>
      </c>
      <c r="C132">
        <v>0.91700000000000004</v>
      </c>
      <c r="D132">
        <v>0.85599999999999998</v>
      </c>
      <c r="E132">
        <v>0.86299999999999999</v>
      </c>
      <c r="F132">
        <v>0.85299999999999998</v>
      </c>
      <c r="G132">
        <v>1.099</v>
      </c>
      <c r="K132" t="s">
        <v>166</v>
      </c>
      <c r="L132" t="s">
        <v>49</v>
      </c>
      <c r="M132">
        <v>4.391</v>
      </c>
      <c r="N132">
        <v>4.1749999999999998</v>
      </c>
      <c r="O132">
        <v>4.2060000000000004</v>
      </c>
      <c r="P132">
        <v>3.7879999999999998</v>
      </c>
      <c r="Q132">
        <v>4.2249999999999996</v>
      </c>
    </row>
    <row r="133" spans="1:17" x14ac:dyDescent="0.2">
      <c r="A133">
        <v>-240</v>
      </c>
      <c r="B133">
        <v>361.13</v>
      </c>
      <c r="C133">
        <v>0.93100000000000005</v>
      </c>
      <c r="D133">
        <v>0.85899999999999999</v>
      </c>
      <c r="E133">
        <v>0.87</v>
      </c>
      <c r="F133">
        <v>0.86199999999999999</v>
      </c>
      <c r="G133">
        <v>1.1339999999999999</v>
      </c>
      <c r="K133" t="s">
        <v>167</v>
      </c>
      <c r="L133" t="s">
        <v>49</v>
      </c>
      <c r="M133">
        <v>56.6</v>
      </c>
      <c r="N133">
        <v>53.6</v>
      </c>
      <c r="O133">
        <v>55.6</v>
      </c>
      <c r="P133">
        <v>52.6</v>
      </c>
      <c r="Q133">
        <v>56.6</v>
      </c>
    </row>
    <row r="134" spans="1:17" x14ac:dyDescent="0.2">
      <c r="A134">
        <v>-239</v>
      </c>
      <c r="B134">
        <v>363.66</v>
      </c>
      <c r="C134">
        <v>0.95499999999999996</v>
      </c>
      <c r="D134">
        <v>0.86699999999999999</v>
      </c>
      <c r="E134">
        <v>0.875</v>
      </c>
      <c r="F134">
        <v>0.86599999999999999</v>
      </c>
      <c r="G134">
        <v>1.21</v>
      </c>
      <c r="K134" t="s">
        <v>168</v>
      </c>
      <c r="L134" t="s">
        <v>49</v>
      </c>
      <c r="M134">
        <v>30.6</v>
      </c>
      <c r="N134">
        <v>30.6</v>
      </c>
      <c r="O134">
        <v>31.6</v>
      </c>
      <c r="P134">
        <v>31.6</v>
      </c>
      <c r="Q134">
        <v>33.6</v>
      </c>
    </row>
    <row r="135" spans="1:17" x14ac:dyDescent="0.2">
      <c r="A135">
        <v>-238</v>
      </c>
      <c r="B135">
        <v>366.16</v>
      </c>
      <c r="C135">
        <v>0.97299999999999998</v>
      </c>
      <c r="D135">
        <v>0.872</v>
      </c>
      <c r="E135">
        <v>0.879</v>
      </c>
      <c r="F135">
        <v>0.86699999999999999</v>
      </c>
      <c r="G135">
        <v>1.2749999999999999</v>
      </c>
      <c r="K135" t="s">
        <v>169</v>
      </c>
      <c r="L135" t="s">
        <v>46</v>
      </c>
      <c r="M135">
        <v>10.28</v>
      </c>
      <c r="N135">
        <v>9.8350000000000009</v>
      </c>
      <c r="O135">
        <v>9.766</v>
      </c>
      <c r="P135">
        <v>9.3620000000000001</v>
      </c>
      <c r="Q135">
        <v>9.4149999999999991</v>
      </c>
    </row>
    <row r="136" spans="1:17" x14ac:dyDescent="0.2">
      <c r="A136">
        <v>-237</v>
      </c>
      <c r="B136">
        <v>368.61</v>
      </c>
      <c r="C136">
        <v>0.999</v>
      </c>
      <c r="D136">
        <v>0.876</v>
      </c>
      <c r="E136">
        <v>0.89</v>
      </c>
      <c r="F136">
        <v>0.87</v>
      </c>
      <c r="G136">
        <v>1.3580000000000001</v>
      </c>
      <c r="K136" t="s">
        <v>170</v>
      </c>
      <c r="L136" t="s">
        <v>46</v>
      </c>
      <c r="M136">
        <v>71.635999999999996</v>
      </c>
      <c r="N136">
        <v>72.073999999999998</v>
      </c>
      <c r="O136">
        <v>73.375</v>
      </c>
      <c r="P136">
        <v>78.102000000000004</v>
      </c>
      <c r="Q136">
        <v>74.866</v>
      </c>
    </row>
    <row r="137" spans="1:17" x14ac:dyDescent="0.2">
      <c r="A137">
        <v>-236</v>
      </c>
      <c r="B137">
        <v>371.02</v>
      </c>
      <c r="C137">
        <v>1.0349999999999999</v>
      </c>
      <c r="D137">
        <v>0.879</v>
      </c>
      <c r="E137">
        <v>0.89300000000000002</v>
      </c>
      <c r="F137">
        <v>0.88200000000000001</v>
      </c>
      <c r="G137">
        <v>1.4850000000000001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1.0629999999999999</v>
      </c>
      <c r="D138">
        <v>0.88400000000000001</v>
      </c>
      <c r="E138">
        <v>0.89700000000000002</v>
      </c>
      <c r="F138">
        <v>0.88400000000000001</v>
      </c>
      <c r="G138">
        <v>1.585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1.081</v>
      </c>
      <c r="D139">
        <v>0.89</v>
      </c>
      <c r="E139">
        <v>0.90200000000000002</v>
      </c>
      <c r="F139">
        <v>0.89</v>
      </c>
      <c r="G139">
        <v>1.64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1.095</v>
      </c>
      <c r="D140">
        <v>0.89800000000000002</v>
      </c>
      <c r="E140">
        <v>0.90800000000000003</v>
      </c>
      <c r="F140">
        <v>0.89600000000000002</v>
      </c>
      <c r="G140">
        <v>1.679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1.0940000000000001</v>
      </c>
      <c r="D141">
        <v>0.9</v>
      </c>
      <c r="E141">
        <v>0.91200000000000003</v>
      </c>
      <c r="F141">
        <v>0.90300000000000002</v>
      </c>
      <c r="G141">
        <v>1.659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1.0820000000000001</v>
      </c>
      <c r="D142">
        <v>0.9</v>
      </c>
      <c r="E142">
        <v>0.91900000000000004</v>
      </c>
      <c r="F142">
        <v>0.91100000000000003</v>
      </c>
      <c r="G142">
        <v>1.6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1.0780000000000001</v>
      </c>
      <c r="D143">
        <v>0.90800000000000003</v>
      </c>
      <c r="E143">
        <v>0.92800000000000005</v>
      </c>
      <c r="F143">
        <v>0.91700000000000004</v>
      </c>
      <c r="G143">
        <v>1.5589999999999999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1.071</v>
      </c>
      <c r="D144">
        <v>0.91600000000000004</v>
      </c>
      <c r="E144">
        <v>0.93200000000000005</v>
      </c>
      <c r="F144">
        <v>0.92</v>
      </c>
      <c r="G144">
        <v>1.5169999999999999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1.0669999999999999</v>
      </c>
      <c r="D145">
        <v>0.92</v>
      </c>
      <c r="E145">
        <v>0.93700000000000006</v>
      </c>
      <c r="F145">
        <v>0.92800000000000005</v>
      </c>
      <c r="G145">
        <v>1.484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1.069</v>
      </c>
      <c r="D146">
        <v>0.92800000000000005</v>
      </c>
      <c r="E146">
        <v>0.93899999999999995</v>
      </c>
      <c r="F146">
        <v>0.93300000000000005</v>
      </c>
      <c r="G146">
        <v>1.476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1.0760000000000001</v>
      </c>
      <c r="D147">
        <v>0.93200000000000005</v>
      </c>
      <c r="E147">
        <v>0.94499999999999995</v>
      </c>
      <c r="F147">
        <v>0.93799999999999994</v>
      </c>
      <c r="G147">
        <v>1.4890000000000001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1.0860000000000001</v>
      </c>
      <c r="D148">
        <v>0.94</v>
      </c>
      <c r="E148">
        <v>0.95499999999999996</v>
      </c>
      <c r="F148">
        <v>0.94399999999999995</v>
      </c>
      <c r="G148">
        <v>1.504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1.0920000000000001</v>
      </c>
      <c r="D149">
        <v>0.94599999999999995</v>
      </c>
      <c r="E149">
        <v>0.95899999999999996</v>
      </c>
      <c r="F149">
        <v>0.95199999999999996</v>
      </c>
      <c r="G149">
        <v>1.512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1.1000000000000001</v>
      </c>
      <c r="D150">
        <v>0.95599999999999996</v>
      </c>
      <c r="E150">
        <v>0.96499999999999997</v>
      </c>
      <c r="F150">
        <v>0.95699999999999996</v>
      </c>
      <c r="G150">
        <v>1.5209999999999999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1.1040000000000001</v>
      </c>
      <c r="D151">
        <v>0.95599999999999996</v>
      </c>
      <c r="E151">
        <v>0.96899999999999997</v>
      </c>
      <c r="F151">
        <v>0.96199999999999997</v>
      </c>
      <c r="G151">
        <v>1.53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1.111</v>
      </c>
      <c r="D152">
        <v>0.96499999999999997</v>
      </c>
      <c r="E152">
        <v>0.97799999999999998</v>
      </c>
      <c r="F152">
        <v>0.97</v>
      </c>
      <c r="G152">
        <v>1.5309999999999999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1.113</v>
      </c>
      <c r="D153">
        <v>0.97199999999999998</v>
      </c>
      <c r="E153">
        <v>0.98599999999999999</v>
      </c>
      <c r="F153">
        <v>0.97799999999999998</v>
      </c>
      <c r="G153">
        <v>1.5149999999999999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1.1120000000000001</v>
      </c>
      <c r="D154">
        <v>0.97899999999999998</v>
      </c>
      <c r="E154">
        <v>0.99299999999999999</v>
      </c>
      <c r="F154">
        <v>0.98499999999999999</v>
      </c>
      <c r="G154">
        <v>1.492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1.111</v>
      </c>
      <c r="D155">
        <v>0.98599999999999999</v>
      </c>
      <c r="E155">
        <v>0.998</v>
      </c>
      <c r="F155">
        <v>0.99099999999999999</v>
      </c>
      <c r="G155">
        <v>1.47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1.1140000000000001</v>
      </c>
      <c r="D156">
        <v>0.995</v>
      </c>
      <c r="E156">
        <v>1.0049999999999999</v>
      </c>
      <c r="F156">
        <v>0.998</v>
      </c>
      <c r="G156">
        <v>1.4590000000000001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1.121</v>
      </c>
      <c r="D157">
        <v>0.995</v>
      </c>
      <c r="E157">
        <v>1.0149999999999999</v>
      </c>
      <c r="F157">
        <v>1.006</v>
      </c>
      <c r="G157">
        <v>1.47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1.131</v>
      </c>
      <c r="D158">
        <v>1.002</v>
      </c>
      <c r="E158">
        <v>1.02</v>
      </c>
      <c r="F158">
        <v>1.014</v>
      </c>
      <c r="G158">
        <v>1.4870000000000001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1.143</v>
      </c>
      <c r="D159">
        <v>1.0109999999999999</v>
      </c>
      <c r="E159">
        <v>1.0249999999999999</v>
      </c>
      <c r="F159">
        <v>1.018</v>
      </c>
      <c r="G159">
        <v>1.5189999999999999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1.163</v>
      </c>
      <c r="D160">
        <v>1.018</v>
      </c>
      <c r="E160">
        <v>1.0349999999999999</v>
      </c>
      <c r="F160">
        <v>1.0269999999999999</v>
      </c>
      <c r="G160">
        <v>1.573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1.1759999999999999</v>
      </c>
      <c r="D161">
        <v>1.0249999999999999</v>
      </c>
      <c r="E161">
        <v>1.042</v>
      </c>
      <c r="F161">
        <v>1.0329999999999999</v>
      </c>
      <c r="G161">
        <v>1.6060000000000001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1.1879999999999999</v>
      </c>
      <c r="D162">
        <v>1.0309999999999999</v>
      </c>
      <c r="E162">
        <v>1.0449999999999999</v>
      </c>
      <c r="F162">
        <v>1.0429999999999999</v>
      </c>
      <c r="G162">
        <v>1.633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1.2010000000000001</v>
      </c>
      <c r="D163">
        <v>1.0389999999999999</v>
      </c>
      <c r="E163">
        <v>1.0509999999999999</v>
      </c>
      <c r="F163">
        <v>1.046</v>
      </c>
      <c r="G163">
        <v>1.6659999999999999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1.2130000000000001</v>
      </c>
      <c r="D164">
        <v>1.0469999999999999</v>
      </c>
      <c r="E164">
        <v>1.0549999999999999</v>
      </c>
      <c r="F164">
        <v>1.0529999999999999</v>
      </c>
      <c r="G164">
        <v>1.6950000000000001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1.2230000000000001</v>
      </c>
      <c r="D165">
        <v>1.052</v>
      </c>
      <c r="E165">
        <v>1.0629999999999999</v>
      </c>
      <c r="F165">
        <v>1.0609999999999999</v>
      </c>
      <c r="G165">
        <v>1.716</v>
      </c>
      <c r="K165" t="s">
        <v>199</v>
      </c>
      <c r="L165" t="s">
        <v>49</v>
      </c>
      <c r="M165">
        <v>28.411000000000001</v>
      </c>
      <c r="N165">
        <v>29.25</v>
      </c>
      <c r="O165">
        <v>27.8</v>
      </c>
      <c r="P165">
        <v>27.725000000000001</v>
      </c>
      <c r="Q165">
        <v>28.87</v>
      </c>
    </row>
    <row r="166" spans="1:17" x14ac:dyDescent="0.2">
      <c r="A166">
        <v>-207</v>
      </c>
      <c r="B166">
        <v>422.67</v>
      </c>
      <c r="C166">
        <v>1.2290000000000001</v>
      </c>
      <c r="D166">
        <v>1.056</v>
      </c>
      <c r="E166">
        <v>1.0680000000000001</v>
      </c>
      <c r="F166">
        <v>1.0649999999999999</v>
      </c>
      <c r="G166">
        <v>1.7250000000000001</v>
      </c>
      <c r="K166" t="s">
        <v>200</v>
      </c>
      <c r="L166" t="s">
        <v>49</v>
      </c>
      <c r="M166">
        <v>27.271000000000001</v>
      </c>
      <c r="N166">
        <v>28.143999999999998</v>
      </c>
      <c r="O166">
        <v>26.759</v>
      </c>
      <c r="P166">
        <v>26.524000000000001</v>
      </c>
      <c r="Q166">
        <v>27.658999999999999</v>
      </c>
    </row>
    <row r="167" spans="1:17" x14ac:dyDescent="0.2">
      <c r="A167">
        <v>-206</v>
      </c>
      <c r="B167">
        <v>423.8</v>
      </c>
      <c r="C167">
        <v>1.23</v>
      </c>
      <c r="D167">
        <v>1.0609999999999999</v>
      </c>
      <c r="E167">
        <v>1.079</v>
      </c>
      <c r="F167">
        <v>1.07</v>
      </c>
      <c r="G167">
        <v>1.71</v>
      </c>
      <c r="K167" t="s">
        <v>201</v>
      </c>
      <c r="L167" t="s">
        <v>49</v>
      </c>
      <c r="M167">
        <v>2.665</v>
      </c>
      <c r="N167">
        <v>2.7109999999999999</v>
      </c>
      <c r="O167">
        <v>2.5329999999999999</v>
      </c>
      <c r="P167">
        <v>2.4209999999999998</v>
      </c>
      <c r="Q167">
        <v>2.6659999999999999</v>
      </c>
    </row>
    <row r="168" spans="1:17" x14ac:dyDescent="0.2">
      <c r="A168">
        <v>-205</v>
      </c>
      <c r="B168">
        <v>424.9</v>
      </c>
      <c r="C168">
        <v>1.2310000000000001</v>
      </c>
      <c r="D168">
        <v>1.0680000000000001</v>
      </c>
      <c r="E168">
        <v>1.083</v>
      </c>
      <c r="F168">
        <v>1.0780000000000001</v>
      </c>
      <c r="G168">
        <v>1.6950000000000001</v>
      </c>
      <c r="K168" t="s">
        <v>202</v>
      </c>
      <c r="L168" t="s">
        <v>49</v>
      </c>
      <c r="M168">
        <v>35.46</v>
      </c>
      <c r="N168">
        <v>35.46</v>
      </c>
      <c r="O168">
        <v>34.414999999999999</v>
      </c>
      <c r="P168">
        <v>33.86</v>
      </c>
      <c r="Q168">
        <v>35.075000000000003</v>
      </c>
    </row>
    <row r="169" spans="1:17" x14ac:dyDescent="0.2">
      <c r="A169">
        <v>-204</v>
      </c>
      <c r="B169">
        <v>425.95</v>
      </c>
      <c r="C169">
        <v>1.2290000000000001</v>
      </c>
      <c r="D169">
        <v>1.0760000000000001</v>
      </c>
      <c r="E169">
        <v>1.0900000000000001</v>
      </c>
      <c r="F169">
        <v>1.0860000000000001</v>
      </c>
      <c r="G169">
        <v>1.665</v>
      </c>
      <c r="K169" t="s">
        <v>203</v>
      </c>
      <c r="L169" t="s">
        <v>49</v>
      </c>
      <c r="M169">
        <v>20.48</v>
      </c>
      <c r="N169">
        <v>20.565000000000001</v>
      </c>
      <c r="O169">
        <v>20.92</v>
      </c>
      <c r="P169">
        <v>20.65</v>
      </c>
      <c r="Q169">
        <v>20.48</v>
      </c>
    </row>
    <row r="170" spans="1:17" x14ac:dyDescent="0.2">
      <c r="A170">
        <v>-203</v>
      </c>
      <c r="B170">
        <v>426.96</v>
      </c>
      <c r="C170">
        <v>1.2230000000000001</v>
      </c>
      <c r="D170">
        <v>1.08</v>
      </c>
      <c r="E170">
        <v>1.0980000000000001</v>
      </c>
      <c r="F170">
        <v>1.0880000000000001</v>
      </c>
      <c r="G170">
        <v>1.627</v>
      </c>
      <c r="K170" t="s">
        <v>204</v>
      </c>
      <c r="L170" t="s">
        <v>46</v>
      </c>
      <c r="M170">
        <v>9.7710000000000008</v>
      </c>
      <c r="N170">
        <v>9.6340000000000003</v>
      </c>
      <c r="O170">
        <v>9.4659999999999993</v>
      </c>
      <c r="P170">
        <v>9.1270000000000007</v>
      </c>
      <c r="Q170">
        <v>9.6389999999999993</v>
      </c>
    </row>
    <row r="171" spans="1:17" x14ac:dyDescent="0.2">
      <c r="A171">
        <v>-202</v>
      </c>
      <c r="B171">
        <v>427.92</v>
      </c>
      <c r="C171">
        <v>1.226</v>
      </c>
      <c r="D171">
        <v>1.0860000000000001</v>
      </c>
      <c r="E171">
        <v>1.1000000000000001</v>
      </c>
      <c r="F171">
        <v>1.0960000000000001</v>
      </c>
      <c r="G171">
        <v>1.6220000000000001</v>
      </c>
      <c r="K171" t="s">
        <v>205</v>
      </c>
      <c r="L171" t="s">
        <v>46</v>
      </c>
      <c r="M171">
        <v>75.096999999999994</v>
      </c>
      <c r="N171">
        <v>73.070999999999998</v>
      </c>
      <c r="O171">
        <v>78.179000000000002</v>
      </c>
      <c r="P171">
        <v>77.853999999999999</v>
      </c>
      <c r="Q171">
        <v>74.045000000000002</v>
      </c>
    </row>
    <row r="172" spans="1:17" x14ac:dyDescent="0.2">
      <c r="A172">
        <v>-201</v>
      </c>
      <c r="B172">
        <v>428.84</v>
      </c>
      <c r="C172">
        <v>1.234</v>
      </c>
      <c r="D172">
        <v>1.095</v>
      </c>
      <c r="E172">
        <v>1.1060000000000001</v>
      </c>
      <c r="F172">
        <v>1.1040000000000001</v>
      </c>
      <c r="G172">
        <v>1.631</v>
      </c>
      <c r="K172" t="s">
        <v>206</v>
      </c>
      <c r="L172" t="s">
        <v>49</v>
      </c>
      <c r="M172">
        <v>25.777999999999999</v>
      </c>
      <c r="N172">
        <v>26.64</v>
      </c>
      <c r="O172">
        <v>25.32</v>
      </c>
      <c r="P172">
        <v>25.08</v>
      </c>
      <c r="Q172">
        <v>26.07</v>
      </c>
    </row>
    <row r="173" spans="1:17" x14ac:dyDescent="0.2">
      <c r="A173">
        <v>-200</v>
      </c>
      <c r="B173">
        <v>429.72</v>
      </c>
      <c r="C173">
        <v>1.2430000000000001</v>
      </c>
      <c r="D173">
        <v>1.1020000000000001</v>
      </c>
      <c r="E173">
        <v>1.109</v>
      </c>
      <c r="F173">
        <v>1.1120000000000001</v>
      </c>
      <c r="G173">
        <v>1.65</v>
      </c>
      <c r="K173" t="s">
        <v>207</v>
      </c>
      <c r="L173" t="s">
        <v>49</v>
      </c>
      <c r="M173">
        <v>24.638000000000002</v>
      </c>
      <c r="N173">
        <v>25.501999999999999</v>
      </c>
      <c r="O173">
        <v>24.254999999999999</v>
      </c>
      <c r="P173">
        <v>23.858000000000001</v>
      </c>
      <c r="Q173">
        <v>24.937000000000001</v>
      </c>
    </row>
    <row r="174" spans="1:17" x14ac:dyDescent="0.2">
      <c r="A174">
        <v>-199</v>
      </c>
      <c r="B174">
        <v>430.55</v>
      </c>
      <c r="C174">
        <v>1.258</v>
      </c>
      <c r="D174">
        <v>1.1040000000000001</v>
      </c>
      <c r="E174">
        <v>1.1160000000000001</v>
      </c>
      <c r="F174">
        <v>1.1180000000000001</v>
      </c>
      <c r="G174">
        <v>1.6930000000000001</v>
      </c>
      <c r="K174" t="s">
        <v>208</v>
      </c>
      <c r="L174" t="s">
        <v>49</v>
      </c>
      <c r="M174">
        <v>2.4769999999999999</v>
      </c>
      <c r="N174">
        <v>2.5510000000000002</v>
      </c>
      <c r="O174">
        <v>2.371</v>
      </c>
      <c r="P174">
        <v>2.2530000000000001</v>
      </c>
      <c r="Q174">
        <v>2.411</v>
      </c>
    </row>
    <row r="175" spans="1:17" x14ac:dyDescent="0.2">
      <c r="A175">
        <v>-198</v>
      </c>
      <c r="B175">
        <v>431.35</v>
      </c>
      <c r="C175">
        <v>1.27</v>
      </c>
      <c r="D175">
        <v>1.113</v>
      </c>
      <c r="E175">
        <v>1.123</v>
      </c>
      <c r="F175">
        <v>1.1220000000000001</v>
      </c>
      <c r="G175">
        <v>1.7230000000000001</v>
      </c>
      <c r="K175" t="s">
        <v>209</v>
      </c>
      <c r="L175" t="s">
        <v>49</v>
      </c>
      <c r="M175">
        <v>32.164999999999999</v>
      </c>
      <c r="N175">
        <v>32.164999999999999</v>
      </c>
      <c r="O175">
        <v>31.425000000000001</v>
      </c>
      <c r="P175">
        <v>30.5</v>
      </c>
      <c r="Q175">
        <v>31.57</v>
      </c>
    </row>
    <row r="176" spans="1:17" x14ac:dyDescent="0.2">
      <c r="A176">
        <v>-197</v>
      </c>
      <c r="B176">
        <v>432.1</v>
      </c>
      <c r="C176">
        <v>1.276</v>
      </c>
      <c r="D176">
        <v>1.1180000000000001</v>
      </c>
      <c r="E176">
        <v>1.131</v>
      </c>
      <c r="F176">
        <v>1.1220000000000001</v>
      </c>
      <c r="G176">
        <v>1.732</v>
      </c>
      <c r="K176" t="s">
        <v>210</v>
      </c>
      <c r="L176" t="s">
        <v>49</v>
      </c>
      <c r="M176">
        <v>18.105</v>
      </c>
      <c r="N176">
        <v>18.38</v>
      </c>
      <c r="O176">
        <v>19.055</v>
      </c>
      <c r="P176">
        <v>18.105</v>
      </c>
      <c r="Q176">
        <v>18.760000000000002</v>
      </c>
    </row>
    <row r="177" spans="1:17" x14ac:dyDescent="0.2">
      <c r="A177">
        <v>-196</v>
      </c>
      <c r="B177">
        <v>432.8</v>
      </c>
      <c r="C177">
        <v>1.2829999999999999</v>
      </c>
      <c r="D177">
        <v>1.119</v>
      </c>
      <c r="E177">
        <v>1.129</v>
      </c>
      <c r="F177">
        <v>1.127</v>
      </c>
      <c r="G177">
        <v>1.758</v>
      </c>
      <c r="K177" t="s">
        <v>211</v>
      </c>
      <c r="L177" t="s">
        <v>46</v>
      </c>
      <c r="M177">
        <v>10.055</v>
      </c>
      <c r="N177">
        <v>10.003</v>
      </c>
      <c r="O177">
        <v>9.7729999999999997</v>
      </c>
      <c r="P177">
        <v>9.4440000000000008</v>
      </c>
      <c r="Q177">
        <v>9.6690000000000005</v>
      </c>
    </row>
    <row r="178" spans="1:17" x14ac:dyDescent="0.2">
      <c r="A178">
        <v>-195</v>
      </c>
      <c r="B178">
        <v>433.47</v>
      </c>
      <c r="C178">
        <v>1.2869999999999999</v>
      </c>
      <c r="D178">
        <v>1.119</v>
      </c>
      <c r="E178">
        <v>1.135</v>
      </c>
      <c r="F178">
        <v>1.131</v>
      </c>
      <c r="G178">
        <v>1.764</v>
      </c>
      <c r="K178" t="s">
        <v>212</v>
      </c>
      <c r="L178" t="s">
        <v>46</v>
      </c>
      <c r="M178">
        <v>73.483000000000004</v>
      </c>
      <c r="N178">
        <v>72.072000000000003</v>
      </c>
      <c r="O178">
        <v>78.56</v>
      </c>
      <c r="P178">
        <v>75.885000000000005</v>
      </c>
      <c r="Q178">
        <v>75.228999999999999</v>
      </c>
    </row>
    <row r="179" spans="1:17" x14ac:dyDescent="0.2">
      <c r="A179">
        <v>-194</v>
      </c>
      <c r="B179">
        <v>434.09</v>
      </c>
      <c r="C179">
        <v>1.29</v>
      </c>
      <c r="D179">
        <v>1.1339999999999999</v>
      </c>
      <c r="E179">
        <v>1.141</v>
      </c>
      <c r="F179">
        <v>1.1339999999999999</v>
      </c>
      <c r="G179">
        <v>1.75</v>
      </c>
      <c r="K179" t="s">
        <v>213</v>
      </c>
      <c r="L179" t="s">
        <v>49</v>
      </c>
      <c r="M179">
        <v>23.169</v>
      </c>
      <c r="N179">
        <v>24.004000000000001</v>
      </c>
      <c r="O179">
        <v>22.832000000000001</v>
      </c>
      <c r="P179">
        <v>22.468</v>
      </c>
      <c r="Q179">
        <v>23.372</v>
      </c>
    </row>
    <row r="180" spans="1:17" x14ac:dyDescent="0.2">
      <c r="A180">
        <v>-193</v>
      </c>
      <c r="B180">
        <v>434.66</v>
      </c>
      <c r="C180">
        <v>1.2929999999999999</v>
      </c>
      <c r="D180">
        <v>1.135</v>
      </c>
      <c r="E180">
        <v>1.1479999999999999</v>
      </c>
      <c r="F180">
        <v>1.1399999999999999</v>
      </c>
      <c r="G180">
        <v>1.748</v>
      </c>
      <c r="K180" t="s">
        <v>214</v>
      </c>
      <c r="L180" t="s">
        <v>49</v>
      </c>
      <c r="M180">
        <v>22.044</v>
      </c>
      <c r="N180">
        <v>22.87</v>
      </c>
      <c r="O180">
        <v>21.759</v>
      </c>
      <c r="P180">
        <v>21.247</v>
      </c>
      <c r="Q180">
        <v>22.3</v>
      </c>
    </row>
    <row r="181" spans="1:17" x14ac:dyDescent="0.2">
      <c r="A181">
        <v>-192</v>
      </c>
      <c r="B181">
        <v>435.2</v>
      </c>
      <c r="C181">
        <v>1.298</v>
      </c>
      <c r="D181">
        <v>1.1399999999999999</v>
      </c>
      <c r="E181">
        <v>1.153</v>
      </c>
      <c r="F181">
        <v>1.1499999999999999</v>
      </c>
      <c r="G181">
        <v>1.748</v>
      </c>
      <c r="K181" t="s">
        <v>215</v>
      </c>
      <c r="L181" t="s">
        <v>49</v>
      </c>
      <c r="M181">
        <v>2.2909999999999999</v>
      </c>
      <c r="N181">
        <v>2.359</v>
      </c>
      <c r="O181">
        <v>2.2010000000000001</v>
      </c>
      <c r="P181">
        <v>2.0710000000000002</v>
      </c>
      <c r="Q181">
        <v>2.21</v>
      </c>
    </row>
    <row r="182" spans="1:17" x14ac:dyDescent="0.2">
      <c r="A182">
        <v>-191</v>
      </c>
      <c r="B182">
        <v>435.69</v>
      </c>
      <c r="C182">
        <v>1.302</v>
      </c>
      <c r="D182">
        <v>1.149</v>
      </c>
      <c r="E182">
        <v>1.1579999999999999</v>
      </c>
      <c r="F182">
        <v>1.1539999999999999</v>
      </c>
      <c r="G182">
        <v>1.746</v>
      </c>
      <c r="K182" t="s">
        <v>216</v>
      </c>
      <c r="L182" t="s">
        <v>49</v>
      </c>
      <c r="M182">
        <v>29.263999999999999</v>
      </c>
      <c r="N182">
        <v>29.263999999999999</v>
      </c>
      <c r="O182">
        <v>28.364000000000001</v>
      </c>
      <c r="P182">
        <v>27.068000000000001</v>
      </c>
      <c r="Q182">
        <v>28.167999999999999</v>
      </c>
    </row>
    <row r="183" spans="1:17" x14ac:dyDescent="0.2">
      <c r="A183">
        <v>-190</v>
      </c>
      <c r="B183">
        <v>436.14</v>
      </c>
      <c r="C183">
        <v>1.3069999999999999</v>
      </c>
      <c r="D183">
        <v>1.153</v>
      </c>
      <c r="E183">
        <v>1.165</v>
      </c>
      <c r="F183">
        <v>1.155</v>
      </c>
      <c r="G183">
        <v>1.754</v>
      </c>
      <c r="K183" t="s">
        <v>217</v>
      </c>
      <c r="L183" t="s">
        <v>49</v>
      </c>
      <c r="M183">
        <v>15.824</v>
      </c>
      <c r="N183">
        <v>16.260000000000002</v>
      </c>
      <c r="O183">
        <v>17.22</v>
      </c>
      <c r="P183">
        <v>15.824</v>
      </c>
      <c r="Q183">
        <v>16.795999999999999</v>
      </c>
    </row>
    <row r="184" spans="1:17" x14ac:dyDescent="0.2">
      <c r="A184">
        <v>-189</v>
      </c>
      <c r="B184">
        <v>436.54</v>
      </c>
      <c r="C184">
        <v>1.3149999999999999</v>
      </c>
      <c r="D184">
        <v>1.1579999999999999</v>
      </c>
      <c r="E184">
        <v>1.1719999999999999</v>
      </c>
      <c r="F184">
        <v>1.159</v>
      </c>
      <c r="G184">
        <v>1.772</v>
      </c>
      <c r="K184" t="s">
        <v>218</v>
      </c>
      <c r="L184" t="s">
        <v>46</v>
      </c>
      <c r="M184">
        <v>10.394</v>
      </c>
      <c r="N184">
        <v>10.315</v>
      </c>
      <c r="O184">
        <v>10.115</v>
      </c>
      <c r="P184">
        <v>9.7469999999999999</v>
      </c>
      <c r="Q184">
        <v>9.9090000000000007</v>
      </c>
    </row>
    <row r="185" spans="1:17" x14ac:dyDescent="0.2">
      <c r="A185">
        <v>-188</v>
      </c>
      <c r="B185">
        <v>436.91</v>
      </c>
      <c r="C185">
        <v>1.321</v>
      </c>
      <c r="D185">
        <v>1.1679999999999999</v>
      </c>
      <c r="E185">
        <v>1.177</v>
      </c>
      <c r="F185">
        <v>1.1619999999999999</v>
      </c>
      <c r="G185">
        <v>1.7769999999999999</v>
      </c>
      <c r="K185" t="s">
        <v>219</v>
      </c>
      <c r="L185" t="s">
        <v>46</v>
      </c>
      <c r="M185">
        <v>71.783000000000001</v>
      </c>
      <c r="N185">
        <v>71.096000000000004</v>
      </c>
      <c r="O185">
        <v>79.14</v>
      </c>
      <c r="P185">
        <v>74.474999999999994</v>
      </c>
      <c r="Q185">
        <v>75.316999999999993</v>
      </c>
    </row>
    <row r="186" spans="1:17" x14ac:dyDescent="0.2">
      <c r="A186">
        <v>-187</v>
      </c>
      <c r="B186">
        <v>437.23</v>
      </c>
      <c r="C186">
        <v>1.327</v>
      </c>
      <c r="D186">
        <v>1.171</v>
      </c>
      <c r="E186">
        <v>1.1839999999999999</v>
      </c>
      <c r="F186">
        <v>1.1679999999999999</v>
      </c>
      <c r="G186">
        <v>1.7829999999999999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1.33</v>
      </c>
      <c r="D187">
        <v>1.179</v>
      </c>
      <c r="E187">
        <v>1.1870000000000001</v>
      </c>
      <c r="F187">
        <v>1.171</v>
      </c>
      <c r="G187">
        <v>1.7829999999999999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1.335</v>
      </c>
      <c r="D188">
        <v>1.19</v>
      </c>
      <c r="E188">
        <v>1.1930000000000001</v>
      </c>
      <c r="F188">
        <v>1.1759999999999999</v>
      </c>
      <c r="G188">
        <v>1.782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1.339</v>
      </c>
      <c r="D189">
        <v>1.1950000000000001</v>
      </c>
      <c r="E189">
        <v>1.198</v>
      </c>
      <c r="F189">
        <v>1.181</v>
      </c>
      <c r="G189">
        <v>1.782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1.341</v>
      </c>
      <c r="D190">
        <v>1.202</v>
      </c>
      <c r="E190">
        <v>1.2010000000000001</v>
      </c>
      <c r="F190">
        <v>1.1819999999999999</v>
      </c>
      <c r="G190">
        <v>1.78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1.3440000000000001</v>
      </c>
      <c r="D191">
        <v>1.21</v>
      </c>
      <c r="E191">
        <v>1.204</v>
      </c>
      <c r="F191">
        <v>1.1870000000000001</v>
      </c>
      <c r="G191">
        <v>1.7749999999999999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1.347</v>
      </c>
      <c r="D192">
        <v>1.2150000000000001</v>
      </c>
      <c r="E192">
        <v>1.2110000000000001</v>
      </c>
      <c r="F192">
        <v>1.1930000000000001</v>
      </c>
      <c r="G192">
        <v>1.77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1.3560000000000001</v>
      </c>
      <c r="D193">
        <v>1.2230000000000001</v>
      </c>
      <c r="E193">
        <v>1.2150000000000001</v>
      </c>
      <c r="F193">
        <v>1.2010000000000001</v>
      </c>
      <c r="G193">
        <v>1.786</v>
      </c>
      <c r="K193" t="s">
        <v>227</v>
      </c>
      <c r="L193" t="s">
        <v>228</v>
      </c>
      <c r="M193">
        <v>1.2909999999999999</v>
      </c>
      <c r="N193">
        <v>1.3120000000000001</v>
      </c>
      <c r="O193">
        <v>1.3120000000000001</v>
      </c>
      <c r="P193">
        <v>1.3089999999999999</v>
      </c>
      <c r="Q193">
        <v>1.2330000000000001</v>
      </c>
    </row>
    <row r="194" spans="1:17" x14ac:dyDescent="0.2">
      <c r="A194">
        <v>-179</v>
      </c>
      <c r="B194">
        <v>438.25</v>
      </c>
      <c r="C194">
        <v>1.3580000000000001</v>
      </c>
      <c r="D194">
        <v>1.2270000000000001</v>
      </c>
      <c r="E194">
        <v>1.22</v>
      </c>
      <c r="F194">
        <v>1.2</v>
      </c>
      <c r="G194">
        <v>1.7849999999999999</v>
      </c>
      <c r="K194" t="s">
        <v>229</v>
      </c>
      <c r="L194" t="s">
        <v>228</v>
      </c>
      <c r="M194">
        <v>1.292</v>
      </c>
      <c r="N194">
        <v>1.3120000000000001</v>
      </c>
      <c r="O194">
        <v>1.3120000000000001</v>
      </c>
      <c r="P194">
        <v>1.3089999999999999</v>
      </c>
      <c r="Q194">
        <v>1.234</v>
      </c>
    </row>
    <row r="195" spans="1:17" x14ac:dyDescent="0.2">
      <c r="A195">
        <v>-178</v>
      </c>
      <c r="B195">
        <v>438.19</v>
      </c>
      <c r="C195">
        <v>1.363</v>
      </c>
      <c r="D195">
        <v>1.234</v>
      </c>
      <c r="E195">
        <v>1.2230000000000001</v>
      </c>
      <c r="F195">
        <v>1.2010000000000001</v>
      </c>
      <c r="G195">
        <v>1.794</v>
      </c>
      <c r="K195" t="s">
        <v>230</v>
      </c>
      <c r="L195" t="s">
        <v>228</v>
      </c>
      <c r="M195">
        <v>3.9E-2</v>
      </c>
      <c r="N195">
        <v>5.0000000000000001E-3</v>
      </c>
      <c r="O195">
        <v>5.0000000000000001E-3</v>
      </c>
      <c r="P195">
        <v>7.0000000000000001E-3</v>
      </c>
      <c r="Q195">
        <v>4.1000000000000002E-2</v>
      </c>
    </row>
    <row r="196" spans="1:17" x14ac:dyDescent="0.2">
      <c r="A196">
        <v>-177</v>
      </c>
      <c r="B196">
        <v>438.08</v>
      </c>
      <c r="C196">
        <v>1.37</v>
      </c>
      <c r="D196">
        <v>1.2450000000000001</v>
      </c>
      <c r="E196">
        <v>1.2310000000000001</v>
      </c>
      <c r="F196">
        <v>1.204</v>
      </c>
      <c r="G196">
        <v>1.7989999999999999</v>
      </c>
      <c r="K196" t="s">
        <v>231</v>
      </c>
      <c r="L196" t="s">
        <v>228</v>
      </c>
      <c r="M196">
        <v>1.341</v>
      </c>
      <c r="N196">
        <v>1.327</v>
      </c>
      <c r="O196">
        <v>1.327</v>
      </c>
      <c r="P196">
        <v>1.3260000000000001</v>
      </c>
      <c r="Q196">
        <v>1.341</v>
      </c>
    </row>
    <row r="197" spans="1:17" x14ac:dyDescent="0.2">
      <c r="A197">
        <v>-176</v>
      </c>
      <c r="B197">
        <v>437.93</v>
      </c>
      <c r="C197">
        <v>1.377</v>
      </c>
      <c r="D197">
        <v>1.254</v>
      </c>
      <c r="E197">
        <v>1.2350000000000001</v>
      </c>
      <c r="F197">
        <v>1.2130000000000001</v>
      </c>
      <c r="G197">
        <v>1.8080000000000001</v>
      </c>
      <c r="K197" t="s">
        <v>232</v>
      </c>
      <c r="L197" t="s">
        <v>228</v>
      </c>
      <c r="M197">
        <v>1.125</v>
      </c>
      <c r="N197">
        <v>1.2989999999999999</v>
      </c>
      <c r="O197">
        <v>1.292</v>
      </c>
      <c r="P197">
        <v>1.29</v>
      </c>
      <c r="Q197">
        <v>1.125</v>
      </c>
    </row>
    <row r="198" spans="1:17" x14ac:dyDescent="0.2">
      <c r="A198">
        <v>-175</v>
      </c>
      <c r="B198">
        <v>437.74</v>
      </c>
      <c r="C198">
        <v>1.377</v>
      </c>
      <c r="D198">
        <v>1.256</v>
      </c>
      <c r="E198">
        <v>1.2410000000000001</v>
      </c>
      <c r="F198">
        <v>1.212</v>
      </c>
      <c r="G198">
        <v>1.8009999999999999</v>
      </c>
      <c r="K198" t="s">
        <v>233</v>
      </c>
      <c r="L198" t="s">
        <v>46</v>
      </c>
      <c r="M198">
        <v>3.044</v>
      </c>
      <c r="N198">
        <v>0.40400000000000003</v>
      </c>
      <c r="O198">
        <v>0.38900000000000001</v>
      </c>
      <c r="P198">
        <v>0.52100000000000002</v>
      </c>
      <c r="Q198">
        <v>3.3079999999999998</v>
      </c>
    </row>
    <row r="199" spans="1:17" x14ac:dyDescent="0.2">
      <c r="A199">
        <v>-174</v>
      </c>
      <c r="B199">
        <v>437.51</v>
      </c>
      <c r="C199">
        <v>1.3740000000000001</v>
      </c>
      <c r="D199">
        <v>1.262</v>
      </c>
      <c r="E199">
        <v>1.2430000000000001</v>
      </c>
      <c r="F199">
        <v>1.214</v>
      </c>
      <c r="G199">
        <v>1.7769999999999999</v>
      </c>
      <c r="K199" t="s">
        <v>234</v>
      </c>
      <c r="L199" t="s">
        <v>46</v>
      </c>
      <c r="M199">
        <v>87.119</v>
      </c>
      <c r="N199">
        <v>98.968000000000004</v>
      </c>
      <c r="O199">
        <v>98.453999999999994</v>
      </c>
      <c r="P199">
        <v>98.588999999999999</v>
      </c>
      <c r="Q199">
        <v>91.179000000000002</v>
      </c>
    </row>
    <row r="200" spans="1:17" x14ac:dyDescent="0.2">
      <c r="A200">
        <v>-173</v>
      </c>
      <c r="B200">
        <v>437.23</v>
      </c>
      <c r="C200">
        <v>1.3680000000000001</v>
      </c>
      <c r="D200">
        <v>1.2669999999999999</v>
      </c>
      <c r="E200">
        <v>1.2490000000000001</v>
      </c>
      <c r="F200">
        <v>1.2150000000000001</v>
      </c>
      <c r="G200">
        <v>1.7390000000000001</v>
      </c>
      <c r="K200" t="s">
        <v>235</v>
      </c>
      <c r="L200" t="s">
        <v>228</v>
      </c>
      <c r="M200">
        <v>1.3120000000000001</v>
      </c>
      <c r="N200">
        <v>1.327</v>
      </c>
      <c r="O200">
        <v>1.3049999999999999</v>
      </c>
      <c r="P200">
        <v>1.3520000000000001</v>
      </c>
      <c r="Q200">
        <v>1.266</v>
      </c>
    </row>
    <row r="201" spans="1:17" x14ac:dyDescent="0.2">
      <c r="A201">
        <v>-172</v>
      </c>
      <c r="B201">
        <v>436.91</v>
      </c>
      <c r="C201">
        <v>1.3640000000000001</v>
      </c>
      <c r="D201">
        <v>1.28</v>
      </c>
      <c r="E201">
        <v>1.2529999999999999</v>
      </c>
      <c r="F201">
        <v>1.222</v>
      </c>
      <c r="G201">
        <v>1.7010000000000001</v>
      </c>
      <c r="K201" t="s">
        <v>236</v>
      </c>
      <c r="L201" t="s">
        <v>228</v>
      </c>
      <c r="M201">
        <v>1.3120000000000001</v>
      </c>
      <c r="N201">
        <v>1.3260000000000001</v>
      </c>
      <c r="O201">
        <v>1.3049999999999999</v>
      </c>
      <c r="P201">
        <v>1.3520000000000001</v>
      </c>
      <c r="Q201">
        <v>1.264</v>
      </c>
    </row>
    <row r="202" spans="1:17" x14ac:dyDescent="0.2">
      <c r="A202">
        <v>-171</v>
      </c>
      <c r="B202">
        <v>436.54</v>
      </c>
      <c r="C202">
        <v>1.353</v>
      </c>
      <c r="D202">
        <v>1.288</v>
      </c>
      <c r="E202">
        <v>1.2509999999999999</v>
      </c>
      <c r="F202">
        <v>1.224</v>
      </c>
      <c r="G202">
        <v>1.65</v>
      </c>
      <c r="K202" t="s">
        <v>237</v>
      </c>
      <c r="L202" t="s">
        <v>228</v>
      </c>
      <c r="M202">
        <v>3.4000000000000002E-2</v>
      </c>
      <c r="N202">
        <v>6.0000000000000001E-3</v>
      </c>
      <c r="O202">
        <v>5.0000000000000001E-3</v>
      </c>
      <c r="P202">
        <v>8.0000000000000002E-3</v>
      </c>
      <c r="Q202">
        <v>2.1000000000000001E-2</v>
      </c>
    </row>
    <row r="203" spans="1:17" x14ac:dyDescent="0.2">
      <c r="A203">
        <v>-170</v>
      </c>
      <c r="B203">
        <v>436.14</v>
      </c>
      <c r="C203">
        <v>1.34</v>
      </c>
      <c r="D203">
        <v>1.2889999999999999</v>
      </c>
      <c r="E203">
        <v>1.254</v>
      </c>
      <c r="F203">
        <v>1.2270000000000001</v>
      </c>
      <c r="G203">
        <v>1.591</v>
      </c>
      <c r="K203" t="s">
        <v>238</v>
      </c>
      <c r="L203" t="s">
        <v>228</v>
      </c>
      <c r="M203">
        <v>1.38</v>
      </c>
      <c r="N203">
        <v>1.3540000000000001</v>
      </c>
      <c r="O203">
        <v>1.329</v>
      </c>
      <c r="P203">
        <v>1.38</v>
      </c>
      <c r="Q203">
        <v>1.3149999999999999</v>
      </c>
    </row>
    <row r="204" spans="1:17" x14ac:dyDescent="0.2">
      <c r="A204">
        <v>-169</v>
      </c>
      <c r="B204">
        <v>435.69</v>
      </c>
      <c r="C204">
        <v>1.337</v>
      </c>
      <c r="D204">
        <v>1.296</v>
      </c>
      <c r="E204">
        <v>1.262</v>
      </c>
      <c r="F204">
        <v>1.2310000000000001</v>
      </c>
      <c r="G204">
        <v>1.56</v>
      </c>
      <c r="K204" t="s">
        <v>239</v>
      </c>
      <c r="L204" t="s">
        <v>228</v>
      </c>
      <c r="M204">
        <v>1.2050000000000001</v>
      </c>
      <c r="N204">
        <v>1.3129999999999999</v>
      </c>
      <c r="O204">
        <v>1.2949999999999999</v>
      </c>
      <c r="P204">
        <v>1.335</v>
      </c>
      <c r="Q204">
        <v>1.2050000000000001</v>
      </c>
    </row>
    <row r="205" spans="1:17" x14ac:dyDescent="0.2">
      <c r="A205">
        <v>-168</v>
      </c>
      <c r="B205">
        <v>435.2</v>
      </c>
      <c r="C205">
        <v>1.3460000000000001</v>
      </c>
      <c r="D205">
        <v>1.3089999999999999</v>
      </c>
      <c r="E205">
        <v>1.266</v>
      </c>
      <c r="F205">
        <v>1.242</v>
      </c>
      <c r="G205">
        <v>1.5669999999999999</v>
      </c>
      <c r="K205" t="s">
        <v>240</v>
      </c>
      <c r="L205" t="s">
        <v>46</v>
      </c>
      <c r="M205">
        <v>2.62</v>
      </c>
      <c r="N205">
        <v>0.45400000000000001</v>
      </c>
      <c r="O205">
        <v>0.35499999999999998</v>
      </c>
      <c r="P205">
        <v>0.56999999999999995</v>
      </c>
      <c r="Q205">
        <v>1.698</v>
      </c>
    </row>
    <row r="206" spans="1:17" x14ac:dyDescent="0.2">
      <c r="A206">
        <v>-167</v>
      </c>
      <c r="B206">
        <v>434.66</v>
      </c>
      <c r="C206">
        <v>1.3540000000000001</v>
      </c>
      <c r="D206">
        <v>1.3140000000000001</v>
      </c>
      <c r="E206">
        <v>1.2669999999999999</v>
      </c>
      <c r="F206">
        <v>1.2470000000000001</v>
      </c>
      <c r="G206">
        <v>1.587</v>
      </c>
      <c r="K206" t="s">
        <v>241</v>
      </c>
      <c r="L206" t="s">
        <v>46</v>
      </c>
      <c r="M206">
        <v>91.831999999999994</v>
      </c>
      <c r="N206">
        <v>99.031999999999996</v>
      </c>
      <c r="O206">
        <v>99.257000000000005</v>
      </c>
      <c r="P206">
        <v>98.760999999999996</v>
      </c>
      <c r="Q206">
        <v>95.290999999999997</v>
      </c>
    </row>
    <row r="207" spans="1:17" x14ac:dyDescent="0.2">
      <c r="A207">
        <v>-166</v>
      </c>
      <c r="B207">
        <v>434.09</v>
      </c>
      <c r="C207">
        <v>1.36</v>
      </c>
      <c r="D207">
        <v>1.319</v>
      </c>
      <c r="E207">
        <v>1.2669999999999999</v>
      </c>
      <c r="F207">
        <v>1.2490000000000001</v>
      </c>
      <c r="G207">
        <v>1.6060000000000001</v>
      </c>
      <c r="K207" t="s">
        <v>242</v>
      </c>
      <c r="L207" t="s">
        <v>37</v>
      </c>
      <c r="M207">
        <v>1.47</v>
      </c>
      <c r="N207">
        <v>1.389</v>
      </c>
      <c r="O207">
        <v>1.3280000000000001</v>
      </c>
      <c r="P207">
        <v>1.3180000000000001</v>
      </c>
      <c r="Q207">
        <v>1.8440000000000001</v>
      </c>
    </row>
    <row r="208" spans="1:17" x14ac:dyDescent="0.2">
      <c r="A208">
        <v>-165</v>
      </c>
      <c r="B208">
        <v>433.47</v>
      </c>
      <c r="C208">
        <v>1.369</v>
      </c>
      <c r="D208">
        <v>1.325</v>
      </c>
      <c r="E208">
        <v>1.276</v>
      </c>
      <c r="F208">
        <v>1.25</v>
      </c>
      <c r="G208">
        <v>1.627</v>
      </c>
      <c r="K208" t="s">
        <v>243</v>
      </c>
      <c r="L208" t="s">
        <v>37</v>
      </c>
      <c r="M208">
        <v>1.47</v>
      </c>
      <c r="N208">
        <v>1.3879999999999999</v>
      </c>
      <c r="O208">
        <v>1.3280000000000001</v>
      </c>
      <c r="P208">
        <v>1.3180000000000001</v>
      </c>
      <c r="Q208">
        <v>1.8440000000000001</v>
      </c>
    </row>
    <row r="209" spans="1:17" x14ac:dyDescent="0.2">
      <c r="A209">
        <v>-164</v>
      </c>
      <c r="B209">
        <v>432.8</v>
      </c>
      <c r="C209">
        <v>1.3720000000000001</v>
      </c>
      <c r="D209">
        <v>1.333</v>
      </c>
      <c r="E209">
        <v>1.2789999999999999</v>
      </c>
      <c r="F209">
        <v>1.256</v>
      </c>
      <c r="G209">
        <v>1.619</v>
      </c>
      <c r="K209" t="s">
        <v>244</v>
      </c>
      <c r="L209" t="s">
        <v>37</v>
      </c>
      <c r="M209">
        <v>0.23200000000000001</v>
      </c>
      <c r="N209">
        <v>1.9E-2</v>
      </c>
      <c r="O209">
        <v>1.6E-2</v>
      </c>
      <c r="P209">
        <v>2.1999999999999999E-2</v>
      </c>
      <c r="Q209">
        <v>0.153</v>
      </c>
    </row>
    <row r="210" spans="1:17" x14ac:dyDescent="0.2">
      <c r="A210">
        <v>-163</v>
      </c>
      <c r="B210">
        <v>432.1</v>
      </c>
      <c r="C210">
        <v>1.371</v>
      </c>
      <c r="D210">
        <v>1.341</v>
      </c>
      <c r="E210">
        <v>1.28</v>
      </c>
      <c r="F210">
        <v>1.2589999999999999</v>
      </c>
      <c r="G210">
        <v>1.605</v>
      </c>
      <c r="K210" t="s">
        <v>245</v>
      </c>
      <c r="L210" t="s">
        <v>37</v>
      </c>
      <c r="M210">
        <v>2.2229999999999999</v>
      </c>
      <c r="N210">
        <v>1.456</v>
      </c>
      <c r="O210">
        <v>1.373</v>
      </c>
      <c r="P210">
        <v>1.379</v>
      </c>
      <c r="Q210">
        <v>2.2229999999999999</v>
      </c>
    </row>
    <row r="211" spans="1:17" x14ac:dyDescent="0.2">
      <c r="A211">
        <v>-162</v>
      </c>
      <c r="B211">
        <v>431.35</v>
      </c>
      <c r="C211">
        <v>1.37</v>
      </c>
      <c r="D211">
        <v>1.3460000000000001</v>
      </c>
      <c r="E211">
        <v>1.286</v>
      </c>
      <c r="F211">
        <v>1.2609999999999999</v>
      </c>
      <c r="G211">
        <v>1.587</v>
      </c>
      <c r="K211" t="s">
        <v>246</v>
      </c>
      <c r="L211" t="s">
        <v>37</v>
      </c>
      <c r="M211">
        <v>1.262</v>
      </c>
      <c r="N211">
        <v>1.329</v>
      </c>
      <c r="O211">
        <v>1.284</v>
      </c>
      <c r="P211">
        <v>1.262</v>
      </c>
      <c r="Q211">
        <v>1.4259999999999999</v>
      </c>
    </row>
    <row r="212" spans="1:17" x14ac:dyDescent="0.2">
      <c r="A212">
        <v>-161</v>
      </c>
      <c r="B212">
        <v>430.55</v>
      </c>
      <c r="C212">
        <v>1.369</v>
      </c>
      <c r="D212">
        <v>1.351</v>
      </c>
      <c r="E212">
        <v>1.2929999999999999</v>
      </c>
      <c r="F212">
        <v>1.264</v>
      </c>
      <c r="G212">
        <v>1.57</v>
      </c>
      <c r="K212" t="s">
        <v>247</v>
      </c>
      <c r="L212" t="s">
        <v>46</v>
      </c>
      <c r="M212">
        <v>15.763</v>
      </c>
      <c r="N212">
        <v>1.3979999999999999</v>
      </c>
      <c r="O212">
        <v>1.208</v>
      </c>
      <c r="P212">
        <v>1.6919999999999999</v>
      </c>
      <c r="Q212">
        <v>8.3019999999999996</v>
      </c>
    </row>
    <row r="213" spans="1:17" x14ac:dyDescent="0.2">
      <c r="A213">
        <v>-160</v>
      </c>
      <c r="B213">
        <v>429.72</v>
      </c>
      <c r="C213">
        <v>1.3759999999999999</v>
      </c>
      <c r="D213">
        <v>1.359</v>
      </c>
      <c r="E213">
        <v>1.2949999999999999</v>
      </c>
      <c r="F213">
        <v>1.2729999999999999</v>
      </c>
      <c r="G213">
        <v>1.5760000000000001</v>
      </c>
      <c r="K213" t="s">
        <v>248</v>
      </c>
      <c r="L213" t="s">
        <v>46</v>
      </c>
      <c r="M213">
        <v>85.864000000000004</v>
      </c>
      <c r="N213">
        <v>95.715000000000003</v>
      </c>
      <c r="O213">
        <v>96.700999999999993</v>
      </c>
      <c r="P213">
        <v>95.722999999999999</v>
      </c>
      <c r="Q213">
        <v>77.314999999999998</v>
      </c>
    </row>
    <row r="214" spans="1:17" x14ac:dyDescent="0.2">
      <c r="A214">
        <v>-159</v>
      </c>
      <c r="B214">
        <v>428.84</v>
      </c>
      <c r="C214">
        <v>1.385</v>
      </c>
      <c r="D214">
        <v>1.359</v>
      </c>
      <c r="E214">
        <v>1.296</v>
      </c>
      <c r="F214">
        <v>1.278</v>
      </c>
      <c r="G214">
        <v>1.6060000000000001</v>
      </c>
      <c r="K214" t="s">
        <v>249</v>
      </c>
      <c r="L214" t="s">
        <v>37</v>
      </c>
      <c r="M214">
        <v>0.60099999999999998</v>
      </c>
      <c r="N214">
        <v>0.50700000000000001</v>
      </c>
      <c r="O214">
        <v>0.55200000000000005</v>
      </c>
      <c r="P214">
        <v>0.56899999999999995</v>
      </c>
      <c r="Q214">
        <v>0.77600000000000002</v>
      </c>
    </row>
    <row r="215" spans="1:17" x14ac:dyDescent="0.2">
      <c r="A215">
        <v>-158</v>
      </c>
      <c r="B215">
        <v>427.92</v>
      </c>
      <c r="C215">
        <v>1.3979999999999999</v>
      </c>
      <c r="D215">
        <v>1.3620000000000001</v>
      </c>
      <c r="E215">
        <v>1.298</v>
      </c>
      <c r="F215">
        <v>1.2769999999999999</v>
      </c>
      <c r="G215">
        <v>1.653</v>
      </c>
      <c r="K215" t="s">
        <v>250</v>
      </c>
      <c r="L215" t="s">
        <v>37</v>
      </c>
      <c r="M215">
        <v>0.61799999999999999</v>
      </c>
      <c r="N215">
        <v>0.5</v>
      </c>
      <c r="O215">
        <v>0.55700000000000005</v>
      </c>
      <c r="P215">
        <v>0.52300000000000002</v>
      </c>
      <c r="Q215">
        <v>0.89100000000000001</v>
      </c>
    </row>
    <row r="216" spans="1:17" x14ac:dyDescent="0.2">
      <c r="A216">
        <v>-157</v>
      </c>
      <c r="B216">
        <v>426.96</v>
      </c>
      <c r="C216">
        <v>1.411</v>
      </c>
      <c r="D216">
        <v>1.363</v>
      </c>
      <c r="E216">
        <v>1.3049999999999999</v>
      </c>
      <c r="F216">
        <v>1.2789999999999999</v>
      </c>
      <c r="G216">
        <v>1.696</v>
      </c>
      <c r="K216" t="s">
        <v>251</v>
      </c>
      <c r="L216" t="s">
        <v>37</v>
      </c>
      <c r="M216">
        <v>0.16900000000000001</v>
      </c>
      <c r="N216">
        <v>2.1999999999999999E-2</v>
      </c>
      <c r="O216">
        <v>1.4999999999999999E-2</v>
      </c>
      <c r="P216">
        <v>2.9000000000000001E-2</v>
      </c>
      <c r="Q216">
        <v>0.106</v>
      </c>
    </row>
    <row r="217" spans="1:17" x14ac:dyDescent="0.2">
      <c r="A217">
        <v>-156</v>
      </c>
      <c r="B217">
        <v>425.95</v>
      </c>
      <c r="C217">
        <v>1.4239999999999999</v>
      </c>
      <c r="D217">
        <v>1.367</v>
      </c>
      <c r="E217">
        <v>1.3080000000000001</v>
      </c>
      <c r="F217">
        <v>1.286</v>
      </c>
      <c r="G217">
        <v>1.736</v>
      </c>
      <c r="K217" t="s">
        <v>252</v>
      </c>
      <c r="L217" t="s">
        <v>37</v>
      </c>
      <c r="M217">
        <v>1.169</v>
      </c>
      <c r="N217">
        <v>0.56200000000000006</v>
      </c>
      <c r="O217">
        <v>0.59599999999999997</v>
      </c>
      <c r="P217">
        <v>0.59799999999999998</v>
      </c>
      <c r="Q217">
        <v>1.169</v>
      </c>
    </row>
    <row r="218" spans="1:17" x14ac:dyDescent="0.2">
      <c r="A218">
        <v>-155</v>
      </c>
      <c r="B218">
        <v>424.9</v>
      </c>
      <c r="C218">
        <v>1.4330000000000001</v>
      </c>
      <c r="D218">
        <v>1.3720000000000001</v>
      </c>
      <c r="E218">
        <v>1.3049999999999999</v>
      </c>
      <c r="F218">
        <v>1.29</v>
      </c>
      <c r="G218">
        <v>1.766</v>
      </c>
      <c r="K218" t="s">
        <v>253</v>
      </c>
      <c r="L218" t="s">
        <v>37</v>
      </c>
      <c r="M218">
        <v>0.434</v>
      </c>
      <c r="N218">
        <v>0.434</v>
      </c>
      <c r="O218">
        <v>0.504</v>
      </c>
      <c r="P218">
        <v>0.44500000000000001</v>
      </c>
      <c r="Q218">
        <v>0.624</v>
      </c>
    </row>
    <row r="219" spans="1:17" x14ac:dyDescent="0.2">
      <c r="A219">
        <v>-154</v>
      </c>
      <c r="B219">
        <v>423.8</v>
      </c>
      <c r="C219">
        <v>1.4419999999999999</v>
      </c>
      <c r="D219">
        <v>1.3759999999999999</v>
      </c>
      <c r="E219">
        <v>1.31</v>
      </c>
      <c r="F219">
        <v>1.2909999999999999</v>
      </c>
      <c r="G219">
        <v>1.792</v>
      </c>
      <c r="K219" t="s">
        <v>254</v>
      </c>
      <c r="L219" t="s">
        <v>46</v>
      </c>
      <c r="M219">
        <v>27.327999999999999</v>
      </c>
      <c r="N219">
        <v>4.4550000000000001</v>
      </c>
      <c r="O219">
        <v>2.6539999999999999</v>
      </c>
      <c r="P219">
        <v>5.452</v>
      </c>
      <c r="Q219">
        <v>11.839</v>
      </c>
    </row>
    <row r="220" spans="1:17" x14ac:dyDescent="0.2">
      <c r="A220">
        <v>-153</v>
      </c>
      <c r="B220">
        <v>422.67</v>
      </c>
      <c r="C220">
        <v>1.452</v>
      </c>
      <c r="D220">
        <v>1.377</v>
      </c>
      <c r="E220">
        <v>1.319</v>
      </c>
      <c r="F220">
        <v>1.302</v>
      </c>
      <c r="G220">
        <v>1.81</v>
      </c>
      <c r="K220" t="s">
        <v>255</v>
      </c>
      <c r="L220" t="s">
        <v>46</v>
      </c>
      <c r="M220">
        <v>70.230999999999995</v>
      </c>
      <c r="N220">
        <v>86.804000000000002</v>
      </c>
      <c r="O220">
        <v>90.427999999999997</v>
      </c>
      <c r="P220">
        <v>85.066999999999993</v>
      </c>
      <c r="Q220">
        <v>70.001999999999995</v>
      </c>
    </row>
    <row r="221" spans="1:17" x14ac:dyDescent="0.2">
      <c r="A221">
        <v>-152</v>
      </c>
      <c r="B221">
        <v>421.49</v>
      </c>
      <c r="C221">
        <v>1.4630000000000001</v>
      </c>
      <c r="D221">
        <v>1.3839999999999999</v>
      </c>
      <c r="E221">
        <v>1.3240000000000001</v>
      </c>
      <c r="F221">
        <v>1.31</v>
      </c>
      <c r="G221">
        <v>1.833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1.472</v>
      </c>
      <c r="D222">
        <v>1.389</v>
      </c>
      <c r="E222">
        <v>1.3240000000000001</v>
      </c>
      <c r="F222">
        <v>1.3180000000000001</v>
      </c>
      <c r="G222">
        <v>1.857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1.4790000000000001</v>
      </c>
      <c r="D223">
        <v>1.389</v>
      </c>
      <c r="E223">
        <v>1.33</v>
      </c>
      <c r="F223">
        <v>1.32</v>
      </c>
      <c r="G223">
        <v>1.8779999999999999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1.4830000000000001</v>
      </c>
      <c r="D224">
        <v>1.39</v>
      </c>
      <c r="E224">
        <v>1.3360000000000001</v>
      </c>
      <c r="F224">
        <v>1.325</v>
      </c>
      <c r="G224">
        <v>1.8819999999999999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1.488</v>
      </c>
      <c r="D225">
        <v>1.395</v>
      </c>
      <c r="E225">
        <v>1.3380000000000001</v>
      </c>
      <c r="F225">
        <v>1.335</v>
      </c>
      <c r="G225">
        <v>1.8839999999999999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1.492</v>
      </c>
      <c r="D226">
        <v>1.407</v>
      </c>
      <c r="E226">
        <v>1.339</v>
      </c>
      <c r="F226">
        <v>1.3380000000000001</v>
      </c>
      <c r="G226">
        <v>1.885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1.4910000000000001</v>
      </c>
      <c r="D227">
        <v>1.4039999999999999</v>
      </c>
      <c r="E227">
        <v>1.3440000000000001</v>
      </c>
      <c r="F227">
        <v>1.343</v>
      </c>
      <c r="G227">
        <v>1.873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1.4910000000000001</v>
      </c>
      <c r="D228">
        <v>1.4039999999999999</v>
      </c>
      <c r="E228">
        <v>1.3520000000000001</v>
      </c>
      <c r="F228">
        <v>1.349</v>
      </c>
      <c r="G228">
        <v>1.859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1.4950000000000001</v>
      </c>
      <c r="D229">
        <v>1.407</v>
      </c>
      <c r="E229">
        <v>1.357</v>
      </c>
      <c r="F229">
        <v>1.355</v>
      </c>
      <c r="G229">
        <v>1.859</v>
      </c>
      <c r="K229" t="s">
        <v>264</v>
      </c>
      <c r="L229" t="s">
        <v>37</v>
      </c>
      <c r="M229">
        <v>4.1000000000000002E-2</v>
      </c>
      <c r="N229">
        <v>3.2000000000000001E-2</v>
      </c>
      <c r="O229">
        <v>2.4E-2</v>
      </c>
      <c r="P229">
        <v>5.1999999999999998E-2</v>
      </c>
      <c r="Q229">
        <v>5.7000000000000002E-2</v>
      </c>
    </row>
    <row r="230" spans="1:17" x14ac:dyDescent="0.2">
      <c r="A230">
        <v>-143</v>
      </c>
      <c r="B230">
        <v>408.92</v>
      </c>
      <c r="C230">
        <v>1.492</v>
      </c>
      <c r="D230">
        <v>1.4119999999999999</v>
      </c>
      <c r="E230">
        <v>1.357</v>
      </c>
      <c r="F230">
        <v>1.36</v>
      </c>
      <c r="G230">
        <v>1.837</v>
      </c>
      <c r="K230" t="s">
        <v>265</v>
      </c>
      <c r="L230" t="s">
        <v>37</v>
      </c>
      <c r="M230">
        <v>0.27100000000000002</v>
      </c>
      <c r="N230">
        <v>0.19400000000000001</v>
      </c>
      <c r="O230">
        <v>0.20200000000000001</v>
      </c>
      <c r="P230">
        <v>0.29699999999999999</v>
      </c>
      <c r="Q230">
        <v>0.35499999999999998</v>
      </c>
    </row>
    <row r="231" spans="1:17" x14ac:dyDescent="0.2">
      <c r="A231">
        <v>-142</v>
      </c>
      <c r="B231">
        <v>407.31</v>
      </c>
      <c r="C231">
        <v>1.492</v>
      </c>
      <c r="D231">
        <v>1.4139999999999999</v>
      </c>
      <c r="E231">
        <v>1.3580000000000001</v>
      </c>
      <c r="F231">
        <v>1.365</v>
      </c>
      <c r="G231">
        <v>1.829</v>
      </c>
      <c r="K231" t="s">
        <v>266</v>
      </c>
      <c r="L231" t="s">
        <v>37</v>
      </c>
      <c r="M231">
        <v>5.1479999999999997</v>
      </c>
      <c r="N231">
        <v>1.952</v>
      </c>
      <c r="O231">
        <v>2.8479999999999999</v>
      </c>
      <c r="P231">
        <v>2.62</v>
      </c>
      <c r="Q231">
        <v>5.1479999999999997</v>
      </c>
    </row>
    <row r="232" spans="1:17" x14ac:dyDescent="0.2">
      <c r="A232">
        <v>-141</v>
      </c>
      <c r="B232">
        <v>405.66</v>
      </c>
      <c r="C232">
        <v>1.4990000000000001</v>
      </c>
      <c r="D232">
        <v>1.417</v>
      </c>
      <c r="E232">
        <v>1.371</v>
      </c>
      <c r="F232">
        <v>1.379</v>
      </c>
      <c r="G232">
        <v>1.829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1.5009999999999999</v>
      </c>
      <c r="D233">
        <v>1.425</v>
      </c>
      <c r="E233">
        <v>1.3779999999999999</v>
      </c>
      <c r="F233">
        <v>1.391</v>
      </c>
      <c r="G233">
        <v>1.8109999999999999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1.506</v>
      </c>
      <c r="D234">
        <v>1.429</v>
      </c>
      <c r="E234">
        <v>1.379</v>
      </c>
      <c r="F234">
        <v>1.4</v>
      </c>
      <c r="G234">
        <v>1.8140000000000001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1.514</v>
      </c>
      <c r="D235">
        <v>1.4339999999999999</v>
      </c>
      <c r="E235">
        <v>1.3919999999999999</v>
      </c>
      <c r="F235">
        <v>1.405</v>
      </c>
      <c r="G235">
        <v>1.823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1.518</v>
      </c>
      <c r="D236">
        <v>1.4410000000000001</v>
      </c>
      <c r="E236">
        <v>1.403</v>
      </c>
      <c r="F236">
        <v>1.4119999999999999</v>
      </c>
      <c r="G236">
        <v>1.8149999999999999</v>
      </c>
      <c r="K236" t="s">
        <v>271</v>
      </c>
      <c r="L236" t="s">
        <v>49</v>
      </c>
      <c r="M236">
        <v>18.812000000000001</v>
      </c>
      <c r="N236">
        <v>18.507000000000001</v>
      </c>
      <c r="O236">
        <v>18.347000000000001</v>
      </c>
      <c r="P236">
        <v>18.96</v>
      </c>
      <c r="Q236">
        <v>19.434999999999999</v>
      </c>
    </row>
    <row r="237" spans="1:17" x14ac:dyDescent="0.2">
      <c r="A237">
        <v>-136</v>
      </c>
      <c r="B237">
        <v>396.74</v>
      </c>
      <c r="C237">
        <v>1.526</v>
      </c>
      <c r="D237">
        <v>1.45</v>
      </c>
      <c r="E237">
        <v>1.4139999999999999</v>
      </c>
      <c r="F237">
        <v>1.42</v>
      </c>
      <c r="G237">
        <v>1.821</v>
      </c>
      <c r="K237" t="s">
        <v>272</v>
      </c>
      <c r="L237" t="s">
        <v>49</v>
      </c>
      <c r="M237">
        <v>3.6</v>
      </c>
      <c r="N237">
        <v>3.7080000000000002</v>
      </c>
      <c r="O237">
        <v>3.5910000000000002</v>
      </c>
      <c r="P237">
        <v>3.012</v>
      </c>
      <c r="Q237">
        <v>3.94</v>
      </c>
    </row>
    <row r="238" spans="1:17" x14ac:dyDescent="0.2">
      <c r="A238">
        <v>-135</v>
      </c>
      <c r="B238">
        <v>394.83</v>
      </c>
      <c r="C238">
        <v>1.5309999999999999</v>
      </c>
      <c r="D238">
        <v>1.4670000000000001</v>
      </c>
      <c r="E238">
        <v>1.421</v>
      </c>
      <c r="F238">
        <v>1.4319999999999999</v>
      </c>
      <c r="G238">
        <v>1.8029999999999999</v>
      </c>
      <c r="K238" t="s">
        <v>273</v>
      </c>
      <c r="L238" t="s">
        <v>49</v>
      </c>
      <c r="M238">
        <v>36</v>
      </c>
      <c r="N238">
        <v>29.6</v>
      </c>
      <c r="O238">
        <v>29.8</v>
      </c>
      <c r="P238">
        <v>31.2</v>
      </c>
      <c r="Q238">
        <v>36</v>
      </c>
    </row>
    <row r="239" spans="1:17" x14ac:dyDescent="0.2">
      <c r="A239">
        <v>-134</v>
      </c>
      <c r="B239">
        <v>392.87</v>
      </c>
      <c r="C239">
        <v>1.5329999999999999</v>
      </c>
      <c r="D239">
        <v>1.4650000000000001</v>
      </c>
      <c r="E239">
        <v>1.427</v>
      </c>
      <c r="F239">
        <v>1.4370000000000001</v>
      </c>
      <c r="G239">
        <v>1.8009999999999999</v>
      </c>
      <c r="K239" t="s">
        <v>274</v>
      </c>
      <c r="L239" t="s">
        <v>49</v>
      </c>
      <c r="M239">
        <v>0</v>
      </c>
      <c r="N239">
        <v>2</v>
      </c>
      <c r="O239">
        <v>2.2000000000000002</v>
      </c>
      <c r="P239">
        <v>10.6</v>
      </c>
      <c r="Q239">
        <v>0</v>
      </c>
    </row>
    <row r="240" spans="1:17" x14ac:dyDescent="0.2">
      <c r="A240">
        <v>-133</v>
      </c>
      <c r="B240">
        <v>390.88</v>
      </c>
      <c r="C240">
        <v>1.54</v>
      </c>
      <c r="D240">
        <v>1.4690000000000001</v>
      </c>
      <c r="E240">
        <v>1.4370000000000001</v>
      </c>
      <c r="F240">
        <v>1.4450000000000001</v>
      </c>
      <c r="G240">
        <v>1.8069999999999999</v>
      </c>
      <c r="K240" t="s">
        <v>275</v>
      </c>
      <c r="L240" t="s">
        <v>46</v>
      </c>
      <c r="M240">
        <v>19.135000000000002</v>
      </c>
      <c r="N240">
        <v>20.033999999999999</v>
      </c>
      <c r="O240">
        <v>19.573</v>
      </c>
      <c r="P240">
        <v>15.885999999999999</v>
      </c>
      <c r="Q240">
        <v>20.274000000000001</v>
      </c>
    </row>
    <row r="241" spans="1:17" x14ac:dyDescent="0.2">
      <c r="A241">
        <v>-132</v>
      </c>
      <c r="B241">
        <v>388.84</v>
      </c>
      <c r="C241">
        <v>1.5489999999999999</v>
      </c>
      <c r="D241">
        <v>1.4830000000000001</v>
      </c>
      <c r="E241">
        <v>1.444</v>
      </c>
      <c r="F241">
        <v>1.456</v>
      </c>
      <c r="G241">
        <v>1.8120000000000001</v>
      </c>
      <c r="K241" t="s">
        <v>276</v>
      </c>
      <c r="L241" t="s">
        <v>46</v>
      </c>
      <c r="M241">
        <v>0</v>
      </c>
      <c r="N241">
        <v>10.807</v>
      </c>
      <c r="O241">
        <v>11.991</v>
      </c>
      <c r="P241">
        <v>55.906999999999996</v>
      </c>
      <c r="Q241">
        <v>0</v>
      </c>
    </row>
    <row r="242" spans="1:17" x14ac:dyDescent="0.2">
      <c r="A242">
        <v>-131</v>
      </c>
      <c r="B242">
        <v>386.76</v>
      </c>
      <c r="C242">
        <v>1.5620000000000001</v>
      </c>
      <c r="D242">
        <v>1.492</v>
      </c>
      <c r="E242">
        <v>1.4530000000000001</v>
      </c>
      <c r="F242">
        <v>1.4650000000000001</v>
      </c>
      <c r="G242">
        <v>1.837</v>
      </c>
      <c r="K242" t="s">
        <v>277</v>
      </c>
      <c r="L242" t="s">
        <v>37</v>
      </c>
      <c r="M242">
        <v>0</v>
      </c>
      <c r="N242">
        <v>13.842000000000001</v>
      </c>
      <c r="O242">
        <v>13.746</v>
      </c>
      <c r="P242">
        <v>13.52</v>
      </c>
      <c r="Q242">
        <v>13.944000000000001</v>
      </c>
    </row>
    <row r="243" spans="1:17" x14ac:dyDescent="0.2">
      <c r="A243">
        <v>-130</v>
      </c>
      <c r="B243">
        <v>384.63</v>
      </c>
      <c r="C243">
        <v>1.5640000000000001</v>
      </c>
      <c r="D243">
        <v>1.4990000000000001</v>
      </c>
      <c r="E243">
        <v>1.4650000000000001</v>
      </c>
      <c r="F243">
        <v>1.4790000000000001</v>
      </c>
      <c r="G243">
        <v>1.8149999999999999</v>
      </c>
      <c r="K243" t="s">
        <v>278</v>
      </c>
      <c r="L243" t="s">
        <v>37</v>
      </c>
      <c r="M243">
        <v>0</v>
      </c>
      <c r="N243">
        <v>-0.46600000000000003</v>
      </c>
      <c r="O243">
        <v>-0.59799999999999998</v>
      </c>
      <c r="P243">
        <v>-0.47099999999999997</v>
      </c>
      <c r="Q243">
        <v>-0.48699999999999999</v>
      </c>
    </row>
    <row r="244" spans="1:17" x14ac:dyDescent="0.2">
      <c r="A244">
        <v>-129</v>
      </c>
      <c r="B244">
        <v>382.47</v>
      </c>
      <c r="C244">
        <v>1.5780000000000001</v>
      </c>
      <c r="D244">
        <v>1.51</v>
      </c>
      <c r="E244">
        <v>1.478</v>
      </c>
      <c r="F244">
        <v>1.4970000000000001</v>
      </c>
      <c r="G244">
        <v>1.827</v>
      </c>
      <c r="K244" t="s">
        <v>279</v>
      </c>
      <c r="L244" t="s">
        <v>37</v>
      </c>
      <c r="M244">
        <v>0</v>
      </c>
      <c r="N244">
        <v>3.3000000000000002E-2</v>
      </c>
      <c r="O244">
        <v>3.2000000000000001E-2</v>
      </c>
      <c r="P244">
        <v>3.1E-2</v>
      </c>
      <c r="Q244">
        <v>4.2000000000000003E-2</v>
      </c>
    </row>
    <row r="245" spans="1:17" x14ac:dyDescent="0.2">
      <c r="A245">
        <v>-128</v>
      </c>
      <c r="B245">
        <v>380.26</v>
      </c>
      <c r="C245">
        <v>1.6020000000000001</v>
      </c>
      <c r="D245">
        <v>1.5209999999999999</v>
      </c>
      <c r="E245">
        <v>1.494</v>
      </c>
      <c r="F245">
        <v>1.508</v>
      </c>
      <c r="G245">
        <v>1.8839999999999999</v>
      </c>
      <c r="K245" t="s">
        <v>280</v>
      </c>
      <c r="L245" t="s">
        <v>37</v>
      </c>
      <c r="M245">
        <v>0</v>
      </c>
      <c r="N245">
        <v>0.02</v>
      </c>
      <c r="O245">
        <v>1.9E-2</v>
      </c>
      <c r="P245">
        <v>1.7999999999999999E-2</v>
      </c>
      <c r="Q245">
        <v>3.4000000000000002E-2</v>
      </c>
    </row>
    <row r="246" spans="1:17" x14ac:dyDescent="0.2">
      <c r="A246">
        <v>-127</v>
      </c>
      <c r="B246">
        <v>378.01</v>
      </c>
      <c r="C246">
        <v>1.601</v>
      </c>
      <c r="D246">
        <v>1.534</v>
      </c>
      <c r="E246">
        <v>1.5049999999999999</v>
      </c>
      <c r="F246">
        <v>1.522</v>
      </c>
      <c r="G246">
        <v>1.8440000000000001</v>
      </c>
      <c r="K246" t="s">
        <v>281</v>
      </c>
      <c r="L246" t="s">
        <v>37</v>
      </c>
      <c r="M246">
        <v>77.02</v>
      </c>
      <c r="N246">
        <v>76.968999999999994</v>
      </c>
      <c r="O246">
        <v>76.540000000000006</v>
      </c>
      <c r="P246">
        <v>79.403000000000006</v>
      </c>
      <c r="Q246">
        <v>75.168000000000006</v>
      </c>
    </row>
    <row r="247" spans="1:17" x14ac:dyDescent="0.2">
      <c r="A247">
        <v>-126</v>
      </c>
      <c r="B247">
        <v>375.72</v>
      </c>
      <c r="C247">
        <v>1.611</v>
      </c>
      <c r="D247">
        <v>1.546</v>
      </c>
      <c r="E247">
        <v>1.5149999999999999</v>
      </c>
      <c r="F247">
        <v>1.5329999999999999</v>
      </c>
      <c r="G247">
        <v>1.851</v>
      </c>
      <c r="K247" t="s">
        <v>282</v>
      </c>
      <c r="L247" t="s">
        <v>57</v>
      </c>
      <c r="M247">
        <v>3.6619999999999999</v>
      </c>
      <c r="N247">
        <v>3.4489999999999998</v>
      </c>
      <c r="O247">
        <v>3.802</v>
      </c>
      <c r="P247">
        <v>3.8759999999999999</v>
      </c>
      <c r="Q247">
        <v>3.52</v>
      </c>
    </row>
    <row r="248" spans="1:17" x14ac:dyDescent="0.2">
      <c r="A248">
        <v>-125</v>
      </c>
      <c r="B248">
        <v>373.39</v>
      </c>
      <c r="C248">
        <v>1.633</v>
      </c>
      <c r="D248">
        <v>1.5580000000000001</v>
      </c>
      <c r="E248">
        <v>1.526</v>
      </c>
      <c r="F248">
        <v>1.5620000000000001</v>
      </c>
      <c r="G248">
        <v>1.8859999999999999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1.6639999999999999</v>
      </c>
      <c r="D249">
        <v>1.571</v>
      </c>
      <c r="E249">
        <v>1.5369999999999999</v>
      </c>
      <c r="F249">
        <v>1.5840000000000001</v>
      </c>
      <c r="G249">
        <v>1.964</v>
      </c>
      <c r="K249" t="s">
        <v>284</v>
      </c>
      <c r="L249" t="s">
        <v>46</v>
      </c>
      <c r="M249">
        <v>43.5</v>
      </c>
      <c r="N249">
        <v>45</v>
      </c>
      <c r="O249">
        <v>43</v>
      </c>
      <c r="P249">
        <v>43.332999999999998</v>
      </c>
      <c r="Q249">
        <v>42.667000000000002</v>
      </c>
    </row>
    <row r="250" spans="1:17" x14ac:dyDescent="0.2">
      <c r="A250">
        <v>-123</v>
      </c>
      <c r="B250">
        <v>368.61</v>
      </c>
      <c r="C250">
        <v>1.6830000000000001</v>
      </c>
      <c r="D250">
        <v>1.585</v>
      </c>
      <c r="E250">
        <v>1.5509999999999999</v>
      </c>
      <c r="F250">
        <v>1.5880000000000001</v>
      </c>
      <c r="G250">
        <v>2.008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1.6990000000000001</v>
      </c>
      <c r="D251">
        <v>1.599</v>
      </c>
      <c r="E251">
        <v>1.5649999999999999</v>
      </c>
      <c r="F251">
        <v>1.599</v>
      </c>
      <c r="G251">
        <v>2.0339999999999998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1.726</v>
      </c>
      <c r="D252">
        <v>1.6120000000000001</v>
      </c>
      <c r="E252">
        <v>1.5840000000000001</v>
      </c>
      <c r="F252">
        <v>1.62</v>
      </c>
      <c r="G252">
        <v>2.0880000000000001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1.7529999999999999</v>
      </c>
      <c r="D253">
        <v>1.6279999999999999</v>
      </c>
      <c r="E253">
        <v>1.597</v>
      </c>
      <c r="F253">
        <v>1.6359999999999999</v>
      </c>
      <c r="G253">
        <v>2.1509999999999998</v>
      </c>
    </row>
    <row r="254" spans="1:17" x14ac:dyDescent="0.2">
      <c r="A254">
        <v>-119</v>
      </c>
      <c r="B254">
        <v>358.56</v>
      </c>
      <c r="C254">
        <v>1.7689999999999999</v>
      </c>
      <c r="D254">
        <v>1.6439999999999999</v>
      </c>
      <c r="E254">
        <v>1.6140000000000001</v>
      </c>
      <c r="F254">
        <v>1.659</v>
      </c>
      <c r="G254">
        <v>2.1579999999999999</v>
      </c>
    </row>
    <row r="255" spans="1:17" x14ac:dyDescent="0.2">
      <c r="A255">
        <v>-118</v>
      </c>
      <c r="B255">
        <v>355.95</v>
      </c>
      <c r="C255">
        <v>1.764</v>
      </c>
      <c r="D255">
        <v>1.657</v>
      </c>
      <c r="E255">
        <v>1.6319999999999999</v>
      </c>
      <c r="F255">
        <v>1.667</v>
      </c>
      <c r="G255">
        <v>2.101</v>
      </c>
    </row>
    <row r="256" spans="1:17" x14ac:dyDescent="0.2">
      <c r="A256">
        <v>-117</v>
      </c>
      <c r="B256">
        <v>353.3</v>
      </c>
      <c r="C256">
        <v>1.76</v>
      </c>
      <c r="D256">
        <v>1.673</v>
      </c>
      <c r="E256">
        <v>1.6479999999999999</v>
      </c>
      <c r="F256">
        <v>1.6970000000000001</v>
      </c>
      <c r="G256">
        <v>2.0230000000000001</v>
      </c>
    </row>
    <row r="257" spans="1:7" x14ac:dyDescent="0.2">
      <c r="A257">
        <v>-116</v>
      </c>
      <c r="B257">
        <v>350.61</v>
      </c>
      <c r="C257">
        <v>1.7649999999999999</v>
      </c>
      <c r="D257">
        <v>1.6930000000000001</v>
      </c>
      <c r="E257">
        <v>1.6659999999999999</v>
      </c>
      <c r="F257">
        <v>1.7090000000000001</v>
      </c>
      <c r="G257">
        <v>1.992</v>
      </c>
    </row>
    <row r="258" spans="1:7" x14ac:dyDescent="0.2">
      <c r="A258">
        <v>-115</v>
      </c>
      <c r="B258">
        <v>347.89</v>
      </c>
      <c r="C258">
        <v>1.7809999999999999</v>
      </c>
      <c r="D258">
        <v>1.714</v>
      </c>
      <c r="E258">
        <v>1.6950000000000001</v>
      </c>
      <c r="F258">
        <v>1.7310000000000001</v>
      </c>
      <c r="G258">
        <v>1.9850000000000001</v>
      </c>
    </row>
    <row r="259" spans="1:7" x14ac:dyDescent="0.2">
      <c r="A259">
        <v>-114</v>
      </c>
      <c r="B259">
        <v>345.12</v>
      </c>
      <c r="C259">
        <v>1.806</v>
      </c>
      <c r="D259">
        <v>1.7310000000000001</v>
      </c>
      <c r="E259">
        <v>1.7210000000000001</v>
      </c>
      <c r="F259">
        <v>1.748</v>
      </c>
      <c r="G259">
        <v>2.0259999999999998</v>
      </c>
    </row>
    <row r="260" spans="1:7" x14ac:dyDescent="0.2">
      <c r="A260">
        <v>-113</v>
      </c>
      <c r="B260">
        <v>342.32</v>
      </c>
      <c r="C260">
        <v>1.8320000000000001</v>
      </c>
      <c r="D260">
        <v>1.754</v>
      </c>
      <c r="E260">
        <v>1.752</v>
      </c>
      <c r="F260">
        <v>1.768</v>
      </c>
      <c r="G260">
        <v>2.0539999999999998</v>
      </c>
    </row>
    <row r="261" spans="1:7" x14ac:dyDescent="0.2">
      <c r="A261">
        <v>-112</v>
      </c>
      <c r="B261">
        <v>339.49</v>
      </c>
      <c r="C261">
        <v>1.829</v>
      </c>
      <c r="D261">
        <v>1.7749999999999999</v>
      </c>
      <c r="E261">
        <v>1.738</v>
      </c>
      <c r="F261">
        <v>1.7889999999999999</v>
      </c>
      <c r="G261">
        <v>2.0139999999999998</v>
      </c>
    </row>
    <row r="262" spans="1:7" x14ac:dyDescent="0.2">
      <c r="A262">
        <v>-111</v>
      </c>
      <c r="B262">
        <v>336.61</v>
      </c>
      <c r="C262">
        <v>1.8360000000000001</v>
      </c>
      <c r="D262">
        <v>1.7929999999999999</v>
      </c>
      <c r="E262">
        <v>1.778</v>
      </c>
      <c r="F262">
        <v>1.802</v>
      </c>
      <c r="G262">
        <v>1.9710000000000001</v>
      </c>
    </row>
    <row r="263" spans="1:7" x14ac:dyDescent="0.2">
      <c r="A263">
        <v>-110</v>
      </c>
      <c r="B263">
        <v>333.71</v>
      </c>
      <c r="C263">
        <v>1.8460000000000001</v>
      </c>
      <c r="D263">
        <v>1.8120000000000001</v>
      </c>
      <c r="E263">
        <v>1.8069999999999999</v>
      </c>
      <c r="F263">
        <v>1.8149999999999999</v>
      </c>
      <c r="G263">
        <v>1.948</v>
      </c>
    </row>
    <row r="264" spans="1:7" x14ac:dyDescent="0.2">
      <c r="A264">
        <v>-109</v>
      </c>
      <c r="B264">
        <v>330.76</v>
      </c>
      <c r="C264">
        <v>1.865</v>
      </c>
      <c r="D264">
        <v>1.8260000000000001</v>
      </c>
      <c r="E264">
        <v>1.8220000000000001</v>
      </c>
      <c r="F264">
        <v>1.837</v>
      </c>
      <c r="G264">
        <v>1.976</v>
      </c>
    </row>
    <row r="265" spans="1:7" x14ac:dyDescent="0.2">
      <c r="A265">
        <v>-108</v>
      </c>
      <c r="B265">
        <v>327.79</v>
      </c>
      <c r="C265">
        <v>1.899</v>
      </c>
      <c r="D265">
        <v>1.859</v>
      </c>
      <c r="E265">
        <v>1.8560000000000001</v>
      </c>
      <c r="F265">
        <v>1.8680000000000001</v>
      </c>
      <c r="G265">
        <v>2.016</v>
      </c>
    </row>
    <row r="266" spans="1:7" x14ac:dyDescent="0.2">
      <c r="A266">
        <v>-107</v>
      </c>
      <c r="B266">
        <v>324.77</v>
      </c>
      <c r="C266">
        <v>1.9259999999999999</v>
      </c>
      <c r="D266">
        <v>1.88</v>
      </c>
      <c r="E266">
        <v>1.871</v>
      </c>
      <c r="F266">
        <v>1.8859999999999999</v>
      </c>
      <c r="G266">
        <v>2.0659999999999998</v>
      </c>
    </row>
    <row r="267" spans="1:7" x14ac:dyDescent="0.2">
      <c r="A267">
        <v>-106</v>
      </c>
      <c r="B267">
        <v>321.73</v>
      </c>
      <c r="C267">
        <v>1.952</v>
      </c>
      <c r="D267">
        <v>1.913</v>
      </c>
      <c r="E267">
        <v>1.889</v>
      </c>
      <c r="F267">
        <v>1.9119999999999999</v>
      </c>
      <c r="G267">
        <v>2.0920000000000001</v>
      </c>
    </row>
    <row r="268" spans="1:7" x14ac:dyDescent="0.2">
      <c r="A268">
        <v>-105</v>
      </c>
      <c r="B268">
        <v>318.64999999999998</v>
      </c>
      <c r="C268">
        <v>1.972</v>
      </c>
      <c r="D268">
        <v>1.9339999999999999</v>
      </c>
      <c r="E268">
        <v>1.911</v>
      </c>
      <c r="F268">
        <v>1.9359999999999999</v>
      </c>
      <c r="G268">
        <v>2.1080000000000001</v>
      </c>
    </row>
    <row r="269" spans="1:7" x14ac:dyDescent="0.2">
      <c r="A269">
        <v>-104</v>
      </c>
      <c r="B269">
        <v>315.54000000000002</v>
      </c>
      <c r="C269">
        <v>1.99</v>
      </c>
      <c r="D269">
        <v>1.962</v>
      </c>
      <c r="E269">
        <v>1.9390000000000001</v>
      </c>
      <c r="F269">
        <v>1.9590000000000001</v>
      </c>
      <c r="G269">
        <v>2.1</v>
      </c>
    </row>
    <row r="270" spans="1:7" x14ac:dyDescent="0.2">
      <c r="A270">
        <v>-103</v>
      </c>
      <c r="B270">
        <v>312.39999999999998</v>
      </c>
      <c r="C270">
        <v>2.008</v>
      </c>
      <c r="D270">
        <v>1.982</v>
      </c>
      <c r="E270">
        <v>1.966</v>
      </c>
      <c r="F270">
        <v>1.976</v>
      </c>
      <c r="G270">
        <v>2.109</v>
      </c>
    </row>
    <row r="271" spans="1:7" x14ac:dyDescent="0.2">
      <c r="A271">
        <v>-102</v>
      </c>
      <c r="B271">
        <v>309.23</v>
      </c>
      <c r="C271">
        <v>2.04</v>
      </c>
      <c r="D271">
        <v>2.0089999999999999</v>
      </c>
      <c r="E271">
        <v>1.992</v>
      </c>
      <c r="F271">
        <v>2.0099999999999998</v>
      </c>
      <c r="G271">
        <v>2.1480000000000001</v>
      </c>
    </row>
    <row r="272" spans="1:7" x14ac:dyDescent="0.2">
      <c r="A272">
        <v>-101</v>
      </c>
      <c r="B272">
        <v>306.02999999999997</v>
      </c>
      <c r="C272">
        <v>2.0760000000000001</v>
      </c>
      <c r="D272">
        <v>2.0329999999999999</v>
      </c>
      <c r="E272">
        <v>2.0169999999999999</v>
      </c>
      <c r="F272">
        <v>2.0390000000000001</v>
      </c>
      <c r="G272">
        <v>2.214</v>
      </c>
    </row>
    <row r="273" spans="1:7" x14ac:dyDescent="0.2">
      <c r="A273">
        <v>-100</v>
      </c>
      <c r="B273">
        <v>302.8</v>
      </c>
      <c r="C273">
        <v>2.117</v>
      </c>
      <c r="D273">
        <v>2.0720000000000001</v>
      </c>
      <c r="E273">
        <v>2.0470000000000002</v>
      </c>
      <c r="F273">
        <v>2.0710000000000002</v>
      </c>
      <c r="G273">
        <v>2.2770000000000001</v>
      </c>
    </row>
    <row r="274" spans="1:7" x14ac:dyDescent="0.2">
      <c r="A274">
        <v>-99</v>
      </c>
      <c r="B274">
        <v>299.54000000000002</v>
      </c>
      <c r="C274">
        <v>2.1520000000000001</v>
      </c>
      <c r="D274">
        <v>2.1040000000000001</v>
      </c>
      <c r="E274">
        <v>2.0779999999999998</v>
      </c>
      <c r="F274">
        <v>2.0960000000000001</v>
      </c>
      <c r="G274">
        <v>2.3290000000000002</v>
      </c>
    </row>
    <row r="275" spans="1:7" x14ac:dyDescent="0.2">
      <c r="A275">
        <v>-98</v>
      </c>
      <c r="B275">
        <v>296.26</v>
      </c>
      <c r="C275">
        <v>2.1859999999999999</v>
      </c>
      <c r="D275">
        <v>2.1309999999999998</v>
      </c>
      <c r="E275">
        <v>2.1110000000000002</v>
      </c>
      <c r="F275">
        <v>2.1269999999999998</v>
      </c>
      <c r="G275">
        <v>2.3740000000000001</v>
      </c>
    </row>
    <row r="276" spans="1:7" x14ac:dyDescent="0.2">
      <c r="A276">
        <v>-97</v>
      </c>
      <c r="B276">
        <v>292.95</v>
      </c>
      <c r="C276">
        <v>2.2240000000000002</v>
      </c>
      <c r="D276">
        <v>2.165</v>
      </c>
      <c r="E276">
        <v>2.141</v>
      </c>
      <c r="F276">
        <v>2.161</v>
      </c>
      <c r="G276">
        <v>2.4289999999999998</v>
      </c>
    </row>
    <row r="277" spans="1:7" x14ac:dyDescent="0.2">
      <c r="A277">
        <v>-96</v>
      </c>
      <c r="B277">
        <v>289.61</v>
      </c>
      <c r="C277">
        <v>2.2650000000000001</v>
      </c>
      <c r="D277">
        <v>2.202</v>
      </c>
      <c r="E277">
        <v>2.165</v>
      </c>
      <c r="F277">
        <v>2.1949999999999998</v>
      </c>
      <c r="G277">
        <v>2.5</v>
      </c>
    </row>
    <row r="278" spans="1:7" x14ac:dyDescent="0.2">
      <c r="A278">
        <v>-95</v>
      </c>
      <c r="B278">
        <v>286.24</v>
      </c>
      <c r="C278">
        <v>2.31</v>
      </c>
      <c r="D278">
        <v>2.2349999999999999</v>
      </c>
      <c r="E278">
        <v>2.202</v>
      </c>
      <c r="F278">
        <v>2.2269999999999999</v>
      </c>
      <c r="G278">
        <v>2.5739999999999998</v>
      </c>
    </row>
    <row r="279" spans="1:7" x14ac:dyDescent="0.2">
      <c r="A279">
        <v>-94</v>
      </c>
      <c r="B279">
        <v>282.86</v>
      </c>
      <c r="C279">
        <v>2.35</v>
      </c>
      <c r="D279">
        <v>2.27</v>
      </c>
      <c r="E279">
        <v>2.242</v>
      </c>
      <c r="F279">
        <v>2.27</v>
      </c>
      <c r="G279">
        <v>2.6179999999999999</v>
      </c>
    </row>
    <row r="280" spans="1:7" x14ac:dyDescent="0.2">
      <c r="A280">
        <v>-93</v>
      </c>
      <c r="B280">
        <v>279.45</v>
      </c>
      <c r="C280">
        <v>2.387</v>
      </c>
      <c r="D280">
        <v>2.3069999999999999</v>
      </c>
      <c r="E280">
        <v>2.2789999999999999</v>
      </c>
      <c r="F280">
        <v>2.3079999999999998</v>
      </c>
      <c r="G280">
        <v>2.6520000000000001</v>
      </c>
    </row>
    <row r="281" spans="1:7" x14ac:dyDescent="0.2">
      <c r="A281">
        <v>-92</v>
      </c>
      <c r="B281">
        <v>276.02</v>
      </c>
      <c r="C281">
        <v>2.4260000000000002</v>
      </c>
      <c r="D281">
        <v>2.3439999999999999</v>
      </c>
      <c r="E281">
        <v>2.323</v>
      </c>
      <c r="F281">
        <v>2.3490000000000002</v>
      </c>
      <c r="G281">
        <v>2.6880000000000002</v>
      </c>
    </row>
    <row r="282" spans="1:7" x14ac:dyDescent="0.2">
      <c r="A282">
        <v>-91</v>
      </c>
      <c r="B282">
        <v>272.57</v>
      </c>
      <c r="C282">
        <v>2.4649999999999999</v>
      </c>
      <c r="D282">
        <v>2.38</v>
      </c>
      <c r="E282">
        <v>2.3610000000000002</v>
      </c>
      <c r="F282">
        <v>2.387</v>
      </c>
      <c r="G282">
        <v>2.734</v>
      </c>
    </row>
    <row r="283" spans="1:7" x14ac:dyDescent="0.2">
      <c r="A283">
        <v>-90</v>
      </c>
      <c r="B283">
        <v>269.08999999999997</v>
      </c>
      <c r="C283">
        <v>2.5110000000000001</v>
      </c>
      <c r="D283">
        <v>2.4239999999999999</v>
      </c>
      <c r="E283">
        <v>2.4060000000000001</v>
      </c>
      <c r="F283">
        <v>2.4300000000000002</v>
      </c>
      <c r="G283">
        <v>2.782</v>
      </c>
    </row>
    <row r="284" spans="1:7" x14ac:dyDescent="0.2">
      <c r="A284">
        <v>-89</v>
      </c>
      <c r="B284">
        <v>265.60000000000002</v>
      </c>
      <c r="C284">
        <v>2.5550000000000002</v>
      </c>
      <c r="D284">
        <v>2.468</v>
      </c>
      <c r="E284">
        <v>2.452</v>
      </c>
      <c r="F284">
        <v>2.4729999999999999</v>
      </c>
      <c r="G284">
        <v>2.8279999999999998</v>
      </c>
    </row>
    <row r="285" spans="1:7" x14ac:dyDescent="0.2">
      <c r="A285">
        <v>-88</v>
      </c>
      <c r="B285">
        <v>262.08999999999997</v>
      </c>
      <c r="C285">
        <v>2.597</v>
      </c>
      <c r="D285">
        <v>2.516</v>
      </c>
      <c r="E285">
        <v>2.4950000000000001</v>
      </c>
      <c r="F285">
        <v>2.5169999999999999</v>
      </c>
      <c r="G285">
        <v>2.86</v>
      </c>
    </row>
    <row r="286" spans="1:7" x14ac:dyDescent="0.2">
      <c r="A286">
        <v>-87</v>
      </c>
      <c r="B286">
        <v>258.57</v>
      </c>
      <c r="C286">
        <v>2.6320000000000001</v>
      </c>
      <c r="D286">
        <v>2.5499999999999998</v>
      </c>
      <c r="E286">
        <v>2.5299999999999998</v>
      </c>
      <c r="F286">
        <v>2.5579999999999998</v>
      </c>
      <c r="G286">
        <v>2.89</v>
      </c>
    </row>
    <row r="287" spans="1:7" x14ac:dyDescent="0.2">
      <c r="A287">
        <v>-86</v>
      </c>
      <c r="B287">
        <v>255.03</v>
      </c>
      <c r="C287">
        <v>2.6739999999999999</v>
      </c>
      <c r="D287">
        <v>2.589</v>
      </c>
      <c r="E287">
        <v>2.577</v>
      </c>
      <c r="F287">
        <v>2.6030000000000002</v>
      </c>
      <c r="G287">
        <v>2.9249999999999998</v>
      </c>
    </row>
    <row r="288" spans="1:7" x14ac:dyDescent="0.2">
      <c r="A288">
        <v>-85</v>
      </c>
      <c r="B288">
        <v>251.47</v>
      </c>
      <c r="C288">
        <v>2.722</v>
      </c>
      <c r="D288">
        <v>2.64</v>
      </c>
      <c r="E288">
        <v>2.6269999999999998</v>
      </c>
      <c r="F288">
        <v>2.6579999999999999</v>
      </c>
      <c r="G288">
        <v>2.9630000000000001</v>
      </c>
    </row>
    <row r="289" spans="1:7" x14ac:dyDescent="0.2">
      <c r="A289">
        <v>-84</v>
      </c>
      <c r="B289">
        <v>247.9</v>
      </c>
      <c r="C289">
        <v>2.7749999999999999</v>
      </c>
      <c r="D289">
        <v>2.6960000000000002</v>
      </c>
      <c r="E289">
        <v>2.6819999999999999</v>
      </c>
      <c r="F289">
        <v>2.7080000000000002</v>
      </c>
      <c r="G289">
        <v>3.0129999999999999</v>
      </c>
    </row>
    <row r="290" spans="1:7" x14ac:dyDescent="0.2">
      <c r="A290">
        <v>-83</v>
      </c>
      <c r="B290">
        <v>244.32</v>
      </c>
      <c r="C290">
        <v>2.827</v>
      </c>
      <c r="D290">
        <v>2.7519999999999998</v>
      </c>
      <c r="E290">
        <v>2.73</v>
      </c>
      <c r="F290">
        <v>2.7589999999999999</v>
      </c>
      <c r="G290">
        <v>3.0670000000000002</v>
      </c>
    </row>
    <row r="291" spans="1:7" x14ac:dyDescent="0.2">
      <c r="A291">
        <v>-82</v>
      </c>
      <c r="B291">
        <v>240.73</v>
      </c>
      <c r="C291">
        <v>2.88</v>
      </c>
      <c r="D291">
        <v>2.8039999999999998</v>
      </c>
      <c r="E291">
        <v>2.7829999999999999</v>
      </c>
      <c r="F291">
        <v>2.81</v>
      </c>
      <c r="G291">
        <v>3.125</v>
      </c>
    </row>
    <row r="292" spans="1:7" x14ac:dyDescent="0.2">
      <c r="A292">
        <v>-81</v>
      </c>
      <c r="B292">
        <v>237.12</v>
      </c>
      <c r="C292">
        <v>2.9359999999999999</v>
      </c>
      <c r="D292">
        <v>2.855</v>
      </c>
      <c r="E292">
        <v>2.8359999999999999</v>
      </c>
      <c r="F292">
        <v>2.8679999999999999</v>
      </c>
      <c r="G292">
        <v>3.1859999999999999</v>
      </c>
    </row>
    <row r="293" spans="1:7" x14ac:dyDescent="0.2">
      <c r="A293">
        <v>-80</v>
      </c>
      <c r="B293">
        <v>233.51</v>
      </c>
      <c r="C293">
        <v>2.9969999999999999</v>
      </c>
      <c r="D293">
        <v>2.9079999999999999</v>
      </c>
      <c r="E293">
        <v>2.8929999999999998</v>
      </c>
      <c r="F293">
        <v>2.9260000000000002</v>
      </c>
      <c r="G293">
        <v>3.2610000000000001</v>
      </c>
    </row>
    <row r="294" spans="1:7" x14ac:dyDescent="0.2">
      <c r="A294">
        <v>-79</v>
      </c>
      <c r="B294">
        <v>229.9</v>
      </c>
      <c r="C294">
        <v>3.0680000000000001</v>
      </c>
      <c r="D294">
        <v>2.972</v>
      </c>
      <c r="E294">
        <v>2.9510000000000001</v>
      </c>
      <c r="F294">
        <v>2.988</v>
      </c>
      <c r="G294">
        <v>3.359</v>
      </c>
    </row>
    <row r="295" spans="1:7" x14ac:dyDescent="0.2">
      <c r="A295">
        <v>-78</v>
      </c>
      <c r="B295">
        <v>226.27</v>
      </c>
      <c r="C295">
        <v>3.145</v>
      </c>
      <c r="D295">
        <v>3.0369999999999999</v>
      </c>
      <c r="E295">
        <v>3.02</v>
      </c>
      <c r="F295">
        <v>3.0529999999999999</v>
      </c>
      <c r="G295">
        <v>3.47</v>
      </c>
    </row>
    <row r="296" spans="1:7" x14ac:dyDescent="0.2">
      <c r="A296">
        <v>-77</v>
      </c>
      <c r="B296">
        <v>222.65</v>
      </c>
      <c r="C296">
        <v>3.22</v>
      </c>
      <c r="D296">
        <v>3.109</v>
      </c>
      <c r="E296">
        <v>3.0870000000000002</v>
      </c>
      <c r="F296">
        <v>3.1190000000000002</v>
      </c>
      <c r="G296">
        <v>3.5659999999999998</v>
      </c>
    </row>
    <row r="297" spans="1:7" x14ac:dyDescent="0.2">
      <c r="A297">
        <v>-76</v>
      </c>
      <c r="B297">
        <v>219.02</v>
      </c>
      <c r="C297">
        <v>3.282</v>
      </c>
      <c r="D297">
        <v>3.1779999999999999</v>
      </c>
      <c r="E297">
        <v>3.1509999999999998</v>
      </c>
      <c r="F297">
        <v>3.1840000000000002</v>
      </c>
      <c r="G297">
        <v>3.6150000000000002</v>
      </c>
    </row>
    <row r="298" spans="1:7" x14ac:dyDescent="0.2">
      <c r="A298">
        <v>-75</v>
      </c>
      <c r="B298">
        <v>215.38</v>
      </c>
      <c r="C298">
        <v>3.343</v>
      </c>
      <c r="D298">
        <v>3.242</v>
      </c>
      <c r="E298">
        <v>3.2210000000000001</v>
      </c>
      <c r="F298">
        <v>3.2490000000000001</v>
      </c>
      <c r="G298">
        <v>3.661</v>
      </c>
    </row>
    <row r="299" spans="1:7" x14ac:dyDescent="0.2">
      <c r="A299">
        <v>-74</v>
      </c>
      <c r="B299">
        <v>211.75</v>
      </c>
      <c r="C299">
        <v>3.41</v>
      </c>
      <c r="D299">
        <v>3.3109999999999999</v>
      </c>
      <c r="E299">
        <v>3.2890000000000001</v>
      </c>
      <c r="F299">
        <v>3.3159999999999998</v>
      </c>
      <c r="G299">
        <v>3.726</v>
      </c>
    </row>
    <row r="300" spans="1:7" x14ac:dyDescent="0.2">
      <c r="A300">
        <v>-73</v>
      </c>
      <c r="B300">
        <v>208.12</v>
      </c>
      <c r="C300">
        <v>3.4910000000000001</v>
      </c>
      <c r="D300">
        <v>3.3879999999999999</v>
      </c>
      <c r="E300">
        <v>3.3639999999999999</v>
      </c>
      <c r="F300">
        <v>3.395</v>
      </c>
      <c r="G300">
        <v>3.819</v>
      </c>
    </row>
    <row r="301" spans="1:7" x14ac:dyDescent="0.2">
      <c r="A301">
        <v>-72</v>
      </c>
      <c r="B301">
        <v>204.49</v>
      </c>
      <c r="C301">
        <v>3.5840000000000001</v>
      </c>
      <c r="D301">
        <v>3.4780000000000002</v>
      </c>
      <c r="E301">
        <v>3.4489999999999998</v>
      </c>
      <c r="F301">
        <v>3.4769999999999999</v>
      </c>
      <c r="G301">
        <v>3.9329999999999998</v>
      </c>
    </row>
    <row r="302" spans="1:7" x14ac:dyDescent="0.2">
      <c r="A302">
        <v>-71</v>
      </c>
      <c r="B302">
        <v>200.86</v>
      </c>
      <c r="C302">
        <v>3.677</v>
      </c>
      <c r="D302">
        <v>3.5590000000000002</v>
      </c>
      <c r="E302">
        <v>3.5329999999999999</v>
      </c>
      <c r="F302">
        <v>3.5539999999999998</v>
      </c>
      <c r="G302">
        <v>4.0640000000000001</v>
      </c>
    </row>
    <row r="303" spans="1:7" x14ac:dyDescent="0.2">
      <c r="A303">
        <v>-70</v>
      </c>
      <c r="B303">
        <v>197.24</v>
      </c>
      <c r="C303">
        <v>3.7610000000000001</v>
      </c>
      <c r="D303">
        <v>3.6419999999999999</v>
      </c>
      <c r="E303">
        <v>3.6120000000000001</v>
      </c>
      <c r="F303">
        <v>3.6320000000000001</v>
      </c>
      <c r="G303">
        <v>4.157</v>
      </c>
    </row>
    <row r="304" spans="1:7" x14ac:dyDescent="0.2">
      <c r="A304">
        <v>-69</v>
      </c>
      <c r="B304">
        <v>193.62</v>
      </c>
      <c r="C304">
        <v>3.843</v>
      </c>
      <c r="D304">
        <v>3.718</v>
      </c>
      <c r="E304">
        <v>3.6949999999999998</v>
      </c>
      <c r="F304">
        <v>3.7250000000000001</v>
      </c>
      <c r="G304">
        <v>4.2350000000000003</v>
      </c>
    </row>
    <row r="305" spans="1:7" x14ac:dyDescent="0.2">
      <c r="A305">
        <v>-68</v>
      </c>
      <c r="B305">
        <v>190.02</v>
      </c>
      <c r="C305">
        <v>3.9369999999999998</v>
      </c>
      <c r="D305">
        <v>3.8180000000000001</v>
      </c>
      <c r="E305">
        <v>3.786</v>
      </c>
      <c r="F305">
        <v>3.8210000000000002</v>
      </c>
      <c r="G305">
        <v>4.3230000000000004</v>
      </c>
    </row>
    <row r="306" spans="1:7" x14ac:dyDescent="0.2">
      <c r="A306">
        <v>-67</v>
      </c>
      <c r="B306">
        <v>186.42</v>
      </c>
      <c r="C306">
        <v>4.0389999999999997</v>
      </c>
      <c r="D306">
        <v>3.9289999999999998</v>
      </c>
      <c r="E306">
        <v>3.8839999999999999</v>
      </c>
      <c r="F306">
        <v>3.923</v>
      </c>
      <c r="G306">
        <v>4.4189999999999996</v>
      </c>
    </row>
    <row r="307" spans="1:7" x14ac:dyDescent="0.2">
      <c r="A307">
        <v>-66</v>
      </c>
      <c r="B307">
        <v>182.83</v>
      </c>
      <c r="C307">
        <v>4.1449999999999996</v>
      </c>
      <c r="D307">
        <v>4.0410000000000004</v>
      </c>
      <c r="E307">
        <v>3.988</v>
      </c>
      <c r="F307">
        <v>4.0309999999999997</v>
      </c>
      <c r="G307">
        <v>4.5220000000000002</v>
      </c>
    </row>
    <row r="308" spans="1:7" x14ac:dyDescent="0.2">
      <c r="A308">
        <v>-65</v>
      </c>
      <c r="B308">
        <v>179.26</v>
      </c>
      <c r="C308">
        <v>4.2519999999999998</v>
      </c>
      <c r="D308">
        <v>4.1449999999999996</v>
      </c>
      <c r="E308">
        <v>4.0960000000000001</v>
      </c>
      <c r="F308">
        <v>4.1379999999999999</v>
      </c>
      <c r="G308">
        <v>4.63</v>
      </c>
    </row>
    <row r="309" spans="1:7" x14ac:dyDescent="0.2">
      <c r="A309">
        <v>-64</v>
      </c>
      <c r="B309">
        <v>175.7</v>
      </c>
      <c r="C309">
        <v>4.3559999999999999</v>
      </c>
      <c r="D309">
        <v>4.2450000000000001</v>
      </c>
      <c r="E309">
        <v>4.2009999999999996</v>
      </c>
      <c r="F309">
        <v>4.2530000000000001</v>
      </c>
      <c r="G309">
        <v>4.7229999999999999</v>
      </c>
    </row>
    <row r="310" spans="1:7" x14ac:dyDescent="0.2">
      <c r="A310">
        <v>-63</v>
      </c>
      <c r="B310">
        <v>172.16</v>
      </c>
      <c r="C310">
        <v>4.4690000000000003</v>
      </c>
      <c r="D310">
        <v>4.3609999999999998</v>
      </c>
      <c r="E310">
        <v>4.32</v>
      </c>
      <c r="F310">
        <v>4.37</v>
      </c>
      <c r="G310">
        <v>4.8259999999999996</v>
      </c>
    </row>
    <row r="311" spans="1:7" x14ac:dyDescent="0.2">
      <c r="A311">
        <v>-62</v>
      </c>
      <c r="B311">
        <v>168.63</v>
      </c>
      <c r="C311">
        <v>4.5949999999999998</v>
      </c>
      <c r="D311">
        <v>4.49</v>
      </c>
      <c r="E311">
        <v>4.4420000000000002</v>
      </c>
      <c r="F311">
        <v>4.492</v>
      </c>
      <c r="G311">
        <v>4.9560000000000004</v>
      </c>
    </row>
    <row r="312" spans="1:7" x14ac:dyDescent="0.2">
      <c r="A312">
        <v>-61</v>
      </c>
      <c r="B312">
        <v>165.12</v>
      </c>
      <c r="C312">
        <v>4.7190000000000003</v>
      </c>
      <c r="D312">
        <v>4.6180000000000003</v>
      </c>
      <c r="E312">
        <v>4.5670000000000002</v>
      </c>
      <c r="F312">
        <v>4.6159999999999997</v>
      </c>
      <c r="G312">
        <v>5.0750000000000002</v>
      </c>
    </row>
    <row r="313" spans="1:7" x14ac:dyDescent="0.2">
      <c r="A313">
        <v>-60</v>
      </c>
      <c r="B313">
        <v>161.63</v>
      </c>
      <c r="C313">
        <v>4.843</v>
      </c>
      <c r="D313">
        <v>4.7389999999999999</v>
      </c>
      <c r="E313">
        <v>4.6879999999999997</v>
      </c>
      <c r="F313">
        <v>4.7460000000000004</v>
      </c>
      <c r="G313">
        <v>5.1980000000000004</v>
      </c>
    </row>
    <row r="314" spans="1:7" x14ac:dyDescent="0.2">
      <c r="A314">
        <v>-59</v>
      </c>
      <c r="B314">
        <v>158.16</v>
      </c>
      <c r="C314">
        <v>4.9749999999999996</v>
      </c>
      <c r="D314">
        <v>4.8730000000000002</v>
      </c>
      <c r="E314">
        <v>4.8230000000000004</v>
      </c>
      <c r="F314">
        <v>4.883</v>
      </c>
      <c r="G314">
        <v>5.3209999999999997</v>
      </c>
    </row>
    <row r="315" spans="1:7" x14ac:dyDescent="0.2">
      <c r="A315">
        <v>-58</v>
      </c>
      <c r="B315">
        <v>154.72</v>
      </c>
      <c r="C315">
        <v>5.1100000000000003</v>
      </c>
      <c r="D315">
        <v>5.0250000000000004</v>
      </c>
      <c r="E315">
        <v>4.9690000000000003</v>
      </c>
      <c r="F315">
        <v>5.0279999999999996</v>
      </c>
      <c r="G315">
        <v>5.4189999999999996</v>
      </c>
    </row>
    <row r="316" spans="1:7" x14ac:dyDescent="0.2">
      <c r="A316">
        <v>-57</v>
      </c>
      <c r="B316">
        <v>151.30000000000001</v>
      </c>
      <c r="C316">
        <v>5.2409999999999997</v>
      </c>
      <c r="D316">
        <v>5.1710000000000003</v>
      </c>
      <c r="E316">
        <v>5.1219999999999999</v>
      </c>
      <c r="F316">
        <v>5.173</v>
      </c>
      <c r="G316">
        <v>5.5010000000000003</v>
      </c>
    </row>
    <row r="317" spans="1:7" x14ac:dyDescent="0.2">
      <c r="A317">
        <v>-56</v>
      </c>
      <c r="B317">
        <v>147.9</v>
      </c>
      <c r="C317">
        <v>5.3789999999999996</v>
      </c>
      <c r="D317">
        <v>5.3179999999999996</v>
      </c>
      <c r="E317">
        <v>5.2670000000000003</v>
      </c>
      <c r="F317">
        <v>5.3230000000000004</v>
      </c>
      <c r="G317">
        <v>5.6059999999999999</v>
      </c>
    </row>
    <row r="318" spans="1:7" x14ac:dyDescent="0.2">
      <c r="A318">
        <v>-55</v>
      </c>
      <c r="B318">
        <v>144.53</v>
      </c>
      <c r="C318">
        <v>5.532</v>
      </c>
      <c r="D318">
        <v>5.4770000000000003</v>
      </c>
      <c r="E318">
        <v>5.4320000000000004</v>
      </c>
      <c r="F318">
        <v>5.49</v>
      </c>
      <c r="G318">
        <v>5.73</v>
      </c>
    </row>
    <row r="319" spans="1:7" x14ac:dyDescent="0.2">
      <c r="A319">
        <v>-54</v>
      </c>
      <c r="B319">
        <v>141.19</v>
      </c>
      <c r="C319">
        <v>5.7009999999999996</v>
      </c>
      <c r="D319">
        <v>5.657</v>
      </c>
      <c r="E319">
        <v>5.6079999999999997</v>
      </c>
      <c r="F319">
        <v>5.6589999999999998</v>
      </c>
      <c r="G319">
        <v>5.8780000000000001</v>
      </c>
    </row>
    <row r="320" spans="1:7" x14ac:dyDescent="0.2">
      <c r="A320">
        <v>-53</v>
      </c>
      <c r="B320">
        <v>137.88999999999999</v>
      </c>
      <c r="C320">
        <v>5.8849999999999998</v>
      </c>
      <c r="D320">
        <v>5.8410000000000002</v>
      </c>
      <c r="E320">
        <v>5.7910000000000004</v>
      </c>
      <c r="F320">
        <v>5.85</v>
      </c>
      <c r="G320">
        <v>6.0579999999999998</v>
      </c>
    </row>
    <row r="321" spans="1:7" x14ac:dyDescent="0.2">
      <c r="A321">
        <v>-52</v>
      </c>
      <c r="B321">
        <v>134.61000000000001</v>
      </c>
      <c r="C321">
        <v>6.0709999999999997</v>
      </c>
      <c r="D321">
        <v>6.0190000000000001</v>
      </c>
      <c r="E321">
        <v>5.9720000000000004</v>
      </c>
      <c r="F321">
        <v>6.032</v>
      </c>
      <c r="G321">
        <v>6.26</v>
      </c>
    </row>
    <row r="322" spans="1:7" x14ac:dyDescent="0.2">
      <c r="A322">
        <v>-51</v>
      </c>
      <c r="B322">
        <v>131.37</v>
      </c>
      <c r="C322">
        <v>6.27</v>
      </c>
      <c r="D322">
        <v>6.2080000000000002</v>
      </c>
      <c r="E322">
        <v>6.173</v>
      </c>
      <c r="F322">
        <v>6.2270000000000003</v>
      </c>
      <c r="G322">
        <v>6.4740000000000002</v>
      </c>
    </row>
    <row r="323" spans="1:7" x14ac:dyDescent="0.2">
      <c r="A323">
        <v>-50</v>
      </c>
      <c r="B323">
        <v>128.16</v>
      </c>
      <c r="C323">
        <v>6.4809999999999999</v>
      </c>
      <c r="D323">
        <v>6.4210000000000003</v>
      </c>
      <c r="E323">
        <v>6.3730000000000002</v>
      </c>
      <c r="F323">
        <v>6.4260000000000002</v>
      </c>
      <c r="G323">
        <v>6.7039999999999997</v>
      </c>
    </row>
    <row r="324" spans="1:7" x14ac:dyDescent="0.2">
      <c r="A324">
        <v>-49</v>
      </c>
      <c r="B324">
        <v>124.99</v>
      </c>
      <c r="C324">
        <v>6.6929999999999996</v>
      </c>
      <c r="D324">
        <v>6.6349999999999998</v>
      </c>
      <c r="E324">
        <v>6.5830000000000002</v>
      </c>
      <c r="F324">
        <v>6.641</v>
      </c>
      <c r="G324">
        <v>6.9139999999999997</v>
      </c>
    </row>
    <row r="325" spans="1:7" x14ac:dyDescent="0.2">
      <c r="A325">
        <v>-48</v>
      </c>
      <c r="B325">
        <v>121.85</v>
      </c>
      <c r="C325">
        <v>6.9089999999999998</v>
      </c>
      <c r="D325">
        <v>6.8529999999999998</v>
      </c>
      <c r="E325">
        <v>6.8029999999999999</v>
      </c>
      <c r="F325">
        <v>6.8689999999999998</v>
      </c>
      <c r="G325">
        <v>7.1130000000000004</v>
      </c>
    </row>
    <row r="326" spans="1:7" x14ac:dyDescent="0.2">
      <c r="A326">
        <v>-47</v>
      </c>
      <c r="B326">
        <v>118.76</v>
      </c>
      <c r="C326">
        <v>7.14</v>
      </c>
      <c r="D326">
        <v>7.0810000000000004</v>
      </c>
      <c r="E326">
        <v>7.032</v>
      </c>
      <c r="F326">
        <v>7.0949999999999998</v>
      </c>
      <c r="G326">
        <v>7.3520000000000003</v>
      </c>
    </row>
    <row r="327" spans="1:7" x14ac:dyDescent="0.2">
      <c r="A327">
        <v>-46</v>
      </c>
      <c r="B327">
        <v>115.7</v>
      </c>
      <c r="C327">
        <v>7.4080000000000004</v>
      </c>
      <c r="D327">
        <v>7.3380000000000001</v>
      </c>
      <c r="E327">
        <v>7.2869999999999999</v>
      </c>
      <c r="F327">
        <v>7.3470000000000004</v>
      </c>
      <c r="G327">
        <v>7.66</v>
      </c>
    </row>
    <row r="328" spans="1:7" x14ac:dyDescent="0.2">
      <c r="A328">
        <v>-45</v>
      </c>
      <c r="B328">
        <v>112.69</v>
      </c>
      <c r="C328">
        <v>7.6829999999999998</v>
      </c>
      <c r="D328">
        <v>7.601</v>
      </c>
      <c r="E328">
        <v>7.5389999999999997</v>
      </c>
      <c r="F328">
        <v>7.6050000000000004</v>
      </c>
      <c r="G328">
        <v>7.9870000000000001</v>
      </c>
    </row>
    <row r="329" spans="1:7" x14ac:dyDescent="0.2">
      <c r="A329">
        <v>-44</v>
      </c>
      <c r="B329">
        <v>109.72</v>
      </c>
      <c r="C329">
        <v>7.9420000000000002</v>
      </c>
      <c r="D329">
        <v>7.8470000000000004</v>
      </c>
      <c r="E329">
        <v>7.7960000000000003</v>
      </c>
      <c r="F329">
        <v>7.8689999999999998</v>
      </c>
      <c r="G329">
        <v>8.2539999999999996</v>
      </c>
    </row>
    <row r="330" spans="1:7" x14ac:dyDescent="0.2">
      <c r="A330">
        <v>-43</v>
      </c>
      <c r="B330">
        <v>106.8</v>
      </c>
      <c r="C330">
        <v>8.2390000000000008</v>
      </c>
      <c r="D330">
        <v>8.1370000000000005</v>
      </c>
      <c r="E330">
        <v>8.0830000000000002</v>
      </c>
      <c r="F330">
        <v>8.1560000000000006</v>
      </c>
      <c r="G330">
        <v>8.5820000000000007</v>
      </c>
    </row>
    <row r="331" spans="1:7" x14ac:dyDescent="0.2">
      <c r="A331">
        <v>-42</v>
      </c>
      <c r="B331">
        <v>103.92</v>
      </c>
      <c r="C331">
        <v>8.548</v>
      </c>
      <c r="D331">
        <v>8.4339999999999993</v>
      </c>
      <c r="E331">
        <v>8.3759999999999994</v>
      </c>
      <c r="F331">
        <v>8.4369999999999994</v>
      </c>
      <c r="G331">
        <v>8.9459999999999997</v>
      </c>
    </row>
    <row r="332" spans="1:7" x14ac:dyDescent="0.2">
      <c r="A332">
        <v>-41</v>
      </c>
      <c r="B332">
        <v>101.09</v>
      </c>
      <c r="C332">
        <v>8.843</v>
      </c>
      <c r="D332">
        <v>8.7249999999999996</v>
      </c>
      <c r="E332">
        <v>8.67</v>
      </c>
      <c r="F332">
        <v>8.7430000000000003</v>
      </c>
      <c r="G332">
        <v>9.2330000000000005</v>
      </c>
    </row>
    <row r="333" spans="1:7" x14ac:dyDescent="0.2">
      <c r="A333">
        <v>-40</v>
      </c>
      <c r="B333">
        <v>98.3</v>
      </c>
      <c r="C333">
        <v>9.1669999999999998</v>
      </c>
      <c r="D333">
        <v>9.0449999999999999</v>
      </c>
      <c r="E333">
        <v>8.9920000000000009</v>
      </c>
      <c r="F333">
        <v>9.0679999999999996</v>
      </c>
      <c r="G333">
        <v>9.5609999999999999</v>
      </c>
    </row>
    <row r="334" spans="1:7" x14ac:dyDescent="0.2">
      <c r="A334">
        <v>-39</v>
      </c>
      <c r="B334">
        <v>95.57</v>
      </c>
      <c r="C334">
        <v>9.5169999999999995</v>
      </c>
      <c r="D334">
        <v>9.3930000000000007</v>
      </c>
      <c r="E334">
        <v>9.343</v>
      </c>
      <c r="F334">
        <v>9.4139999999999997</v>
      </c>
      <c r="G334">
        <v>9.9169999999999998</v>
      </c>
    </row>
    <row r="335" spans="1:7" x14ac:dyDescent="0.2">
      <c r="A335">
        <v>-38</v>
      </c>
      <c r="B335">
        <v>92.89</v>
      </c>
      <c r="C335">
        <v>9.8800000000000008</v>
      </c>
      <c r="D335">
        <v>9.7469999999999999</v>
      </c>
      <c r="E335">
        <v>9.7050000000000001</v>
      </c>
      <c r="F335">
        <v>9.7669999999999995</v>
      </c>
      <c r="G335">
        <v>10.3</v>
      </c>
    </row>
    <row r="336" spans="1:7" x14ac:dyDescent="0.2">
      <c r="A336">
        <v>-37</v>
      </c>
      <c r="B336">
        <v>90.26</v>
      </c>
      <c r="C336">
        <v>10.241</v>
      </c>
      <c r="D336">
        <v>10.106</v>
      </c>
      <c r="E336">
        <v>10.055</v>
      </c>
      <c r="F336">
        <v>10.130000000000001</v>
      </c>
      <c r="G336">
        <v>10.675000000000001</v>
      </c>
    </row>
    <row r="337" spans="1:7" x14ac:dyDescent="0.2">
      <c r="A337">
        <v>-36</v>
      </c>
      <c r="B337">
        <v>87.69</v>
      </c>
      <c r="C337">
        <v>10.62</v>
      </c>
      <c r="D337">
        <v>10.481</v>
      </c>
      <c r="E337">
        <v>10.441000000000001</v>
      </c>
      <c r="F337">
        <v>10.526</v>
      </c>
      <c r="G337">
        <v>11.032999999999999</v>
      </c>
    </row>
    <row r="338" spans="1:7" x14ac:dyDescent="0.2">
      <c r="A338">
        <v>-35</v>
      </c>
      <c r="B338">
        <v>85.17</v>
      </c>
      <c r="C338">
        <v>11.037000000000001</v>
      </c>
      <c r="D338">
        <v>10.911</v>
      </c>
      <c r="E338">
        <v>10.848000000000001</v>
      </c>
      <c r="F338">
        <v>10.928000000000001</v>
      </c>
      <c r="G338">
        <v>11.46</v>
      </c>
    </row>
    <row r="339" spans="1:7" x14ac:dyDescent="0.2">
      <c r="A339">
        <v>-34</v>
      </c>
      <c r="B339">
        <v>82.71</v>
      </c>
      <c r="C339">
        <v>11.444000000000001</v>
      </c>
      <c r="D339">
        <v>11.316000000000001</v>
      </c>
      <c r="E339">
        <v>11.266</v>
      </c>
      <c r="F339">
        <v>11.348000000000001</v>
      </c>
      <c r="G339">
        <v>11.845000000000001</v>
      </c>
    </row>
    <row r="340" spans="1:7" x14ac:dyDescent="0.2">
      <c r="A340">
        <v>-33</v>
      </c>
      <c r="B340">
        <v>80.31</v>
      </c>
      <c r="C340">
        <v>11.884</v>
      </c>
      <c r="D340">
        <v>11.762</v>
      </c>
      <c r="E340">
        <v>11.707000000000001</v>
      </c>
      <c r="F340">
        <v>11.798</v>
      </c>
      <c r="G340">
        <v>12.27</v>
      </c>
    </row>
    <row r="341" spans="1:7" x14ac:dyDescent="0.2">
      <c r="A341">
        <v>-32</v>
      </c>
      <c r="B341">
        <v>77.959999999999994</v>
      </c>
      <c r="C341">
        <v>12.331</v>
      </c>
      <c r="D341">
        <v>12.214</v>
      </c>
      <c r="E341">
        <v>12.166</v>
      </c>
      <c r="F341">
        <v>12.263999999999999</v>
      </c>
      <c r="G341">
        <v>12.679</v>
      </c>
    </row>
    <row r="342" spans="1:7" x14ac:dyDescent="0.2">
      <c r="A342">
        <v>-31</v>
      </c>
      <c r="B342">
        <v>75.67</v>
      </c>
      <c r="C342">
        <v>12.827</v>
      </c>
      <c r="D342">
        <v>12.731</v>
      </c>
      <c r="E342">
        <v>12.662000000000001</v>
      </c>
      <c r="F342">
        <v>12.744</v>
      </c>
      <c r="G342">
        <v>13.169</v>
      </c>
    </row>
    <row r="343" spans="1:7" x14ac:dyDescent="0.2">
      <c r="A343">
        <v>-30</v>
      </c>
      <c r="B343">
        <v>73.45</v>
      </c>
      <c r="C343">
        <v>13.289</v>
      </c>
      <c r="D343">
        <v>13.191000000000001</v>
      </c>
      <c r="E343">
        <v>13.137</v>
      </c>
      <c r="F343">
        <v>13.23</v>
      </c>
      <c r="G343">
        <v>13.599</v>
      </c>
    </row>
    <row r="344" spans="1:7" x14ac:dyDescent="0.2">
      <c r="A344">
        <v>-29</v>
      </c>
      <c r="B344">
        <v>71.290000000000006</v>
      </c>
      <c r="C344">
        <v>13.819000000000001</v>
      </c>
      <c r="D344">
        <v>13.727</v>
      </c>
      <c r="E344">
        <v>13.669</v>
      </c>
      <c r="F344">
        <v>13.766</v>
      </c>
      <c r="G344">
        <v>14.115</v>
      </c>
    </row>
    <row r="345" spans="1:7" x14ac:dyDescent="0.2">
      <c r="A345">
        <v>-28</v>
      </c>
      <c r="B345">
        <v>69.19</v>
      </c>
      <c r="C345">
        <v>14.35</v>
      </c>
      <c r="D345">
        <v>14.263</v>
      </c>
      <c r="E345">
        <v>14.2</v>
      </c>
      <c r="F345">
        <v>14.297000000000001</v>
      </c>
      <c r="G345">
        <v>14.641</v>
      </c>
    </row>
    <row r="346" spans="1:7" x14ac:dyDescent="0.2">
      <c r="A346">
        <v>-27</v>
      </c>
      <c r="B346">
        <v>67.150000000000006</v>
      </c>
      <c r="C346">
        <v>14.927</v>
      </c>
      <c r="D346">
        <v>14.845000000000001</v>
      </c>
      <c r="E346">
        <v>14.773999999999999</v>
      </c>
      <c r="F346">
        <v>14.86</v>
      </c>
      <c r="G346">
        <v>15.228999999999999</v>
      </c>
    </row>
    <row r="347" spans="1:7" x14ac:dyDescent="0.2">
      <c r="A347">
        <v>-26</v>
      </c>
      <c r="B347">
        <v>65.180000000000007</v>
      </c>
      <c r="C347">
        <v>15.478999999999999</v>
      </c>
      <c r="D347">
        <v>15.379</v>
      </c>
      <c r="E347">
        <v>15.321999999999999</v>
      </c>
      <c r="F347">
        <v>15.428000000000001</v>
      </c>
      <c r="G347">
        <v>15.788</v>
      </c>
    </row>
    <row r="348" spans="1:7" x14ac:dyDescent="0.2">
      <c r="A348">
        <v>-25</v>
      </c>
      <c r="B348">
        <v>63.28</v>
      </c>
      <c r="C348">
        <v>16.099</v>
      </c>
      <c r="D348">
        <v>15.997999999999999</v>
      </c>
      <c r="E348">
        <v>15.938000000000001</v>
      </c>
      <c r="F348">
        <v>16.041</v>
      </c>
      <c r="G348">
        <v>16.417999999999999</v>
      </c>
    </row>
    <row r="349" spans="1:7" x14ac:dyDescent="0.2">
      <c r="A349">
        <v>-24</v>
      </c>
      <c r="B349">
        <v>61.44</v>
      </c>
      <c r="C349">
        <v>16.716999999999999</v>
      </c>
      <c r="D349">
        <v>16.617999999999999</v>
      </c>
      <c r="E349">
        <v>16.556000000000001</v>
      </c>
      <c r="F349">
        <v>16.652999999999999</v>
      </c>
      <c r="G349">
        <v>17.042000000000002</v>
      </c>
    </row>
    <row r="350" spans="1:7" x14ac:dyDescent="0.2">
      <c r="A350">
        <v>-23</v>
      </c>
      <c r="B350">
        <v>59.67</v>
      </c>
      <c r="C350">
        <v>17.344999999999999</v>
      </c>
      <c r="D350">
        <v>17.25</v>
      </c>
      <c r="E350">
        <v>17.181000000000001</v>
      </c>
      <c r="F350">
        <v>17.288</v>
      </c>
      <c r="G350">
        <v>17.661000000000001</v>
      </c>
    </row>
    <row r="351" spans="1:7" x14ac:dyDescent="0.2">
      <c r="A351">
        <v>-22</v>
      </c>
      <c r="B351">
        <v>57.97</v>
      </c>
      <c r="C351">
        <v>17.971</v>
      </c>
      <c r="D351">
        <v>17.876999999999999</v>
      </c>
      <c r="E351">
        <v>17.815000000000001</v>
      </c>
      <c r="F351">
        <v>17.937000000000001</v>
      </c>
      <c r="G351">
        <v>18.254000000000001</v>
      </c>
    </row>
    <row r="352" spans="1:7" x14ac:dyDescent="0.2">
      <c r="A352">
        <v>-21</v>
      </c>
      <c r="B352">
        <v>56.34</v>
      </c>
      <c r="C352">
        <v>18.672999999999998</v>
      </c>
      <c r="D352">
        <v>18.588999999999999</v>
      </c>
      <c r="E352">
        <v>18.521000000000001</v>
      </c>
      <c r="F352">
        <v>18.632999999999999</v>
      </c>
      <c r="G352">
        <v>18.951000000000001</v>
      </c>
    </row>
    <row r="353" spans="1:7" x14ac:dyDescent="0.2">
      <c r="A353">
        <v>-20</v>
      </c>
      <c r="B353">
        <v>54.78</v>
      </c>
      <c r="C353">
        <v>19.327999999999999</v>
      </c>
      <c r="D353">
        <v>19.253</v>
      </c>
      <c r="E353">
        <v>19.175000000000001</v>
      </c>
      <c r="F353">
        <v>19.302</v>
      </c>
      <c r="G353">
        <v>19.579000000000001</v>
      </c>
    </row>
    <row r="354" spans="1:7" x14ac:dyDescent="0.2">
      <c r="A354">
        <v>-19</v>
      </c>
      <c r="B354">
        <v>53.29</v>
      </c>
      <c r="C354">
        <v>20.02</v>
      </c>
      <c r="D354">
        <v>19.960999999999999</v>
      </c>
      <c r="E354">
        <v>19.873999999999999</v>
      </c>
      <c r="F354">
        <v>19.998000000000001</v>
      </c>
      <c r="G354">
        <v>20.245999999999999</v>
      </c>
    </row>
    <row r="355" spans="1:7" x14ac:dyDescent="0.2">
      <c r="A355">
        <v>-18</v>
      </c>
      <c r="B355">
        <v>51.87</v>
      </c>
      <c r="C355">
        <v>20.721</v>
      </c>
      <c r="D355">
        <v>20.652999999999999</v>
      </c>
      <c r="E355">
        <v>20.582999999999998</v>
      </c>
      <c r="F355">
        <v>20.707000000000001</v>
      </c>
      <c r="G355">
        <v>20.939</v>
      </c>
    </row>
    <row r="356" spans="1:7" x14ac:dyDescent="0.2">
      <c r="A356">
        <v>-17</v>
      </c>
      <c r="B356">
        <v>50.53</v>
      </c>
      <c r="C356">
        <v>21.439</v>
      </c>
      <c r="D356">
        <v>21.399000000000001</v>
      </c>
      <c r="E356">
        <v>21.283999999999999</v>
      </c>
      <c r="F356">
        <v>21.404</v>
      </c>
      <c r="G356">
        <v>21.667999999999999</v>
      </c>
    </row>
    <row r="357" spans="1:7" x14ac:dyDescent="0.2">
      <c r="A357">
        <v>-16</v>
      </c>
      <c r="B357">
        <v>49.26</v>
      </c>
      <c r="C357">
        <v>22.123000000000001</v>
      </c>
      <c r="D357">
        <v>22.088000000000001</v>
      </c>
      <c r="E357">
        <v>21.98</v>
      </c>
      <c r="F357">
        <v>22.114999999999998</v>
      </c>
      <c r="G357">
        <v>22.308</v>
      </c>
    </row>
    <row r="358" spans="1:7" x14ac:dyDescent="0.2">
      <c r="A358">
        <v>-15</v>
      </c>
      <c r="B358">
        <v>48.06</v>
      </c>
      <c r="C358">
        <v>22.844999999999999</v>
      </c>
      <c r="D358">
        <v>22.806000000000001</v>
      </c>
      <c r="E358">
        <v>22.693000000000001</v>
      </c>
      <c r="F358">
        <v>22.831</v>
      </c>
      <c r="G358">
        <v>23.047999999999998</v>
      </c>
    </row>
    <row r="359" spans="1:7" x14ac:dyDescent="0.2">
      <c r="A359">
        <v>-14</v>
      </c>
      <c r="B359">
        <v>46.93</v>
      </c>
      <c r="C359">
        <v>23.562999999999999</v>
      </c>
      <c r="D359">
        <v>23.542999999999999</v>
      </c>
      <c r="E359">
        <v>23.41</v>
      </c>
      <c r="F359">
        <v>23.55</v>
      </c>
      <c r="G359">
        <v>23.748999999999999</v>
      </c>
    </row>
    <row r="360" spans="1:7" x14ac:dyDescent="0.2">
      <c r="A360">
        <v>-13</v>
      </c>
      <c r="B360">
        <v>45.89</v>
      </c>
      <c r="C360">
        <v>24.242000000000001</v>
      </c>
      <c r="D360">
        <v>24.238</v>
      </c>
      <c r="E360">
        <v>24.067</v>
      </c>
      <c r="F360">
        <v>24.24</v>
      </c>
      <c r="G360">
        <v>24.423999999999999</v>
      </c>
    </row>
    <row r="361" spans="1:7" x14ac:dyDescent="0.2">
      <c r="A361">
        <v>-12</v>
      </c>
      <c r="B361">
        <v>44.91</v>
      </c>
      <c r="C361">
        <v>24.948</v>
      </c>
      <c r="D361">
        <v>24.942</v>
      </c>
      <c r="E361">
        <v>24.756</v>
      </c>
      <c r="F361">
        <v>24.960999999999999</v>
      </c>
      <c r="G361">
        <v>25.131</v>
      </c>
    </row>
    <row r="362" spans="1:7" x14ac:dyDescent="0.2">
      <c r="A362">
        <v>-11</v>
      </c>
      <c r="B362">
        <v>44.02</v>
      </c>
      <c r="C362">
        <v>25.641999999999999</v>
      </c>
      <c r="D362">
        <v>25.651</v>
      </c>
      <c r="E362">
        <v>25.425000000000001</v>
      </c>
      <c r="F362">
        <v>25.655999999999999</v>
      </c>
      <c r="G362">
        <v>25.835999999999999</v>
      </c>
    </row>
    <row r="363" spans="1:7" x14ac:dyDescent="0.2">
      <c r="A363">
        <v>-10</v>
      </c>
      <c r="B363">
        <v>43.2</v>
      </c>
      <c r="C363">
        <v>26.318999999999999</v>
      </c>
      <c r="D363">
        <v>26.344999999999999</v>
      </c>
      <c r="E363">
        <v>26.064</v>
      </c>
      <c r="F363">
        <v>26.327000000000002</v>
      </c>
      <c r="G363">
        <v>26.541</v>
      </c>
    </row>
    <row r="364" spans="1:7" x14ac:dyDescent="0.2">
      <c r="A364">
        <v>-9</v>
      </c>
      <c r="B364">
        <v>42.45</v>
      </c>
      <c r="C364">
        <v>26.998000000000001</v>
      </c>
      <c r="D364">
        <v>27.033999999999999</v>
      </c>
      <c r="E364">
        <v>26.728999999999999</v>
      </c>
      <c r="F364">
        <v>27.030999999999999</v>
      </c>
      <c r="G364">
        <v>27.196000000000002</v>
      </c>
    </row>
    <row r="365" spans="1:7" x14ac:dyDescent="0.2">
      <c r="A365">
        <v>-8</v>
      </c>
      <c r="B365">
        <v>41.79</v>
      </c>
      <c r="C365">
        <v>27.693999999999999</v>
      </c>
      <c r="D365">
        <v>27.768999999999998</v>
      </c>
      <c r="E365">
        <v>27.382000000000001</v>
      </c>
      <c r="F365">
        <v>27.707999999999998</v>
      </c>
      <c r="G365">
        <v>27.917000000000002</v>
      </c>
    </row>
    <row r="366" spans="1:7" x14ac:dyDescent="0.2">
      <c r="A366">
        <v>-7</v>
      </c>
      <c r="B366">
        <v>41.2</v>
      </c>
      <c r="C366">
        <v>28.373000000000001</v>
      </c>
      <c r="D366">
        <v>28.501999999999999</v>
      </c>
      <c r="E366">
        <v>28.013000000000002</v>
      </c>
      <c r="F366">
        <v>28.411999999999999</v>
      </c>
      <c r="G366">
        <v>28.562999999999999</v>
      </c>
    </row>
    <row r="367" spans="1:7" x14ac:dyDescent="0.2">
      <c r="A367">
        <v>-6</v>
      </c>
      <c r="B367">
        <v>40.69</v>
      </c>
      <c r="C367">
        <v>29.099</v>
      </c>
      <c r="D367">
        <v>29.295999999999999</v>
      </c>
      <c r="E367">
        <v>28.681000000000001</v>
      </c>
      <c r="F367">
        <v>29.157</v>
      </c>
      <c r="G367">
        <v>29.263000000000002</v>
      </c>
    </row>
    <row r="368" spans="1:7" x14ac:dyDescent="0.2">
      <c r="A368">
        <v>-5</v>
      </c>
      <c r="B368">
        <v>40.26</v>
      </c>
      <c r="C368">
        <v>29.893999999999998</v>
      </c>
      <c r="D368">
        <v>30.181999999999999</v>
      </c>
      <c r="E368">
        <v>29.416</v>
      </c>
      <c r="F368">
        <v>29.946999999999999</v>
      </c>
      <c r="G368">
        <v>30.029</v>
      </c>
    </row>
    <row r="369" spans="1:7" x14ac:dyDescent="0.2">
      <c r="A369">
        <v>-4</v>
      </c>
      <c r="B369">
        <v>39.9</v>
      </c>
      <c r="C369">
        <v>30.724</v>
      </c>
      <c r="D369">
        <v>31.108000000000001</v>
      </c>
      <c r="E369">
        <v>30.175999999999998</v>
      </c>
      <c r="F369">
        <v>30.809000000000001</v>
      </c>
      <c r="G369">
        <v>30.802</v>
      </c>
    </row>
    <row r="370" spans="1:7" x14ac:dyDescent="0.2">
      <c r="A370">
        <v>-3</v>
      </c>
      <c r="B370">
        <v>39.630000000000003</v>
      </c>
      <c r="C370">
        <v>31.669</v>
      </c>
      <c r="D370">
        <v>32.188000000000002</v>
      </c>
      <c r="E370">
        <v>31.03</v>
      </c>
      <c r="F370">
        <v>31.783000000000001</v>
      </c>
      <c r="G370">
        <v>31.672999999999998</v>
      </c>
    </row>
    <row r="371" spans="1:7" x14ac:dyDescent="0.2">
      <c r="A371">
        <v>-2</v>
      </c>
      <c r="B371">
        <v>39.43</v>
      </c>
      <c r="C371">
        <v>32.762999999999998</v>
      </c>
      <c r="D371">
        <v>33.423999999999999</v>
      </c>
      <c r="E371">
        <v>32.042000000000002</v>
      </c>
      <c r="F371">
        <v>32.896000000000001</v>
      </c>
      <c r="G371">
        <v>32.691000000000003</v>
      </c>
    </row>
    <row r="372" spans="1:7" x14ac:dyDescent="0.2">
      <c r="A372">
        <v>-1</v>
      </c>
      <c r="B372">
        <v>39.31</v>
      </c>
      <c r="C372">
        <v>33.984999999999999</v>
      </c>
      <c r="D372">
        <v>34.795999999999999</v>
      </c>
      <c r="E372">
        <v>33.168999999999997</v>
      </c>
      <c r="F372">
        <v>34.152000000000001</v>
      </c>
      <c r="G372">
        <v>33.82</v>
      </c>
    </row>
    <row r="373" spans="1:7" x14ac:dyDescent="0.2">
      <c r="A373">
        <v>0</v>
      </c>
      <c r="B373">
        <v>39.270000000000003</v>
      </c>
      <c r="C373">
        <v>35.384</v>
      </c>
      <c r="D373">
        <v>36.363</v>
      </c>
      <c r="E373">
        <v>34.484000000000002</v>
      </c>
      <c r="F373">
        <v>35.6</v>
      </c>
      <c r="G373">
        <v>35.088000000000001</v>
      </c>
    </row>
    <row r="374" spans="1:7" x14ac:dyDescent="0.2">
      <c r="A374">
        <v>1</v>
      </c>
      <c r="B374">
        <v>39.31</v>
      </c>
      <c r="C374">
        <v>36.987000000000002</v>
      </c>
      <c r="D374">
        <v>38.116</v>
      </c>
      <c r="E374">
        <v>36.012999999999998</v>
      </c>
      <c r="F374">
        <v>37.234000000000002</v>
      </c>
      <c r="G374">
        <v>36.585999999999999</v>
      </c>
    </row>
    <row r="375" spans="1:7" x14ac:dyDescent="0.2">
      <c r="A375">
        <v>2</v>
      </c>
      <c r="B375">
        <v>39.43</v>
      </c>
      <c r="C375">
        <v>38.747999999999998</v>
      </c>
      <c r="D375">
        <v>40.008000000000003</v>
      </c>
      <c r="E375">
        <v>37.709000000000003</v>
      </c>
      <c r="F375">
        <v>39.058999999999997</v>
      </c>
      <c r="G375">
        <v>38.216999999999999</v>
      </c>
    </row>
    <row r="376" spans="1:7" x14ac:dyDescent="0.2">
      <c r="A376">
        <v>3</v>
      </c>
      <c r="B376">
        <v>39.630000000000003</v>
      </c>
      <c r="C376">
        <v>40.700000000000003</v>
      </c>
      <c r="D376">
        <v>42.069000000000003</v>
      </c>
      <c r="E376">
        <v>39.603000000000002</v>
      </c>
      <c r="F376">
        <v>41.085000000000001</v>
      </c>
      <c r="G376">
        <v>40.042000000000002</v>
      </c>
    </row>
    <row r="377" spans="1:7" x14ac:dyDescent="0.2">
      <c r="A377">
        <v>4</v>
      </c>
      <c r="B377">
        <v>39.9</v>
      </c>
      <c r="C377">
        <v>42.808999999999997</v>
      </c>
      <c r="D377">
        <v>44.244</v>
      </c>
      <c r="E377">
        <v>41.671999999999997</v>
      </c>
      <c r="F377">
        <v>43.276000000000003</v>
      </c>
      <c r="G377">
        <v>42.045000000000002</v>
      </c>
    </row>
    <row r="378" spans="1:7" x14ac:dyDescent="0.2">
      <c r="A378">
        <v>5</v>
      </c>
      <c r="B378">
        <v>40.26</v>
      </c>
      <c r="C378">
        <v>45.009</v>
      </c>
      <c r="D378">
        <v>46.472999999999999</v>
      </c>
      <c r="E378">
        <v>43.847999999999999</v>
      </c>
      <c r="F378">
        <v>45.59</v>
      </c>
      <c r="G378">
        <v>44.125</v>
      </c>
    </row>
    <row r="379" spans="1:7" x14ac:dyDescent="0.2">
      <c r="A379">
        <v>6</v>
      </c>
      <c r="B379">
        <v>40.69</v>
      </c>
      <c r="C379">
        <v>47.296999999999997</v>
      </c>
      <c r="D379">
        <v>48.765999999999998</v>
      </c>
      <c r="E379">
        <v>46.121000000000002</v>
      </c>
      <c r="F379">
        <v>48.01</v>
      </c>
      <c r="G379">
        <v>46.290999999999997</v>
      </c>
    </row>
    <row r="380" spans="1:7" x14ac:dyDescent="0.2">
      <c r="A380">
        <v>7</v>
      </c>
      <c r="B380">
        <v>41.2</v>
      </c>
      <c r="C380">
        <v>49.625999999999998</v>
      </c>
      <c r="D380">
        <v>51.078000000000003</v>
      </c>
      <c r="E380">
        <v>48.441000000000003</v>
      </c>
      <c r="F380">
        <v>50.48</v>
      </c>
      <c r="G380">
        <v>48.503999999999998</v>
      </c>
    </row>
    <row r="381" spans="1:7" x14ac:dyDescent="0.2">
      <c r="A381">
        <v>8</v>
      </c>
      <c r="B381">
        <v>41.79</v>
      </c>
      <c r="C381">
        <v>51.956000000000003</v>
      </c>
      <c r="D381">
        <v>53.384999999999998</v>
      </c>
      <c r="E381">
        <v>50.784999999999997</v>
      </c>
      <c r="F381">
        <v>52.959000000000003</v>
      </c>
      <c r="G381">
        <v>50.695999999999998</v>
      </c>
    </row>
    <row r="382" spans="1:7" x14ac:dyDescent="0.2">
      <c r="A382">
        <v>9</v>
      </c>
      <c r="B382">
        <v>42.45</v>
      </c>
      <c r="C382">
        <v>54.24</v>
      </c>
      <c r="D382">
        <v>55.642000000000003</v>
      </c>
      <c r="E382">
        <v>53.094000000000001</v>
      </c>
      <c r="F382">
        <v>55.393999999999998</v>
      </c>
      <c r="G382">
        <v>52.83</v>
      </c>
    </row>
    <row r="383" spans="1:7" x14ac:dyDescent="0.2">
      <c r="A383">
        <v>10</v>
      </c>
      <c r="B383">
        <v>43.2</v>
      </c>
      <c r="C383">
        <v>56.423999999999999</v>
      </c>
      <c r="D383">
        <v>57.798999999999999</v>
      </c>
      <c r="E383">
        <v>55.314</v>
      </c>
      <c r="F383">
        <v>57.738</v>
      </c>
      <c r="G383">
        <v>54.844999999999999</v>
      </c>
    </row>
    <row r="384" spans="1:7" x14ac:dyDescent="0.2">
      <c r="A384">
        <v>11</v>
      </c>
      <c r="B384">
        <v>44.02</v>
      </c>
      <c r="C384">
        <v>58.47</v>
      </c>
      <c r="D384">
        <v>59.796999999999997</v>
      </c>
      <c r="E384">
        <v>57.392000000000003</v>
      </c>
      <c r="F384">
        <v>59.938000000000002</v>
      </c>
      <c r="G384">
        <v>56.753999999999998</v>
      </c>
    </row>
    <row r="385" spans="1:7" x14ac:dyDescent="0.2">
      <c r="A385">
        <v>12</v>
      </c>
      <c r="B385">
        <v>44.91</v>
      </c>
      <c r="C385">
        <v>60.341000000000001</v>
      </c>
      <c r="D385">
        <v>61.616999999999997</v>
      </c>
      <c r="E385">
        <v>59.289000000000001</v>
      </c>
      <c r="F385">
        <v>61.951000000000001</v>
      </c>
      <c r="G385">
        <v>58.508000000000003</v>
      </c>
    </row>
    <row r="386" spans="1:7" x14ac:dyDescent="0.2">
      <c r="A386">
        <v>13</v>
      </c>
      <c r="B386">
        <v>45.89</v>
      </c>
      <c r="C386">
        <v>61.997</v>
      </c>
      <c r="D386">
        <v>63.22</v>
      </c>
      <c r="E386">
        <v>60.954000000000001</v>
      </c>
      <c r="F386">
        <v>63.719000000000001</v>
      </c>
      <c r="G386">
        <v>60.095999999999997</v>
      </c>
    </row>
    <row r="387" spans="1:7" x14ac:dyDescent="0.2">
      <c r="A387">
        <v>14</v>
      </c>
      <c r="B387">
        <v>46.93</v>
      </c>
      <c r="C387">
        <v>63.402000000000001</v>
      </c>
      <c r="D387">
        <v>64.546000000000006</v>
      </c>
      <c r="E387">
        <v>62.365000000000002</v>
      </c>
      <c r="F387">
        <v>65.218000000000004</v>
      </c>
      <c r="G387">
        <v>61.476999999999997</v>
      </c>
    </row>
    <row r="388" spans="1:7" x14ac:dyDescent="0.2">
      <c r="A388">
        <v>15</v>
      </c>
      <c r="B388">
        <v>48.06</v>
      </c>
      <c r="C388">
        <v>64.543999999999997</v>
      </c>
      <c r="D388">
        <v>65.605000000000004</v>
      </c>
      <c r="E388">
        <v>63.500999999999998</v>
      </c>
      <c r="F388">
        <v>66.44</v>
      </c>
      <c r="G388">
        <v>62.63</v>
      </c>
    </row>
    <row r="389" spans="1:7" x14ac:dyDescent="0.2">
      <c r="A389">
        <v>16</v>
      </c>
      <c r="B389">
        <v>49.26</v>
      </c>
      <c r="C389">
        <v>65.376000000000005</v>
      </c>
      <c r="D389">
        <v>66.331999999999994</v>
      </c>
      <c r="E389">
        <v>64.347999999999999</v>
      </c>
      <c r="F389">
        <v>67.289000000000001</v>
      </c>
      <c r="G389">
        <v>63.534999999999997</v>
      </c>
    </row>
    <row r="390" spans="1:7" x14ac:dyDescent="0.2">
      <c r="A390">
        <v>17</v>
      </c>
      <c r="B390">
        <v>50.53</v>
      </c>
      <c r="C390">
        <v>65.911000000000001</v>
      </c>
      <c r="D390">
        <v>66.734999999999999</v>
      </c>
      <c r="E390">
        <v>64.888999999999996</v>
      </c>
      <c r="F390">
        <v>67.835999999999999</v>
      </c>
      <c r="G390">
        <v>64.186000000000007</v>
      </c>
    </row>
    <row r="391" spans="1:7" x14ac:dyDescent="0.2">
      <c r="A391">
        <v>18</v>
      </c>
      <c r="B391">
        <v>51.87</v>
      </c>
      <c r="C391">
        <v>66.123000000000005</v>
      </c>
      <c r="D391">
        <v>66.843000000000004</v>
      </c>
      <c r="E391">
        <v>65.128</v>
      </c>
      <c r="F391">
        <v>67.995999999999995</v>
      </c>
      <c r="G391">
        <v>64.525999999999996</v>
      </c>
    </row>
    <row r="392" spans="1:7" x14ac:dyDescent="0.2">
      <c r="A392">
        <v>19</v>
      </c>
      <c r="B392">
        <v>53.29</v>
      </c>
      <c r="C392">
        <v>66.037999999999997</v>
      </c>
      <c r="D392">
        <v>66.643000000000001</v>
      </c>
      <c r="E392">
        <v>65.091999999999999</v>
      </c>
      <c r="F392">
        <v>67.796999999999997</v>
      </c>
      <c r="G392">
        <v>64.619</v>
      </c>
    </row>
    <row r="393" spans="1:7" x14ac:dyDescent="0.2">
      <c r="A393">
        <v>20</v>
      </c>
      <c r="B393">
        <v>54.78</v>
      </c>
      <c r="C393">
        <v>65.661000000000001</v>
      </c>
      <c r="D393">
        <v>66.171000000000006</v>
      </c>
      <c r="E393">
        <v>64.763999999999996</v>
      </c>
      <c r="F393">
        <v>67.311000000000007</v>
      </c>
      <c r="G393">
        <v>64.400000000000006</v>
      </c>
    </row>
    <row r="394" spans="1:7" x14ac:dyDescent="0.2">
      <c r="A394">
        <v>21</v>
      </c>
      <c r="B394">
        <v>56.34</v>
      </c>
      <c r="C394">
        <v>64.981999999999999</v>
      </c>
      <c r="D394">
        <v>65.41</v>
      </c>
      <c r="E394">
        <v>64.158000000000001</v>
      </c>
      <c r="F394">
        <v>66.447000000000003</v>
      </c>
      <c r="G394">
        <v>63.911999999999999</v>
      </c>
    </row>
    <row r="395" spans="1:7" x14ac:dyDescent="0.2">
      <c r="A395">
        <v>22</v>
      </c>
      <c r="B395">
        <v>57.97</v>
      </c>
      <c r="C395">
        <v>64.08</v>
      </c>
      <c r="D395">
        <v>64.444000000000003</v>
      </c>
      <c r="E395">
        <v>63.314</v>
      </c>
      <c r="F395">
        <v>65.344999999999999</v>
      </c>
      <c r="G395">
        <v>63.216000000000001</v>
      </c>
    </row>
    <row r="396" spans="1:7" x14ac:dyDescent="0.2">
      <c r="A396">
        <v>23</v>
      </c>
      <c r="B396">
        <v>59.67</v>
      </c>
      <c r="C396">
        <v>62.959000000000003</v>
      </c>
      <c r="D396">
        <v>63.292000000000002</v>
      </c>
      <c r="E396">
        <v>62.220999999999997</v>
      </c>
      <c r="F396">
        <v>64.040999999999997</v>
      </c>
      <c r="G396">
        <v>62.283999999999999</v>
      </c>
    </row>
    <row r="397" spans="1:7" x14ac:dyDescent="0.2">
      <c r="A397">
        <v>24</v>
      </c>
      <c r="B397">
        <v>61.44</v>
      </c>
      <c r="C397">
        <v>61.658000000000001</v>
      </c>
      <c r="D397">
        <v>61.936999999999998</v>
      </c>
      <c r="E397">
        <v>60.999000000000002</v>
      </c>
      <c r="F397">
        <v>62.540999999999997</v>
      </c>
      <c r="G397">
        <v>61.155999999999999</v>
      </c>
    </row>
    <row r="398" spans="1:7" x14ac:dyDescent="0.2">
      <c r="A398">
        <v>25</v>
      </c>
      <c r="B398">
        <v>63.28</v>
      </c>
      <c r="C398">
        <v>60.22</v>
      </c>
      <c r="D398">
        <v>60.465000000000003</v>
      </c>
      <c r="E398">
        <v>59.61</v>
      </c>
      <c r="F398">
        <v>60.972000000000001</v>
      </c>
      <c r="G398">
        <v>59.835000000000001</v>
      </c>
    </row>
    <row r="399" spans="1:7" x14ac:dyDescent="0.2">
      <c r="A399">
        <v>26</v>
      </c>
      <c r="B399">
        <v>65.180000000000007</v>
      </c>
      <c r="C399">
        <v>58.658000000000001</v>
      </c>
      <c r="D399">
        <v>58.884</v>
      </c>
      <c r="E399">
        <v>58.125</v>
      </c>
      <c r="F399">
        <v>59.203000000000003</v>
      </c>
      <c r="G399">
        <v>58.420999999999999</v>
      </c>
    </row>
    <row r="400" spans="1:7" x14ac:dyDescent="0.2">
      <c r="A400">
        <v>27</v>
      </c>
      <c r="B400">
        <v>67.150000000000006</v>
      </c>
      <c r="C400">
        <v>57.045999999999999</v>
      </c>
      <c r="D400">
        <v>57.201999999999998</v>
      </c>
      <c r="E400">
        <v>56.548999999999999</v>
      </c>
      <c r="F400">
        <v>57.488999999999997</v>
      </c>
      <c r="G400">
        <v>56.942</v>
      </c>
    </row>
    <row r="401" spans="1:7" x14ac:dyDescent="0.2">
      <c r="A401">
        <v>28</v>
      </c>
      <c r="B401">
        <v>69.19</v>
      </c>
      <c r="C401">
        <v>55.392000000000003</v>
      </c>
      <c r="D401">
        <v>55.558</v>
      </c>
      <c r="E401">
        <v>54.927</v>
      </c>
      <c r="F401">
        <v>55.679000000000002</v>
      </c>
      <c r="G401">
        <v>55.405999999999999</v>
      </c>
    </row>
    <row r="402" spans="1:7" x14ac:dyDescent="0.2">
      <c r="A402">
        <v>29</v>
      </c>
      <c r="B402">
        <v>71.290000000000006</v>
      </c>
      <c r="C402">
        <v>53.720999999999997</v>
      </c>
      <c r="D402">
        <v>53.825000000000003</v>
      </c>
      <c r="E402">
        <v>53.296999999999997</v>
      </c>
      <c r="F402">
        <v>53.901000000000003</v>
      </c>
      <c r="G402">
        <v>53.860999999999997</v>
      </c>
    </row>
    <row r="403" spans="1:7" x14ac:dyDescent="0.2">
      <c r="A403">
        <v>30</v>
      </c>
      <c r="B403">
        <v>73.45</v>
      </c>
      <c r="C403">
        <v>52.040999999999997</v>
      </c>
      <c r="D403">
        <v>52.134</v>
      </c>
      <c r="E403">
        <v>51.624000000000002</v>
      </c>
      <c r="F403">
        <v>52.12</v>
      </c>
      <c r="G403">
        <v>52.286000000000001</v>
      </c>
    </row>
    <row r="404" spans="1:7" x14ac:dyDescent="0.2">
      <c r="A404">
        <v>31</v>
      </c>
      <c r="B404">
        <v>75.67</v>
      </c>
      <c r="C404">
        <v>50.37</v>
      </c>
      <c r="D404">
        <v>50.417999999999999</v>
      </c>
      <c r="E404">
        <v>49.987000000000002</v>
      </c>
      <c r="F404">
        <v>50.337000000000003</v>
      </c>
      <c r="G404">
        <v>50.738</v>
      </c>
    </row>
    <row r="405" spans="1:7" x14ac:dyDescent="0.2">
      <c r="A405">
        <v>32</v>
      </c>
      <c r="B405">
        <v>77.959999999999994</v>
      </c>
      <c r="C405">
        <v>48.715000000000003</v>
      </c>
      <c r="D405">
        <v>48.752000000000002</v>
      </c>
      <c r="E405">
        <v>48.326999999999998</v>
      </c>
      <c r="F405">
        <v>48.63</v>
      </c>
      <c r="G405">
        <v>49.152000000000001</v>
      </c>
    </row>
    <row r="406" spans="1:7" x14ac:dyDescent="0.2">
      <c r="A406">
        <v>33</v>
      </c>
      <c r="B406">
        <v>80.31</v>
      </c>
      <c r="C406">
        <v>47.076999999999998</v>
      </c>
      <c r="D406">
        <v>47.103999999999999</v>
      </c>
      <c r="E406">
        <v>46.731000000000002</v>
      </c>
      <c r="F406">
        <v>46.904000000000003</v>
      </c>
      <c r="G406">
        <v>47.569000000000003</v>
      </c>
    </row>
    <row r="407" spans="1:7" x14ac:dyDescent="0.2">
      <c r="A407">
        <v>34</v>
      </c>
      <c r="B407">
        <v>82.71</v>
      </c>
      <c r="C407">
        <v>45.482999999999997</v>
      </c>
      <c r="D407">
        <v>45.496000000000002</v>
      </c>
      <c r="E407">
        <v>45.139000000000003</v>
      </c>
      <c r="F407">
        <v>45.286000000000001</v>
      </c>
      <c r="G407">
        <v>46.011000000000003</v>
      </c>
    </row>
    <row r="408" spans="1:7" x14ac:dyDescent="0.2">
      <c r="A408">
        <v>35</v>
      </c>
      <c r="B408">
        <v>85.17</v>
      </c>
      <c r="C408">
        <v>43.911999999999999</v>
      </c>
      <c r="D408">
        <v>43.948</v>
      </c>
      <c r="E408">
        <v>43.591000000000001</v>
      </c>
      <c r="F408">
        <v>43.646000000000001</v>
      </c>
      <c r="G408">
        <v>44.462000000000003</v>
      </c>
    </row>
    <row r="409" spans="1:7" x14ac:dyDescent="0.2">
      <c r="A409">
        <v>36</v>
      </c>
      <c r="B409">
        <v>87.69</v>
      </c>
      <c r="C409">
        <v>42.405000000000001</v>
      </c>
      <c r="D409">
        <v>42.43</v>
      </c>
      <c r="E409">
        <v>42.107999999999997</v>
      </c>
      <c r="F409">
        <v>42.133000000000003</v>
      </c>
      <c r="G409">
        <v>42.95</v>
      </c>
    </row>
    <row r="410" spans="1:7" x14ac:dyDescent="0.2">
      <c r="A410">
        <v>37</v>
      </c>
      <c r="B410">
        <v>90.26</v>
      </c>
      <c r="C410">
        <v>40.926000000000002</v>
      </c>
      <c r="D410">
        <v>40.988999999999997</v>
      </c>
      <c r="E410">
        <v>40.65</v>
      </c>
      <c r="F410">
        <v>40.600999999999999</v>
      </c>
      <c r="G410">
        <v>41.463999999999999</v>
      </c>
    </row>
    <row r="411" spans="1:7" x14ac:dyDescent="0.2">
      <c r="A411">
        <v>38</v>
      </c>
      <c r="B411">
        <v>92.89</v>
      </c>
      <c r="C411">
        <v>39.515000000000001</v>
      </c>
      <c r="D411">
        <v>39.567</v>
      </c>
      <c r="E411">
        <v>39.253999999999998</v>
      </c>
      <c r="F411">
        <v>39.183</v>
      </c>
      <c r="G411">
        <v>40.057000000000002</v>
      </c>
    </row>
    <row r="412" spans="1:7" x14ac:dyDescent="0.2">
      <c r="A412">
        <v>39</v>
      </c>
      <c r="B412">
        <v>95.57</v>
      </c>
      <c r="C412">
        <v>38.148000000000003</v>
      </c>
      <c r="D412">
        <v>38.220999999999997</v>
      </c>
      <c r="E412">
        <v>37.878</v>
      </c>
      <c r="F412">
        <v>37.798000000000002</v>
      </c>
      <c r="G412">
        <v>38.695999999999998</v>
      </c>
    </row>
    <row r="413" spans="1:7" x14ac:dyDescent="0.2">
      <c r="A413">
        <v>40</v>
      </c>
      <c r="B413">
        <v>98.3</v>
      </c>
      <c r="C413">
        <v>36.834000000000003</v>
      </c>
      <c r="D413">
        <v>36.899000000000001</v>
      </c>
      <c r="E413">
        <v>36.590000000000003</v>
      </c>
      <c r="F413">
        <v>36.448999999999998</v>
      </c>
      <c r="G413">
        <v>37.4</v>
      </c>
    </row>
    <row r="414" spans="1:7" x14ac:dyDescent="0.2">
      <c r="A414">
        <v>41</v>
      </c>
      <c r="B414">
        <v>101.09</v>
      </c>
      <c r="C414">
        <v>35.57</v>
      </c>
      <c r="D414">
        <v>35.654000000000003</v>
      </c>
      <c r="E414">
        <v>35.323</v>
      </c>
      <c r="F414">
        <v>35.168999999999997</v>
      </c>
      <c r="G414">
        <v>36.134999999999998</v>
      </c>
    </row>
    <row r="415" spans="1:7" x14ac:dyDescent="0.2">
      <c r="A415">
        <v>42</v>
      </c>
      <c r="B415">
        <v>103.92</v>
      </c>
      <c r="C415">
        <v>34.356999999999999</v>
      </c>
      <c r="D415">
        <v>34.432000000000002</v>
      </c>
      <c r="E415">
        <v>34.128</v>
      </c>
      <c r="F415">
        <v>33.914000000000001</v>
      </c>
      <c r="G415">
        <v>34.954000000000001</v>
      </c>
    </row>
    <row r="416" spans="1:7" x14ac:dyDescent="0.2">
      <c r="A416">
        <v>43</v>
      </c>
      <c r="B416">
        <v>106.8</v>
      </c>
      <c r="C416">
        <v>33.203000000000003</v>
      </c>
      <c r="D416">
        <v>33.273000000000003</v>
      </c>
      <c r="E416">
        <v>32.956000000000003</v>
      </c>
      <c r="F416">
        <v>32.768000000000001</v>
      </c>
      <c r="G416">
        <v>33.813000000000002</v>
      </c>
    </row>
    <row r="417" spans="1:7" x14ac:dyDescent="0.2">
      <c r="A417">
        <v>44</v>
      </c>
      <c r="B417">
        <v>109.72</v>
      </c>
      <c r="C417">
        <v>32.075000000000003</v>
      </c>
      <c r="D417">
        <v>32.155000000000001</v>
      </c>
      <c r="E417">
        <v>31.844000000000001</v>
      </c>
      <c r="F417">
        <v>31.591000000000001</v>
      </c>
      <c r="G417">
        <v>32.71</v>
      </c>
    </row>
    <row r="418" spans="1:7" x14ac:dyDescent="0.2">
      <c r="A418">
        <v>45</v>
      </c>
      <c r="B418">
        <v>112.69</v>
      </c>
      <c r="C418">
        <v>31.01</v>
      </c>
      <c r="D418">
        <v>31.074999999999999</v>
      </c>
      <c r="E418">
        <v>30.783000000000001</v>
      </c>
      <c r="F418">
        <v>30.527000000000001</v>
      </c>
      <c r="G418">
        <v>31.655000000000001</v>
      </c>
    </row>
    <row r="419" spans="1:7" x14ac:dyDescent="0.2">
      <c r="A419">
        <v>46</v>
      </c>
      <c r="B419">
        <v>115.7</v>
      </c>
      <c r="C419">
        <v>29.978000000000002</v>
      </c>
      <c r="D419">
        <v>30.053999999999998</v>
      </c>
      <c r="E419">
        <v>29.754999999999999</v>
      </c>
      <c r="F419">
        <v>29.463999999999999</v>
      </c>
      <c r="G419">
        <v>30.640999999999998</v>
      </c>
    </row>
    <row r="420" spans="1:7" x14ac:dyDescent="0.2">
      <c r="A420">
        <v>47</v>
      </c>
      <c r="B420">
        <v>118.76</v>
      </c>
      <c r="C420">
        <v>29.007000000000001</v>
      </c>
      <c r="D420">
        <v>29.055</v>
      </c>
      <c r="E420">
        <v>28.782</v>
      </c>
      <c r="F420">
        <v>28.5</v>
      </c>
      <c r="G420">
        <v>29.69</v>
      </c>
    </row>
    <row r="421" spans="1:7" x14ac:dyDescent="0.2">
      <c r="A421">
        <v>48</v>
      </c>
      <c r="B421">
        <v>121.85</v>
      </c>
      <c r="C421">
        <v>28.065000000000001</v>
      </c>
      <c r="D421">
        <v>28.123000000000001</v>
      </c>
      <c r="E421">
        <v>27.84</v>
      </c>
      <c r="F421">
        <v>27.536000000000001</v>
      </c>
      <c r="G421">
        <v>28.763000000000002</v>
      </c>
    </row>
    <row r="422" spans="1:7" x14ac:dyDescent="0.2">
      <c r="A422">
        <v>49</v>
      </c>
      <c r="B422">
        <v>124.99</v>
      </c>
      <c r="C422">
        <v>27.161000000000001</v>
      </c>
      <c r="D422">
        <v>27.196999999999999</v>
      </c>
      <c r="E422">
        <v>26.95</v>
      </c>
      <c r="F422">
        <v>26.622</v>
      </c>
      <c r="G422">
        <v>27.873000000000001</v>
      </c>
    </row>
    <row r="423" spans="1:7" x14ac:dyDescent="0.2">
      <c r="A423">
        <v>50</v>
      </c>
      <c r="B423">
        <v>128.16</v>
      </c>
      <c r="C423">
        <v>26.295000000000002</v>
      </c>
      <c r="D423">
        <v>26.332000000000001</v>
      </c>
      <c r="E423">
        <v>26.082999999999998</v>
      </c>
      <c r="F423">
        <v>25.759</v>
      </c>
      <c r="G423">
        <v>27.007000000000001</v>
      </c>
    </row>
    <row r="424" spans="1:7" x14ac:dyDescent="0.2">
      <c r="A424">
        <v>51</v>
      </c>
      <c r="B424">
        <v>131.37</v>
      </c>
      <c r="C424">
        <v>25.463000000000001</v>
      </c>
      <c r="D424">
        <v>25.489000000000001</v>
      </c>
      <c r="E424">
        <v>25.266999999999999</v>
      </c>
      <c r="F424">
        <v>24.917999999999999</v>
      </c>
      <c r="G424">
        <v>26.177</v>
      </c>
    </row>
    <row r="425" spans="1:7" x14ac:dyDescent="0.2">
      <c r="A425">
        <v>52</v>
      </c>
      <c r="B425">
        <v>134.61000000000001</v>
      </c>
      <c r="C425">
        <v>24.670999999999999</v>
      </c>
      <c r="D425">
        <v>24.701000000000001</v>
      </c>
      <c r="E425">
        <v>24.475999999999999</v>
      </c>
      <c r="F425">
        <v>24.135999999999999</v>
      </c>
      <c r="G425">
        <v>25.373000000000001</v>
      </c>
    </row>
    <row r="426" spans="1:7" x14ac:dyDescent="0.2">
      <c r="A426">
        <v>53</v>
      </c>
      <c r="B426">
        <v>137.88999999999999</v>
      </c>
      <c r="C426">
        <v>23.908000000000001</v>
      </c>
      <c r="D426">
        <v>23.931000000000001</v>
      </c>
      <c r="E426">
        <v>23.733000000000001</v>
      </c>
      <c r="F426">
        <v>23.358000000000001</v>
      </c>
      <c r="G426">
        <v>24.61</v>
      </c>
    </row>
    <row r="427" spans="1:7" x14ac:dyDescent="0.2">
      <c r="A427">
        <v>54</v>
      </c>
      <c r="B427">
        <v>141.19</v>
      </c>
      <c r="C427">
        <v>23.178999999999998</v>
      </c>
      <c r="D427">
        <v>23.198</v>
      </c>
      <c r="E427">
        <v>23.004000000000001</v>
      </c>
      <c r="F427">
        <v>22.652000000000001</v>
      </c>
      <c r="G427">
        <v>23.861999999999998</v>
      </c>
    </row>
    <row r="428" spans="1:7" x14ac:dyDescent="0.2">
      <c r="A428">
        <v>55</v>
      </c>
      <c r="B428">
        <v>144.53</v>
      </c>
      <c r="C428">
        <v>22.48</v>
      </c>
      <c r="D428">
        <v>22.506</v>
      </c>
      <c r="E428">
        <v>22.312999999999999</v>
      </c>
      <c r="F428">
        <v>21.937999999999999</v>
      </c>
      <c r="G428">
        <v>23.163</v>
      </c>
    </row>
    <row r="429" spans="1:7" x14ac:dyDescent="0.2">
      <c r="A429">
        <v>56</v>
      </c>
      <c r="B429">
        <v>147.9</v>
      </c>
      <c r="C429">
        <v>21.812999999999999</v>
      </c>
      <c r="D429">
        <v>21.834</v>
      </c>
      <c r="E429">
        <v>21.655999999999999</v>
      </c>
      <c r="F429">
        <v>21.288</v>
      </c>
      <c r="G429">
        <v>22.472999999999999</v>
      </c>
    </row>
    <row r="430" spans="1:7" x14ac:dyDescent="0.2">
      <c r="A430">
        <v>57</v>
      </c>
      <c r="B430">
        <v>151.30000000000001</v>
      </c>
      <c r="C430">
        <v>21.166</v>
      </c>
      <c r="D430">
        <v>21.195</v>
      </c>
      <c r="E430">
        <v>21.024000000000001</v>
      </c>
      <c r="F430">
        <v>20.623999999999999</v>
      </c>
      <c r="G430">
        <v>21.821000000000002</v>
      </c>
    </row>
    <row r="431" spans="1:7" x14ac:dyDescent="0.2">
      <c r="A431">
        <v>58</v>
      </c>
      <c r="B431">
        <v>154.72</v>
      </c>
      <c r="C431">
        <v>20.548999999999999</v>
      </c>
      <c r="D431">
        <v>20.571999999999999</v>
      </c>
      <c r="E431">
        <v>20.419</v>
      </c>
      <c r="F431">
        <v>20.02</v>
      </c>
      <c r="G431">
        <v>21.184999999999999</v>
      </c>
    </row>
    <row r="432" spans="1:7" x14ac:dyDescent="0.2">
      <c r="A432">
        <v>59</v>
      </c>
      <c r="B432">
        <v>158.16</v>
      </c>
      <c r="C432">
        <v>19.952999999999999</v>
      </c>
      <c r="D432">
        <v>19.994</v>
      </c>
      <c r="E432">
        <v>19.834</v>
      </c>
      <c r="F432">
        <v>19.407</v>
      </c>
      <c r="G432">
        <v>20.58</v>
      </c>
    </row>
    <row r="433" spans="1:7" x14ac:dyDescent="0.2">
      <c r="A433">
        <v>60</v>
      </c>
      <c r="B433">
        <v>161.63</v>
      </c>
      <c r="C433">
        <v>19.384</v>
      </c>
      <c r="D433">
        <v>19.423999999999999</v>
      </c>
      <c r="E433">
        <v>19.282</v>
      </c>
      <c r="F433">
        <v>18.853000000000002</v>
      </c>
      <c r="G433">
        <v>19.977</v>
      </c>
    </row>
    <row r="434" spans="1:7" x14ac:dyDescent="0.2">
      <c r="A434">
        <v>61</v>
      </c>
      <c r="B434">
        <v>165.12</v>
      </c>
      <c r="C434">
        <v>18.838999999999999</v>
      </c>
      <c r="D434">
        <v>18.882000000000001</v>
      </c>
      <c r="E434">
        <v>18.751999999999999</v>
      </c>
      <c r="F434">
        <v>18.291</v>
      </c>
      <c r="G434">
        <v>19.431999999999999</v>
      </c>
    </row>
    <row r="435" spans="1:7" x14ac:dyDescent="0.2">
      <c r="A435">
        <v>62</v>
      </c>
      <c r="B435">
        <v>168.63</v>
      </c>
      <c r="C435">
        <v>18.324000000000002</v>
      </c>
      <c r="D435">
        <v>18.356000000000002</v>
      </c>
      <c r="E435">
        <v>18.244</v>
      </c>
      <c r="F435">
        <v>17.785</v>
      </c>
      <c r="G435">
        <v>18.911000000000001</v>
      </c>
    </row>
    <row r="436" spans="1:7" x14ac:dyDescent="0.2">
      <c r="A436">
        <v>63</v>
      </c>
      <c r="B436">
        <v>172.16</v>
      </c>
      <c r="C436">
        <v>17.826000000000001</v>
      </c>
      <c r="D436">
        <v>17.86</v>
      </c>
      <c r="E436">
        <v>17.744</v>
      </c>
      <c r="F436">
        <v>17.271999999999998</v>
      </c>
      <c r="G436">
        <v>18.43</v>
      </c>
    </row>
    <row r="437" spans="1:7" x14ac:dyDescent="0.2">
      <c r="A437">
        <v>64</v>
      </c>
      <c r="B437">
        <v>175.7</v>
      </c>
      <c r="C437">
        <v>17.353999999999999</v>
      </c>
      <c r="D437">
        <v>17.369</v>
      </c>
      <c r="E437">
        <v>17.279</v>
      </c>
      <c r="F437">
        <v>16.809999999999999</v>
      </c>
      <c r="G437">
        <v>17.959</v>
      </c>
    </row>
    <row r="438" spans="1:7" x14ac:dyDescent="0.2">
      <c r="A438">
        <v>65</v>
      </c>
      <c r="B438">
        <v>179.26</v>
      </c>
      <c r="C438">
        <v>16.905000000000001</v>
      </c>
      <c r="D438">
        <v>16.911000000000001</v>
      </c>
      <c r="E438">
        <v>16.832999999999998</v>
      </c>
      <c r="F438">
        <v>16.34</v>
      </c>
      <c r="G438">
        <v>17.533999999999999</v>
      </c>
    </row>
    <row r="439" spans="1:7" x14ac:dyDescent="0.2">
      <c r="A439">
        <v>66</v>
      </c>
      <c r="B439">
        <v>182.83</v>
      </c>
      <c r="C439">
        <v>16.475999999999999</v>
      </c>
      <c r="D439">
        <v>16.468</v>
      </c>
      <c r="E439">
        <v>16.405000000000001</v>
      </c>
      <c r="F439">
        <v>15.913</v>
      </c>
      <c r="G439">
        <v>17.119</v>
      </c>
    </row>
    <row r="440" spans="1:7" x14ac:dyDescent="0.2">
      <c r="A440">
        <v>67</v>
      </c>
      <c r="B440">
        <v>186.42</v>
      </c>
      <c r="C440">
        <v>16.062999999999999</v>
      </c>
      <c r="D440">
        <v>16.044</v>
      </c>
      <c r="E440">
        <v>15.993</v>
      </c>
      <c r="F440">
        <v>15.49</v>
      </c>
      <c r="G440">
        <v>16.725000000000001</v>
      </c>
    </row>
    <row r="441" spans="1:7" x14ac:dyDescent="0.2">
      <c r="A441">
        <v>68</v>
      </c>
      <c r="B441">
        <v>190.02</v>
      </c>
      <c r="C441">
        <v>15.667999999999999</v>
      </c>
      <c r="D441">
        <v>15.635999999999999</v>
      </c>
      <c r="E441">
        <v>15.595000000000001</v>
      </c>
      <c r="F441">
        <v>15.098000000000001</v>
      </c>
      <c r="G441">
        <v>16.344000000000001</v>
      </c>
    </row>
    <row r="442" spans="1:7" x14ac:dyDescent="0.2">
      <c r="A442">
        <v>69</v>
      </c>
      <c r="B442">
        <v>193.62</v>
      </c>
      <c r="C442">
        <v>15.292999999999999</v>
      </c>
      <c r="D442">
        <v>15.249000000000001</v>
      </c>
      <c r="E442">
        <v>15.222</v>
      </c>
      <c r="F442">
        <v>14.721</v>
      </c>
      <c r="G442">
        <v>15.978</v>
      </c>
    </row>
    <row r="443" spans="1:7" x14ac:dyDescent="0.2">
      <c r="A443">
        <v>70</v>
      </c>
      <c r="B443">
        <v>197.24</v>
      </c>
      <c r="C443">
        <v>14.92</v>
      </c>
      <c r="D443">
        <v>14.878</v>
      </c>
      <c r="E443">
        <v>14.853</v>
      </c>
      <c r="F443">
        <v>14.349</v>
      </c>
      <c r="G443">
        <v>15.599</v>
      </c>
    </row>
    <row r="444" spans="1:7" x14ac:dyDescent="0.2">
      <c r="A444">
        <v>71</v>
      </c>
      <c r="B444">
        <v>200.86</v>
      </c>
      <c r="C444">
        <v>14.566000000000001</v>
      </c>
      <c r="D444">
        <v>14.519</v>
      </c>
      <c r="E444">
        <v>14.503</v>
      </c>
      <c r="F444">
        <v>14.006</v>
      </c>
      <c r="G444">
        <v>15.237</v>
      </c>
    </row>
    <row r="445" spans="1:7" x14ac:dyDescent="0.2">
      <c r="A445">
        <v>72</v>
      </c>
      <c r="B445">
        <v>204.49</v>
      </c>
      <c r="C445">
        <v>14.218999999999999</v>
      </c>
      <c r="D445">
        <v>14.178000000000001</v>
      </c>
      <c r="E445">
        <v>14.167999999999999</v>
      </c>
      <c r="F445">
        <v>13.666</v>
      </c>
      <c r="G445">
        <v>14.863</v>
      </c>
    </row>
    <row r="446" spans="1:7" x14ac:dyDescent="0.2">
      <c r="A446">
        <v>73</v>
      </c>
      <c r="B446">
        <v>208.12</v>
      </c>
      <c r="C446">
        <v>13.885999999999999</v>
      </c>
      <c r="D446">
        <v>13.842000000000001</v>
      </c>
      <c r="E446">
        <v>13.849</v>
      </c>
      <c r="F446">
        <v>13.349</v>
      </c>
      <c r="G446">
        <v>14.504</v>
      </c>
    </row>
    <row r="447" spans="1:7" x14ac:dyDescent="0.2">
      <c r="A447">
        <v>74</v>
      </c>
      <c r="B447">
        <v>211.75</v>
      </c>
      <c r="C447">
        <v>13.571</v>
      </c>
      <c r="D447">
        <v>13.532</v>
      </c>
      <c r="E447">
        <v>13.542999999999999</v>
      </c>
      <c r="F447">
        <v>13.04</v>
      </c>
      <c r="G447">
        <v>14.17</v>
      </c>
    </row>
    <row r="448" spans="1:7" x14ac:dyDescent="0.2">
      <c r="A448">
        <v>75</v>
      </c>
      <c r="B448">
        <v>215.38</v>
      </c>
      <c r="C448">
        <v>13.27</v>
      </c>
      <c r="D448">
        <v>13.227</v>
      </c>
      <c r="E448">
        <v>13.243</v>
      </c>
      <c r="F448">
        <v>12.742000000000001</v>
      </c>
      <c r="G448">
        <v>13.867000000000001</v>
      </c>
    </row>
    <row r="449" spans="1:7" x14ac:dyDescent="0.2">
      <c r="A449">
        <v>76</v>
      </c>
      <c r="B449">
        <v>219.02</v>
      </c>
      <c r="C449">
        <v>12.984</v>
      </c>
      <c r="D449">
        <v>12.936</v>
      </c>
      <c r="E449">
        <v>12.96</v>
      </c>
      <c r="F449">
        <v>12.455</v>
      </c>
      <c r="G449">
        <v>13.586</v>
      </c>
    </row>
    <row r="450" spans="1:7" x14ac:dyDescent="0.2">
      <c r="A450">
        <v>77</v>
      </c>
      <c r="B450">
        <v>222.65</v>
      </c>
      <c r="C450">
        <v>12.708</v>
      </c>
      <c r="D450">
        <v>12.653</v>
      </c>
      <c r="E450">
        <v>12.683</v>
      </c>
      <c r="F450">
        <v>12.178000000000001</v>
      </c>
      <c r="G450">
        <v>13.316000000000001</v>
      </c>
    </row>
    <row r="451" spans="1:7" x14ac:dyDescent="0.2">
      <c r="A451">
        <v>78</v>
      </c>
      <c r="B451">
        <v>226.27</v>
      </c>
      <c r="C451">
        <v>12.44</v>
      </c>
      <c r="D451">
        <v>12.379</v>
      </c>
      <c r="E451">
        <v>12.414</v>
      </c>
      <c r="F451">
        <v>11.914</v>
      </c>
      <c r="G451">
        <v>13.053000000000001</v>
      </c>
    </row>
    <row r="452" spans="1:7" x14ac:dyDescent="0.2">
      <c r="A452">
        <v>79</v>
      </c>
      <c r="B452">
        <v>229.9</v>
      </c>
      <c r="C452">
        <v>12.188000000000001</v>
      </c>
      <c r="D452">
        <v>12.121</v>
      </c>
      <c r="E452">
        <v>12.159000000000001</v>
      </c>
      <c r="F452">
        <v>11.664</v>
      </c>
      <c r="G452">
        <v>12.808</v>
      </c>
    </row>
    <row r="453" spans="1:7" x14ac:dyDescent="0.2">
      <c r="A453">
        <v>80</v>
      </c>
      <c r="B453">
        <v>233.51</v>
      </c>
      <c r="C453">
        <v>11.943</v>
      </c>
      <c r="D453">
        <v>11.871</v>
      </c>
      <c r="E453">
        <v>11.92</v>
      </c>
      <c r="F453">
        <v>11.414</v>
      </c>
      <c r="G453">
        <v>12.565</v>
      </c>
    </row>
    <row r="454" spans="1:7" x14ac:dyDescent="0.2">
      <c r="A454">
        <v>81</v>
      </c>
      <c r="B454">
        <v>237.12</v>
      </c>
      <c r="C454">
        <v>11.705</v>
      </c>
      <c r="D454">
        <v>11.624000000000001</v>
      </c>
      <c r="E454">
        <v>11.680999999999999</v>
      </c>
      <c r="F454">
        <v>11.183</v>
      </c>
      <c r="G454">
        <v>12.332000000000001</v>
      </c>
    </row>
    <row r="455" spans="1:7" x14ac:dyDescent="0.2">
      <c r="A455">
        <v>82</v>
      </c>
      <c r="B455">
        <v>240.73</v>
      </c>
      <c r="C455">
        <v>11.473000000000001</v>
      </c>
      <c r="D455">
        <v>11.395</v>
      </c>
      <c r="E455">
        <v>11.452999999999999</v>
      </c>
      <c r="F455">
        <v>10.954000000000001</v>
      </c>
      <c r="G455">
        <v>12.090999999999999</v>
      </c>
    </row>
    <row r="456" spans="1:7" x14ac:dyDescent="0.2">
      <c r="A456">
        <v>83</v>
      </c>
      <c r="B456">
        <v>244.32</v>
      </c>
      <c r="C456">
        <v>11.250999999999999</v>
      </c>
      <c r="D456">
        <v>11.172000000000001</v>
      </c>
      <c r="E456">
        <v>11.237</v>
      </c>
      <c r="F456">
        <v>10.734</v>
      </c>
      <c r="G456">
        <v>11.86</v>
      </c>
    </row>
    <row r="457" spans="1:7" x14ac:dyDescent="0.2">
      <c r="A457">
        <v>84</v>
      </c>
      <c r="B457">
        <v>247.9</v>
      </c>
      <c r="C457">
        <v>11.035</v>
      </c>
      <c r="D457">
        <v>10.954000000000001</v>
      </c>
      <c r="E457">
        <v>11.025</v>
      </c>
      <c r="F457">
        <v>10.523</v>
      </c>
      <c r="G457">
        <v>11.637</v>
      </c>
    </row>
    <row r="458" spans="1:7" x14ac:dyDescent="0.2">
      <c r="A458">
        <v>85</v>
      </c>
      <c r="B458">
        <v>251.47</v>
      </c>
      <c r="C458">
        <v>10.829000000000001</v>
      </c>
      <c r="D458">
        <v>10.74</v>
      </c>
      <c r="E458">
        <v>10.82</v>
      </c>
      <c r="F458">
        <v>10.323</v>
      </c>
      <c r="G458">
        <v>11.432</v>
      </c>
    </row>
    <row r="459" spans="1:7" x14ac:dyDescent="0.2">
      <c r="A459">
        <v>86</v>
      </c>
      <c r="B459">
        <v>255.03</v>
      </c>
      <c r="C459">
        <v>10.632999999999999</v>
      </c>
      <c r="D459">
        <v>10.541</v>
      </c>
      <c r="E459">
        <v>10.622999999999999</v>
      </c>
      <c r="F459">
        <v>10.125999999999999</v>
      </c>
      <c r="G459">
        <v>11.241</v>
      </c>
    </row>
    <row r="460" spans="1:7" x14ac:dyDescent="0.2">
      <c r="A460">
        <v>87</v>
      </c>
      <c r="B460">
        <v>258.57</v>
      </c>
      <c r="C460">
        <v>10.444000000000001</v>
      </c>
      <c r="D460">
        <v>10.353</v>
      </c>
      <c r="E460">
        <v>10.432</v>
      </c>
      <c r="F460">
        <v>9.9390000000000001</v>
      </c>
      <c r="G460">
        <v>11.051</v>
      </c>
    </row>
    <row r="461" spans="1:7" x14ac:dyDescent="0.2">
      <c r="A461">
        <v>88</v>
      </c>
      <c r="B461">
        <v>262.08999999999997</v>
      </c>
      <c r="C461">
        <v>10.260999999999999</v>
      </c>
      <c r="D461">
        <v>10.169</v>
      </c>
      <c r="E461">
        <v>10.252000000000001</v>
      </c>
      <c r="F461">
        <v>9.7579999999999991</v>
      </c>
      <c r="G461">
        <v>10.867000000000001</v>
      </c>
    </row>
    <row r="462" spans="1:7" x14ac:dyDescent="0.2">
      <c r="A462">
        <v>89</v>
      </c>
      <c r="B462">
        <v>265.60000000000002</v>
      </c>
      <c r="C462">
        <v>10.084</v>
      </c>
      <c r="D462">
        <v>9.9909999999999997</v>
      </c>
      <c r="E462">
        <v>10.077</v>
      </c>
      <c r="F462">
        <v>9.5850000000000009</v>
      </c>
      <c r="G462">
        <v>10.683999999999999</v>
      </c>
    </row>
    <row r="463" spans="1:7" x14ac:dyDescent="0.2">
      <c r="A463">
        <v>90</v>
      </c>
      <c r="B463">
        <v>269.08999999999997</v>
      </c>
      <c r="C463">
        <v>9.9139999999999997</v>
      </c>
      <c r="D463">
        <v>9.82</v>
      </c>
      <c r="E463">
        <v>9.9049999999999994</v>
      </c>
      <c r="F463">
        <v>9.4160000000000004</v>
      </c>
      <c r="G463">
        <v>10.516</v>
      </c>
    </row>
    <row r="464" spans="1:7" x14ac:dyDescent="0.2">
      <c r="A464">
        <v>91</v>
      </c>
      <c r="B464">
        <v>272.57</v>
      </c>
      <c r="C464">
        <v>9.7560000000000002</v>
      </c>
      <c r="D464">
        <v>9.6539999999999999</v>
      </c>
      <c r="E464">
        <v>9.74</v>
      </c>
      <c r="F464">
        <v>9.2490000000000006</v>
      </c>
      <c r="G464">
        <v>10.38</v>
      </c>
    </row>
    <row r="465" spans="1:7" x14ac:dyDescent="0.2">
      <c r="A465">
        <v>92</v>
      </c>
      <c r="B465">
        <v>276.02</v>
      </c>
      <c r="C465">
        <v>9.6010000000000009</v>
      </c>
      <c r="D465">
        <v>9.4969999999999999</v>
      </c>
      <c r="E465">
        <v>9.5820000000000007</v>
      </c>
      <c r="F465">
        <v>9.0920000000000005</v>
      </c>
      <c r="G465">
        <v>10.234999999999999</v>
      </c>
    </row>
    <row r="466" spans="1:7" x14ac:dyDescent="0.2">
      <c r="A466">
        <v>93</v>
      </c>
      <c r="B466">
        <v>279.45</v>
      </c>
      <c r="C466">
        <v>9.4580000000000002</v>
      </c>
      <c r="D466">
        <v>9.3390000000000004</v>
      </c>
      <c r="E466">
        <v>9.4250000000000007</v>
      </c>
      <c r="F466">
        <v>8.9350000000000005</v>
      </c>
      <c r="G466">
        <v>10.130000000000001</v>
      </c>
    </row>
    <row r="467" spans="1:7" x14ac:dyDescent="0.2">
      <c r="A467">
        <v>94</v>
      </c>
      <c r="B467">
        <v>282.86</v>
      </c>
      <c r="C467">
        <v>9.3130000000000006</v>
      </c>
      <c r="D467">
        <v>9.1850000000000005</v>
      </c>
      <c r="E467">
        <v>9.2729999999999997</v>
      </c>
      <c r="F467">
        <v>8.7889999999999997</v>
      </c>
      <c r="G467">
        <v>10.004</v>
      </c>
    </row>
    <row r="468" spans="1:7" x14ac:dyDescent="0.2">
      <c r="A468">
        <v>95</v>
      </c>
      <c r="B468">
        <v>286.24</v>
      </c>
      <c r="C468">
        <v>9.1609999999999996</v>
      </c>
      <c r="D468">
        <v>9.0389999999999997</v>
      </c>
      <c r="E468">
        <v>9.1229999999999993</v>
      </c>
      <c r="F468">
        <v>8.6509999999999998</v>
      </c>
      <c r="G468">
        <v>9.8309999999999995</v>
      </c>
    </row>
    <row r="469" spans="1:7" x14ac:dyDescent="0.2">
      <c r="A469">
        <v>96</v>
      </c>
      <c r="B469">
        <v>289.61</v>
      </c>
      <c r="C469">
        <v>9.0129999999999999</v>
      </c>
      <c r="D469">
        <v>8.8989999999999991</v>
      </c>
      <c r="E469">
        <v>8.9830000000000005</v>
      </c>
      <c r="F469">
        <v>8.5129999999999999</v>
      </c>
      <c r="G469">
        <v>9.6579999999999995</v>
      </c>
    </row>
    <row r="470" spans="1:7" x14ac:dyDescent="0.2">
      <c r="A470">
        <v>97</v>
      </c>
      <c r="B470">
        <v>292.95</v>
      </c>
      <c r="C470">
        <v>8.8710000000000004</v>
      </c>
      <c r="D470">
        <v>8.7629999999999999</v>
      </c>
      <c r="E470">
        <v>8.8460000000000001</v>
      </c>
      <c r="F470">
        <v>8.3770000000000007</v>
      </c>
      <c r="G470">
        <v>9.5</v>
      </c>
    </row>
    <row r="471" spans="1:7" x14ac:dyDescent="0.2">
      <c r="A471">
        <v>98</v>
      </c>
      <c r="B471">
        <v>296.26</v>
      </c>
      <c r="C471">
        <v>8.7349999999999994</v>
      </c>
      <c r="D471">
        <v>8.6280000000000001</v>
      </c>
      <c r="E471">
        <v>8.7149999999999999</v>
      </c>
      <c r="F471">
        <v>8.2520000000000007</v>
      </c>
      <c r="G471">
        <v>9.343</v>
      </c>
    </row>
    <row r="472" spans="1:7" x14ac:dyDescent="0.2">
      <c r="A472">
        <v>99</v>
      </c>
      <c r="B472">
        <v>299.54000000000002</v>
      </c>
      <c r="C472">
        <v>8.6039999999999992</v>
      </c>
      <c r="D472">
        <v>8.5020000000000007</v>
      </c>
      <c r="E472">
        <v>8.59</v>
      </c>
      <c r="F472">
        <v>8.141</v>
      </c>
      <c r="G472">
        <v>9.1829999999999998</v>
      </c>
    </row>
    <row r="473" spans="1:7" x14ac:dyDescent="0.2">
      <c r="A473">
        <v>100</v>
      </c>
      <c r="B473">
        <v>302.8</v>
      </c>
      <c r="C473">
        <v>8.4809999999999999</v>
      </c>
      <c r="D473">
        <v>8.3810000000000002</v>
      </c>
      <c r="E473">
        <v>8.4700000000000006</v>
      </c>
      <c r="F473">
        <v>8.0210000000000008</v>
      </c>
      <c r="G473">
        <v>9.0530000000000008</v>
      </c>
    </row>
    <row r="474" spans="1:7" x14ac:dyDescent="0.2">
      <c r="A474">
        <v>101</v>
      </c>
      <c r="B474">
        <v>306.02999999999997</v>
      </c>
      <c r="C474">
        <v>8.3640000000000008</v>
      </c>
      <c r="D474">
        <v>8.2620000000000005</v>
      </c>
      <c r="E474">
        <v>8.3539999999999992</v>
      </c>
      <c r="F474">
        <v>7.9029999999999996</v>
      </c>
      <c r="G474">
        <v>8.9369999999999994</v>
      </c>
    </row>
    <row r="475" spans="1:7" x14ac:dyDescent="0.2">
      <c r="A475">
        <v>102</v>
      </c>
      <c r="B475">
        <v>309.23</v>
      </c>
      <c r="C475">
        <v>8.2420000000000009</v>
      </c>
      <c r="D475">
        <v>8.1419999999999995</v>
      </c>
      <c r="E475">
        <v>8.2439999999999998</v>
      </c>
      <c r="F475">
        <v>7.7939999999999996</v>
      </c>
      <c r="G475">
        <v>8.7899999999999991</v>
      </c>
    </row>
    <row r="476" spans="1:7" x14ac:dyDescent="0.2">
      <c r="A476">
        <v>103</v>
      </c>
      <c r="B476">
        <v>312.39999999999998</v>
      </c>
      <c r="C476">
        <v>8.1270000000000007</v>
      </c>
      <c r="D476">
        <v>8.0359999999999996</v>
      </c>
      <c r="E476">
        <v>8.14</v>
      </c>
      <c r="F476">
        <v>7.6840000000000002</v>
      </c>
      <c r="G476">
        <v>8.6470000000000002</v>
      </c>
    </row>
    <row r="477" spans="1:7" x14ac:dyDescent="0.2">
      <c r="A477">
        <v>104</v>
      </c>
      <c r="B477">
        <v>315.54000000000002</v>
      </c>
      <c r="C477">
        <v>8.0289999999999999</v>
      </c>
      <c r="D477">
        <v>7.9370000000000003</v>
      </c>
      <c r="E477">
        <v>8.0359999999999996</v>
      </c>
      <c r="F477">
        <v>7.5780000000000003</v>
      </c>
      <c r="G477">
        <v>8.5670000000000002</v>
      </c>
    </row>
    <row r="478" spans="1:7" x14ac:dyDescent="0.2">
      <c r="A478">
        <v>105</v>
      </c>
      <c r="B478">
        <v>318.64999999999998</v>
      </c>
      <c r="C478">
        <v>7.9219999999999997</v>
      </c>
      <c r="D478">
        <v>7.835</v>
      </c>
      <c r="E478">
        <v>7.931</v>
      </c>
      <c r="F478">
        <v>7.4720000000000004</v>
      </c>
      <c r="G478">
        <v>8.4510000000000005</v>
      </c>
    </row>
    <row r="479" spans="1:7" x14ac:dyDescent="0.2">
      <c r="A479">
        <v>106</v>
      </c>
      <c r="B479">
        <v>321.73</v>
      </c>
      <c r="C479">
        <v>7.8070000000000004</v>
      </c>
      <c r="D479">
        <v>7.7309999999999999</v>
      </c>
      <c r="E479">
        <v>7.8360000000000003</v>
      </c>
      <c r="F479">
        <v>7.3739999999999997</v>
      </c>
      <c r="G479">
        <v>8.2870000000000008</v>
      </c>
    </row>
    <row r="480" spans="1:7" x14ac:dyDescent="0.2">
      <c r="A480">
        <v>107</v>
      </c>
      <c r="B480">
        <v>324.77</v>
      </c>
      <c r="C480">
        <v>7.7050000000000001</v>
      </c>
      <c r="D480">
        <v>7.6360000000000001</v>
      </c>
      <c r="E480">
        <v>7.7389999999999999</v>
      </c>
      <c r="F480">
        <v>7.2779999999999996</v>
      </c>
      <c r="G480">
        <v>8.1649999999999991</v>
      </c>
    </row>
    <row r="481" spans="1:7" x14ac:dyDescent="0.2">
      <c r="A481">
        <v>108</v>
      </c>
      <c r="B481">
        <v>327.79</v>
      </c>
      <c r="C481">
        <v>7.61</v>
      </c>
      <c r="D481">
        <v>7.5410000000000004</v>
      </c>
      <c r="E481">
        <v>7.6470000000000002</v>
      </c>
      <c r="F481">
        <v>7.1890000000000001</v>
      </c>
      <c r="G481">
        <v>8.0609999999999999</v>
      </c>
    </row>
    <row r="482" spans="1:7" x14ac:dyDescent="0.2">
      <c r="A482">
        <v>109</v>
      </c>
      <c r="B482">
        <v>330.76</v>
      </c>
      <c r="C482">
        <v>7.5039999999999996</v>
      </c>
      <c r="D482">
        <v>7.44</v>
      </c>
      <c r="E482">
        <v>7.5519999999999996</v>
      </c>
      <c r="F482">
        <v>7.0960000000000001</v>
      </c>
      <c r="G482">
        <v>7.9269999999999996</v>
      </c>
    </row>
    <row r="483" spans="1:7" x14ac:dyDescent="0.2">
      <c r="A483">
        <v>110</v>
      </c>
      <c r="B483">
        <v>333.71</v>
      </c>
      <c r="C483">
        <v>7.4130000000000003</v>
      </c>
      <c r="D483">
        <v>7.351</v>
      </c>
      <c r="E483">
        <v>7.4630000000000001</v>
      </c>
      <c r="F483">
        <v>7.0069999999999997</v>
      </c>
      <c r="G483">
        <v>7.8319999999999999</v>
      </c>
    </row>
    <row r="484" spans="1:7" x14ac:dyDescent="0.2">
      <c r="A484">
        <v>111</v>
      </c>
      <c r="B484">
        <v>336.61</v>
      </c>
      <c r="C484">
        <v>7.3259999999999996</v>
      </c>
      <c r="D484">
        <v>7.2590000000000003</v>
      </c>
      <c r="E484">
        <v>7.3719999999999999</v>
      </c>
      <c r="F484">
        <v>6.923</v>
      </c>
      <c r="G484">
        <v>7.7519999999999998</v>
      </c>
    </row>
    <row r="485" spans="1:7" x14ac:dyDescent="0.2">
      <c r="A485">
        <v>112</v>
      </c>
      <c r="B485">
        <v>339.49</v>
      </c>
      <c r="C485">
        <v>7.2460000000000004</v>
      </c>
      <c r="D485">
        <v>7.1689999999999996</v>
      </c>
      <c r="E485">
        <v>7.2889999999999997</v>
      </c>
      <c r="F485">
        <v>6.84</v>
      </c>
      <c r="G485">
        <v>7.6870000000000003</v>
      </c>
    </row>
    <row r="486" spans="1:7" x14ac:dyDescent="0.2">
      <c r="A486">
        <v>113</v>
      </c>
      <c r="B486">
        <v>342.32</v>
      </c>
      <c r="C486">
        <v>7.17</v>
      </c>
      <c r="D486">
        <v>7.0869999999999997</v>
      </c>
      <c r="E486">
        <v>7.21</v>
      </c>
      <c r="F486">
        <v>6.758</v>
      </c>
      <c r="G486">
        <v>7.6260000000000003</v>
      </c>
    </row>
    <row r="487" spans="1:7" x14ac:dyDescent="0.2">
      <c r="A487">
        <v>114</v>
      </c>
      <c r="B487">
        <v>345.12</v>
      </c>
      <c r="C487">
        <v>7.0979999999999999</v>
      </c>
      <c r="D487">
        <v>7.0030000000000001</v>
      </c>
      <c r="E487">
        <v>7.1269999999999998</v>
      </c>
      <c r="F487">
        <v>6.68</v>
      </c>
      <c r="G487">
        <v>7.5819999999999999</v>
      </c>
    </row>
    <row r="488" spans="1:7" x14ac:dyDescent="0.2">
      <c r="A488">
        <v>115</v>
      </c>
      <c r="B488">
        <v>347.89</v>
      </c>
      <c r="C488">
        <v>7.03</v>
      </c>
      <c r="D488">
        <v>6.9260000000000002</v>
      </c>
      <c r="E488">
        <v>7.0529999999999999</v>
      </c>
      <c r="F488">
        <v>6.6029999999999998</v>
      </c>
      <c r="G488">
        <v>7.5369999999999999</v>
      </c>
    </row>
    <row r="489" spans="1:7" x14ac:dyDescent="0.2">
      <c r="A489">
        <v>116</v>
      </c>
      <c r="B489">
        <v>350.61</v>
      </c>
      <c r="C489">
        <v>6.9669999999999996</v>
      </c>
      <c r="D489">
        <v>6.85</v>
      </c>
      <c r="E489">
        <v>6.9779999999999998</v>
      </c>
      <c r="F489">
        <v>6.5339999999999998</v>
      </c>
      <c r="G489">
        <v>7.5060000000000002</v>
      </c>
    </row>
    <row r="490" spans="1:7" x14ac:dyDescent="0.2">
      <c r="A490">
        <v>117</v>
      </c>
      <c r="B490">
        <v>353.3</v>
      </c>
      <c r="C490">
        <v>6.9109999999999996</v>
      </c>
      <c r="D490">
        <v>6.774</v>
      </c>
      <c r="E490">
        <v>6.9039999999999999</v>
      </c>
      <c r="F490">
        <v>6.47</v>
      </c>
      <c r="G490">
        <v>7.4950000000000001</v>
      </c>
    </row>
    <row r="491" spans="1:7" x14ac:dyDescent="0.2">
      <c r="A491">
        <v>118</v>
      </c>
      <c r="B491">
        <v>355.95</v>
      </c>
      <c r="C491">
        <v>6.8460000000000001</v>
      </c>
      <c r="D491">
        <v>6.6980000000000004</v>
      </c>
      <c r="E491">
        <v>6.8319999999999999</v>
      </c>
      <c r="F491">
        <v>6.3970000000000002</v>
      </c>
      <c r="G491">
        <v>7.4580000000000002</v>
      </c>
    </row>
    <row r="492" spans="1:7" x14ac:dyDescent="0.2">
      <c r="A492">
        <v>119</v>
      </c>
      <c r="B492">
        <v>358.56</v>
      </c>
      <c r="C492">
        <v>6.7839999999999998</v>
      </c>
      <c r="D492">
        <v>6.63</v>
      </c>
      <c r="E492">
        <v>6.7619999999999996</v>
      </c>
      <c r="F492">
        <v>6.3330000000000002</v>
      </c>
      <c r="G492">
        <v>7.4119999999999999</v>
      </c>
    </row>
    <row r="493" spans="1:7" x14ac:dyDescent="0.2">
      <c r="A493">
        <v>120</v>
      </c>
      <c r="B493">
        <v>361.13</v>
      </c>
      <c r="C493">
        <v>6.7169999999999996</v>
      </c>
      <c r="D493">
        <v>6.5590000000000002</v>
      </c>
      <c r="E493">
        <v>6.6950000000000003</v>
      </c>
      <c r="F493">
        <v>6.2629999999999999</v>
      </c>
      <c r="G493">
        <v>7.35</v>
      </c>
    </row>
    <row r="494" spans="1:7" x14ac:dyDescent="0.2">
      <c r="A494">
        <v>121</v>
      </c>
      <c r="B494">
        <v>363.66</v>
      </c>
      <c r="C494">
        <v>6.6520000000000001</v>
      </c>
      <c r="D494">
        <v>6.4880000000000004</v>
      </c>
      <c r="E494">
        <v>6.6319999999999997</v>
      </c>
      <c r="F494">
        <v>6.1980000000000004</v>
      </c>
      <c r="G494">
        <v>7.2910000000000004</v>
      </c>
    </row>
    <row r="495" spans="1:7" x14ac:dyDescent="0.2">
      <c r="A495">
        <v>122</v>
      </c>
      <c r="B495">
        <v>366.16</v>
      </c>
      <c r="C495">
        <v>6.5890000000000004</v>
      </c>
      <c r="D495">
        <v>6.423</v>
      </c>
      <c r="E495">
        <v>6.5659999999999998</v>
      </c>
      <c r="F495">
        <v>6.133</v>
      </c>
      <c r="G495">
        <v>7.234</v>
      </c>
    </row>
    <row r="496" spans="1:7" x14ac:dyDescent="0.2">
      <c r="A496">
        <v>123</v>
      </c>
      <c r="B496">
        <v>368.61</v>
      </c>
      <c r="C496">
        <v>6.524</v>
      </c>
      <c r="D496">
        <v>6.3609999999999998</v>
      </c>
      <c r="E496">
        <v>6.4989999999999997</v>
      </c>
      <c r="F496">
        <v>6.07</v>
      </c>
      <c r="G496">
        <v>7.1660000000000004</v>
      </c>
    </row>
    <row r="497" spans="1:7" x14ac:dyDescent="0.2">
      <c r="A497">
        <v>124</v>
      </c>
      <c r="B497">
        <v>371.02</v>
      </c>
      <c r="C497">
        <v>6.4619999999999997</v>
      </c>
      <c r="D497">
        <v>6.2969999999999997</v>
      </c>
      <c r="E497">
        <v>6.4409999999999998</v>
      </c>
      <c r="F497">
        <v>6.0119999999999996</v>
      </c>
      <c r="G497">
        <v>7.0979999999999999</v>
      </c>
    </row>
    <row r="498" spans="1:7" x14ac:dyDescent="0.2">
      <c r="A498">
        <v>125</v>
      </c>
      <c r="B498">
        <v>373.39</v>
      </c>
      <c r="C498">
        <v>6.4009999999999998</v>
      </c>
      <c r="D498">
        <v>6.2350000000000003</v>
      </c>
      <c r="E498">
        <v>6.3810000000000002</v>
      </c>
      <c r="F498">
        <v>5.9539999999999997</v>
      </c>
      <c r="G498">
        <v>7.0350000000000001</v>
      </c>
    </row>
    <row r="499" spans="1:7" x14ac:dyDescent="0.2">
      <c r="A499">
        <v>126</v>
      </c>
      <c r="B499">
        <v>375.72</v>
      </c>
      <c r="C499">
        <v>6.3449999999999998</v>
      </c>
      <c r="D499">
        <v>6.1760000000000002</v>
      </c>
      <c r="E499">
        <v>6.3230000000000004</v>
      </c>
      <c r="F499">
        <v>5.8970000000000002</v>
      </c>
      <c r="G499">
        <v>6.9829999999999997</v>
      </c>
    </row>
    <row r="500" spans="1:7" x14ac:dyDescent="0.2">
      <c r="A500">
        <v>127</v>
      </c>
      <c r="B500">
        <v>378.01</v>
      </c>
      <c r="C500">
        <v>6.2880000000000003</v>
      </c>
      <c r="D500">
        <v>6.117</v>
      </c>
      <c r="E500">
        <v>6.2649999999999997</v>
      </c>
      <c r="F500">
        <v>5.8449999999999998</v>
      </c>
      <c r="G500">
        <v>6.923</v>
      </c>
    </row>
    <row r="501" spans="1:7" x14ac:dyDescent="0.2">
      <c r="A501">
        <v>128</v>
      </c>
      <c r="B501">
        <v>380.26</v>
      </c>
      <c r="C501">
        <v>6.2359999999999998</v>
      </c>
      <c r="D501">
        <v>6.0640000000000001</v>
      </c>
      <c r="E501">
        <v>6.2140000000000004</v>
      </c>
      <c r="F501">
        <v>5.7930000000000001</v>
      </c>
      <c r="G501">
        <v>6.8719999999999999</v>
      </c>
    </row>
    <row r="502" spans="1:7" x14ac:dyDescent="0.2">
      <c r="A502">
        <v>129</v>
      </c>
      <c r="B502">
        <v>382.47</v>
      </c>
      <c r="C502">
        <v>6.1859999999999999</v>
      </c>
      <c r="D502">
        <v>6.0060000000000002</v>
      </c>
      <c r="E502">
        <v>6.1550000000000002</v>
      </c>
      <c r="F502">
        <v>5.74</v>
      </c>
      <c r="G502">
        <v>6.8440000000000003</v>
      </c>
    </row>
    <row r="503" spans="1:7" x14ac:dyDescent="0.2">
      <c r="A503">
        <v>130</v>
      </c>
      <c r="B503">
        <v>384.63</v>
      </c>
      <c r="C503">
        <v>6.1369999999999996</v>
      </c>
      <c r="D503">
        <v>5.9470000000000001</v>
      </c>
      <c r="E503">
        <v>6.1020000000000003</v>
      </c>
      <c r="F503">
        <v>5.6840000000000002</v>
      </c>
      <c r="G503">
        <v>6.8159999999999998</v>
      </c>
    </row>
    <row r="504" spans="1:7" x14ac:dyDescent="0.2">
      <c r="A504">
        <v>131</v>
      </c>
      <c r="B504">
        <v>386.76</v>
      </c>
      <c r="C504">
        <v>6.0890000000000004</v>
      </c>
      <c r="D504">
        <v>5.8959999999999999</v>
      </c>
      <c r="E504">
        <v>6.0490000000000004</v>
      </c>
      <c r="F504">
        <v>5.633</v>
      </c>
      <c r="G504">
        <v>6.7770000000000001</v>
      </c>
    </row>
    <row r="505" spans="1:7" x14ac:dyDescent="0.2">
      <c r="A505">
        <v>132</v>
      </c>
      <c r="B505">
        <v>388.84</v>
      </c>
      <c r="C505">
        <v>6.0350000000000001</v>
      </c>
      <c r="D505">
        <v>5.8390000000000004</v>
      </c>
      <c r="E505">
        <v>5.9939999999999998</v>
      </c>
      <c r="F505">
        <v>5.5730000000000004</v>
      </c>
      <c r="G505">
        <v>6.7350000000000003</v>
      </c>
    </row>
    <row r="506" spans="1:7" x14ac:dyDescent="0.2">
      <c r="A506">
        <v>133</v>
      </c>
      <c r="B506">
        <v>390.88</v>
      </c>
      <c r="C506">
        <v>5.9809999999999999</v>
      </c>
      <c r="D506">
        <v>5.7789999999999999</v>
      </c>
      <c r="E506">
        <v>5.9370000000000003</v>
      </c>
      <c r="F506">
        <v>5.5259999999999998</v>
      </c>
      <c r="G506">
        <v>6.6849999999999996</v>
      </c>
    </row>
    <row r="507" spans="1:7" x14ac:dyDescent="0.2">
      <c r="A507">
        <v>134</v>
      </c>
      <c r="B507">
        <v>392.87</v>
      </c>
      <c r="C507">
        <v>5.9260000000000002</v>
      </c>
      <c r="D507">
        <v>5.7210000000000001</v>
      </c>
      <c r="E507">
        <v>5.8849999999999998</v>
      </c>
      <c r="F507">
        <v>5.4749999999999996</v>
      </c>
      <c r="G507">
        <v>6.6239999999999997</v>
      </c>
    </row>
    <row r="508" spans="1:7" x14ac:dyDescent="0.2">
      <c r="A508">
        <v>135</v>
      </c>
      <c r="B508">
        <v>394.83</v>
      </c>
      <c r="C508">
        <v>5.86</v>
      </c>
      <c r="D508">
        <v>5.6639999999999997</v>
      </c>
      <c r="E508">
        <v>5.8259999999999996</v>
      </c>
      <c r="F508">
        <v>5.4180000000000001</v>
      </c>
      <c r="G508">
        <v>6.5330000000000004</v>
      </c>
    </row>
    <row r="509" spans="1:7" x14ac:dyDescent="0.2">
      <c r="A509">
        <v>136</v>
      </c>
      <c r="B509">
        <v>396.74</v>
      </c>
      <c r="C509">
        <v>5.7939999999999996</v>
      </c>
      <c r="D509">
        <v>5.6050000000000004</v>
      </c>
      <c r="E509">
        <v>5.774</v>
      </c>
      <c r="F509">
        <v>5.367</v>
      </c>
      <c r="G509">
        <v>6.431</v>
      </c>
    </row>
    <row r="510" spans="1:7" x14ac:dyDescent="0.2">
      <c r="A510">
        <v>137</v>
      </c>
      <c r="B510">
        <v>398.61</v>
      </c>
      <c r="C510">
        <v>5.7229999999999999</v>
      </c>
      <c r="D510">
        <v>5.5439999999999996</v>
      </c>
      <c r="E510">
        <v>5.7119999999999997</v>
      </c>
      <c r="F510">
        <v>5.3140000000000001</v>
      </c>
      <c r="G510">
        <v>6.3239999999999998</v>
      </c>
    </row>
    <row r="511" spans="1:7" x14ac:dyDescent="0.2">
      <c r="A511">
        <v>138</v>
      </c>
      <c r="B511">
        <v>400.43</v>
      </c>
      <c r="C511">
        <v>5.6520000000000001</v>
      </c>
      <c r="D511">
        <v>5.4770000000000003</v>
      </c>
      <c r="E511">
        <v>5.6509999999999998</v>
      </c>
      <c r="F511">
        <v>5.2569999999999997</v>
      </c>
      <c r="G511">
        <v>6.2220000000000004</v>
      </c>
    </row>
    <row r="512" spans="1:7" x14ac:dyDescent="0.2">
      <c r="A512">
        <v>139</v>
      </c>
      <c r="B512">
        <v>402.22</v>
      </c>
      <c r="C512">
        <v>5.5910000000000002</v>
      </c>
      <c r="D512">
        <v>5.4169999999999998</v>
      </c>
      <c r="E512">
        <v>5.5910000000000002</v>
      </c>
      <c r="F512">
        <v>5.202</v>
      </c>
      <c r="G512">
        <v>6.1520000000000001</v>
      </c>
    </row>
    <row r="513" spans="1:7" x14ac:dyDescent="0.2">
      <c r="A513">
        <v>140</v>
      </c>
      <c r="B513">
        <v>403.96</v>
      </c>
      <c r="C513">
        <v>5.5330000000000004</v>
      </c>
      <c r="D513">
        <v>5.36</v>
      </c>
      <c r="E513">
        <v>5.5350000000000001</v>
      </c>
      <c r="F513">
        <v>5.1449999999999996</v>
      </c>
      <c r="G513">
        <v>6.09</v>
      </c>
    </row>
    <row r="514" spans="1:7" x14ac:dyDescent="0.2">
      <c r="A514">
        <v>141</v>
      </c>
      <c r="B514">
        <v>405.66</v>
      </c>
      <c r="C514">
        <v>5.47</v>
      </c>
      <c r="D514">
        <v>5.298</v>
      </c>
      <c r="E514">
        <v>5.4770000000000003</v>
      </c>
      <c r="F514">
        <v>5.085</v>
      </c>
      <c r="G514">
        <v>6.0209999999999999</v>
      </c>
    </row>
    <row r="515" spans="1:7" x14ac:dyDescent="0.2">
      <c r="A515">
        <v>142</v>
      </c>
      <c r="B515">
        <v>407.31</v>
      </c>
      <c r="C515">
        <v>5.4089999999999998</v>
      </c>
      <c r="D515">
        <v>5.2350000000000003</v>
      </c>
      <c r="E515">
        <v>5.4130000000000003</v>
      </c>
      <c r="F515">
        <v>5.0309999999999997</v>
      </c>
      <c r="G515">
        <v>5.9560000000000004</v>
      </c>
    </row>
    <row r="516" spans="1:7" x14ac:dyDescent="0.2">
      <c r="A516">
        <v>143</v>
      </c>
      <c r="B516">
        <v>408.92</v>
      </c>
      <c r="C516">
        <v>5.3470000000000004</v>
      </c>
      <c r="D516">
        <v>5.173</v>
      </c>
      <c r="E516">
        <v>5.3520000000000003</v>
      </c>
      <c r="F516">
        <v>4.968</v>
      </c>
      <c r="G516">
        <v>5.8929999999999998</v>
      </c>
    </row>
    <row r="517" spans="1:7" x14ac:dyDescent="0.2">
      <c r="A517">
        <v>144</v>
      </c>
      <c r="B517">
        <v>410.49</v>
      </c>
      <c r="C517">
        <v>5.2830000000000004</v>
      </c>
      <c r="D517">
        <v>5.1070000000000002</v>
      </c>
      <c r="E517">
        <v>5.2859999999999996</v>
      </c>
      <c r="F517">
        <v>4.91</v>
      </c>
      <c r="G517">
        <v>5.8310000000000004</v>
      </c>
    </row>
    <row r="518" spans="1:7" x14ac:dyDescent="0.2">
      <c r="A518">
        <v>145</v>
      </c>
      <c r="B518">
        <v>412.02</v>
      </c>
      <c r="C518">
        <v>5.2160000000000002</v>
      </c>
      <c r="D518">
        <v>5.0359999999999996</v>
      </c>
      <c r="E518">
        <v>5.2229999999999999</v>
      </c>
      <c r="F518">
        <v>4.8449999999999998</v>
      </c>
      <c r="G518">
        <v>5.7619999999999996</v>
      </c>
    </row>
    <row r="519" spans="1:7" x14ac:dyDescent="0.2">
      <c r="A519">
        <v>146</v>
      </c>
      <c r="B519">
        <v>413.5</v>
      </c>
      <c r="C519">
        <v>5.1529999999999996</v>
      </c>
      <c r="D519">
        <v>4.97</v>
      </c>
      <c r="E519">
        <v>5.1529999999999996</v>
      </c>
      <c r="F519">
        <v>4.7779999999999996</v>
      </c>
      <c r="G519">
        <v>5.7130000000000001</v>
      </c>
    </row>
    <row r="520" spans="1:7" x14ac:dyDescent="0.2">
      <c r="A520">
        <v>147</v>
      </c>
      <c r="B520">
        <v>414.94</v>
      </c>
      <c r="C520">
        <v>5.09</v>
      </c>
      <c r="D520">
        <v>4.9000000000000004</v>
      </c>
      <c r="E520">
        <v>5.0860000000000003</v>
      </c>
      <c r="F520">
        <v>4.7110000000000003</v>
      </c>
      <c r="G520">
        <v>5.6639999999999997</v>
      </c>
    </row>
    <row r="521" spans="1:7" x14ac:dyDescent="0.2">
      <c r="A521">
        <v>148</v>
      </c>
      <c r="B521">
        <v>416.33</v>
      </c>
      <c r="C521">
        <v>5.0209999999999999</v>
      </c>
      <c r="D521">
        <v>4.827</v>
      </c>
      <c r="E521">
        <v>5.0179999999999998</v>
      </c>
      <c r="F521">
        <v>4.6440000000000001</v>
      </c>
      <c r="G521">
        <v>5.5970000000000004</v>
      </c>
    </row>
    <row r="522" spans="1:7" x14ac:dyDescent="0.2">
      <c r="A522">
        <v>149</v>
      </c>
      <c r="B522">
        <v>417.69</v>
      </c>
      <c r="C522">
        <v>4.9569999999999999</v>
      </c>
      <c r="D522">
        <v>4.7549999999999999</v>
      </c>
      <c r="E522">
        <v>4.9459999999999997</v>
      </c>
      <c r="F522">
        <v>4.5739999999999998</v>
      </c>
      <c r="G522">
        <v>5.5529999999999999</v>
      </c>
    </row>
    <row r="523" spans="1:7" x14ac:dyDescent="0.2">
      <c r="A523">
        <v>150</v>
      </c>
      <c r="B523">
        <v>419</v>
      </c>
      <c r="C523">
        <v>4.8890000000000002</v>
      </c>
      <c r="D523">
        <v>4.68</v>
      </c>
      <c r="E523">
        <v>4.87</v>
      </c>
      <c r="F523">
        <v>4.5030000000000001</v>
      </c>
      <c r="G523">
        <v>5.5019999999999998</v>
      </c>
    </row>
    <row r="524" spans="1:7" x14ac:dyDescent="0.2">
      <c r="A524">
        <v>151</v>
      </c>
      <c r="B524">
        <v>420.26</v>
      </c>
      <c r="C524">
        <v>4.8109999999999999</v>
      </c>
      <c r="D524">
        <v>4.609</v>
      </c>
      <c r="E524">
        <v>4.798</v>
      </c>
      <c r="F524">
        <v>4.4329999999999998</v>
      </c>
      <c r="G524">
        <v>5.4050000000000002</v>
      </c>
    </row>
    <row r="525" spans="1:7" x14ac:dyDescent="0.2">
      <c r="A525">
        <v>152</v>
      </c>
      <c r="B525">
        <v>421.49</v>
      </c>
      <c r="C525">
        <v>4.7350000000000003</v>
      </c>
      <c r="D525">
        <v>4.5350000000000001</v>
      </c>
      <c r="E525">
        <v>4.7240000000000002</v>
      </c>
      <c r="F525">
        <v>4.3559999999999999</v>
      </c>
      <c r="G525">
        <v>5.3250000000000002</v>
      </c>
    </row>
    <row r="526" spans="1:7" x14ac:dyDescent="0.2">
      <c r="A526">
        <v>153</v>
      </c>
      <c r="B526">
        <v>422.67</v>
      </c>
      <c r="C526">
        <v>4.6559999999999997</v>
      </c>
      <c r="D526">
        <v>4.4539999999999997</v>
      </c>
      <c r="E526">
        <v>4.6479999999999997</v>
      </c>
      <c r="F526">
        <v>4.2830000000000004</v>
      </c>
      <c r="G526">
        <v>5.2370000000000001</v>
      </c>
    </row>
    <row r="527" spans="1:7" x14ac:dyDescent="0.2">
      <c r="A527">
        <v>154</v>
      </c>
      <c r="B527">
        <v>423.8</v>
      </c>
      <c r="C527">
        <v>4.5670000000000002</v>
      </c>
      <c r="D527">
        <v>4.3780000000000001</v>
      </c>
      <c r="E527">
        <v>4.5709999999999997</v>
      </c>
      <c r="F527">
        <v>4.2030000000000003</v>
      </c>
      <c r="G527">
        <v>5.1159999999999997</v>
      </c>
    </row>
    <row r="528" spans="1:7" x14ac:dyDescent="0.2">
      <c r="A528">
        <v>155</v>
      </c>
      <c r="B528">
        <v>424.9</v>
      </c>
      <c r="C528">
        <v>4.4820000000000002</v>
      </c>
      <c r="D528">
        <v>4.3029999999999999</v>
      </c>
      <c r="E528">
        <v>4.4930000000000003</v>
      </c>
      <c r="F528">
        <v>4.1269999999999998</v>
      </c>
      <c r="G528">
        <v>5.0049999999999999</v>
      </c>
    </row>
    <row r="529" spans="1:7" x14ac:dyDescent="0.2">
      <c r="A529">
        <v>156</v>
      </c>
      <c r="B529">
        <v>425.95</v>
      </c>
      <c r="C529">
        <v>4.4000000000000004</v>
      </c>
      <c r="D529">
        <v>4.2240000000000002</v>
      </c>
      <c r="E529">
        <v>4.4180000000000001</v>
      </c>
      <c r="F529">
        <v>4.0460000000000003</v>
      </c>
      <c r="G529">
        <v>4.9119999999999999</v>
      </c>
    </row>
    <row r="530" spans="1:7" x14ac:dyDescent="0.2">
      <c r="A530">
        <v>157</v>
      </c>
      <c r="B530">
        <v>426.96</v>
      </c>
      <c r="C530">
        <v>4.3120000000000003</v>
      </c>
      <c r="D530">
        <v>4.141</v>
      </c>
      <c r="E530">
        <v>4.3380000000000001</v>
      </c>
      <c r="F530">
        <v>3.964</v>
      </c>
      <c r="G530">
        <v>4.8049999999999997</v>
      </c>
    </row>
    <row r="531" spans="1:7" x14ac:dyDescent="0.2">
      <c r="A531">
        <v>158</v>
      </c>
      <c r="B531">
        <v>427.92</v>
      </c>
      <c r="C531">
        <v>4.2249999999999996</v>
      </c>
      <c r="D531">
        <v>4.0570000000000004</v>
      </c>
      <c r="E531">
        <v>4.258</v>
      </c>
      <c r="F531">
        <v>3.88</v>
      </c>
      <c r="G531">
        <v>4.7039999999999997</v>
      </c>
    </row>
    <row r="532" spans="1:7" x14ac:dyDescent="0.2">
      <c r="A532">
        <v>159</v>
      </c>
      <c r="B532">
        <v>428.84</v>
      </c>
      <c r="C532">
        <v>4.1449999999999996</v>
      </c>
      <c r="D532">
        <v>3.976</v>
      </c>
      <c r="E532">
        <v>4.1740000000000004</v>
      </c>
      <c r="F532">
        <v>3.8</v>
      </c>
      <c r="G532">
        <v>4.63</v>
      </c>
    </row>
    <row r="533" spans="1:7" x14ac:dyDescent="0.2">
      <c r="A533">
        <v>160</v>
      </c>
      <c r="B533">
        <v>429.72</v>
      </c>
      <c r="C533">
        <v>4.0590000000000002</v>
      </c>
      <c r="D533">
        <v>3.8879999999999999</v>
      </c>
      <c r="E533">
        <v>4.0940000000000003</v>
      </c>
      <c r="F533">
        <v>3.718</v>
      </c>
      <c r="G533">
        <v>4.5359999999999996</v>
      </c>
    </row>
    <row r="534" spans="1:7" x14ac:dyDescent="0.2">
      <c r="A534">
        <v>161</v>
      </c>
      <c r="B534">
        <v>430.55</v>
      </c>
      <c r="C534">
        <v>3.9689999999999999</v>
      </c>
      <c r="D534">
        <v>3.8029999999999999</v>
      </c>
      <c r="E534">
        <v>4.0049999999999999</v>
      </c>
      <c r="F534">
        <v>3.6360000000000001</v>
      </c>
      <c r="G534">
        <v>4.431</v>
      </c>
    </row>
    <row r="535" spans="1:7" x14ac:dyDescent="0.2">
      <c r="A535">
        <v>162</v>
      </c>
      <c r="B535">
        <v>431.35</v>
      </c>
      <c r="C535">
        <v>3.8820000000000001</v>
      </c>
      <c r="D535">
        <v>3.7149999999999999</v>
      </c>
      <c r="E535">
        <v>3.915</v>
      </c>
      <c r="F535">
        <v>3.5539999999999998</v>
      </c>
      <c r="G535">
        <v>4.3440000000000003</v>
      </c>
    </row>
    <row r="536" spans="1:7" x14ac:dyDescent="0.2">
      <c r="A536">
        <v>163</v>
      </c>
      <c r="B536">
        <v>432.1</v>
      </c>
      <c r="C536">
        <v>3.7919999999999998</v>
      </c>
      <c r="D536">
        <v>3.6269999999999998</v>
      </c>
      <c r="E536">
        <v>3.83</v>
      </c>
      <c r="F536">
        <v>3.472</v>
      </c>
      <c r="G536">
        <v>4.2409999999999997</v>
      </c>
    </row>
    <row r="537" spans="1:7" x14ac:dyDescent="0.2">
      <c r="A537">
        <v>164</v>
      </c>
      <c r="B537">
        <v>432.8</v>
      </c>
      <c r="C537">
        <v>3.7</v>
      </c>
      <c r="D537">
        <v>3.544</v>
      </c>
      <c r="E537">
        <v>3.7469999999999999</v>
      </c>
      <c r="F537">
        <v>3.3839999999999999</v>
      </c>
      <c r="G537">
        <v>4.1260000000000003</v>
      </c>
    </row>
    <row r="538" spans="1:7" x14ac:dyDescent="0.2">
      <c r="A538">
        <v>165</v>
      </c>
      <c r="B538">
        <v>433.47</v>
      </c>
      <c r="C538">
        <v>3.6160000000000001</v>
      </c>
      <c r="D538">
        <v>3.456</v>
      </c>
      <c r="E538">
        <v>3.6619999999999999</v>
      </c>
      <c r="F538">
        <v>3.3010000000000002</v>
      </c>
      <c r="G538">
        <v>4.0449999999999999</v>
      </c>
    </row>
    <row r="539" spans="1:7" x14ac:dyDescent="0.2">
      <c r="A539">
        <v>166</v>
      </c>
      <c r="B539">
        <v>434.09</v>
      </c>
      <c r="C539">
        <v>3.5350000000000001</v>
      </c>
      <c r="D539">
        <v>3.3730000000000002</v>
      </c>
      <c r="E539">
        <v>3.5779999999999998</v>
      </c>
      <c r="F539">
        <v>3.2160000000000002</v>
      </c>
      <c r="G539">
        <v>3.97</v>
      </c>
    </row>
    <row r="540" spans="1:7" x14ac:dyDescent="0.2">
      <c r="A540">
        <v>167</v>
      </c>
      <c r="B540">
        <v>434.66</v>
      </c>
      <c r="C540">
        <v>3.4529999999999998</v>
      </c>
      <c r="D540">
        <v>3.2959999999999998</v>
      </c>
      <c r="E540">
        <v>3.496</v>
      </c>
      <c r="F540">
        <v>3.1360000000000001</v>
      </c>
      <c r="G540">
        <v>3.883</v>
      </c>
    </row>
    <row r="541" spans="1:7" x14ac:dyDescent="0.2">
      <c r="A541">
        <v>168</v>
      </c>
      <c r="B541">
        <v>435.2</v>
      </c>
      <c r="C541">
        <v>3.3759999999999999</v>
      </c>
      <c r="D541">
        <v>3.2149999999999999</v>
      </c>
      <c r="E541">
        <v>3.423</v>
      </c>
      <c r="F541">
        <v>3.056</v>
      </c>
      <c r="G541">
        <v>3.81</v>
      </c>
    </row>
    <row r="542" spans="1:7" x14ac:dyDescent="0.2">
      <c r="A542">
        <v>169</v>
      </c>
      <c r="B542">
        <v>435.69</v>
      </c>
      <c r="C542">
        <v>3.2959999999999998</v>
      </c>
      <c r="D542">
        <v>3.1339999999999999</v>
      </c>
      <c r="E542">
        <v>3.3490000000000002</v>
      </c>
      <c r="F542">
        <v>2.9820000000000002</v>
      </c>
      <c r="G542">
        <v>3.72</v>
      </c>
    </row>
    <row r="543" spans="1:7" x14ac:dyDescent="0.2">
      <c r="A543">
        <v>170</v>
      </c>
      <c r="B543">
        <v>436.14</v>
      </c>
      <c r="C543">
        <v>3.214</v>
      </c>
      <c r="D543">
        <v>3.0569999999999999</v>
      </c>
      <c r="E543">
        <v>3.2719999999999998</v>
      </c>
      <c r="F543">
        <v>2.9049999999999998</v>
      </c>
      <c r="G543">
        <v>3.6240000000000001</v>
      </c>
    </row>
    <row r="544" spans="1:7" x14ac:dyDescent="0.2">
      <c r="A544">
        <v>171</v>
      </c>
      <c r="B544">
        <v>436.54</v>
      </c>
      <c r="C544">
        <v>3.1360000000000001</v>
      </c>
      <c r="D544">
        <v>2.984</v>
      </c>
      <c r="E544">
        <v>3.1960000000000002</v>
      </c>
      <c r="F544">
        <v>2.8279999999999998</v>
      </c>
      <c r="G544">
        <v>3.5379999999999998</v>
      </c>
    </row>
    <row r="545" spans="1:7" x14ac:dyDescent="0.2">
      <c r="A545">
        <v>172</v>
      </c>
      <c r="B545">
        <v>436.91</v>
      </c>
      <c r="C545">
        <v>3.056</v>
      </c>
      <c r="D545">
        <v>2.9039999999999999</v>
      </c>
      <c r="E545">
        <v>3.1179999999999999</v>
      </c>
      <c r="F545">
        <v>2.7570000000000001</v>
      </c>
      <c r="G545">
        <v>3.4460000000000002</v>
      </c>
    </row>
    <row r="546" spans="1:7" x14ac:dyDescent="0.2">
      <c r="A546">
        <v>173</v>
      </c>
      <c r="B546">
        <v>437.23</v>
      </c>
      <c r="C546">
        <v>2.984</v>
      </c>
      <c r="D546">
        <v>2.831</v>
      </c>
      <c r="E546">
        <v>3.0430000000000001</v>
      </c>
      <c r="F546">
        <v>2.6880000000000002</v>
      </c>
      <c r="G546">
        <v>3.375</v>
      </c>
    </row>
    <row r="547" spans="1:7" x14ac:dyDescent="0.2">
      <c r="A547">
        <v>174</v>
      </c>
      <c r="B547">
        <v>437.51</v>
      </c>
      <c r="C547">
        <v>2.9180000000000001</v>
      </c>
      <c r="D547">
        <v>2.7639999999999998</v>
      </c>
      <c r="E547">
        <v>2.9710000000000001</v>
      </c>
      <c r="F547">
        <v>2.621</v>
      </c>
      <c r="G547">
        <v>3.3180000000000001</v>
      </c>
    </row>
    <row r="548" spans="1:7" x14ac:dyDescent="0.2">
      <c r="A548">
        <v>175</v>
      </c>
      <c r="B548">
        <v>437.74</v>
      </c>
      <c r="C548">
        <v>2.8559999999999999</v>
      </c>
      <c r="D548">
        <v>2.6989999999999998</v>
      </c>
      <c r="E548">
        <v>2.9079999999999999</v>
      </c>
      <c r="F548">
        <v>2.5569999999999999</v>
      </c>
      <c r="G548">
        <v>3.2610000000000001</v>
      </c>
    </row>
    <row r="549" spans="1:7" x14ac:dyDescent="0.2">
      <c r="A549">
        <v>176</v>
      </c>
      <c r="B549">
        <v>437.93</v>
      </c>
      <c r="C549">
        <v>2.7989999999999999</v>
      </c>
      <c r="D549">
        <v>2.6389999999999998</v>
      </c>
      <c r="E549">
        <v>2.8479999999999999</v>
      </c>
      <c r="F549">
        <v>2.496</v>
      </c>
      <c r="G549">
        <v>3.2149999999999999</v>
      </c>
    </row>
    <row r="550" spans="1:7" x14ac:dyDescent="0.2">
      <c r="A550">
        <v>177</v>
      </c>
      <c r="B550">
        <v>438.08</v>
      </c>
      <c r="C550">
        <v>2.738</v>
      </c>
      <c r="D550">
        <v>2.573</v>
      </c>
      <c r="E550">
        <v>2.7810000000000001</v>
      </c>
      <c r="F550">
        <v>2.4350000000000001</v>
      </c>
      <c r="G550">
        <v>3.1619999999999999</v>
      </c>
    </row>
    <row r="551" spans="1:7" x14ac:dyDescent="0.2">
      <c r="A551">
        <v>178</v>
      </c>
      <c r="B551">
        <v>438.19</v>
      </c>
      <c r="C551">
        <v>2.68</v>
      </c>
      <c r="D551">
        <v>2.5110000000000001</v>
      </c>
      <c r="E551">
        <v>2.7170000000000001</v>
      </c>
      <c r="F551">
        <v>2.371</v>
      </c>
      <c r="G551">
        <v>3.1219999999999999</v>
      </c>
    </row>
    <row r="552" spans="1:7" x14ac:dyDescent="0.2">
      <c r="A552">
        <v>179</v>
      </c>
      <c r="B552">
        <v>438.25</v>
      </c>
      <c r="C552">
        <v>2.633</v>
      </c>
      <c r="D552">
        <v>2.4550000000000001</v>
      </c>
      <c r="E552">
        <v>2.653</v>
      </c>
      <c r="F552">
        <v>2.3159999999999998</v>
      </c>
      <c r="G552">
        <v>3.1110000000000002</v>
      </c>
    </row>
    <row r="553" spans="1:7" x14ac:dyDescent="0.2">
      <c r="A553">
        <v>180</v>
      </c>
      <c r="B553">
        <v>438.28</v>
      </c>
      <c r="C553">
        <v>2.585</v>
      </c>
      <c r="D553">
        <v>2.403</v>
      </c>
      <c r="E553">
        <v>2.5990000000000002</v>
      </c>
      <c r="F553">
        <v>2.2589999999999999</v>
      </c>
      <c r="G553">
        <v>3.0779999999999998</v>
      </c>
    </row>
    <row r="554" spans="1:7" x14ac:dyDescent="0.2">
      <c r="A554">
        <v>181</v>
      </c>
      <c r="B554">
        <v>438.25</v>
      </c>
      <c r="C554">
        <v>2.532</v>
      </c>
      <c r="D554">
        <v>2.3450000000000002</v>
      </c>
      <c r="E554">
        <v>2.544</v>
      </c>
      <c r="F554">
        <v>2.2050000000000001</v>
      </c>
      <c r="G554">
        <v>3.036</v>
      </c>
    </row>
    <row r="555" spans="1:7" x14ac:dyDescent="0.2">
      <c r="A555">
        <v>182</v>
      </c>
      <c r="B555">
        <v>438.19</v>
      </c>
      <c r="C555">
        <v>2.4769999999999999</v>
      </c>
      <c r="D555">
        <v>2.29</v>
      </c>
      <c r="E555">
        <v>2.484</v>
      </c>
      <c r="F555">
        <v>2.1520000000000001</v>
      </c>
      <c r="G555">
        <v>2.984</v>
      </c>
    </row>
    <row r="556" spans="1:7" x14ac:dyDescent="0.2">
      <c r="A556">
        <v>183</v>
      </c>
      <c r="B556">
        <v>438.08</v>
      </c>
      <c r="C556">
        <v>2.415</v>
      </c>
      <c r="D556">
        <v>2.2349999999999999</v>
      </c>
      <c r="E556">
        <v>2.4289999999999998</v>
      </c>
      <c r="F556">
        <v>2.105</v>
      </c>
      <c r="G556">
        <v>2.89</v>
      </c>
    </row>
    <row r="557" spans="1:7" x14ac:dyDescent="0.2">
      <c r="A557">
        <v>184</v>
      </c>
      <c r="B557">
        <v>437.93</v>
      </c>
      <c r="C557">
        <v>2.3540000000000001</v>
      </c>
      <c r="D557">
        <v>2.1850000000000001</v>
      </c>
      <c r="E557">
        <v>2.3820000000000001</v>
      </c>
      <c r="F557">
        <v>2.0590000000000002</v>
      </c>
      <c r="G557">
        <v>2.7890000000000001</v>
      </c>
    </row>
    <row r="558" spans="1:7" x14ac:dyDescent="0.2">
      <c r="A558">
        <v>185</v>
      </c>
      <c r="B558">
        <v>437.74</v>
      </c>
      <c r="C558">
        <v>2.2919999999999998</v>
      </c>
      <c r="D558">
        <v>2.1339999999999999</v>
      </c>
      <c r="E558">
        <v>2.323</v>
      </c>
      <c r="F558">
        <v>2.0129999999999999</v>
      </c>
      <c r="G558">
        <v>2.698</v>
      </c>
    </row>
    <row r="559" spans="1:7" x14ac:dyDescent="0.2">
      <c r="A559">
        <v>186</v>
      </c>
      <c r="B559">
        <v>437.51</v>
      </c>
      <c r="C559">
        <v>2.2320000000000002</v>
      </c>
      <c r="D559">
        <v>2.081</v>
      </c>
      <c r="E559">
        <v>2.262</v>
      </c>
      <c r="F559">
        <v>1.9690000000000001</v>
      </c>
      <c r="G559">
        <v>2.6160000000000001</v>
      </c>
    </row>
    <row r="560" spans="1:7" x14ac:dyDescent="0.2">
      <c r="A560">
        <v>187</v>
      </c>
      <c r="B560">
        <v>437.23</v>
      </c>
      <c r="C560">
        <v>2.1819999999999999</v>
      </c>
      <c r="D560">
        <v>2.036</v>
      </c>
      <c r="E560">
        <v>2.21</v>
      </c>
      <c r="F560">
        <v>1.931</v>
      </c>
      <c r="G560">
        <v>2.5510000000000002</v>
      </c>
    </row>
    <row r="561" spans="1:7" x14ac:dyDescent="0.2">
      <c r="A561">
        <v>188</v>
      </c>
      <c r="B561">
        <v>436.91</v>
      </c>
      <c r="C561">
        <v>2.1379999999999999</v>
      </c>
      <c r="D561">
        <v>1.9910000000000001</v>
      </c>
      <c r="E561">
        <v>2.1669999999999998</v>
      </c>
      <c r="F561">
        <v>1.893</v>
      </c>
      <c r="G561">
        <v>2.5</v>
      </c>
    </row>
    <row r="562" spans="1:7" x14ac:dyDescent="0.2">
      <c r="A562">
        <v>189</v>
      </c>
      <c r="B562">
        <v>436.54</v>
      </c>
      <c r="C562">
        <v>2.09</v>
      </c>
      <c r="D562">
        <v>1.9430000000000001</v>
      </c>
      <c r="E562">
        <v>2.1219999999999999</v>
      </c>
      <c r="F562">
        <v>1.8520000000000001</v>
      </c>
      <c r="G562">
        <v>2.4420000000000002</v>
      </c>
    </row>
    <row r="563" spans="1:7" x14ac:dyDescent="0.2">
      <c r="A563">
        <v>190</v>
      </c>
      <c r="B563">
        <v>436.14</v>
      </c>
      <c r="C563">
        <v>2.048</v>
      </c>
      <c r="D563">
        <v>1.903</v>
      </c>
      <c r="E563">
        <v>2.0710000000000002</v>
      </c>
      <c r="F563">
        <v>1.8129999999999999</v>
      </c>
      <c r="G563">
        <v>2.407</v>
      </c>
    </row>
    <row r="564" spans="1:7" x14ac:dyDescent="0.2">
      <c r="A564">
        <v>191</v>
      </c>
      <c r="B564">
        <v>435.69</v>
      </c>
      <c r="C564">
        <v>2.0129999999999999</v>
      </c>
      <c r="D564">
        <v>1.8620000000000001</v>
      </c>
      <c r="E564">
        <v>2.0249999999999999</v>
      </c>
      <c r="F564">
        <v>1.78</v>
      </c>
      <c r="G564">
        <v>2.3839999999999999</v>
      </c>
    </row>
    <row r="565" spans="1:7" x14ac:dyDescent="0.2">
      <c r="A565">
        <v>192</v>
      </c>
      <c r="B565">
        <v>435.2</v>
      </c>
      <c r="C565">
        <v>1.9810000000000001</v>
      </c>
      <c r="D565">
        <v>1.827</v>
      </c>
      <c r="E565">
        <v>1.9850000000000001</v>
      </c>
      <c r="F565">
        <v>1.7450000000000001</v>
      </c>
      <c r="G565">
        <v>2.3650000000000002</v>
      </c>
    </row>
    <row r="566" spans="1:7" x14ac:dyDescent="0.2">
      <c r="A566">
        <v>193</v>
      </c>
      <c r="B566">
        <v>434.66</v>
      </c>
      <c r="C566">
        <v>1.948</v>
      </c>
      <c r="D566">
        <v>1.7929999999999999</v>
      </c>
      <c r="E566">
        <v>1.946</v>
      </c>
      <c r="F566">
        <v>1.708</v>
      </c>
      <c r="G566">
        <v>2.3439999999999999</v>
      </c>
    </row>
    <row r="567" spans="1:7" x14ac:dyDescent="0.2">
      <c r="A567">
        <v>194</v>
      </c>
      <c r="B567">
        <v>434.09</v>
      </c>
      <c r="C567">
        <v>1.909</v>
      </c>
      <c r="D567">
        <v>1.752</v>
      </c>
      <c r="E567">
        <v>1.9079999999999999</v>
      </c>
      <c r="F567">
        <v>1.6759999999999999</v>
      </c>
      <c r="G567">
        <v>2.3010000000000002</v>
      </c>
    </row>
    <row r="568" spans="1:7" x14ac:dyDescent="0.2">
      <c r="A568">
        <v>195</v>
      </c>
      <c r="B568">
        <v>433.47</v>
      </c>
      <c r="C568">
        <v>1.865</v>
      </c>
      <c r="D568">
        <v>1.716</v>
      </c>
      <c r="E568">
        <v>1.8660000000000001</v>
      </c>
      <c r="F568">
        <v>1.649</v>
      </c>
      <c r="G568">
        <v>2.2309999999999999</v>
      </c>
    </row>
    <row r="569" spans="1:7" x14ac:dyDescent="0.2">
      <c r="A569">
        <v>196</v>
      </c>
      <c r="B569">
        <v>432.8</v>
      </c>
      <c r="C569">
        <v>1.827</v>
      </c>
      <c r="D569">
        <v>1.6839999999999999</v>
      </c>
      <c r="E569">
        <v>1.8320000000000001</v>
      </c>
      <c r="F569">
        <v>1.619</v>
      </c>
      <c r="G569">
        <v>2.173</v>
      </c>
    </row>
    <row r="570" spans="1:7" x14ac:dyDescent="0.2">
      <c r="A570">
        <v>197</v>
      </c>
      <c r="B570">
        <v>432.1</v>
      </c>
      <c r="C570">
        <v>1.7829999999999999</v>
      </c>
      <c r="D570">
        <v>1.647</v>
      </c>
      <c r="E570">
        <v>1.7949999999999999</v>
      </c>
      <c r="F570">
        <v>1.583</v>
      </c>
      <c r="G570">
        <v>2.109</v>
      </c>
    </row>
    <row r="571" spans="1:7" x14ac:dyDescent="0.2">
      <c r="A571">
        <v>198</v>
      </c>
      <c r="B571">
        <v>431.35</v>
      </c>
      <c r="C571">
        <v>1.7430000000000001</v>
      </c>
      <c r="D571">
        <v>1.615</v>
      </c>
      <c r="E571">
        <v>1.7569999999999999</v>
      </c>
      <c r="F571">
        <v>1.554</v>
      </c>
      <c r="G571">
        <v>2.0470000000000002</v>
      </c>
    </row>
    <row r="572" spans="1:7" x14ac:dyDescent="0.2">
      <c r="A572">
        <v>199</v>
      </c>
      <c r="B572">
        <v>430.55</v>
      </c>
      <c r="C572">
        <v>1.71</v>
      </c>
      <c r="D572">
        <v>1.5860000000000001</v>
      </c>
      <c r="E572">
        <v>1.724</v>
      </c>
      <c r="F572">
        <v>1.5249999999999999</v>
      </c>
      <c r="G572">
        <v>2.0059999999999998</v>
      </c>
    </row>
    <row r="573" spans="1:7" x14ac:dyDescent="0.2">
      <c r="A573">
        <v>200</v>
      </c>
      <c r="B573">
        <v>429.72</v>
      </c>
      <c r="C573">
        <v>1.6870000000000001</v>
      </c>
      <c r="D573">
        <v>1.5609999999999999</v>
      </c>
      <c r="E573">
        <v>1.6950000000000001</v>
      </c>
      <c r="F573">
        <v>1.496</v>
      </c>
      <c r="G573">
        <v>1.994</v>
      </c>
    </row>
    <row r="574" spans="1:7" x14ac:dyDescent="0.2">
      <c r="A574">
        <v>201</v>
      </c>
      <c r="B574">
        <v>428.84</v>
      </c>
      <c r="C574">
        <v>1.6639999999999999</v>
      </c>
      <c r="D574">
        <v>1.5249999999999999</v>
      </c>
      <c r="E574">
        <v>1.6639999999999999</v>
      </c>
      <c r="F574">
        <v>1.466</v>
      </c>
      <c r="G574">
        <v>2</v>
      </c>
    </row>
    <row r="575" spans="1:7" x14ac:dyDescent="0.2">
      <c r="A575">
        <v>202</v>
      </c>
      <c r="B575">
        <v>427.92</v>
      </c>
      <c r="C575">
        <v>1.645</v>
      </c>
      <c r="D575">
        <v>1.498</v>
      </c>
      <c r="E575">
        <v>1.6319999999999999</v>
      </c>
      <c r="F575">
        <v>1.4370000000000001</v>
      </c>
      <c r="G575">
        <v>2.0129999999999999</v>
      </c>
    </row>
    <row r="576" spans="1:7" x14ac:dyDescent="0.2">
      <c r="A576">
        <v>203</v>
      </c>
      <c r="B576">
        <v>426.96</v>
      </c>
      <c r="C576">
        <v>1.63</v>
      </c>
      <c r="D576">
        <v>1.47</v>
      </c>
      <c r="E576">
        <v>1.601</v>
      </c>
      <c r="F576">
        <v>1.411</v>
      </c>
      <c r="G576">
        <v>2.0390000000000001</v>
      </c>
    </row>
    <row r="577" spans="1:7" x14ac:dyDescent="0.2">
      <c r="A577">
        <v>204</v>
      </c>
      <c r="B577">
        <v>425.95</v>
      </c>
      <c r="C577">
        <v>1.6180000000000001</v>
      </c>
      <c r="D577">
        <v>1.446</v>
      </c>
      <c r="E577">
        <v>1.5760000000000001</v>
      </c>
      <c r="F577">
        <v>1.3819999999999999</v>
      </c>
      <c r="G577">
        <v>2.069</v>
      </c>
    </row>
    <row r="578" spans="1:7" x14ac:dyDescent="0.2">
      <c r="A578">
        <v>205</v>
      </c>
      <c r="B578">
        <v>424.9</v>
      </c>
      <c r="C578">
        <v>1.591</v>
      </c>
      <c r="D578">
        <v>1.4179999999999999</v>
      </c>
      <c r="E578">
        <v>1.5449999999999999</v>
      </c>
      <c r="F578">
        <v>1.353</v>
      </c>
      <c r="G578">
        <v>2.0489999999999999</v>
      </c>
    </row>
    <row r="579" spans="1:7" x14ac:dyDescent="0.2">
      <c r="A579">
        <v>206</v>
      </c>
      <c r="B579">
        <v>423.8</v>
      </c>
      <c r="C579">
        <v>1.5580000000000001</v>
      </c>
      <c r="D579">
        <v>1.397</v>
      </c>
      <c r="E579">
        <v>1.516</v>
      </c>
      <c r="F579">
        <v>1.327</v>
      </c>
      <c r="G579">
        <v>1.992</v>
      </c>
    </row>
    <row r="580" spans="1:7" x14ac:dyDescent="0.2">
      <c r="A580">
        <v>207</v>
      </c>
      <c r="B580">
        <v>422.67</v>
      </c>
      <c r="C580">
        <v>1.536</v>
      </c>
      <c r="D580">
        <v>1.3740000000000001</v>
      </c>
      <c r="E580">
        <v>1.49</v>
      </c>
      <c r="F580">
        <v>1.3080000000000001</v>
      </c>
      <c r="G580">
        <v>1.972</v>
      </c>
    </row>
    <row r="581" spans="1:7" x14ac:dyDescent="0.2">
      <c r="A581">
        <v>208</v>
      </c>
      <c r="B581">
        <v>421.49</v>
      </c>
      <c r="C581">
        <v>1.514</v>
      </c>
      <c r="D581">
        <v>1.351</v>
      </c>
      <c r="E581">
        <v>1.4650000000000001</v>
      </c>
      <c r="F581">
        <v>1.2869999999999999</v>
      </c>
      <c r="G581">
        <v>1.9550000000000001</v>
      </c>
    </row>
    <row r="582" spans="1:7" x14ac:dyDescent="0.2">
      <c r="A582">
        <v>209</v>
      </c>
      <c r="B582">
        <v>420.26</v>
      </c>
      <c r="C582">
        <v>1.4910000000000001</v>
      </c>
      <c r="D582">
        <v>1.3240000000000001</v>
      </c>
      <c r="E582">
        <v>1.4410000000000001</v>
      </c>
      <c r="F582">
        <v>1.258</v>
      </c>
      <c r="G582">
        <v>1.94</v>
      </c>
    </row>
    <row r="583" spans="1:7" x14ac:dyDescent="0.2">
      <c r="A583">
        <v>210</v>
      </c>
      <c r="B583">
        <v>419</v>
      </c>
      <c r="C583">
        <v>1.4690000000000001</v>
      </c>
      <c r="D583">
        <v>1.3</v>
      </c>
      <c r="E583">
        <v>1.417</v>
      </c>
      <c r="F583">
        <v>1.238</v>
      </c>
      <c r="G583">
        <v>1.9219999999999999</v>
      </c>
    </row>
    <row r="584" spans="1:7" x14ac:dyDescent="0.2">
      <c r="A584">
        <v>211</v>
      </c>
      <c r="B584">
        <v>417.69</v>
      </c>
      <c r="C584">
        <v>1.448</v>
      </c>
      <c r="D584">
        <v>1.2809999999999999</v>
      </c>
      <c r="E584">
        <v>1.399</v>
      </c>
      <c r="F584">
        <v>1.2190000000000001</v>
      </c>
      <c r="G584">
        <v>1.8939999999999999</v>
      </c>
    </row>
    <row r="585" spans="1:7" x14ac:dyDescent="0.2">
      <c r="A585">
        <v>212</v>
      </c>
      <c r="B585">
        <v>416.33</v>
      </c>
      <c r="C585">
        <v>1.43</v>
      </c>
      <c r="D585">
        <v>1.2629999999999999</v>
      </c>
      <c r="E585">
        <v>1.3819999999999999</v>
      </c>
      <c r="F585">
        <v>1.196</v>
      </c>
      <c r="G585">
        <v>1.879</v>
      </c>
    </row>
    <row r="586" spans="1:7" x14ac:dyDescent="0.2">
      <c r="A586">
        <v>213</v>
      </c>
      <c r="B586">
        <v>414.94</v>
      </c>
      <c r="C586">
        <v>1.4019999999999999</v>
      </c>
      <c r="D586">
        <v>1.236</v>
      </c>
      <c r="E586">
        <v>1.359</v>
      </c>
      <c r="F586">
        <v>1.173</v>
      </c>
      <c r="G586">
        <v>1.841</v>
      </c>
    </row>
    <row r="587" spans="1:7" x14ac:dyDescent="0.2">
      <c r="A587">
        <v>214</v>
      </c>
      <c r="B587">
        <v>413.5</v>
      </c>
      <c r="C587">
        <v>1.3680000000000001</v>
      </c>
      <c r="D587">
        <v>1.2210000000000001</v>
      </c>
      <c r="E587">
        <v>1.3340000000000001</v>
      </c>
      <c r="F587">
        <v>1.155</v>
      </c>
      <c r="G587">
        <v>1.7649999999999999</v>
      </c>
    </row>
    <row r="588" spans="1:7" x14ac:dyDescent="0.2">
      <c r="A588">
        <v>215</v>
      </c>
      <c r="B588">
        <v>412.02</v>
      </c>
      <c r="C588">
        <v>1.331</v>
      </c>
      <c r="D588">
        <v>1.194</v>
      </c>
      <c r="E588">
        <v>1.3129999999999999</v>
      </c>
      <c r="F588">
        <v>1.1379999999999999</v>
      </c>
      <c r="G588">
        <v>1.679</v>
      </c>
    </row>
    <row r="589" spans="1:7" x14ac:dyDescent="0.2">
      <c r="A589">
        <v>216</v>
      </c>
      <c r="B589">
        <v>410.49</v>
      </c>
      <c r="C589">
        <v>1.3009999999999999</v>
      </c>
      <c r="D589">
        <v>1.1739999999999999</v>
      </c>
      <c r="E589">
        <v>1.296</v>
      </c>
      <c r="F589">
        <v>1.115</v>
      </c>
      <c r="G589">
        <v>1.619</v>
      </c>
    </row>
    <row r="590" spans="1:7" x14ac:dyDescent="0.2">
      <c r="A590">
        <v>217</v>
      </c>
      <c r="B590">
        <v>408.92</v>
      </c>
      <c r="C590">
        <v>1.276</v>
      </c>
      <c r="D590">
        <v>1.1559999999999999</v>
      </c>
      <c r="E590">
        <v>1.2729999999999999</v>
      </c>
      <c r="F590">
        <v>1.097</v>
      </c>
      <c r="G590">
        <v>1.577</v>
      </c>
    </row>
    <row r="591" spans="1:7" x14ac:dyDescent="0.2">
      <c r="A591">
        <v>218</v>
      </c>
      <c r="B591">
        <v>407.31</v>
      </c>
      <c r="C591">
        <v>1.26</v>
      </c>
      <c r="D591">
        <v>1.1399999999999999</v>
      </c>
      <c r="E591">
        <v>1.2589999999999999</v>
      </c>
      <c r="F591">
        <v>1.0820000000000001</v>
      </c>
      <c r="G591">
        <v>1.5589999999999999</v>
      </c>
    </row>
    <row r="592" spans="1:7" x14ac:dyDescent="0.2">
      <c r="A592">
        <v>219</v>
      </c>
      <c r="B592">
        <v>405.66</v>
      </c>
      <c r="C592">
        <v>1.25</v>
      </c>
      <c r="D592">
        <v>1.1220000000000001</v>
      </c>
      <c r="E592">
        <v>1.2430000000000001</v>
      </c>
      <c r="F592">
        <v>1.07</v>
      </c>
      <c r="G592">
        <v>1.5640000000000001</v>
      </c>
    </row>
    <row r="593" spans="1:7" x14ac:dyDescent="0.2">
      <c r="A593">
        <v>220</v>
      </c>
      <c r="B593">
        <v>403.96</v>
      </c>
      <c r="C593">
        <v>1.248</v>
      </c>
      <c r="D593">
        <v>1.113</v>
      </c>
      <c r="E593">
        <v>1.23</v>
      </c>
      <c r="F593">
        <v>1.0580000000000001</v>
      </c>
      <c r="G593">
        <v>1.59</v>
      </c>
    </row>
    <row r="594" spans="1:7" x14ac:dyDescent="0.2">
      <c r="A594">
        <v>221</v>
      </c>
      <c r="B594">
        <v>402.22</v>
      </c>
      <c r="C594">
        <v>1.2430000000000001</v>
      </c>
      <c r="D594">
        <v>1.091</v>
      </c>
      <c r="E594">
        <v>1.2190000000000001</v>
      </c>
      <c r="F594">
        <v>1.0409999999999999</v>
      </c>
      <c r="G594">
        <v>1.621</v>
      </c>
    </row>
    <row r="595" spans="1:7" x14ac:dyDescent="0.2">
      <c r="A595">
        <v>222</v>
      </c>
      <c r="B595">
        <v>400.43</v>
      </c>
      <c r="C595">
        <v>1.238</v>
      </c>
      <c r="D595">
        <v>1.077</v>
      </c>
      <c r="E595">
        <v>1.206</v>
      </c>
      <c r="F595">
        <v>1.03</v>
      </c>
      <c r="G595">
        <v>1.64</v>
      </c>
    </row>
    <row r="596" spans="1:7" x14ac:dyDescent="0.2">
      <c r="A596">
        <v>223</v>
      </c>
      <c r="B596">
        <v>398.61</v>
      </c>
      <c r="C596">
        <v>1.234</v>
      </c>
      <c r="D596">
        <v>1.0680000000000001</v>
      </c>
      <c r="E596">
        <v>1.1950000000000001</v>
      </c>
      <c r="F596">
        <v>1.022</v>
      </c>
      <c r="G596">
        <v>1.653</v>
      </c>
    </row>
    <row r="597" spans="1:7" x14ac:dyDescent="0.2">
      <c r="A597">
        <v>224</v>
      </c>
      <c r="B597">
        <v>396.74</v>
      </c>
      <c r="C597">
        <v>1.2230000000000001</v>
      </c>
      <c r="D597">
        <v>1.0580000000000001</v>
      </c>
      <c r="E597">
        <v>1.1839999999999999</v>
      </c>
      <c r="F597">
        <v>1.01</v>
      </c>
      <c r="G597">
        <v>1.643</v>
      </c>
    </row>
    <row r="598" spans="1:7" x14ac:dyDescent="0.2">
      <c r="A598">
        <v>225</v>
      </c>
      <c r="B598">
        <v>394.83</v>
      </c>
      <c r="C598">
        <v>1.212</v>
      </c>
      <c r="D598">
        <v>1.048</v>
      </c>
      <c r="E598">
        <v>1.1719999999999999</v>
      </c>
      <c r="F598">
        <v>0.996</v>
      </c>
      <c r="G598">
        <v>1.631</v>
      </c>
    </row>
    <row r="599" spans="1:7" x14ac:dyDescent="0.2">
      <c r="A599">
        <v>226</v>
      </c>
      <c r="B599">
        <v>392.87</v>
      </c>
      <c r="C599">
        <v>1.196</v>
      </c>
      <c r="D599">
        <v>1.0389999999999999</v>
      </c>
      <c r="E599">
        <v>1.1619999999999999</v>
      </c>
      <c r="F599">
        <v>0.99299999999999999</v>
      </c>
      <c r="G599">
        <v>1.5880000000000001</v>
      </c>
    </row>
    <row r="600" spans="1:7" x14ac:dyDescent="0.2">
      <c r="A600">
        <v>227</v>
      </c>
      <c r="B600">
        <v>390.88</v>
      </c>
      <c r="C600">
        <v>1.1839999999999999</v>
      </c>
      <c r="D600">
        <v>1.03</v>
      </c>
      <c r="E600">
        <v>1.1499999999999999</v>
      </c>
      <c r="F600">
        <v>0.98799999999999999</v>
      </c>
      <c r="G600">
        <v>1.5680000000000001</v>
      </c>
    </row>
    <row r="601" spans="1:7" x14ac:dyDescent="0.2">
      <c r="A601">
        <v>228</v>
      </c>
      <c r="B601">
        <v>388.84</v>
      </c>
      <c r="C601">
        <v>1.177</v>
      </c>
      <c r="D601">
        <v>1.022</v>
      </c>
      <c r="E601">
        <v>1.1459999999999999</v>
      </c>
      <c r="F601">
        <v>0.97699999999999998</v>
      </c>
      <c r="G601">
        <v>1.5629999999999999</v>
      </c>
    </row>
    <row r="602" spans="1:7" x14ac:dyDescent="0.2">
      <c r="A602">
        <v>229</v>
      </c>
      <c r="B602">
        <v>386.76</v>
      </c>
      <c r="C602">
        <v>1.171</v>
      </c>
      <c r="D602">
        <v>1.0109999999999999</v>
      </c>
      <c r="E602">
        <v>1.143</v>
      </c>
      <c r="F602">
        <v>0.96899999999999997</v>
      </c>
      <c r="G602">
        <v>1.5620000000000001</v>
      </c>
    </row>
    <row r="603" spans="1:7" x14ac:dyDescent="0.2">
      <c r="A603">
        <v>230</v>
      </c>
      <c r="B603">
        <v>384.63</v>
      </c>
      <c r="C603">
        <v>1.169</v>
      </c>
      <c r="D603">
        <v>1.0069999999999999</v>
      </c>
      <c r="E603">
        <v>1.143</v>
      </c>
      <c r="F603">
        <v>0.97</v>
      </c>
      <c r="G603">
        <v>1.5569999999999999</v>
      </c>
    </row>
    <row r="604" spans="1:7" x14ac:dyDescent="0.2">
      <c r="A604">
        <v>231</v>
      </c>
      <c r="B604">
        <v>382.47</v>
      </c>
      <c r="C604">
        <v>1.165</v>
      </c>
      <c r="D604">
        <v>1.006</v>
      </c>
      <c r="E604">
        <v>1.1399999999999999</v>
      </c>
      <c r="F604">
        <v>0.96599999999999997</v>
      </c>
      <c r="G604">
        <v>1.548</v>
      </c>
    </row>
    <row r="605" spans="1:7" x14ac:dyDescent="0.2">
      <c r="A605">
        <v>232</v>
      </c>
      <c r="B605">
        <v>380.26</v>
      </c>
      <c r="C605">
        <v>1.161</v>
      </c>
      <c r="D605">
        <v>1.0009999999999999</v>
      </c>
      <c r="E605">
        <v>1.131</v>
      </c>
      <c r="F605">
        <v>0.96299999999999997</v>
      </c>
      <c r="G605">
        <v>1.548</v>
      </c>
    </row>
    <row r="606" spans="1:7" x14ac:dyDescent="0.2">
      <c r="A606">
        <v>233</v>
      </c>
      <c r="B606">
        <v>378.01</v>
      </c>
      <c r="C606">
        <v>1.1519999999999999</v>
      </c>
      <c r="D606">
        <v>0.99399999999999999</v>
      </c>
      <c r="E606">
        <v>1.1259999999999999</v>
      </c>
      <c r="F606">
        <v>0.96</v>
      </c>
      <c r="G606">
        <v>1.5289999999999999</v>
      </c>
    </row>
    <row r="607" spans="1:7" x14ac:dyDescent="0.2">
      <c r="A607">
        <v>234</v>
      </c>
      <c r="B607">
        <v>375.72</v>
      </c>
      <c r="C607">
        <v>1.1439999999999999</v>
      </c>
      <c r="D607">
        <v>0.99199999999999999</v>
      </c>
      <c r="E607">
        <v>1.125</v>
      </c>
      <c r="F607">
        <v>0.95699999999999996</v>
      </c>
      <c r="G607">
        <v>1.504</v>
      </c>
    </row>
    <row r="608" spans="1:7" x14ac:dyDescent="0.2">
      <c r="A608">
        <v>235</v>
      </c>
      <c r="B608">
        <v>373.39</v>
      </c>
      <c r="C608">
        <v>1.139</v>
      </c>
      <c r="D608">
        <v>0.99199999999999999</v>
      </c>
      <c r="E608">
        <v>1.131</v>
      </c>
      <c r="F608">
        <v>0.95899999999999996</v>
      </c>
      <c r="G608">
        <v>1.4730000000000001</v>
      </c>
    </row>
    <row r="609" spans="1:7" x14ac:dyDescent="0.2">
      <c r="A609">
        <v>236</v>
      </c>
      <c r="B609">
        <v>371.02</v>
      </c>
      <c r="C609">
        <v>1.131</v>
      </c>
      <c r="D609">
        <v>0.99199999999999999</v>
      </c>
      <c r="E609">
        <v>1.129</v>
      </c>
      <c r="F609">
        <v>0.95899999999999996</v>
      </c>
      <c r="G609">
        <v>1.444</v>
      </c>
    </row>
    <row r="610" spans="1:7" x14ac:dyDescent="0.2">
      <c r="A610">
        <v>237</v>
      </c>
      <c r="B610">
        <v>368.61</v>
      </c>
      <c r="C610">
        <v>1.1259999999999999</v>
      </c>
      <c r="D610">
        <v>0.99199999999999999</v>
      </c>
      <c r="E610">
        <v>1.1240000000000001</v>
      </c>
      <c r="F610">
        <v>0.95499999999999996</v>
      </c>
      <c r="G610">
        <v>1.4339999999999999</v>
      </c>
    </row>
    <row r="611" spans="1:7" x14ac:dyDescent="0.2">
      <c r="A611">
        <v>238</v>
      </c>
      <c r="B611">
        <v>366.16</v>
      </c>
      <c r="C611">
        <v>1.1279999999999999</v>
      </c>
      <c r="D611">
        <v>0.98499999999999999</v>
      </c>
      <c r="E611">
        <v>1.127</v>
      </c>
      <c r="F611">
        <v>0.95699999999999996</v>
      </c>
      <c r="G611">
        <v>1.4430000000000001</v>
      </c>
    </row>
    <row r="612" spans="1:7" x14ac:dyDescent="0.2">
      <c r="A612">
        <v>239</v>
      </c>
      <c r="B612">
        <v>363.66</v>
      </c>
      <c r="C612">
        <v>1.133</v>
      </c>
      <c r="D612">
        <v>0.98299999999999998</v>
      </c>
      <c r="E612">
        <v>1.129</v>
      </c>
      <c r="F612">
        <v>0.96399999999999997</v>
      </c>
      <c r="G612">
        <v>1.4550000000000001</v>
      </c>
    </row>
    <row r="613" spans="1:7" x14ac:dyDescent="0.2">
      <c r="A613">
        <v>240</v>
      </c>
      <c r="B613">
        <v>361.13</v>
      </c>
      <c r="C613">
        <v>1.1319999999999999</v>
      </c>
      <c r="D613">
        <v>0.98399999999999999</v>
      </c>
      <c r="E613">
        <v>1.135</v>
      </c>
      <c r="F613">
        <v>0.95899999999999996</v>
      </c>
      <c r="G613">
        <v>1.45</v>
      </c>
    </row>
    <row r="614" spans="1:7" x14ac:dyDescent="0.2">
      <c r="A614">
        <v>241</v>
      </c>
      <c r="B614">
        <v>358.56</v>
      </c>
      <c r="C614">
        <v>1.131</v>
      </c>
      <c r="D614">
        <v>0.98399999999999999</v>
      </c>
      <c r="E614">
        <v>1.133</v>
      </c>
      <c r="F614">
        <v>0.96099999999999997</v>
      </c>
      <c r="G614">
        <v>1.4470000000000001</v>
      </c>
    </row>
    <row r="615" spans="1:7" x14ac:dyDescent="0.2">
      <c r="A615">
        <v>242</v>
      </c>
      <c r="B615">
        <v>355.95</v>
      </c>
      <c r="C615">
        <v>1.1319999999999999</v>
      </c>
      <c r="D615">
        <v>0.98699999999999999</v>
      </c>
      <c r="E615">
        <v>1.1379999999999999</v>
      </c>
      <c r="F615">
        <v>0.96699999999999997</v>
      </c>
      <c r="G615">
        <v>1.4359999999999999</v>
      </c>
    </row>
    <row r="616" spans="1:7" x14ac:dyDescent="0.2">
      <c r="A616">
        <v>243</v>
      </c>
      <c r="B616">
        <v>353.3</v>
      </c>
      <c r="C616">
        <v>1.1259999999999999</v>
      </c>
      <c r="D616">
        <v>0.98299999999999998</v>
      </c>
      <c r="E616">
        <v>1.1459999999999999</v>
      </c>
      <c r="F616">
        <v>0.96799999999999997</v>
      </c>
      <c r="G616">
        <v>1.407</v>
      </c>
    </row>
    <row r="617" spans="1:7" x14ac:dyDescent="0.2">
      <c r="A617">
        <v>244</v>
      </c>
      <c r="B617">
        <v>350.61</v>
      </c>
      <c r="C617">
        <v>1.119</v>
      </c>
      <c r="D617">
        <v>0.98899999999999999</v>
      </c>
      <c r="E617">
        <v>1.145</v>
      </c>
      <c r="F617">
        <v>0.97</v>
      </c>
      <c r="G617">
        <v>1.3720000000000001</v>
      </c>
    </row>
    <row r="618" spans="1:7" x14ac:dyDescent="0.2">
      <c r="A618">
        <v>245</v>
      </c>
      <c r="B618">
        <v>347.89</v>
      </c>
      <c r="C618">
        <v>1.1120000000000001</v>
      </c>
      <c r="D618">
        <v>0.98599999999999999</v>
      </c>
      <c r="E618">
        <v>1.1459999999999999</v>
      </c>
      <c r="F618">
        <v>0.97499999999999998</v>
      </c>
      <c r="G618">
        <v>1.3420000000000001</v>
      </c>
    </row>
    <row r="619" spans="1:7" x14ac:dyDescent="0.2">
      <c r="A619">
        <v>246</v>
      </c>
      <c r="B619">
        <v>345.12</v>
      </c>
      <c r="C619">
        <v>1.113</v>
      </c>
      <c r="D619">
        <v>0.98899999999999999</v>
      </c>
      <c r="E619">
        <v>1.1519999999999999</v>
      </c>
      <c r="F619">
        <v>0.97799999999999998</v>
      </c>
      <c r="G619">
        <v>1.335</v>
      </c>
    </row>
    <row r="620" spans="1:7" x14ac:dyDescent="0.2">
      <c r="A620">
        <v>247</v>
      </c>
      <c r="B620">
        <v>342.32</v>
      </c>
      <c r="C620">
        <v>1.1180000000000001</v>
      </c>
      <c r="D620">
        <v>0.99099999999999999</v>
      </c>
      <c r="E620">
        <v>1.159</v>
      </c>
      <c r="F620">
        <v>0.98</v>
      </c>
      <c r="G620">
        <v>1.3420000000000001</v>
      </c>
    </row>
    <row r="621" spans="1:7" x14ac:dyDescent="0.2">
      <c r="A621">
        <v>248</v>
      </c>
      <c r="B621">
        <v>339.49</v>
      </c>
      <c r="C621">
        <v>1.1240000000000001</v>
      </c>
      <c r="D621">
        <v>0.99299999999999999</v>
      </c>
      <c r="E621">
        <v>1.1639999999999999</v>
      </c>
      <c r="F621">
        <v>0.98699999999999999</v>
      </c>
      <c r="G621">
        <v>1.3520000000000001</v>
      </c>
    </row>
    <row r="622" spans="1:7" x14ac:dyDescent="0.2">
      <c r="A622">
        <v>249</v>
      </c>
      <c r="B622">
        <v>336.61</v>
      </c>
      <c r="C622">
        <v>1.129</v>
      </c>
      <c r="D622">
        <v>0.995</v>
      </c>
      <c r="E622">
        <v>1.169</v>
      </c>
      <c r="F622">
        <v>0.99299999999999999</v>
      </c>
      <c r="G622">
        <v>1.357</v>
      </c>
    </row>
    <row r="623" spans="1:7" x14ac:dyDescent="0.2">
      <c r="A623">
        <v>250</v>
      </c>
      <c r="B623">
        <v>333.71</v>
      </c>
      <c r="C623">
        <v>1.131</v>
      </c>
      <c r="D623">
        <v>0.998</v>
      </c>
      <c r="E623">
        <v>1.1719999999999999</v>
      </c>
      <c r="F623">
        <v>0.99299999999999999</v>
      </c>
      <c r="G623">
        <v>1.361</v>
      </c>
    </row>
    <row r="624" spans="1:7" x14ac:dyDescent="0.2">
      <c r="A624">
        <v>251</v>
      </c>
      <c r="B624">
        <v>330.76</v>
      </c>
      <c r="C624">
        <v>1.141</v>
      </c>
      <c r="D624">
        <v>1.0029999999999999</v>
      </c>
      <c r="E624">
        <v>1.1830000000000001</v>
      </c>
      <c r="F624">
        <v>0.999</v>
      </c>
      <c r="G624">
        <v>1.38</v>
      </c>
    </row>
    <row r="625" spans="1:7" x14ac:dyDescent="0.2">
      <c r="A625">
        <v>252</v>
      </c>
      <c r="B625">
        <v>327.79</v>
      </c>
      <c r="C625">
        <v>1.149</v>
      </c>
      <c r="D625">
        <v>1.0049999999999999</v>
      </c>
      <c r="E625">
        <v>1.1870000000000001</v>
      </c>
      <c r="F625">
        <v>1.002</v>
      </c>
      <c r="G625">
        <v>1.401</v>
      </c>
    </row>
    <row r="626" spans="1:7" x14ac:dyDescent="0.2">
      <c r="A626">
        <v>253</v>
      </c>
      <c r="B626">
        <v>324.77</v>
      </c>
      <c r="C626">
        <v>1.1519999999999999</v>
      </c>
      <c r="D626">
        <v>1.0089999999999999</v>
      </c>
      <c r="E626">
        <v>1.1910000000000001</v>
      </c>
      <c r="F626">
        <v>1.0049999999999999</v>
      </c>
      <c r="G626">
        <v>1.4039999999999999</v>
      </c>
    </row>
    <row r="627" spans="1:7" x14ac:dyDescent="0.2">
      <c r="A627">
        <v>254</v>
      </c>
      <c r="B627">
        <v>321.73</v>
      </c>
      <c r="C627">
        <v>1.155</v>
      </c>
      <c r="D627">
        <v>1.014</v>
      </c>
      <c r="E627">
        <v>1.1970000000000001</v>
      </c>
      <c r="F627">
        <v>1.01</v>
      </c>
      <c r="G627">
        <v>1.399</v>
      </c>
    </row>
    <row r="628" spans="1:7" x14ac:dyDescent="0.2">
      <c r="A628">
        <v>255</v>
      </c>
      <c r="B628">
        <v>318.64999999999998</v>
      </c>
      <c r="C628">
        <v>1.157</v>
      </c>
      <c r="D628">
        <v>1.02</v>
      </c>
      <c r="E628">
        <v>1.204</v>
      </c>
      <c r="F628">
        <v>1.016</v>
      </c>
      <c r="G628">
        <v>1.39</v>
      </c>
    </row>
    <row r="629" spans="1:7" x14ac:dyDescent="0.2">
      <c r="A629">
        <v>256</v>
      </c>
      <c r="B629">
        <v>315.54000000000002</v>
      </c>
      <c r="C629">
        <v>1.163</v>
      </c>
      <c r="D629">
        <v>1.0209999999999999</v>
      </c>
      <c r="E629">
        <v>1.2110000000000001</v>
      </c>
      <c r="F629">
        <v>1.0209999999999999</v>
      </c>
      <c r="G629">
        <v>1.399</v>
      </c>
    </row>
    <row r="630" spans="1:7" x14ac:dyDescent="0.2">
      <c r="A630">
        <v>257</v>
      </c>
      <c r="B630">
        <v>312.39999999999998</v>
      </c>
      <c r="C630">
        <v>1.169</v>
      </c>
      <c r="D630">
        <v>1.0249999999999999</v>
      </c>
      <c r="E630">
        <v>1.214</v>
      </c>
      <c r="F630">
        <v>1.026</v>
      </c>
      <c r="G630">
        <v>1.413</v>
      </c>
    </row>
    <row r="631" spans="1:7" x14ac:dyDescent="0.2">
      <c r="A631">
        <v>258</v>
      </c>
      <c r="B631">
        <v>309.23</v>
      </c>
      <c r="C631">
        <v>1.175</v>
      </c>
      <c r="D631">
        <v>1.026</v>
      </c>
      <c r="E631">
        <v>1.2210000000000001</v>
      </c>
      <c r="F631">
        <v>1.0289999999999999</v>
      </c>
      <c r="G631">
        <v>1.423</v>
      </c>
    </row>
    <row r="632" spans="1:7" x14ac:dyDescent="0.2">
      <c r="A632">
        <v>259</v>
      </c>
      <c r="B632">
        <v>306.02999999999997</v>
      </c>
      <c r="C632">
        <v>1.1879999999999999</v>
      </c>
      <c r="D632">
        <v>1.0309999999999999</v>
      </c>
      <c r="E632">
        <v>1.23</v>
      </c>
      <c r="F632">
        <v>1.04</v>
      </c>
      <c r="G632">
        <v>1.4490000000000001</v>
      </c>
    </row>
    <row r="633" spans="1:7" x14ac:dyDescent="0.2">
      <c r="A633">
        <v>260</v>
      </c>
      <c r="B633">
        <v>302.8</v>
      </c>
      <c r="C633">
        <v>1.202</v>
      </c>
      <c r="D633">
        <v>1.036</v>
      </c>
      <c r="E633">
        <v>1.238</v>
      </c>
      <c r="F633">
        <v>1.0449999999999999</v>
      </c>
      <c r="G633">
        <v>1.49</v>
      </c>
    </row>
    <row r="634" spans="1:7" x14ac:dyDescent="0.2">
      <c r="A634">
        <v>261</v>
      </c>
      <c r="B634">
        <v>299.54000000000002</v>
      </c>
      <c r="C634">
        <v>1.2130000000000001</v>
      </c>
      <c r="D634">
        <v>1.04</v>
      </c>
      <c r="E634">
        <v>1.242</v>
      </c>
      <c r="F634">
        <v>1.052</v>
      </c>
      <c r="G634">
        <v>1.5189999999999999</v>
      </c>
    </row>
    <row r="635" spans="1:7" x14ac:dyDescent="0.2">
      <c r="A635">
        <v>262</v>
      </c>
      <c r="B635">
        <v>296.26</v>
      </c>
      <c r="C635">
        <v>1.222</v>
      </c>
      <c r="D635">
        <v>1.044</v>
      </c>
      <c r="E635">
        <v>1.2450000000000001</v>
      </c>
      <c r="F635">
        <v>1.0549999999999999</v>
      </c>
      <c r="G635">
        <v>1.542</v>
      </c>
    </row>
    <row r="636" spans="1:7" x14ac:dyDescent="0.2">
      <c r="A636">
        <v>263</v>
      </c>
      <c r="B636">
        <v>292.94</v>
      </c>
      <c r="C636">
        <v>1.228</v>
      </c>
      <c r="D636">
        <v>1.048</v>
      </c>
      <c r="E636">
        <v>1.2490000000000001</v>
      </c>
      <c r="F636">
        <v>1.06</v>
      </c>
      <c r="G636">
        <v>1.554</v>
      </c>
    </row>
    <row r="637" spans="1:7" x14ac:dyDescent="0.2">
      <c r="A637">
        <v>264</v>
      </c>
      <c r="B637">
        <v>289.61</v>
      </c>
      <c r="C637">
        <v>1.232</v>
      </c>
      <c r="D637">
        <v>1.0529999999999999</v>
      </c>
      <c r="E637">
        <v>1.2509999999999999</v>
      </c>
      <c r="F637">
        <v>1.0640000000000001</v>
      </c>
      <c r="G637">
        <v>1.5609999999999999</v>
      </c>
    </row>
    <row r="638" spans="1:7" x14ac:dyDescent="0.2">
      <c r="A638">
        <v>265</v>
      </c>
      <c r="B638">
        <v>286.24</v>
      </c>
      <c r="C638">
        <v>1.234</v>
      </c>
      <c r="D638">
        <v>1.056</v>
      </c>
      <c r="E638">
        <v>1.2549999999999999</v>
      </c>
      <c r="F638">
        <v>1.069</v>
      </c>
      <c r="G638">
        <v>1.5569999999999999</v>
      </c>
    </row>
    <row r="639" spans="1:7" x14ac:dyDescent="0.2">
      <c r="A639">
        <v>266</v>
      </c>
      <c r="B639">
        <v>282.86</v>
      </c>
      <c r="C639">
        <v>1.2370000000000001</v>
      </c>
      <c r="D639">
        <v>1.06</v>
      </c>
      <c r="E639">
        <v>1.26</v>
      </c>
      <c r="F639">
        <v>1.077</v>
      </c>
      <c r="G639">
        <v>1.55</v>
      </c>
    </row>
    <row r="640" spans="1:7" x14ac:dyDescent="0.2">
      <c r="A640">
        <v>267</v>
      </c>
      <c r="B640">
        <v>279.45</v>
      </c>
      <c r="C640">
        <v>1.2390000000000001</v>
      </c>
      <c r="D640">
        <v>1.0629999999999999</v>
      </c>
      <c r="E640">
        <v>1.266</v>
      </c>
      <c r="F640">
        <v>1.0780000000000001</v>
      </c>
      <c r="G640">
        <v>1.5489999999999999</v>
      </c>
    </row>
    <row r="641" spans="1:7" x14ac:dyDescent="0.2">
      <c r="A641">
        <v>268</v>
      </c>
      <c r="B641">
        <v>276.02</v>
      </c>
      <c r="C641">
        <v>1.2390000000000001</v>
      </c>
      <c r="D641">
        <v>1.0669999999999999</v>
      </c>
      <c r="E641">
        <v>1.2689999999999999</v>
      </c>
      <c r="F641">
        <v>1.0820000000000001</v>
      </c>
      <c r="G641">
        <v>1.538</v>
      </c>
    </row>
    <row r="642" spans="1:7" x14ac:dyDescent="0.2">
      <c r="A642">
        <v>269</v>
      </c>
      <c r="B642">
        <v>272.56</v>
      </c>
      <c r="C642">
        <v>1.2350000000000001</v>
      </c>
      <c r="D642">
        <v>1.07</v>
      </c>
      <c r="E642">
        <v>1.2669999999999999</v>
      </c>
      <c r="F642">
        <v>1.083</v>
      </c>
      <c r="G642">
        <v>1.522</v>
      </c>
    </row>
    <row r="643" spans="1:7" x14ac:dyDescent="0.2">
      <c r="A643">
        <v>270</v>
      </c>
      <c r="B643">
        <v>269.08999999999997</v>
      </c>
      <c r="C643">
        <v>1.2330000000000001</v>
      </c>
      <c r="D643">
        <v>1.075</v>
      </c>
      <c r="E643">
        <v>1.272</v>
      </c>
      <c r="F643">
        <v>1.087</v>
      </c>
      <c r="G643">
        <v>1.4990000000000001</v>
      </c>
    </row>
    <row r="644" spans="1:7" x14ac:dyDescent="0.2">
      <c r="A644">
        <v>271</v>
      </c>
      <c r="B644">
        <v>265.60000000000002</v>
      </c>
      <c r="C644">
        <v>1.23</v>
      </c>
      <c r="D644">
        <v>1.0780000000000001</v>
      </c>
      <c r="E644">
        <v>1.2769999999999999</v>
      </c>
      <c r="F644">
        <v>1.091</v>
      </c>
      <c r="G644">
        <v>1.4750000000000001</v>
      </c>
    </row>
    <row r="645" spans="1:7" x14ac:dyDescent="0.2">
      <c r="A645">
        <v>272</v>
      </c>
      <c r="B645">
        <v>262.08999999999997</v>
      </c>
      <c r="C645">
        <v>1.226</v>
      </c>
      <c r="D645">
        <v>1.081</v>
      </c>
      <c r="E645">
        <v>1.2769999999999999</v>
      </c>
      <c r="F645">
        <v>1.0940000000000001</v>
      </c>
      <c r="G645">
        <v>1.454</v>
      </c>
    </row>
    <row r="646" spans="1:7" x14ac:dyDescent="0.2">
      <c r="A646">
        <v>273</v>
      </c>
      <c r="B646">
        <v>258.57</v>
      </c>
      <c r="C646">
        <v>1.2230000000000001</v>
      </c>
      <c r="D646">
        <v>1.085</v>
      </c>
      <c r="E646">
        <v>1.2769999999999999</v>
      </c>
      <c r="F646">
        <v>1.099</v>
      </c>
      <c r="G646">
        <v>1.431</v>
      </c>
    </row>
    <row r="647" spans="1:7" x14ac:dyDescent="0.2">
      <c r="A647">
        <v>274</v>
      </c>
      <c r="B647">
        <v>255.03</v>
      </c>
      <c r="C647">
        <v>1.2190000000000001</v>
      </c>
      <c r="D647">
        <v>1.0860000000000001</v>
      </c>
      <c r="E647">
        <v>1.276</v>
      </c>
      <c r="F647">
        <v>1.105</v>
      </c>
      <c r="G647">
        <v>1.409</v>
      </c>
    </row>
    <row r="648" spans="1:7" x14ac:dyDescent="0.2">
      <c r="A648">
        <v>275</v>
      </c>
      <c r="B648">
        <v>251.47</v>
      </c>
      <c r="C648">
        <v>1.222</v>
      </c>
      <c r="D648">
        <v>1.0900000000000001</v>
      </c>
      <c r="E648">
        <v>1.2809999999999999</v>
      </c>
      <c r="F648">
        <v>1.1000000000000001</v>
      </c>
      <c r="G648">
        <v>1.4159999999999999</v>
      </c>
    </row>
    <row r="649" spans="1:7" x14ac:dyDescent="0.2">
      <c r="A649">
        <v>276</v>
      </c>
      <c r="B649">
        <v>247.9</v>
      </c>
      <c r="C649">
        <v>1.232</v>
      </c>
      <c r="D649">
        <v>1.0920000000000001</v>
      </c>
      <c r="E649">
        <v>1.2849999999999999</v>
      </c>
      <c r="F649">
        <v>1.0980000000000001</v>
      </c>
      <c r="G649">
        <v>1.454</v>
      </c>
    </row>
    <row r="650" spans="1:7" x14ac:dyDescent="0.2">
      <c r="A650">
        <v>277</v>
      </c>
      <c r="B650">
        <v>244.32</v>
      </c>
      <c r="C650">
        <v>1.2470000000000001</v>
      </c>
      <c r="D650">
        <v>1.095</v>
      </c>
      <c r="E650">
        <v>1.2829999999999999</v>
      </c>
      <c r="F650">
        <v>1.103</v>
      </c>
      <c r="G650">
        <v>1.5069999999999999</v>
      </c>
    </row>
    <row r="651" spans="1:7" x14ac:dyDescent="0.2">
      <c r="A651">
        <v>278</v>
      </c>
      <c r="B651">
        <v>240.73</v>
      </c>
      <c r="C651">
        <v>1.2609999999999999</v>
      </c>
      <c r="D651">
        <v>1.0940000000000001</v>
      </c>
      <c r="E651">
        <v>1.282</v>
      </c>
      <c r="F651">
        <v>1.107</v>
      </c>
      <c r="G651">
        <v>1.5609999999999999</v>
      </c>
    </row>
    <row r="652" spans="1:7" x14ac:dyDescent="0.2">
      <c r="A652">
        <v>279</v>
      </c>
      <c r="B652">
        <v>237.12</v>
      </c>
      <c r="C652">
        <v>1.274</v>
      </c>
      <c r="D652">
        <v>1.0980000000000001</v>
      </c>
      <c r="E652">
        <v>1.2849999999999999</v>
      </c>
      <c r="F652">
        <v>1.1060000000000001</v>
      </c>
      <c r="G652">
        <v>1.6060000000000001</v>
      </c>
    </row>
    <row r="653" spans="1:7" x14ac:dyDescent="0.2">
      <c r="A653">
        <v>280</v>
      </c>
      <c r="B653">
        <v>233.51</v>
      </c>
      <c r="C653">
        <v>1.282</v>
      </c>
      <c r="D653">
        <v>1.0960000000000001</v>
      </c>
      <c r="E653">
        <v>1.286</v>
      </c>
      <c r="F653">
        <v>1.1060000000000001</v>
      </c>
      <c r="G653">
        <v>1.639</v>
      </c>
    </row>
    <row r="654" spans="1:7" x14ac:dyDescent="0.2">
      <c r="A654">
        <v>281</v>
      </c>
      <c r="B654">
        <v>229.9</v>
      </c>
      <c r="C654">
        <v>1.2869999999999999</v>
      </c>
      <c r="D654">
        <v>1.097</v>
      </c>
      <c r="E654">
        <v>1.2809999999999999</v>
      </c>
      <c r="F654">
        <v>1.107</v>
      </c>
      <c r="G654">
        <v>1.661</v>
      </c>
    </row>
    <row r="655" spans="1:7" x14ac:dyDescent="0.2">
      <c r="A655">
        <v>282</v>
      </c>
      <c r="B655">
        <v>226.27</v>
      </c>
      <c r="C655">
        <v>1.292</v>
      </c>
      <c r="D655">
        <v>1.099</v>
      </c>
      <c r="E655">
        <v>1.2809999999999999</v>
      </c>
      <c r="F655">
        <v>1.1100000000000001</v>
      </c>
      <c r="G655">
        <v>1.6779999999999999</v>
      </c>
    </row>
    <row r="656" spans="1:7" x14ac:dyDescent="0.2">
      <c r="A656">
        <v>283</v>
      </c>
      <c r="B656">
        <v>222.65</v>
      </c>
      <c r="C656">
        <v>1.298</v>
      </c>
      <c r="D656">
        <v>1.099</v>
      </c>
      <c r="E656">
        <v>1.282</v>
      </c>
      <c r="F656">
        <v>1.1060000000000001</v>
      </c>
      <c r="G656">
        <v>1.704</v>
      </c>
    </row>
    <row r="657" spans="1:7" x14ac:dyDescent="0.2">
      <c r="A657">
        <v>284</v>
      </c>
      <c r="B657">
        <v>219.01</v>
      </c>
      <c r="C657">
        <v>1.3029999999999999</v>
      </c>
      <c r="D657">
        <v>1.099</v>
      </c>
      <c r="E657">
        <v>1.28</v>
      </c>
      <c r="F657">
        <v>1.101</v>
      </c>
      <c r="G657">
        <v>1.73</v>
      </c>
    </row>
    <row r="658" spans="1:7" x14ac:dyDescent="0.2">
      <c r="A658">
        <v>285</v>
      </c>
      <c r="B658">
        <v>215.38</v>
      </c>
      <c r="C658">
        <v>1.3089999999999999</v>
      </c>
      <c r="D658">
        <v>1.099</v>
      </c>
      <c r="E658">
        <v>1.2769999999999999</v>
      </c>
      <c r="F658">
        <v>1.105</v>
      </c>
      <c r="G658">
        <v>1.7529999999999999</v>
      </c>
    </row>
    <row r="659" spans="1:7" x14ac:dyDescent="0.2">
      <c r="A659">
        <v>286</v>
      </c>
      <c r="B659">
        <v>211.75</v>
      </c>
      <c r="C659">
        <v>1.3049999999999999</v>
      </c>
      <c r="D659">
        <v>1.1000000000000001</v>
      </c>
      <c r="E659">
        <v>1.2749999999999999</v>
      </c>
      <c r="F659">
        <v>1.101</v>
      </c>
      <c r="G659">
        <v>1.744</v>
      </c>
    </row>
    <row r="660" spans="1:7" x14ac:dyDescent="0.2">
      <c r="A660">
        <v>287</v>
      </c>
      <c r="B660">
        <v>208.12</v>
      </c>
      <c r="C660">
        <v>1.298</v>
      </c>
      <c r="D660">
        <v>1.0980000000000001</v>
      </c>
      <c r="E660">
        <v>1.2749999999999999</v>
      </c>
      <c r="F660">
        <v>1.097</v>
      </c>
      <c r="G660">
        <v>1.724</v>
      </c>
    </row>
    <row r="661" spans="1:7" x14ac:dyDescent="0.2">
      <c r="A661">
        <v>288</v>
      </c>
      <c r="B661">
        <v>204.49</v>
      </c>
      <c r="C661">
        <v>1.294</v>
      </c>
      <c r="D661">
        <v>1.0980000000000001</v>
      </c>
      <c r="E661">
        <v>1.272</v>
      </c>
      <c r="F661">
        <v>1.0940000000000001</v>
      </c>
      <c r="G661">
        <v>1.71</v>
      </c>
    </row>
    <row r="662" spans="1:7" x14ac:dyDescent="0.2">
      <c r="A662">
        <v>289</v>
      </c>
      <c r="B662">
        <v>200.86</v>
      </c>
      <c r="C662">
        <v>1.2869999999999999</v>
      </c>
      <c r="D662">
        <v>1.095</v>
      </c>
      <c r="E662">
        <v>1.268</v>
      </c>
      <c r="F662">
        <v>1.0940000000000001</v>
      </c>
      <c r="G662">
        <v>1.69</v>
      </c>
    </row>
    <row r="663" spans="1:7" x14ac:dyDescent="0.2">
      <c r="A663">
        <v>290</v>
      </c>
      <c r="B663">
        <v>197.24</v>
      </c>
      <c r="C663">
        <v>1.28</v>
      </c>
      <c r="D663">
        <v>1.0940000000000001</v>
      </c>
      <c r="E663">
        <v>1.262</v>
      </c>
      <c r="F663">
        <v>1.093</v>
      </c>
      <c r="G663">
        <v>1.67</v>
      </c>
    </row>
    <row r="664" spans="1:7" x14ac:dyDescent="0.2">
      <c r="A664">
        <v>291</v>
      </c>
      <c r="B664">
        <v>193.62</v>
      </c>
      <c r="C664">
        <v>1.278</v>
      </c>
      <c r="D664">
        <v>1.0920000000000001</v>
      </c>
      <c r="E664">
        <v>1.2589999999999999</v>
      </c>
      <c r="F664">
        <v>1.091</v>
      </c>
      <c r="G664">
        <v>1.67</v>
      </c>
    </row>
    <row r="665" spans="1:7" x14ac:dyDescent="0.2">
      <c r="A665">
        <v>292</v>
      </c>
      <c r="B665">
        <v>190.02</v>
      </c>
      <c r="C665">
        <v>1.274</v>
      </c>
      <c r="D665">
        <v>1.087</v>
      </c>
      <c r="E665">
        <v>1.258</v>
      </c>
      <c r="F665">
        <v>1.085</v>
      </c>
      <c r="G665">
        <v>1.6679999999999999</v>
      </c>
    </row>
    <row r="666" spans="1:7" x14ac:dyDescent="0.2">
      <c r="A666">
        <v>293</v>
      </c>
      <c r="B666">
        <v>186.42</v>
      </c>
      <c r="C666">
        <v>1.262</v>
      </c>
      <c r="D666">
        <v>1.085</v>
      </c>
      <c r="E666">
        <v>1.252</v>
      </c>
      <c r="F666">
        <v>1.085</v>
      </c>
      <c r="G666">
        <v>1.6279999999999999</v>
      </c>
    </row>
    <row r="667" spans="1:7" x14ac:dyDescent="0.2">
      <c r="A667">
        <v>294</v>
      </c>
      <c r="B667">
        <v>182.83</v>
      </c>
      <c r="C667">
        <v>1.254</v>
      </c>
      <c r="D667">
        <v>1.083</v>
      </c>
      <c r="E667">
        <v>1.2430000000000001</v>
      </c>
      <c r="F667">
        <v>1.08</v>
      </c>
      <c r="G667">
        <v>1.61</v>
      </c>
    </row>
    <row r="668" spans="1:7" x14ac:dyDescent="0.2">
      <c r="A668">
        <v>295</v>
      </c>
      <c r="B668">
        <v>179.26</v>
      </c>
      <c r="C668">
        <v>1.2490000000000001</v>
      </c>
      <c r="D668">
        <v>1.0780000000000001</v>
      </c>
      <c r="E668">
        <v>1.2450000000000001</v>
      </c>
      <c r="F668">
        <v>1.077</v>
      </c>
      <c r="G668">
        <v>1.5960000000000001</v>
      </c>
    </row>
    <row r="669" spans="1:7" x14ac:dyDescent="0.2">
      <c r="A669">
        <v>296</v>
      </c>
      <c r="B669">
        <v>175.7</v>
      </c>
      <c r="C669">
        <v>1.232</v>
      </c>
      <c r="D669">
        <v>1.0740000000000001</v>
      </c>
      <c r="E669">
        <v>1.2370000000000001</v>
      </c>
      <c r="F669">
        <v>1.07</v>
      </c>
      <c r="G669">
        <v>1.5449999999999999</v>
      </c>
    </row>
    <row r="670" spans="1:7" x14ac:dyDescent="0.2">
      <c r="A670">
        <v>297</v>
      </c>
      <c r="B670">
        <v>172.16</v>
      </c>
      <c r="C670">
        <v>1.222</v>
      </c>
      <c r="D670">
        <v>1.0720000000000001</v>
      </c>
      <c r="E670">
        <v>1.232</v>
      </c>
      <c r="F670">
        <v>1.0660000000000001</v>
      </c>
      <c r="G670">
        <v>1.5189999999999999</v>
      </c>
    </row>
    <row r="671" spans="1:7" x14ac:dyDescent="0.2">
      <c r="A671">
        <v>298</v>
      </c>
      <c r="B671">
        <v>168.63</v>
      </c>
      <c r="C671">
        <v>1.2210000000000001</v>
      </c>
      <c r="D671">
        <v>1.0649999999999999</v>
      </c>
      <c r="E671">
        <v>1.2210000000000001</v>
      </c>
      <c r="F671">
        <v>1.0609999999999999</v>
      </c>
      <c r="G671">
        <v>1.536</v>
      </c>
    </row>
    <row r="672" spans="1:7" x14ac:dyDescent="0.2">
      <c r="A672">
        <v>299</v>
      </c>
      <c r="B672">
        <v>165.12</v>
      </c>
      <c r="C672">
        <v>1.214</v>
      </c>
      <c r="D672">
        <v>1.0620000000000001</v>
      </c>
      <c r="E672">
        <v>1.2190000000000001</v>
      </c>
      <c r="F672">
        <v>1.0580000000000001</v>
      </c>
      <c r="G672">
        <v>1.518</v>
      </c>
    </row>
    <row r="673" spans="1:7" x14ac:dyDescent="0.2">
      <c r="A673">
        <v>300</v>
      </c>
      <c r="B673">
        <v>161.63</v>
      </c>
      <c r="C673">
        <v>1.2030000000000001</v>
      </c>
      <c r="D673">
        <v>1.0529999999999999</v>
      </c>
      <c r="E673">
        <v>1.2090000000000001</v>
      </c>
      <c r="F673">
        <v>1.05</v>
      </c>
      <c r="G673">
        <v>1.5009999999999999</v>
      </c>
    </row>
    <row r="674" spans="1:7" x14ac:dyDescent="0.2">
      <c r="A674">
        <v>301</v>
      </c>
      <c r="B674">
        <v>158.16</v>
      </c>
      <c r="C674">
        <v>1.204</v>
      </c>
      <c r="D674">
        <v>1.05</v>
      </c>
      <c r="E674">
        <v>1.198</v>
      </c>
      <c r="F674">
        <v>1.0449999999999999</v>
      </c>
      <c r="G674">
        <v>1.522</v>
      </c>
    </row>
    <row r="675" spans="1:7" x14ac:dyDescent="0.2">
      <c r="A675">
        <v>302</v>
      </c>
      <c r="B675">
        <v>154.72</v>
      </c>
      <c r="C675">
        <v>1.2</v>
      </c>
      <c r="D675">
        <v>1.0409999999999999</v>
      </c>
      <c r="E675">
        <v>1.1930000000000001</v>
      </c>
      <c r="F675">
        <v>1.0429999999999999</v>
      </c>
      <c r="G675">
        <v>1.5209999999999999</v>
      </c>
    </row>
    <row r="676" spans="1:7" x14ac:dyDescent="0.2">
      <c r="A676">
        <v>303</v>
      </c>
      <c r="B676">
        <v>151.30000000000001</v>
      </c>
      <c r="C676">
        <v>1.1990000000000001</v>
      </c>
      <c r="D676">
        <v>1.038</v>
      </c>
      <c r="E676">
        <v>1.1870000000000001</v>
      </c>
      <c r="F676">
        <v>1.036</v>
      </c>
      <c r="G676">
        <v>1.5369999999999999</v>
      </c>
    </row>
    <row r="677" spans="1:7" x14ac:dyDescent="0.2">
      <c r="A677">
        <v>304</v>
      </c>
      <c r="B677">
        <v>147.9</v>
      </c>
      <c r="C677">
        <v>1.2070000000000001</v>
      </c>
      <c r="D677">
        <v>1.0329999999999999</v>
      </c>
      <c r="E677">
        <v>1.1759999999999999</v>
      </c>
      <c r="F677">
        <v>1.028</v>
      </c>
      <c r="G677">
        <v>1.59</v>
      </c>
    </row>
    <row r="678" spans="1:7" x14ac:dyDescent="0.2">
      <c r="A678">
        <v>305</v>
      </c>
      <c r="B678">
        <v>144.53</v>
      </c>
      <c r="C678">
        <v>1.204</v>
      </c>
      <c r="D678">
        <v>1.0289999999999999</v>
      </c>
      <c r="E678">
        <v>1.1679999999999999</v>
      </c>
      <c r="F678">
        <v>1.022</v>
      </c>
      <c r="G678">
        <v>1.597</v>
      </c>
    </row>
    <row r="679" spans="1:7" x14ac:dyDescent="0.2">
      <c r="A679">
        <v>306</v>
      </c>
      <c r="B679">
        <v>141.19</v>
      </c>
      <c r="C679">
        <v>1.2</v>
      </c>
      <c r="D679">
        <v>1.022</v>
      </c>
      <c r="E679">
        <v>1.157</v>
      </c>
      <c r="F679">
        <v>1.02</v>
      </c>
      <c r="G679">
        <v>1.601</v>
      </c>
    </row>
    <row r="680" spans="1:7" x14ac:dyDescent="0.2">
      <c r="A680">
        <v>307</v>
      </c>
      <c r="B680">
        <v>137.88999999999999</v>
      </c>
      <c r="C680">
        <v>1.194</v>
      </c>
      <c r="D680">
        <v>1.016</v>
      </c>
      <c r="E680">
        <v>1.1499999999999999</v>
      </c>
      <c r="F680">
        <v>1.012</v>
      </c>
      <c r="G680">
        <v>1.5980000000000001</v>
      </c>
    </row>
    <row r="681" spans="1:7" x14ac:dyDescent="0.2">
      <c r="A681">
        <v>308</v>
      </c>
      <c r="B681">
        <v>134.61000000000001</v>
      </c>
      <c r="C681">
        <v>1.1839999999999999</v>
      </c>
      <c r="D681">
        <v>1.008</v>
      </c>
      <c r="E681">
        <v>1.1459999999999999</v>
      </c>
      <c r="F681">
        <v>1.0089999999999999</v>
      </c>
      <c r="G681">
        <v>1.5740000000000001</v>
      </c>
    </row>
    <row r="682" spans="1:7" x14ac:dyDescent="0.2">
      <c r="A682">
        <v>309</v>
      </c>
      <c r="B682">
        <v>131.37</v>
      </c>
      <c r="C682">
        <v>1.1779999999999999</v>
      </c>
      <c r="D682">
        <v>1.002</v>
      </c>
      <c r="E682">
        <v>1.137</v>
      </c>
      <c r="F682">
        <v>1</v>
      </c>
      <c r="G682">
        <v>1.5720000000000001</v>
      </c>
    </row>
    <row r="683" spans="1:7" x14ac:dyDescent="0.2">
      <c r="A683">
        <v>310</v>
      </c>
      <c r="B683">
        <v>128.16</v>
      </c>
      <c r="C683">
        <v>1.175</v>
      </c>
      <c r="D683">
        <v>0.997</v>
      </c>
      <c r="E683">
        <v>1.127</v>
      </c>
      <c r="F683">
        <v>0.995</v>
      </c>
      <c r="G683">
        <v>1.581</v>
      </c>
    </row>
    <row r="684" spans="1:7" x14ac:dyDescent="0.2">
      <c r="A684">
        <v>311</v>
      </c>
      <c r="B684">
        <v>124.99</v>
      </c>
      <c r="C684">
        <v>1.1739999999999999</v>
      </c>
      <c r="D684">
        <v>0.996</v>
      </c>
      <c r="E684">
        <v>1.1220000000000001</v>
      </c>
      <c r="F684">
        <v>0.98699999999999999</v>
      </c>
      <c r="G684">
        <v>1.5920000000000001</v>
      </c>
    </row>
    <row r="685" spans="1:7" x14ac:dyDescent="0.2">
      <c r="A685">
        <v>312</v>
      </c>
      <c r="B685">
        <v>121.85</v>
      </c>
      <c r="C685">
        <v>1.1739999999999999</v>
      </c>
      <c r="D685">
        <v>0.98899999999999999</v>
      </c>
      <c r="E685">
        <v>1.115</v>
      </c>
      <c r="F685">
        <v>0.98099999999999998</v>
      </c>
      <c r="G685">
        <v>1.6120000000000001</v>
      </c>
    </row>
    <row r="686" spans="1:7" x14ac:dyDescent="0.2">
      <c r="A686">
        <v>313</v>
      </c>
      <c r="B686">
        <v>118.76</v>
      </c>
      <c r="C686">
        <v>1.167</v>
      </c>
      <c r="D686">
        <v>0.98199999999999998</v>
      </c>
      <c r="E686">
        <v>1.103</v>
      </c>
      <c r="F686">
        <v>0.97499999999999998</v>
      </c>
      <c r="G686">
        <v>1.61</v>
      </c>
    </row>
    <row r="687" spans="1:7" x14ac:dyDescent="0.2">
      <c r="A687">
        <v>314</v>
      </c>
      <c r="B687">
        <v>115.7</v>
      </c>
      <c r="C687">
        <v>1.1539999999999999</v>
      </c>
      <c r="D687">
        <v>0.97299999999999998</v>
      </c>
      <c r="E687">
        <v>1.097</v>
      </c>
      <c r="F687">
        <v>0.97099999999999997</v>
      </c>
      <c r="G687">
        <v>1.5760000000000001</v>
      </c>
    </row>
    <row r="688" spans="1:7" x14ac:dyDescent="0.2">
      <c r="A688">
        <v>315</v>
      </c>
      <c r="B688">
        <v>112.69</v>
      </c>
      <c r="C688">
        <v>1.143</v>
      </c>
      <c r="D688">
        <v>0.97</v>
      </c>
      <c r="E688">
        <v>1.091</v>
      </c>
      <c r="F688">
        <v>0.96399999999999997</v>
      </c>
      <c r="G688">
        <v>1.548</v>
      </c>
    </row>
    <row r="689" spans="1:7" x14ac:dyDescent="0.2">
      <c r="A689">
        <v>316</v>
      </c>
      <c r="B689">
        <v>109.72</v>
      </c>
      <c r="C689">
        <v>1.1379999999999999</v>
      </c>
      <c r="D689">
        <v>0.96499999999999997</v>
      </c>
      <c r="E689">
        <v>1.0820000000000001</v>
      </c>
      <c r="F689">
        <v>0.95599999999999996</v>
      </c>
      <c r="G689">
        <v>1.55</v>
      </c>
    </row>
    <row r="690" spans="1:7" x14ac:dyDescent="0.2">
      <c r="A690">
        <v>317</v>
      </c>
      <c r="B690">
        <v>106.8</v>
      </c>
      <c r="C690">
        <v>1.1399999999999999</v>
      </c>
      <c r="D690">
        <v>0.96</v>
      </c>
      <c r="E690">
        <v>1.079</v>
      </c>
      <c r="F690">
        <v>0.95399999999999996</v>
      </c>
      <c r="G690">
        <v>1.5660000000000001</v>
      </c>
    </row>
    <row r="691" spans="1:7" x14ac:dyDescent="0.2">
      <c r="A691">
        <v>318</v>
      </c>
      <c r="B691">
        <v>103.92</v>
      </c>
      <c r="C691">
        <v>1.137</v>
      </c>
      <c r="D691">
        <v>0.95099999999999996</v>
      </c>
      <c r="E691">
        <v>1.0680000000000001</v>
      </c>
      <c r="F691">
        <v>0.94399999999999995</v>
      </c>
      <c r="G691">
        <v>1.585</v>
      </c>
    </row>
    <row r="692" spans="1:7" x14ac:dyDescent="0.2">
      <c r="A692">
        <v>319</v>
      </c>
      <c r="B692">
        <v>101.09</v>
      </c>
      <c r="C692">
        <v>1.1439999999999999</v>
      </c>
      <c r="D692">
        <v>0.94699999999999995</v>
      </c>
      <c r="E692">
        <v>1.0620000000000001</v>
      </c>
      <c r="F692">
        <v>0.94</v>
      </c>
      <c r="G692">
        <v>1.629</v>
      </c>
    </row>
    <row r="693" spans="1:7" x14ac:dyDescent="0.2">
      <c r="A693">
        <v>320</v>
      </c>
      <c r="B693">
        <v>98.3</v>
      </c>
      <c r="C693">
        <v>1.151</v>
      </c>
      <c r="D693">
        <v>0.94299999999999995</v>
      </c>
      <c r="E693">
        <v>1.0569999999999999</v>
      </c>
      <c r="F693">
        <v>0.93899999999999995</v>
      </c>
      <c r="G693">
        <v>1.665</v>
      </c>
    </row>
    <row r="694" spans="1:7" x14ac:dyDescent="0.2">
      <c r="A694">
        <v>321</v>
      </c>
      <c r="B694">
        <v>95.57</v>
      </c>
      <c r="C694">
        <v>1.153</v>
      </c>
      <c r="D694">
        <v>0.93700000000000006</v>
      </c>
      <c r="E694">
        <v>1.0489999999999999</v>
      </c>
      <c r="F694">
        <v>0.93500000000000005</v>
      </c>
      <c r="G694">
        <v>1.69</v>
      </c>
    </row>
    <row r="695" spans="1:7" x14ac:dyDescent="0.2">
      <c r="A695">
        <v>322</v>
      </c>
      <c r="B695">
        <v>92.89</v>
      </c>
      <c r="C695">
        <v>1.151</v>
      </c>
      <c r="D695">
        <v>0.93300000000000005</v>
      </c>
      <c r="E695">
        <v>1.0449999999999999</v>
      </c>
      <c r="F695">
        <v>0.92900000000000005</v>
      </c>
      <c r="G695">
        <v>1.698</v>
      </c>
    </row>
    <row r="696" spans="1:7" x14ac:dyDescent="0.2">
      <c r="A696">
        <v>323</v>
      </c>
      <c r="B696">
        <v>90.26</v>
      </c>
      <c r="C696">
        <v>1.149</v>
      </c>
      <c r="D696">
        <v>0.92900000000000005</v>
      </c>
      <c r="E696">
        <v>1.04</v>
      </c>
      <c r="F696">
        <v>0.92900000000000005</v>
      </c>
      <c r="G696">
        <v>1.7</v>
      </c>
    </row>
    <row r="697" spans="1:7" x14ac:dyDescent="0.2">
      <c r="A697">
        <v>324</v>
      </c>
      <c r="B697">
        <v>87.69</v>
      </c>
      <c r="C697">
        <v>1.1479999999999999</v>
      </c>
      <c r="D697">
        <v>0.92600000000000005</v>
      </c>
      <c r="E697">
        <v>1.0389999999999999</v>
      </c>
      <c r="F697">
        <v>0.93300000000000005</v>
      </c>
      <c r="G697">
        <v>1.6950000000000001</v>
      </c>
    </row>
    <row r="698" spans="1:7" x14ac:dyDescent="0.2">
      <c r="A698">
        <v>325</v>
      </c>
      <c r="B698">
        <v>85.17</v>
      </c>
      <c r="C698">
        <v>1.1399999999999999</v>
      </c>
      <c r="D698">
        <v>0.92100000000000004</v>
      </c>
      <c r="E698">
        <v>1.032</v>
      </c>
      <c r="F698">
        <v>0.93100000000000005</v>
      </c>
      <c r="G698">
        <v>1.6779999999999999</v>
      </c>
    </row>
    <row r="699" spans="1:7" x14ac:dyDescent="0.2">
      <c r="A699">
        <v>326</v>
      </c>
      <c r="B699">
        <v>82.71</v>
      </c>
      <c r="C699">
        <v>1.1339999999999999</v>
      </c>
      <c r="D699">
        <v>0.91900000000000004</v>
      </c>
      <c r="E699">
        <v>1.0249999999999999</v>
      </c>
      <c r="F699">
        <v>0.92900000000000005</v>
      </c>
      <c r="G699">
        <v>1.6639999999999999</v>
      </c>
    </row>
    <row r="700" spans="1:7" x14ac:dyDescent="0.2">
      <c r="A700">
        <v>327</v>
      </c>
      <c r="B700">
        <v>80.31</v>
      </c>
      <c r="C700">
        <v>1.129</v>
      </c>
      <c r="D700">
        <v>0.91800000000000004</v>
      </c>
      <c r="E700">
        <v>1.01</v>
      </c>
      <c r="F700">
        <v>0.92800000000000005</v>
      </c>
      <c r="G700">
        <v>1.659</v>
      </c>
    </row>
    <row r="701" spans="1:7" x14ac:dyDescent="0.2">
      <c r="A701">
        <v>328</v>
      </c>
      <c r="B701">
        <v>77.959999999999994</v>
      </c>
      <c r="C701">
        <v>1.1240000000000001</v>
      </c>
      <c r="D701">
        <v>0.91500000000000004</v>
      </c>
      <c r="E701">
        <v>1.0069999999999999</v>
      </c>
      <c r="F701">
        <v>0.92600000000000005</v>
      </c>
      <c r="G701">
        <v>1.6459999999999999</v>
      </c>
    </row>
    <row r="702" spans="1:7" x14ac:dyDescent="0.2">
      <c r="A702">
        <v>329</v>
      </c>
      <c r="B702">
        <v>75.67</v>
      </c>
      <c r="C702">
        <v>1.115</v>
      </c>
      <c r="D702">
        <v>0.91200000000000003</v>
      </c>
      <c r="E702">
        <v>1.0049999999999999</v>
      </c>
      <c r="F702">
        <v>0.91900000000000004</v>
      </c>
      <c r="G702">
        <v>1.623</v>
      </c>
    </row>
    <row r="703" spans="1:7" x14ac:dyDescent="0.2">
      <c r="A703">
        <v>330</v>
      </c>
      <c r="B703">
        <v>73.45</v>
      </c>
      <c r="C703">
        <v>1.107</v>
      </c>
      <c r="D703">
        <v>0.90900000000000003</v>
      </c>
      <c r="E703">
        <v>1</v>
      </c>
      <c r="F703">
        <v>0.91900000000000004</v>
      </c>
      <c r="G703">
        <v>1.599</v>
      </c>
    </row>
    <row r="704" spans="1:7" x14ac:dyDescent="0.2">
      <c r="A704">
        <v>331</v>
      </c>
      <c r="B704">
        <v>71.290000000000006</v>
      </c>
      <c r="C704">
        <v>1.1020000000000001</v>
      </c>
      <c r="D704">
        <v>0.91500000000000004</v>
      </c>
      <c r="E704">
        <v>1.002</v>
      </c>
      <c r="F704">
        <v>0.91800000000000004</v>
      </c>
      <c r="G704">
        <v>1.573</v>
      </c>
    </row>
    <row r="705" spans="1:7" x14ac:dyDescent="0.2">
      <c r="A705">
        <v>332</v>
      </c>
      <c r="B705">
        <v>69.19</v>
      </c>
      <c r="C705">
        <v>1.0960000000000001</v>
      </c>
      <c r="D705">
        <v>0.91400000000000003</v>
      </c>
      <c r="E705">
        <v>1</v>
      </c>
      <c r="F705">
        <v>0.91900000000000004</v>
      </c>
      <c r="G705">
        <v>1.5509999999999999</v>
      </c>
    </row>
    <row r="706" spans="1:7" x14ac:dyDescent="0.2">
      <c r="A706">
        <v>333</v>
      </c>
      <c r="B706">
        <v>67.150000000000006</v>
      </c>
      <c r="C706">
        <v>1.0880000000000001</v>
      </c>
      <c r="D706">
        <v>0.91100000000000003</v>
      </c>
      <c r="E706">
        <v>0.996</v>
      </c>
      <c r="F706">
        <v>0.91700000000000004</v>
      </c>
      <c r="G706">
        <v>1.5269999999999999</v>
      </c>
    </row>
    <row r="707" spans="1:7" x14ac:dyDescent="0.2">
      <c r="A707">
        <v>334</v>
      </c>
      <c r="B707">
        <v>65.180000000000007</v>
      </c>
      <c r="C707">
        <v>1.0860000000000001</v>
      </c>
      <c r="D707">
        <v>0.91700000000000004</v>
      </c>
      <c r="E707">
        <v>0.995</v>
      </c>
      <c r="F707">
        <v>0.91800000000000004</v>
      </c>
      <c r="G707">
        <v>1.5149999999999999</v>
      </c>
    </row>
    <row r="708" spans="1:7" x14ac:dyDescent="0.2">
      <c r="A708">
        <v>335</v>
      </c>
      <c r="B708">
        <v>63.28</v>
      </c>
      <c r="C708">
        <v>1.0880000000000001</v>
      </c>
      <c r="D708">
        <v>0.91700000000000004</v>
      </c>
      <c r="E708">
        <v>0.996</v>
      </c>
      <c r="F708">
        <v>0.91800000000000004</v>
      </c>
      <c r="G708">
        <v>1.5209999999999999</v>
      </c>
    </row>
    <row r="709" spans="1:7" x14ac:dyDescent="0.2">
      <c r="A709">
        <v>336</v>
      </c>
      <c r="B709">
        <v>61.44</v>
      </c>
      <c r="C709">
        <v>1.089</v>
      </c>
      <c r="D709">
        <v>0.91800000000000004</v>
      </c>
      <c r="E709">
        <v>1.0009999999999999</v>
      </c>
      <c r="F709">
        <v>0.92</v>
      </c>
      <c r="G709">
        <v>1.516</v>
      </c>
    </row>
    <row r="710" spans="1:7" x14ac:dyDescent="0.2">
      <c r="A710">
        <v>337</v>
      </c>
      <c r="B710">
        <v>59.67</v>
      </c>
      <c r="C710">
        <v>1.085</v>
      </c>
      <c r="D710">
        <v>0.92200000000000004</v>
      </c>
      <c r="E710">
        <v>0.99299999999999999</v>
      </c>
      <c r="F710">
        <v>0.91900000000000004</v>
      </c>
      <c r="G710">
        <v>1.504</v>
      </c>
    </row>
    <row r="711" spans="1:7" x14ac:dyDescent="0.2">
      <c r="A711">
        <v>338</v>
      </c>
      <c r="B711">
        <v>57.97</v>
      </c>
      <c r="C711">
        <v>1.0900000000000001</v>
      </c>
      <c r="D711">
        <v>0.91600000000000004</v>
      </c>
      <c r="E711">
        <v>0.99199999999999999</v>
      </c>
      <c r="F711">
        <v>0.92200000000000004</v>
      </c>
      <c r="G711">
        <v>1.53</v>
      </c>
    </row>
    <row r="712" spans="1:7" x14ac:dyDescent="0.2">
      <c r="A712">
        <v>339</v>
      </c>
      <c r="B712">
        <v>56.34</v>
      </c>
      <c r="C712">
        <v>1.093</v>
      </c>
      <c r="D712">
        <v>0.91800000000000004</v>
      </c>
      <c r="E712">
        <v>0.996</v>
      </c>
      <c r="F712">
        <v>0.92500000000000004</v>
      </c>
      <c r="G712">
        <v>1.5309999999999999</v>
      </c>
    </row>
    <row r="713" spans="1:7" x14ac:dyDescent="0.2">
      <c r="A713">
        <v>340</v>
      </c>
      <c r="B713">
        <v>54.78</v>
      </c>
      <c r="C713">
        <v>1.0980000000000001</v>
      </c>
      <c r="D713">
        <v>0.92200000000000004</v>
      </c>
      <c r="E713">
        <v>0.996</v>
      </c>
      <c r="F713">
        <v>0.92900000000000005</v>
      </c>
      <c r="G713">
        <v>1.5449999999999999</v>
      </c>
    </row>
    <row r="714" spans="1:7" x14ac:dyDescent="0.2">
      <c r="A714">
        <v>341</v>
      </c>
      <c r="B714">
        <v>53.29</v>
      </c>
      <c r="C714">
        <v>1.1040000000000001</v>
      </c>
      <c r="D714">
        <v>0.92400000000000004</v>
      </c>
      <c r="E714">
        <v>0.99399999999999999</v>
      </c>
      <c r="F714">
        <v>0.92800000000000005</v>
      </c>
      <c r="G714">
        <v>1.57</v>
      </c>
    </row>
    <row r="715" spans="1:7" x14ac:dyDescent="0.2">
      <c r="A715">
        <v>342</v>
      </c>
      <c r="B715">
        <v>51.87</v>
      </c>
      <c r="C715">
        <v>1.0920000000000001</v>
      </c>
      <c r="D715">
        <v>0.92300000000000004</v>
      </c>
      <c r="E715">
        <v>0.99199999999999999</v>
      </c>
      <c r="F715">
        <v>0.93</v>
      </c>
      <c r="G715">
        <v>1.522</v>
      </c>
    </row>
    <row r="716" spans="1:7" x14ac:dyDescent="0.2">
      <c r="A716">
        <v>343</v>
      </c>
      <c r="B716">
        <v>50.53</v>
      </c>
      <c r="C716">
        <v>1.1000000000000001</v>
      </c>
      <c r="D716">
        <v>0.92400000000000004</v>
      </c>
      <c r="E716">
        <v>0.99099999999999999</v>
      </c>
      <c r="F716">
        <v>0.93400000000000005</v>
      </c>
      <c r="G716">
        <v>1.552</v>
      </c>
    </row>
    <row r="717" spans="1:7" x14ac:dyDescent="0.2">
      <c r="A717">
        <v>344</v>
      </c>
      <c r="B717">
        <v>49.26</v>
      </c>
      <c r="C717">
        <v>1.111</v>
      </c>
      <c r="D717">
        <v>0.91900000000000004</v>
      </c>
      <c r="E717">
        <v>0.99399999999999999</v>
      </c>
      <c r="F717">
        <v>0.93300000000000005</v>
      </c>
      <c r="G717">
        <v>1.5980000000000001</v>
      </c>
    </row>
    <row r="718" spans="1:7" x14ac:dyDescent="0.2">
      <c r="A718">
        <v>345</v>
      </c>
      <c r="B718">
        <v>48.06</v>
      </c>
      <c r="C718">
        <v>1.107</v>
      </c>
      <c r="D718">
        <v>0.91500000000000004</v>
      </c>
      <c r="E718">
        <v>0.995</v>
      </c>
      <c r="F718">
        <v>0.93100000000000005</v>
      </c>
      <c r="G718">
        <v>1.589</v>
      </c>
    </row>
    <row r="719" spans="1:7" x14ac:dyDescent="0.2">
      <c r="A719">
        <v>346</v>
      </c>
      <c r="B719">
        <v>46.93</v>
      </c>
      <c r="C719">
        <v>1.1299999999999999</v>
      </c>
      <c r="D719">
        <v>0.91900000000000004</v>
      </c>
      <c r="E719">
        <v>0.99399999999999999</v>
      </c>
      <c r="F719">
        <v>0.93899999999999995</v>
      </c>
      <c r="G719">
        <v>1.6679999999999999</v>
      </c>
    </row>
    <row r="720" spans="1:7" x14ac:dyDescent="0.2">
      <c r="A720">
        <v>347</v>
      </c>
      <c r="B720">
        <v>45.89</v>
      </c>
      <c r="C720">
        <v>1.153</v>
      </c>
      <c r="D720">
        <v>0.91700000000000004</v>
      </c>
      <c r="E720">
        <v>0.998</v>
      </c>
      <c r="F720">
        <v>0.93799999999999994</v>
      </c>
      <c r="G720">
        <v>1.758</v>
      </c>
    </row>
    <row r="721" spans="1:7" x14ac:dyDescent="0.2">
      <c r="A721">
        <v>348</v>
      </c>
      <c r="B721">
        <v>44.91</v>
      </c>
      <c r="C721">
        <v>1.1519999999999999</v>
      </c>
      <c r="D721">
        <v>0.91900000000000004</v>
      </c>
      <c r="E721">
        <v>0.997</v>
      </c>
      <c r="F721">
        <v>0.94</v>
      </c>
      <c r="G721">
        <v>1.752</v>
      </c>
    </row>
    <row r="722" spans="1:7" x14ac:dyDescent="0.2">
      <c r="A722">
        <v>349</v>
      </c>
      <c r="B722">
        <v>44.02</v>
      </c>
      <c r="C722">
        <v>1.1499999999999999</v>
      </c>
      <c r="D722">
        <v>0.91300000000000003</v>
      </c>
      <c r="E722">
        <v>0.997</v>
      </c>
      <c r="F722">
        <v>0.94</v>
      </c>
      <c r="G722">
        <v>1.75</v>
      </c>
    </row>
    <row r="723" spans="1:7" x14ac:dyDescent="0.2">
      <c r="A723">
        <v>350</v>
      </c>
      <c r="B723">
        <v>43.2</v>
      </c>
      <c r="C723">
        <v>1.1439999999999999</v>
      </c>
      <c r="D723">
        <v>0.91200000000000003</v>
      </c>
      <c r="E723">
        <v>0.99299999999999999</v>
      </c>
      <c r="F723">
        <v>0.93899999999999995</v>
      </c>
      <c r="G723">
        <v>1.73</v>
      </c>
    </row>
    <row r="724" spans="1:7" x14ac:dyDescent="0.2">
      <c r="A724">
        <v>351</v>
      </c>
      <c r="B724">
        <v>42.45</v>
      </c>
      <c r="C724">
        <v>1.131</v>
      </c>
      <c r="D724">
        <v>0.90800000000000003</v>
      </c>
      <c r="E724">
        <v>0.98899999999999999</v>
      </c>
      <c r="F724">
        <v>0.93200000000000005</v>
      </c>
      <c r="G724">
        <v>1.696</v>
      </c>
    </row>
    <row r="725" spans="1:7" x14ac:dyDescent="0.2">
      <c r="A725">
        <v>352</v>
      </c>
      <c r="B725">
        <v>41.79</v>
      </c>
      <c r="C725">
        <v>1.1319999999999999</v>
      </c>
      <c r="D725">
        <v>0.89800000000000002</v>
      </c>
      <c r="E725">
        <v>0.98599999999999999</v>
      </c>
      <c r="F725">
        <v>0.93</v>
      </c>
      <c r="G725">
        <v>1.716</v>
      </c>
    </row>
    <row r="726" spans="1:7" x14ac:dyDescent="0.2">
      <c r="A726">
        <v>353</v>
      </c>
      <c r="B726">
        <v>41.2</v>
      </c>
      <c r="C726">
        <v>1.1259999999999999</v>
      </c>
      <c r="D726">
        <v>0.88900000000000001</v>
      </c>
      <c r="E726">
        <v>0.97399999999999998</v>
      </c>
      <c r="F726">
        <v>0.92300000000000004</v>
      </c>
      <c r="G726">
        <v>1.7190000000000001</v>
      </c>
    </row>
    <row r="727" spans="1:7" x14ac:dyDescent="0.2">
      <c r="A727">
        <v>354</v>
      </c>
      <c r="B727">
        <v>40.69</v>
      </c>
      <c r="C727">
        <v>1.1060000000000001</v>
      </c>
      <c r="D727">
        <v>0.874</v>
      </c>
      <c r="E727">
        <v>0.96399999999999997</v>
      </c>
      <c r="F727">
        <v>0.91600000000000004</v>
      </c>
      <c r="G727">
        <v>1.6719999999999999</v>
      </c>
    </row>
    <row r="728" spans="1:7" x14ac:dyDescent="0.2">
      <c r="A728">
        <v>355</v>
      </c>
      <c r="B728">
        <v>40.26</v>
      </c>
      <c r="C728">
        <v>1.0820000000000001</v>
      </c>
      <c r="D728">
        <v>0.86499999999999999</v>
      </c>
      <c r="E728">
        <v>0.95499999999999996</v>
      </c>
      <c r="F728">
        <v>0.90300000000000002</v>
      </c>
      <c r="G728">
        <v>1.6040000000000001</v>
      </c>
    </row>
    <row r="729" spans="1:7" x14ac:dyDescent="0.2">
      <c r="A729">
        <v>356</v>
      </c>
      <c r="B729">
        <v>39.9</v>
      </c>
      <c r="C729">
        <v>1.05</v>
      </c>
      <c r="D729">
        <v>0.85099999999999998</v>
      </c>
      <c r="E729">
        <v>0.94399999999999995</v>
      </c>
      <c r="F729">
        <v>0.88800000000000001</v>
      </c>
      <c r="G729">
        <v>1.5169999999999999</v>
      </c>
    </row>
    <row r="730" spans="1:7" x14ac:dyDescent="0.2">
      <c r="A730">
        <v>357</v>
      </c>
      <c r="B730">
        <v>39.630000000000003</v>
      </c>
      <c r="C730">
        <v>1.0209999999999999</v>
      </c>
      <c r="D730">
        <v>0.83899999999999997</v>
      </c>
      <c r="E730">
        <v>0.92900000000000005</v>
      </c>
      <c r="F730">
        <v>0.875</v>
      </c>
      <c r="G730">
        <v>1.44</v>
      </c>
    </row>
    <row r="731" spans="1:7" x14ac:dyDescent="0.2">
      <c r="A731">
        <v>358</v>
      </c>
      <c r="B731">
        <v>39.43</v>
      </c>
      <c r="C731">
        <v>1.008</v>
      </c>
      <c r="D731">
        <v>0.81799999999999995</v>
      </c>
      <c r="E731">
        <v>0.91900000000000004</v>
      </c>
      <c r="F731">
        <v>0.86</v>
      </c>
      <c r="G731">
        <v>1.4330000000000001</v>
      </c>
    </row>
    <row r="732" spans="1:7" x14ac:dyDescent="0.2">
      <c r="A732">
        <v>359</v>
      </c>
      <c r="B732">
        <v>39.31</v>
      </c>
      <c r="C732">
        <v>1.0009999999999999</v>
      </c>
      <c r="D732">
        <v>0.80900000000000005</v>
      </c>
      <c r="E732">
        <v>0.91</v>
      </c>
      <c r="F732">
        <v>0.84799999999999998</v>
      </c>
      <c r="G732">
        <v>1.4390000000000001</v>
      </c>
    </row>
  </sheetData>
  <phoneticPr fontId="0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732"/>
  <sheetViews>
    <sheetView topLeftCell="D1"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308</v>
      </c>
      <c r="K2" t="s">
        <v>308</v>
      </c>
    </row>
    <row r="3" spans="1:19" x14ac:dyDescent="0.2">
      <c r="A3" s="1">
        <v>37658</v>
      </c>
      <c r="B3" s="2">
        <v>0.52777777777777779</v>
      </c>
      <c r="K3" s="1">
        <v>37658</v>
      </c>
      <c r="L3" s="2">
        <v>0.52777777777777779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4000</v>
      </c>
      <c r="S4" t="s">
        <v>13</v>
      </c>
    </row>
    <row r="5" spans="1:19" x14ac:dyDescent="0.2">
      <c r="A5" t="s">
        <v>14</v>
      </c>
      <c r="K5" t="s">
        <v>14</v>
      </c>
      <c r="L5" t="s">
        <v>309</v>
      </c>
      <c r="M5" t="s">
        <v>310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69.137</v>
      </c>
      <c r="N11">
        <v>67.712999999999994</v>
      </c>
      <c r="O11">
        <v>72.459999999999994</v>
      </c>
      <c r="P11">
        <v>69</v>
      </c>
      <c r="Q11">
        <v>67.373000000000005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70.156000000000006</v>
      </c>
      <c r="N12">
        <v>68.667000000000002</v>
      </c>
      <c r="O12">
        <v>73.435000000000002</v>
      </c>
      <c r="P12">
        <v>70.141999999999996</v>
      </c>
      <c r="Q12">
        <v>68.379000000000005</v>
      </c>
    </row>
    <row r="13" spans="1:19" x14ac:dyDescent="0.2">
      <c r="A13">
        <v>-360</v>
      </c>
      <c r="B13">
        <v>39.270000000000003</v>
      </c>
      <c r="C13">
        <v>0.90100000000000002</v>
      </c>
      <c r="D13">
        <v>0.88200000000000001</v>
      </c>
      <c r="E13">
        <v>0.96799999999999997</v>
      </c>
      <c r="F13">
        <v>0.88200000000000001</v>
      </c>
      <c r="G13">
        <v>0.871</v>
      </c>
      <c r="K13" t="s">
        <v>42</v>
      </c>
      <c r="L13" t="s">
        <v>37</v>
      </c>
      <c r="M13">
        <v>6.0250000000000004</v>
      </c>
      <c r="N13">
        <v>5.8369999999999997</v>
      </c>
      <c r="O13">
        <v>5.1989999999999998</v>
      </c>
      <c r="P13">
        <v>5.8659999999999997</v>
      </c>
      <c r="Q13">
        <v>5.8209999999999997</v>
      </c>
    </row>
    <row r="14" spans="1:19" x14ac:dyDescent="0.2">
      <c r="A14">
        <v>-359</v>
      </c>
      <c r="B14">
        <v>39.31</v>
      </c>
      <c r="C14">
        <v>0.89400000000000002</v>
      </c>
      <c r="D14">
        <v>0.872</v>
      </c>
      <c r="E14">
        <v>0.96199999999999997</v>
      </c>
      <c r="F14">
        <v>0.878</v>
      </c>
      <c r="G14">
        <v>0.86499999999999999</v>
      </c>
      <c r="K14" t="s">
        <v>43</v>
      </c>
      <c r="L14" t="s">
        <v>37</v>
      </c>
      <c r="M14">
        <v>88.027000000000001</v>
      </c>
      <c r="N14">
        <v>88.027000000000001</v>
      </c>
      <c r="O14">
        <v>84.58</v>
      </c>
      <c r="P14">
        <v>84.626999999999995</v>
      </c>
      <c r="Q14">
        <v>81.56</v>
      </c>
    </row>
    <row r="15" spans="1:19" x14ac:dyDescent="0.2">
      <c r="A15">
        <v>-358</v>
      </c>
      <c r="B15">
        <v>39.43</v>
      </c>
      <c r="C15">
        <v>0.89700000000000002</v>
      </c>
      <c r="D15">
        <v>0.86699999999999999</v>
      </c>
      <c r="E15">
        <v>0.95799999999999996</v>
      </c>
      <c r="F15">
        <v>0.878</v>
      </c>
      <c r="G15">
        <v>0.88500000000000001</v>
      </c>
      <c r="K15" t="s">
        <v>44</v>
      </c>
      <c r="L15" t="s">
        <v>37</v>
      </c>
      <c r="M15">
        <v>49.387</v>
      </c>
      <c r="N15">
        <v>52.813000000000002</v>
      </c>
      <c r="O15">
        <v>54.773000000000003</v>
      </c>
      <c r="P15">
        <v>54.387</v>
      </c>
      <c r="Q15">
        <v>49.387</v>
      </c>
    </row>
    <row r="16" spans="1:19" x14ac:dyDescent="0.2">
      <c r="A16">
        <v>-357</v>
      </c>
      <c r="B16">
        <v>39.630000000000003</v>
      </c>
      <c r="C16">
        <v>0.90100000000000002</v>
      </c>
      <c r="D16">
        <v>0.86199999999999999</v>
      </c>
      <c r="E16">
        <v>0.95299999999999996</v>
      </c>
      <c r="F16">
        <v>0.88</v>
      </c>
      <c r="G16">
        <v>0.91</v>
      </c>
      <c r="K16" t="s">
        <v>45</v>
      </c>
      <c r="L16" t="s">
        <v>46</v>
      </c>
      <c r="M16">
        <v>8.5879999999999992</v>
      </c>
      <c r="N16">
        <v>8.5009999999999994</v>
      </c>
      <c r="O16">
        <v>7.08</v>
      </c>
      <c r="P16">
        <v>8.3629999999999995</v>
      </c>
      <c r="Q16">
        <v>8.5120000000000005</v>
      </c>
    </row>
    <row r="17" spans="1:17" x14ac:dyDescent="0.2">
      <c r="A17">
        <v>-356</v>
      </c>
      <c r="B17">
        <v>39.9</v>
      </c>
      <c r="C17">
        <v>0.89800000000000002</v>
      </c>
      <c r="D17">
        <v>0.86099999999999999</v>
      </c>
      <c r="E17">
        <v>0.94699999999999995</v>
      </c>
      <c r="F17">
        <v>0.876</v>
      </c>
      <c r="G17">
        <v>0.90900000000000003</v>
      </c>
      <c r="K17" t="s">
        <v>47</v>
      </c>
      <c r="L17" t="s">
        <v>46</v>
      </c>
      <c r="M17">
        <v>70.396000000000001</v>
      </c>
      <c r="N17">
        <v>76.912000000000006</v>
      </c>
      <c r="O17">
        <v>74.587000000000003</v>
      </c>
      <c r="P17">
        <v>77.537999999999997</v>
      </c>
      <c r="Q17">
        <v>72.224999999999994</v>
      </c>
    </row>
    <row r="18" spans="1:17" x14ac:dyDescent="0.2">
      <c r="A18">
        <v>-355</v>
      </c>
      <c r="B18">
        <v>40.26</v>
      </c>
      <c r="C18">
        <v>0.88800000000000001</v>
      </c>
      <c r="D18">
        <v>0.85199999999999998</v>
      </c>
      <c r="E18">
        <v>0.94</v>
      </c>
      <c r="F18">
        <v>0.872</v>
      </c>
      <c r="G18">
        <v>0.89</v>
      </c>
      <c r="K18" t="s">
        <v>48</v>
      </c>
      <c r="L18" t="s">
        <v>49</v>
      </c>
      <c r="M18">
        <v>16.498999999999999</v>
      </c>
      <c r="N18">
        <v>17</v>
      </c>
      <c r="O18">
        <v>15.396000000000001</v>
      </c>
      <c r="P18">
        <v>16.600000000000001</v>
      </c>
      <c r="Q18">
        <v>17</v>
      </c>
    </row>
    <row r="19" spans="1:17" x14ac:dyDescent="0.2">
      <c r="A19">
        <v>-354</v>
      </c>
      <c r="B19">
        <v>40.69</v>
      </c>
      <c r="C19">
        <v>0.878</v>
      </c>
      <c r="D19">
        <v>0.84799999999999998</v>
      </c>
      <c r="E19">
        <v>0.92900000000000005</v>
      </c>
      <c r="F19">
        <v>0.86799999999999999</v>
      </c>
      <c r="G19">
        <v>0.86499999999999999</v>
      </c>
      <c r="K19" t="s">
        <v>50</v>
      </c>
      <c r="L19" t="s">
        <v>49</v>
      </c>
      <c r="M19">
        <v>16.584</v>
      </c>
      <c r="N19">
        <v>17.088999999999999</v>
      </c>
      <c r="O19">
        <v>15.430999999999999</v>
      </c>
      <c r="P19">
        <v>16.809999999999999</v>
      </c>
      <c r="Q19">
        <v>17.006</v>
      </c>
    </row>
    <row r="20" spans="1:17" x14ac:dyDescent="0.2">
      <c r="A20">
        <v>-353</v>
      </c>
      <c r="B20">
        <v>41.2</v>
      </c>
      <c r="C20">
        <v>0.874</v>
      </c>
      <c r="D20">
        <v>0.84199999999999997</v>
      </c>
      <c r="E20">
        <v>0.91600000000000004</v>
      </c>
      <c r="F20">
        <v>0.86299999999999999</v>
      </c>
      <c r="G20">
        <v>0.874</v>
      </c>
      <c r="K20" t="s">
        <v>51</v>
      </c>
      <c r="L20" t="s">
        <v>49</v>
      </c>
      <c r="M20">
        <v>2.2879999999999998</v>
      </c>
      <c r="N20">
        <v>2.2519999999999998</v>
      </c>
      <c r="O20">
        <v>1.94</v>
      </c>
      <c r="P20">
        <v>2.335</v>
      </c>
      <c r="Q20">
        <v>2.2090000000000001</v>
      </c>
    </row>
    <row r="21" spans="1:17" x14ac:dyDescent="0.2">
      <c r="A21">
        <v>-352</v>
      </c>
      <c r="B21">
        <v>41.79</v>
      </c>
      <c r="C21">
        <v>0.878</v>
      </c>
      <c r="D21">
        <v>0.83499999999999996</v>
      </c>
      <c r="E21">
        <v>0.90300000000000002</v>
      </c>
      <c r="F21">
        <v>0.86299999999999999</v>
      </c>
      <c r="G21">
        <v>0.91300000000000003</v>
      </c>
      <c r="K21" t="s">
        <v>52</v>
      </c>
      <c r="L21" t="s">
        <v>49</v>
      </c>
      <c r="M21">
        <v>24</v>
      </c>
      <c r="N21">
        <v>24</v>
      </c>
      <c r="O21">
        <v>23</v>
      </c>
      <c r="P21">
        <v>23</v>
      </c>
      <c r="Q21">
        <v>22.6</v>
      </c>
    </row>
    <row r="22" spans="1:17" x14ac:dyDescent="0.2">
      <c r="A22">
        <v>-351</v>
      </c>
      <c r="B22">
        <v>42.45</v>
      </c>
      <c r="C22">
        <v>0.873</v>
      </c>
      <c r="D22">
        <v>0.82599999999999996</v>
      </c>
      <c r="E22">
        <v>0.89300000000000002</v>
      </c>
      <c r="F22">
        <v>0.85699999999999998</v>
      </c>
      <c r="G22">
        <v>0.91500000000000004</v>
      </c>
      <c r="K22" t="s">
        <v>53</v>
      </c>
      <c r="L22" t="s">
        <v>49</v>
      </c>
      <c r="M22">
        <v>11</v>
      </c>
      <c r="N22">
        <v>11</v>
      </c>
      <c r="O22">
        <v>12</v>
      </c>
      <c r="P22">
        <v>11.396000000000001</v>
      </c>
      <c r="Q22">
        <v>12.2</v>
      </c>
    </row>
    <row r="23" spans="1:17" x14ac:dyDescent="0.2">
      <c r="A23">
        <v>-350</v>
      </c>
      <c r="B23">
        <v>43.2</v>
      </c>
      <c r="C23">
        <v>0.85799999999999998</v>
      </c>
      <c r="D23">
        <v>0.82399999999999995</v>
      </c>
      <c r="E23">
        <v>0.875</v>
      </c>
      <c r="F23">
        <v>0.85199999999999998</v>
      </c>
      <c r="G23">
        <v>0.88200000000000001</v>
      </c>
      <c r="K23" t="s">
        <v>54</v>
      </c>
      <c r="L23" t="s">
        <v>46</v>
      </c>
      <c r="M23">
        <v>13.795</v>
      </c>
      <c r="N23">
        <v>13.18</v>
      </c>
      <c r="O23">
        <v>12.571999999999999</v>
      </c>
      <c r="P23">
        <v>13.89</v>
      </c>
      <c r="Q23">
        <v>12.988</v>
      </c>
    </row>
    <row r="24" spans="1:17" x14ac:dyDescent="0.2">
      <c r="A24">
        <v>-349</v>
      </c>
      <c r="B24">
        <v>44.02</v>
      </c>
      <c r="C24">
        <v>0.83499999999999996</v>
      </c>
      <c r="D24">
        <v>0.82099999999999995</v>
      </c>
      <c r="E24">
        <v>0.86099999999999999</v>
      </c>
      <c r="F24">
        <v>0.84699999999999998</v>
      </c>
      <c r="G24">
        <v>0.81100000000000005</v>
      </c>
      <c r="K24" t="s">
        <v>55</v>
      </c>
      <c r="L24" t="s">
        <v>46</v>
      </c>
      <c r="M24">
        <v>66.33</v>
      </c>
      <c r="N24">
        <v>64.37</v>
      </c>
      <c r="O24">
        <v>77.768000000000001</v>
      </c>
      <c r="P24">
        <v>67.793999999999997</v>
      </c>
      <c r="Q24">
        <v>71.739999999999995</v>
      </c>
    </row>
    <row r="25" spans="1:17" x14ac:dyDescent="0.2">
      <c r="A25">
        <v>-348</v>
      </c>
      <c r="B25">
        <v>44.91</v>
      </c>
      <c r="C25">
        <v>0.80400000000000005</v>
      </c>
      <c r="D25">
        <v>0.80900000000000005</v>
      </c>
      <c r="E25">
        <v>0.84699999999999998</v>
      </c>
      <c r="F25">
        <v>0.84299999999999997</v>
      </c>
      <c r="G25">
        <v>0.71899999999999997</v>
      </c>
      <c r="K25" t="s">
        <v>56</v>
      </c>
      <c r="L25" t="s">
        <v>57</v>
      </c>
      <c r="M25">
        <v>2.911</v>
      </c>
      <c r="N25">
        <v>2.6480000000000001</v>
      </c>
      <c r="O25">
        <v>3.3119999999999998</v>
      </c>
      <c r="P25">
        <v>2.8119999999999998</v>
      </c>
      <c r="Q25">
        <v>2.8719999999999999</v>
      </c>
    </row>
    <row r="26" spans="1:17" x14ac:dyDescent="0.2">
      <c r="A26">
        <v>-347</v>
      </c>
      <c r="B26">
        <v>45.89</v>
      </c>
      <c r="C26">
        <v>0.78300000000000003</v>
      </c>
      <c r="D26">
        <v>0.8</v>
      </c>
      <c r="E26">
        <v>0.83399999999999996</v>
      </c>
      <c r="F26">
        <v>0.83699999999999997</v>
      </c>
      <c r="G26">
        <v>0.66</v>
      </c>
      <c r="K26" t="s">
        <v>58</v>
      </c>
      <c r="L26" t="s">
        <v>57</v>
      </c>
      <c r="M26">
        <v>3.1219999999999999</v>
      </c>
      <c r="N26">
        <v>2.8420000000000001</v>
      </c>
      <c r="O26">
        <v>3.5289999999999999</v>
      </c>
      <c r="P26">
        <v>3.0390000000000001</v>
      </c>
      <c r="Q26">
        <v>3.08</v>
      </c>
    </row>
    <row r="27" spans="1:17" x14ac:dyDescent="0.2">
      <c r="A27">
        <v>-346</v>
      </c>
      <c r="B27">
        <v>46.93</v>
      </c>
      <c r="C27">
        <v>0.77200000000000002</v>
      </c>
      <c r="D27">
        <v>0.80300000000000005</v>
      </c>
      <c r="E27">
        <v>0.81799999999999995</v>
      </c>
      <c r="F27">
        <v>0.82699999999999996</v>
      </c>
      <c r="G27">
        <v>0.64</v>
      </c>
      <c r="K27" t="s">
        <v>59</v>
      </c>
      <c r="L27" t="s">
        <v>57</v>
      </c>
      <c r="M27">
        <v>0.749</v>
      </c>
      <c r="N27">
        <v>0.71299999999999997</v>
      </c>
      <c r="O27">
        <v>0.67600000000000005</v>
      </c>
      <c r="P27">
        <v>0.69299999999999995</v>
      </c>
      <c r="Q27">
        <v>0.74</v>
      </c>
    </row>
    <row r="28" spans="1:17" x14ac:dyDescent="0.2">
      <c r="A28">
        <v>-345</v>
      </c>
      <c r="B28">
        <v>48.06</v>
      </c>
      <c r="C28">
        <v>0.76700000000000002</v>
      </c>
      <c r="D28">
        <v>0.79600000000000004</v>
      </c>
      <c r="E28">
        <v>0.80200000000000005</v>
      </c>
      <c r="F28">
        <v>0.82099999999999995</v>
      </c>
      <c r="G28">
        <v>0.65100000000000002</v>
      </c>
      <c r="K28" t="s">
        <v>60</v>
      </c>
      <c r="L28" t="s">
        <v>57</v>
      </c>
      <c r="M28">
        <v>5.5839999999999996</v>
      </c>
      <c r="N28">
        <v>5.2640000000000002</v>
      </c>
      <c r="O28">
        <v>5.16</v>
      </c>
      <c r="P28">
        <v>5.2359999999999998</v>
      </c>
      <c r="Q28">
        <v>5.5839999999999996</v>
      </c>
    </row>
    <row r="29" spans="1:17" x14ac:dyDescent="0.2">
      <c r="A29">
        <v>-344</v>
      </c>
      <c r="B29">
        <v>49.26</v>
      </c>
      <c r="C29">
        <v>0.76300000000000001</v>
      </c>
      <c r="D29">
        <v>0.78</v>
      </c>
      <c r="E29">
        <v>0.79100000000000004</v>
      </c>
      <c r="F29">
        <v>0.80800000000000005</v>
      </c>
      <c r="G29">
        <v>0.67200000000000004</v>
      </c>
      <c r="K29" t="s">
        <v>61</v>
      </c>
      <c r="L29" t="s">
        <v>57</v>
      </c>
      <c r="M29">
        <v>1.262</v>
      </c>
      <c r="N29">
        <v>1.262</v>
      </c>
      <c r="O29">
        <v>1.6160000000000001</v>
      </c>
      <c r="P29">
        <v>1.5760000000000001</v>
      </c>
      <c r="Q29">
        <v>1.3779999999999999</v>
      </c>
    </row>
    <row r="30" spans="1:17" x14ac:dyDescent="0.2">
      <c r="A30">
        <v>-343</v>
      </c>
      <c r="B30">
        <v>50.53</v>
      </c>
      <c r="C30">
        <v>0.76100000000000001</v>
      </c>
      <c r="D30">
        <v>0.77600000000000002</v>
      </c>
      <c r="E30">
        <v>0.77800000000000002</v>
      </c>
      <c r="F30">
        <v>0.80300000000000005</v>
      </c>
      <c r="G30">
        <v>0.68700000000000006</v>
      </c>
      <c r="K30" t="s">
        <v>62</v>
      </c>
      <c r="L30" t="s">
        <v>46</v>
      </c>
      <c r="M30">
        <v>23.978000000000002</v>
      </c>
      <c r="N30">
        <v>25.097000000000001</v>
      </c>
      <c r="O30">
        <v>19.169</v>
      </c>
      <c r="P30">
        <v>22.806000000000001</v>
      </c>
      <c r="Q30">
        <v>24.024999999999999</v>
      </c>
    </row>
    <row r="31" spans="1:17" x14ac:dyDescent="0.2">
      <c r="A31">
        <v>-342</v>
      </c>
      <c r="B31">
        <v>51.87</v>
      </c>
      <c r="C31">
        <v>0.76600000000000001</v>
      </c>
      <c r="D31">
        <v>0.77500000000000002</v>
      </c>
      <c r="E31">
        <v>0.76800000000000002</v>
      </c>
      <c r="F31">
        <v>0.79800000000000004</v>
      </c>
      <c r="G31">
        <v>0.72199999999999998</v>
      </c>
      <c r="K31" t="s">
        <v>63</v>
      </c>
      <c r="L31" t="s">
        <v>46</v>
      </c>
      <c r="M31">
        <v>40.417000000000002</v>
      </c>
      <c r="N31">
        <v>44.41</v>
      </c>
      <c r="O31">
        <v>45.790999999999997</v>
      </c>
      <c r="P31">
        <v>51.853999999999999</v>
      </c>
      <c r="Q31">
        <v>44.744999999999997</v>
      </c>
    </row>
    <row r="32" spans="1:17" x14ac:dyDescent="0.2">
      <c r="A32">
        <v>-341</v>
      </c>
      <c r="B32">
        <v>53.29</v>
      </c>
      <c r="C32">
        <v>0.77600000000000002</v>
      </c>
      <c r="D32">
        <v>0.76800000000000002</v>
      </c>
      <c r="E32">
        <v>0.75800000000000001</v>
      </c>
      <c r="F32">
        <v>0.79200000000000004</v>
      </c>
      <c r="G32">
        <v>0.78700000000000003</v>
      </c>
      <c r="K32" t="s">
        <v>64</v>
      </c>
      <c r="L32" t="s">
        <v>49</v>
      </c>
      <c r="M32">
        <v>6.5</v>
      </c>
      <c r="N32">
        <v>6</v>
      </c>
      <c r="O32">
        <v>6</v>
      </c>
      <c r="P32">
        <v>7</v>
      </c>
      <c r="Q32">
        <v>7</v>
      </c>
    </row>
    <row r="33" spans="1:17" x14ac:dyDescent="0.2">
      <c r="A33">
        <v>-340</v>
      </c>
      <c r="B33">
        <v>54.78</v>
      </c>
      <c r="C33">
        <v>0.78700000000000003</v>
      </c>
      <c r="D33">
        <v>0.75600000000000001</v>
      </c>
      <c r="E33">
        <v>0.75</v>
      </c>
      <c r="F33">
        <v>0.78600000000000003</v>
      </c>
      <c r="G33">
        <v>0.85399999999999998</v>
      </c>
      <c r="K33" t="s">
        <v>65</v>
      </c>
      <c r="L33" t="s">
        <v>49</v>
      </c>
      <c r="M33">
        <v>6.94</v>
      </c>
      <c r="N33">
        <v>6.9530000000000003</v>
      </c>
      <c r="O33">
        <v>5.9669999999999996</v>
      </c>
      <c r="P33">
        <v>7.343</v>
      </c>
      <c r="Q33">
        <v>7.4980000000000002</v>
      </c>
    </row>
    <row r="34" spans="1:17" x14ac:dyDescent="0.2">
      <c r="A34">
        <v>-339</v>
      </c>
      <c r="B34">
        <v>56.34</v>
      </c>
      <c r="C34">
        <v>0.79800000000000004</v>
      </c>
      <c r="D34">
        <v>0.749</v>
      </c>
      <c r="E34">
        <v>0.73699999999999999</v>
      </c>
      <c r="F34">
        <v>0.77800000000000002</v>
      </c>
      <c r="G34">
        <v>0.92600000000000005</v>
      </c>
      <c r="K34" t="s">
        <v>66</v>
      </c>
      <c r="L34" t="s">
        <v>49</v>
      </c>
      <c r="M34">
        <v>2.4580000000000002</v>
      </c>
      <c r="N34">
        <v>2.4470000000000001</v>
      </c>
      <c r="O34">
        <v>2.2970000000000002</v>
      </c>
      <c r="P34">
        <v>2.5270000000000001</v>
      </c>
      <c r="Q34">
        <v>2.2730000000000001</v>
      </c>
    </row>
    <row r="35" spans="1:17" x14ac:dyDescent="0.2">
      <c r="A35">
        <v>-338</v>
      </c>
      <c r="B35">
        <v>57.97</v>
      </c>
      <c r="C35">
        <v>0.80400000000000005</v>
      </c>
      <c r="D35">
        <v>0.746</v>
      </c>
      <c r="E35">
        <v>0.72799999999999998</v>
      </c>
      <c r="F35">
        <v>0.77100000000000002</v>
      </c>
      <c r="G35">
        <v>0.97</v>
      </c>
      <c r="K35" t="s">
        <v>67</v>
      </c>
      <c r="L35" t="s">
        <v>49</v>
      </c>
      <c r="M35">
        <v>16.600000000000001</v>
      </c>
      <c r="N35">
        <v>16</v>
      </c>
      <c r="O35">
        <v>16</v>
      </c>
      <c r="P35">
        <v>16.600000000000001</v>
      </c>
      <c r="Q35">
        <v>14.2</v>
      </c>
    </row>
    <row r="36" spans="1:17" x14ac:dyDescent="0.2">
      <c r="A36">
        <v>-337</v>
      </c>
      <c r="B36">
        <v>59.67</v>
      </c>
      <c r="C36">
        <v>0.79800000000000004</v>
      </c>
      <c r="D36">
        <v>0.73699999999999999</v>
      </c>
      <c r="E36">
        <v>0.72199999999999998</v>
      </c>
      <c r="F36">
        <v>0.76100000000000001</v>
      </c>
      <c r="G36">
        <v>0.97199999999999998</v>
      </c>
      <c r="K36" t="s">
        <v>68</v>
      </c>
      <c r="L36" t="s">
        <v>49</v>
      </c>
      <c r="M36">
        <v>0.8</v>
      </c>
      <c r="N36">
        <v>1</v>
      </c>
      <c r="O36">
        <v>0.8</v>
      </c>
      <c r="P36">
        <v>0.8</v>
      </c>
      <c r="Q36">
        <v>2.6</v>
      </c>
    </row>
    <row r="37" spans="1:17" x14ac:dyDescent="0.2">
      <c r="A37">
        <v>-336</v>
      </c>
      <c r="B37">
        <v>61.44</v>
      </c>
      <c r="C37">
        <v>0.78400000000000003</v>
      </c>
      <c r="D37">
        <v>0.72599999999999998</v>
      </c>
      <c r="E37">
        <v>0.71699999999999997</v>
      </c>
      <c r="F37">
        <v>0.753</v>
      </c>
      <c r="G37">
        <v>0.94</v>
      </c>
      <c r="K37" t="s">
        <v>69</v>
      </c>
      <c r="L37" t="s">
        <v>46</v>
      </c>
      <c r="M37">
        <v>35.423000000000002</v>
      </c>
      <c r="N37">
        <v>35.188000000000002</v>
      </c>
      <c r="O37">
        <v>38.484999999999999</v>
      </c>
      <c r="P37">
        <v>34.412999999999997</v>
      </c>
      <c r="Q37">
        <v>30.318000000000001</v>
      </c>
    </row>
    <row r="38" spans="1:17" x14ac:dyDescent="0.2">
      <c r="A38">
        <v>-335</v>
      </c>
      <c r="B38">
        <v>63.28</v>
      </c>
      <c r="C38">
        <v>0.77100000000000002</v>
      </c>
      <c r="D38">
        <v>0.72699999999999998</v>
      </c>
      <c r="E38">
        <v>0.71</v>
      </c>
      <c r="F38">
        <v>0.748</v>
      </c>
      <c r="G38">
        <v>0.89800000000000002</v>
      </c>
      <c r="K38" t="s">
        <v>70</v>
      </c>
      <c r="L38" t="s">
        <v>46</v>
      </c>
      <c r="M38">
        <v>11.526999999999999</v>
      </c>
      <c r="N38">
        <v>14.382</v>
      </c>
      <c r="O38">
        <v>13.407</v>
      </c>
      <c r="P38">
        <v>10.895</v>
      </c>
      <c r="Q38">
        <v>34.677</v>
      </c>
    </row>
    <row r="39" spans="1:17" x14ac:dyDescent="0.2">
      <c r="A39">
        <v>-334</v>
      </c>
      <c r="B39">
        <v>65.180000000000007</v>
      </c>
      <c r="C39">
        <v>0.75800000000000001</v>
      </c>
      <c r="D39">
        <v>0.72399999999999998</v>
      </c>
      <c r="E39">
        <v>0.70599999999999996</v>
      </c>
      <c r="F39">
        <v>0.74299999999999999</v>
      </c>
      <c r="G39">
        <v>0.85799999999999998</v>
      </c>
      <c r="K39" t="s">
        <v>71</v>
      </c>
      <c r="L39" t="s">
        <v>37</v>
      </c>
      <c r="M39">
        <v>13.273999999999999</v>
      </c>
      <c r="N39">
        <v>13.406000000000001</v>
      </c>
      <c r="O39">
        <v>13.311</v>
      </c>
      <c r="P39">
        <v>12.891999999999999</v>
      </c>
      <c r="Q39">
        <v>13.484999999999999</v>
      </c>
    </row>
    <row r="40" spans="1:17" x14ac:dyDescent="0.2">
      <c r="A40">
        <v>-333</v>
      </c>
      <c r="B40">
        <v>67.150000000000006</v>
      </c>
      <c r="C40">
        <v>0.746</v>
      </c>
      <c r="D40">
        <v>0.71599999999999997</v>
      </c>
      <c r="E40">
        <v>0.70599999999999996</v>
      </c>
      <c r="F40">
        <v>0.73399999999999999</v>
      </c>
      <c r="G40">
        <v>0.82799999999999996</v>
      </c>
      <c r="K40" t="s">
        <v>72</v>
      </c>
      <c r="L40" t="s">
        <v>37</v>
      </c>
      <c r="M40">
        <v>13.273999999999999</v>
      </c>
      <c r="N40">
        <v>13.407</v>
      </c>
      <c r="O40">
        <v>13.311999999999999</v>
      </c>
      <c r="P40">
        <v>12.891999999999999</v>
      </c>
      <c r="Q40">
        <v>13.484999999999999</v>
      </c>
    </row>
    <row r="41" spans="1:17" x14ac:dyDescent="0.2">
      <c r="A41">
        <v>-332</v>
      </c>
      <c r="B41">
        <v>69.19</v>
      </c>
      <c r="C41">
        <v>0.73099999999999998</v>
      </c>
      <c r="D41">
        <v>0.71</v>
      </c>
      <c r="E41">
        <v>0.70099999999999996</v>
      </c>
      <c r="F41">
        <v>0.72</v>
      </c>
      <c r="G41">
        <v>0.79100000000000004</v>
      </c>
      <c r="K41" t="s">
        <v>73</v>
      </c>
      <c r="L41" t="s">
        <v>37</v>
      </c>
      <c r="M41">
        <v>0.25700000000000001</v>
      </c>
      <c r="N41">
        <v>0.106</v>
      </c>
      <c r="O41">
        <v>9.6000000000000002E-2</v>
      </c>
      <c r="P41">
        <v>9.0999999999999998E-2</v>
      </c>
      <c r="Q41">
        <v>0.159</v>
      </c>
    </row>
    <row r="42" spans="1:17" x14ac:dyDescent="0.2">
      <c r="A42">
        <v>-331</v>
      </c>
      <c r="B42">
        <v>71.290000000000006</v>
      </c>
      <c r="C42">
        <v>0.71</v>
      </c>
      <c r="D42">
        <v>0.71299999999999997</v>
      </c>
      <c r="E42">
        <v>0.69499999999999995</v>
      </c>
      <c r="F42">
        <v>0.69399999999999995</v>
      </c>
      <c r="G42">
        <v>0.73799999999999999</v>
      </c>
      <c r="K42" t="s">
        <v>74</v>
      </c>
      <c r="L42" t="s">
        <v>37</v>
      </c>
      <c r="M42">
        <v>13.795999999999999</v>
      </c>
      <c r="N42">
        <v>13.616</v>
      </c>
      <c r="O42">
        <v>13.515000000000001</v>
      </c>
      <c r="P42">
        <v>13.114000000000001</v>
      </c>
      <c r="Q42">
        <v>13.795999999999999</v>
      </c>
    </row>
    <row r="43" spans="1:17" x14ac:dyDescent="0.2">
      <c r="A43">
        <v>-330</v>
      </c>
      <c r="B43">
        <v>73.45</v>
      </c>
      <c r="C43">
        <v>0.69599999999999995</v>
      </c>
      <c r="D43">
        <v>0.71</v>
      </c>
      <c r="E43">
        <v>0.68500000000000005</v>
      </c>
      <c r="F43">
        <v>0.68700000000000006</v>
      </c>
      <c r="G43">
        <v>0.70299999999999996</v>
      </c>
      <c r="K43" t="s">
        <v>75</v>
      </c>
      <c r="L43" t="s">
        <v>37</v>
      </c>
      <c r="M43">
        <v>12.541</v>
      </c>
      <c r="N43">
        <v>12.981</v>
      </c>
      <c r="O43">
        <v>12.824</v>
      </c>
      <c r="P43">
        <v>12.541</v>
      </c>
      <c r="Q43">
        <v>12.694000000000001</v>
      </c>
    </row>
    <row r="44" spans="1:17" x14ac:dyDescent="0.2">
      <c r="A44">
        <v>-329</v>
      </c>
      <c r="B44">
        <v>75.67</v>
      </c>
      <c r="C44">
        <v>0.69</v>
      </c>
      <c r="D44">
        <v>0.7</v>
      </c>
      <c r="E44">
        <v>0.67400000000000004</v>
      </c>
      <c r="F44">
        <v>0.70799999999999996</v>
      </c>
      <c r="G44">
        <v>0.67700000000000005</v>
      </c>
      <c r="K44" t="s">
        <v>76</v>
      </c>
      <c r="L44" t="s">
        <v>46</v>
      </c>
      <c r="M44">
        <v>1.9330000000000001</v>
      </c>
      <c r="N44">
        <v>0.78700000000000003</v>
      </c>
      <c r="O44">
        <v>0.72199999999999998</v>
      </c>
      <c r="P44">
        <v>0.71</v>
      </c>
      <c r="Q44">
        <v>1.1759999999999999</v>
      </c>
    </row>
    <row r="45" spans="1:17" x14ac:dyDescent="0.2">
      <c r="A45">
        <v>-328</v>
      </c>
      <c r="B45">
        <v>77.959999999999994</v>
      </c>
      <c r="C45">
        <v>0.68400000000000005</v>
      </c>
      <c r="D45">
        <v>0.69699999999999995</v>
      </c>
      <c r="E45">
        <v>0.67100000000000004</v>
      </c>
      <c r="F45">
        <v>0.70199999999999996</v>
      </c>
      <c r="G45">
        <v>0.66800000000000004</v>
      </c>
      <c r="K45" t="s">
        <v>77</v>
      </c>
      <c r="L45" t="s">
        <v>46</v>
      </c>
      <c r="M45">
        <v>94.477000000000004</v>
      </c>
      <c r="N45">
        <v>96.825000000000003</v>
      </c>
      <c r="O45">
        <v>96.332999999999998</v>
      </c>
      <c r="P45">
        <v>97.275000000000006</v>
      </c>
      <c r="Q45">
        <v>94.132999999999996</v>
      </c>
    </row>
    <row r="46" spans="1:17" x14ac:dyDescent="0.2">
      <c r="A46">
        <v>-327</v>
      </c>
      <c r="B46">
        <v>80.31</v>
      </c>
      <c r="C46">
        <v>0.69</v>
      </c>
      <c r="D46">
        <v>0.69799999999999995</v>
      </c>
      <c r="E46">
        <v>0.66900000000000004</v>
      </c>
      <c r="F46">
        <v>0.69799999999999995</v>
      </c>
      <c r="G46">
        <v>0.69399999999999995</v>
      </c>
      <c r="K46" t="s">
        <v>78</v>
      </c>
      <c r="L46" t="s">
        <v>37</v>
      </c>
      <c r="M46">
        <v>12.943</v>
      </c>
      <c r="N46">
        <v>13.162000000000001</v>
      </c>
      <c r="O46">
        <v>12.928000000000001</v>
      </c>
      <c r="P46">
        <v>12.654999999999999</v>
      </c>
      <c r="Q46">
        <v>13.026999999999999</v>
      </c>
    </row>
    <row r="47" spans="1:17" x14ac:dyDescent="0.2">
      <c r="A47">
        <v>-326</v>
      </c>
      <c r="B47">
        <v>82.71</v>
      </c>
      <c r="C47">
        <v>0.69699999999999995</v>
      </c>
      <c r="D47">
        <v>0.69299999999999995</v>
      </c>
      <c r="E47">
        <v>0.66600000000000004</v>
      </c>
      <c r="F47">
        <v>0.68</v>
      </c>
      <c r="G47">
        <v>0.748</v>
      </c>
      <c r="K47" t="s">
        <v>79</v>
      </c>
      <c r="L47" t="s">
        <v>37</v>
      </c>
      <c r="M47">
        <v>12.944000000000001</v>
      </c>
      <c r="N47">
        <v>13.163</v>
      </c>
      <c r="O47">
        <v>12.93</v>
      </c>
      <c r="P47">
        <v>12.656000000000001</v>
      </c>
      <c r="Q47">
        <v>13.026999999999999</v>
      </c>
    </row>
    <row r="48" spans="1:17" x14ac:dyDescent="0.2">
      <c r="A48">
        <v>-325</v>
      </c>
      <c r="B48">
        <v>85.17</v>
      </c>
      <c r="C48">
        <v>0.70299999999999996</v>
      </c>
      <c r="D48">
        <v>0.68300000000000005</v>
      </c>
      <c r="E48">
        <v>0.65600000000000003</v>
      </c>
      <c r="F48">
        <v>0.67400000000000004</v>
      </c>
      <c r="G48">
        <v>0.79700000000000004</v>
      </c>
      <c r="K48" t="s">
        <v>80</v>
      </c>
      <c r="L48" t="s">
        <v>37</v>
      </c>
      <c r="M48">
        <v>0.22500000000000001</v>
      </c>
      <c r="N48">
        <v>0.121</v>
      </c>
      <c r="O48">
        <v>0.104</v>
      </c>
      <c r="P48">
        <v>0.10199999999999999</v>
      </c>
      <c r="Q48">
        <v>0.16900000000000001</v>
      </c>
    </row>
    <row r="49" spans="1:17" x14ac:dyDescent="0.2">
      <c r="A49">
        <v>-324</v>
      </c>
      <c r="B49">
        <v>87.69</v>
      </c>
      <c r="C49">
        <v>0.71</v>
      </c>
      <c r="D49">
        <v>0.68400000000000005</v>
      </c>
      <c r="E49">
        <v>0.66600000000000004</v>
      </c>
      <c r="F49">
        <v>0.67200000000000004</v>
      </c>
      <c r="G49">
        <v>0.81799999999999995</v>
      </c>
      <c r="K49" t="s">
        <v>81</v>
      </c>
      <c r="L49" t="s">
        <v>37</v>
      </c>
      <c r="M49">
        <v>13.401999999999999</v>
      </c>
      <c r="N49">
        <v>13.401999999999999</v>
      </c>
      <c r="O49">
        <v>13.145</v>
      </c>
      <c r="P49">
        <v>12.853999999999999</v>
      </c>
      <c r="Q49">
        <v>13.358000000000001</v>
      </c>
    </row>
    <row r="50" spans="1:17" x14ac:dyDescent="0.2">
      <c r="A50">
        <v>-323</v>
      </c>
      <c r="B50">
        <v>90.26</v>
      </c>
      <c r="C50">
        <v>0.70399999999999996</v>
      </c>
      <c r="D50">
        <v>0.68500000000000005</v>
      </c>
      <c r="E50">
        <v>0.627</v>
      </c>
      <c r="F50">
        <v>0.67</v>
      </c>
      <c r="G50">
        <v>0.83299999999999996</v>
      </c>
      <c r="K50" t="s">
        <v>82</v>
      </c>
      <c r="L50" t="s">
        <v>37</v>
      </c>
      <c r="M50">
        <v>12.194000000000001</v>
      </c>
      <c r="N50">
        <v>12.676</v>
      </c>
      <c r="O50">
        <v>12.39</v>
      </c>
      <c r="P50">
        <v>12.241</v>
      </c>
      <c r="Q50">
        <v>12.194000000000001</v>
      </c>
    </row>
    <row r="51" spans="1:17" x14ac:dyDescent="0.2">
      <c r="A51">
        <v>-322</v>
      </c>
      <c r="B51">
        <v>92.89</v>
      </c>
      <c r="C51">
        <v>0.69799999999999995</v>
      </c>
      <c r="D51">
        <v>0.67500000000000004</v>
      </c>
      <c r="E51">
        <v>0.628</v>
      </c>
      <c r="F51">
        <v>0.66100000000000003</v>
      </c>
      <c r="G51">
        <v>0.83</v>
      </c>
      <c r="K51" t="s">
        <v>83</v>
      </c>
      <c r="L51" t="s">
        <v>46</v>
      </c>
      <c r="M51">
        <v>1.738</v>
      </c>
      <c r="N51">
        <v>0.91900000000000004</v>
      </c>
      <c r="O51">
        <v>0.80800000000000005</v>
      </c>
      <c r="P51">
        <v>0.80800000000000005</v>
      </c>
      <c r="Q51">
        <v>1.2969999999999999</v>
      </c>
    </row>
    <row r="52" spans="1:17" x14ac:dyDescent="0.2">
      <c r="A52">
        <v>-321</v>
      </c>
      <c r="B52">
        <v>95.57</v>
      </c>
      <c r="C52">
        <v>0.69</v>
      </c>
      <c r="D52">
        <v>0.66900000000000004</v>
      </c>
      <c r="E52">
        <v>0.63</v>
      </c>
      <c r="F52">
        <v>0.65200000000000002</v>
      </c>
      <c r="G52">
        <v>0.81</v>
      </c>
      <c r="K52" t="s">
        <v>84</v>
      </c>
      <c r="L52" t="s">
        <v>46</v>
      </c>
      <c r="M52">
        <v>94.204999999999998</v>
      </c>
      <c r="N52">
        <v>96.301000000000002</v>
      </c>
      <c r="O52">
        <v>95.825000000000003</v>
      </c>
      <c r="P52">
        <v>96.718999999999994</v>
      </c>
      <c r="Q52">
        <v>93.602999999999994</v>
      </c>
    </row>
    <row r="53" spans="1:17" x14ac:dyDescent="0.2">
      <c r="A53">
        <v>-320</v>
      </c>
      <c r="B53">
        <v>98.3</v>
      </c>
      <c r="C53">
        <v>0.68600000000000005</v>
      </c>
      <c r="D53">
        <v>0.67500000000000004</v>
      </c>
      <c r="E53">
        <v>0.624</v>
      </c>
      <c r="F53">
        <v>0.65300000000000002</v>
      </c>
      <c r="G53">
        <v>0.79100000000000004</v>
      </c>
      <c r="K53" t="s">
        <v>85</v>
      </c>
      <c r="L53" t="s">
        <v>37</v>
      </c>
      <c r="M53">
        <v>-0.33</v>
      </c>
      <c r="N53">
        <v>-0.24399999999999999</v>
      </c>
      <c r="O53">
        <v>-0.38200000000000001</v>
      </c>
      <c r="P53">
        <v>-0.23599999999999999</v>
      </c>
      <c r="Q53">
        <v>-0.45800000000000002</v>
      </c>
    </row>
    <row r="54" spans="1:17" x14ac:dyDescent="0.2">
      <c r="A54">
        <v>-319</v>
      </c>
      <c r="B54">
        <v>101.09</v>
      </c>
      <c r="C54">
        <v>0.67900000000000005</v>
      </c>
      <c r="D54">
        <v>0.67300000000000004</v>
      </c>
      <c r="E54">
        <v>0.623</v>
      </c>
      <c r="F54">
        <v>0.65600000000000003</v>
      </c>
      <c r="G54">
        <v>0.76500000000000001</v>
      </c>
      <c r="K54" t="s">
        <v>86</v>
      </c>
      <c r="L54" t="s">
        <v>37</v>
      </c>
      <c r="M54">
        <v>-0.33</v>
      </c>
      <c r="N54">
        <v>-0.24399999999999999</v>
      </c>
      <c r="O54">
        <v>-0.38200000000000001</v>
      </c>
      <c r="P54">
        <v>-0.23599999999999999</v>
      </c>
      <c r="Q54">
        <v>-0.45800000000000002</v>
      </c>
    </row>
    <row r="55" spans="1:17" x14ac:dyDescent="0.2">
      <c r="A55">
        <v>-318</v>
      </c>
      <c r="B55">
        <v>103.92</v>
      </c>
      <c r="C55">
        <v>0.66700000000000004</v>
      </c>
      <c r="D55">
        <v>0.67200000000000004</v>
      </c>
      <c r="E55">
        <v>0.621</v>
      </c>
      <c r="F55">
        <v>0.64600000000000002</v>
      </c>
      <c r="G55">
        <v>0.73099999999999998</v>
      </c>
      <c r="K55" t="s">
        <v>87</v>
      </c>
      <c r="L55" t="s">
        <v>37</v>
      </c>
      <c r="M55">
        <v>0.10199999999999999</v>
      </c>
      <c r="N55">
        <v>3.4000000000000002E-2</v>
      </c>
      <c r="O55">
        <v>2.3E-2</v>
      </c>
      <c r="P55">
        <v>5.2999999999999999E-2</v>
      </c>
      <c r="Q55">
        <v>4.1000000000000002E-2</v>
      </c>
    </row>
    <row r="56" spans="1:17" x14ac:dyDescent="0.2">
      <c r="A56">
        <v>-317</v>
      </c>
      <c r="B56">
        <v>106.8</v>
      </c>
      <c r="C56">
        <v>0.65500000000000003</v>
      </c>
      <c r="D56">
        <v>0.66500000000000004</v>
      </c>
      <c r="E56">
        <v>0.61799999999999999</v>
      </c>
      <c r="F56">
        <v>0.64</v>
      </c>
      <c r="G56">
        <v>0.69799999999999995</v>
      </c>
      <c r="K56" t="s">
        <v>88</v>
      </c>
      <c r="L56" t="s">
        <v>37</v>
      </c>
      <c r="M56">
        <v>-4.8000000000000001E-2</v>
      </c>
      <c r="N56">
        <v>-0.13800000000000001</v>
      </c>
      <c r="O56">
        <v>-0.32200000000000001</v>
      </c>
      <c r="P56">
        <v>-4.8000000000000001E-2</v>
      </c>
      <c r="Q56">
        <v>-0.316</v>
      </c>
    </row>
    <row r="57" spans="1:17" x14ac:dyDescent="0.2">
      <c r="A57">
        <v>-316</v>
      </c>
      <c r="B57">
        <v>109.72</v>
      </c>
      <c r="C57">
        <v>0.66100000000000003</v>
      </c>
      <c r="D57">
        <v>0.67700000000000005</v>
      </c>
      <c r="E57">
        <v>0.623</v>
      </c>
      <c r="F57">
        <v>0.64</v>
      </c>
      <c r="G57">
        <v>0.70699999999999996</v>
      </c>
      <c r="K57" t="s">
        <v>89</v>
      </c>
      <c r="L57" t="s">
        <v>37</v>
      </c>
      <c r="M57">
        <v>-0.57899999999999996</v>
      </c>
      <c r="N57">
        <v>-0.32600000000000001</v>
      </c>
      <c r="O57">
        <v>-0.46100000000000002</v>
      </c>
      <c r="P57">
        <v>-0.39200000000000002</v>
      </c>
      <c r="Q57">
        <v>-0.57899999999999996</v>
      </c>
    </row>
    <row r="58" spans="1:17" x14ac:dyDescent="0.2">
      <c r="A58">
        <v>-315</v>
      </c>
      <c r="B58">
        <v>112.69</v>
      </c>
      <c r="C58">
        <v>0.65500000000000003</v>
      </c>
      <c r="D58">
        <v>0.65900000000000003</v>
      </c>
      <c r="E58">
        <v>0.61699999999999999</v>
      </c>
      <c r="F58">
        <v>0.64100000000000001</v>
      </c>
      <c r="G58">
        <v>0.70199999999999996</v>
      </c>
      <c r="K58" t="s">
        <v>90</v>
      </c>
      <c r="L58" t="s">
        <v>46</v>
      </c>
      <c r="M58">
        <v>30.88</v>
      </c>
      <c r="N58">
        <v>14.137</v>
      </c>
      <c r="O58">
        <v>6.0590000000000002</v>
      </c>
      <c r="P58">
        <v>22.245000000000001</v>
      </c>
      <c r="Q58">
        <v>8.9760000000000009</v>
      </c>
    </row>
    <row r="59" spans="1:17" x14ac:dyDescent="0.2">
      <c r="A59">
        <v>-314</v>
      </c>
      <c r="B59">
        <v>115.7</v>
      </c>
      <c r="C59">
        <v>0.63200000000000001</v>
      </c>
      <c r="D59">
        <v>0.67200000000000004</v>
      </c>
      <c r="E59">
        <v>0.61</v>
      </c>
      <c r="F59">
        <v>0.63100000000000001</v>
      </c>
      <c r="G59">
        <v>0.61399999999999999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0.622</v>
      </c>
      <c r="D60">
        <v>0.65300000000000002</v>
      </c>
      <c r="E60">
        <v>0.60799999999999998</v>
      </c>
      <c r="F60">
        <v>0.61299999999999999</v>
      </c>
      <c r="G60">
        <v>0.61199999999999999</v>
      </c>
      <c r="K60" t="s">
        <v>92</v>
      </c>
      <c r="L60" t="s">
        <v>93</v>
      </c>
      <c r="M60">
        <v>2400.9</v>
      </c>
      <c r="N60">
        <v>2399</v>
      </c>
      <c r="O60">
        <v>2441.6</v>
      </c>
      <c r="P60">
        <v>2399.1999999999998</v>
      </c>
      <c r="Q60">
        <v>2363.8000000000002</v>
      </c>
    </row>
    <row r="61" spans="1:17" x14ac:dyDescent="0.2">
      <c r="A61">
        <v>-312</v>
      </c>
      <c r="B61">
        <v>121.85</v>
      </c>
      <c r="C61">
        <v>0.63600000000000001</v>
      </c>
      <c r="D61">
        <v>0.67400000000000004</v>
      </c>
      <c r="E61">
        <v>0.61099999999999999</v>
      </c>
      <c r="F61">
        <v>0.60699999999999998</v>
      </c>
      <c r="G61">
        <v>0.65</v>
      </c>
      <c r="K61" t="s">
        <v>94</v>
      </c>
      <c r="L61" t="s">
        <v>93</v>
      </c>
      <c r="M61">
        <v>2436.9180000000001</v>
      </c>
      <c r="N61">
        <v>2432.8829999999998</v>
      </c>
      <c r="O61">
        <v>2480.982</v>
      </c>
      <c r="P61">
        <v>2434.0700000000002</v>
      </c>
      <c r="Q61">
        <v>2399.7359999999999</v>
      </c>
    </row>
    <row r="62" spans="1:17" x14ac:dyDescent="0.2">
      <c r="A62">
        <v>-311</v>
      </c>
      <c r="B62">
        <v>124.99</v>
      </c>
      <c r="C62">
        <v>0.63100000000000001</v>
      </c>
      <c r="D62">
        <v>0.64900000000000002</v>
      </c>
      <c r="E62">
        <v>0.61</v>
      </c>
      <c r="F62">
        <v>0.60899999999999999</v>
      </c>
      <c r="G62">
        <v>0.65600000000000003</v>
      </c>
      <c r="K62" t="s">
        <v>95</v>
      </c>
      <c r="L62" t="s">
        <v>93</v>
      </c>
      <c r="M62">
        <v>59.076000000000001</v>
      </c>
      <c r="N62">
        <v>50.595999999999997</v>
      </c>
      <c r="O62">
        <v>45.176000000000002</v>
      </c>
      <c r="P62">
        <v>44.003999999999998</v>
      </c>
      <c r="Q62">
        <v>64.016999999999996</v>
      </c>
    </row>
    <row r="63" spans="1:17" x14ac:dyDescent="0.2">
      <c r="A63">
        <v>-310</v>
      </c>
      <c r="B63">
        <v>128.16</v>
      </c>
      <c r="C63">
        <v>0.628</v>
      </c>
      <c r="D63">
        <v>0.65</v>
      </c>
      <c r="E63">
        <v>0.60899999999999999</v>
      </c>
      <c r="F63">
        <v>0.61</v>
      </c>
      <c r="G63">
        <v>0.64300000000000002</v>
      </c>
      <c r="K63" t="s">
        <v>96</v>
      </c>
      <c r="L63" t="s">
        <v>93</v>
      </c>
      <c r="M63">
        <v>2610.1999999999998</v>
      </c>
      <c r="N63">
        <v>2610.1999999999998</v>
      </c>
      <c r="O63">
        <v>2598.4</v>
      </c>
      <c r="P63">
        <v>2573.6</v>
      </c>
      <c r="Q63">
        <v>2585.6</v>
      </c>
    </row>
    <row r="64" spans="1:17" x14ac:dyDescent="0.2">
      <c r="A64">
        <v>-309</v>
      </c>
      <c r="B64">
        <v>131.37</v>
      </c>
      <c r="C64">
        <v>0.627</v>
      </c>
      <c r="D64">
        <v>0.65</v>
      </c>
      <c r="E64">
        <v>0.60499999999999998</v>
      </c>
      <c r="F64">
        <v>0.61499999999999999</v>
      </c>
      <c r="G64">
        <v>0.63900000000000001</v>
      </c>
      <c r="K64" t="s">
        <v>97</v>
      </c>
      <c r="L64" t="s">
        <v>93</v>
      </c>
      <c r="M64">
        <v>2188.4</v>
      </c>
      <c r="N64">
        <v>2308</v>
      </c>
      <c r="O64">
        <v>2335.6</v>
      </c>
      <c r="P64">
        <v>2314.6</v>
      </c>
      <c r="Q64">
        <v>2188.4</v>
      </c>
    </row>
    <row r="65" spans="1:17" x14ac:dyDescent="0.2">
      <c r="A65">
        <v>-308</v>
      </c>
      <c r="B65">
        <v>134.61000000000001</v>
      </c>
      <c r="C65">
        <v>0.63400000000000001</v>
      </c>
      <c r="D65">
        <v>0.64300000000000002</v>
      </c>
      <c r="E65">
        <v>0.60699999999999998</v>
      </c>
      <c r="F65">
        <v>0.60899999999999999</v>
      </c>
      <c r="G65">
        <v>0.67700000000000005</v>
      </c>
      <c r="K65" t="s">
        <v>98</v>
      </c>
      <c r="L65" t="s">
        <v>46</v>
      </c>
      <c r="M65">
        <v>2.4239999999999999</v>
      </c>
      <c r="N65">
        <v>2.08</v>
      </c>
      <c r="O65">
        <v>1.821</v>
      </c>
      <c r="P65">
        <v>1.8080000000000001</v>
      </c>
      <c r="Q65">
        <v>2.6680000000000001</v>
      </c>
    </row>
    <row r="66" spans="1:17" x14ac:dyDescent="0.2">
      <c r="A66">
        <v>-307</v>
      </c>
      <c r="B66">
        <v>137.88999999999999</v>
      </c>
      <c r="C66">
        <v>0.628</v>
      </c>
      <c r="D66">
        <v>0.63900000000000001</v>
      </c>
      <c r="E66">
        <v>0.60299999999999998</v>
      </c>
      <c r="F66">
        <v>0.59899999999999998</v>
      </c>
      <c r="G66">
        <v>0.67</v>
      </c>
      <c r="K66" t="s">
        <v>99</v>
      </c>
      <c r="L66" t="s">
        <v>46</v>
      </c>
      <c r="M66">
        <v>89.802000000000007</v>
      </c>
      <c r="N66">
        <v>94.867000000000004</v>
      </c>
      <c r="O66">
        <v>94.14</v>
      </c>
      <c r="P66">
        <v>95.091999999999999</v>
      </c>
      <c r="Q66">
        <v>91.192999999999998</v>
      </c>
    </row>
    <row r="67" spans="1:17" x14ac:dyDescent="0.2">
      <c r="A67">
        <v>-306</v>
      </c>
      <c r="B67">
        <v>141.19</v>
      </c>
      <c r="C67">
        <v>0.61699999999999999</v>
      </c>
      <c r="D67">
        <v>0.63200000000000001</v>
      </c>
      <c r="E67">
        <v>0.6</v>
      </c>
      <c r="F67">
        <v>0.59399999999999997</v>
      </c>
      <c r="G67">
        <v>0.64</v>
      </c>
      <c r="K67" t="s">
        <v>100</v>
      </c>
      <c r="L67" t="s">
        <v>49</v>
      </c>
      <c r="M67">
        <v>24.65</v>
      </c>
      <c r="N67">
        <v>26</v>
      </c>
      <c r="O67">
        <v>22</v>
      </c>
      <c r="P67">
        <v>24.6</v>
      </c>
      <c r="Q67">
        <v>26</v>
      </c>
    </row>
    <row r="68" spans="1:17" x14ac:dyDescent="0.2">
      <c r="A68">
        <v>-305</v>
      </c>
      <c r="B68">
        <v>144.53</v>
      </c>
      <c r="C68">
        <v>0.625</v>
      </c>
      <c r="D68">
        <v>0.63800000000000001</v>
      </c>
      <c r="E68">
        <v>0.6</v>
      </c>
      <c r="F68">
        <v>0.59199999999999997</v>
      </c>
      <c r="G68">
        <v>0.67100000000000004</v>
      </c>
      <c r="K68" t="s">
        <v>101</v>
      </c>
      <c r="L68" t="s">
        <v>49</v>
      </c>
      <c r="M68">
        <v>24.114999999999998</v>
      </c>
      <c r="N68">
        <v>25.605</v>
      </c>
      <c r="O68">
        <v>21.736000000000001</v>
      </c>
      <c r="P68">
        <v>23.669</v>
      </c>
      <c r="Q68">
        <v>25.449000000000002</v>
      </c>
    </row>
    <row r="69" spans="1:17" x14ac:dyDescent="0.2">
      <c r="A69">
        <v>-304</v>
      </c>
      <c r="B69">
        <v>147.9</v>
      </c>
      <c r="C69">
        <v>0.65600000000000003</v>
      </c>
      <c r="D69">
        <v>0.626</v>
      </c>
      <c r="E69">
        <v>0.60199999999999998</v>
      </c>
      <c r="F69">
        <v>0.58799999999999997</v>
      </c>
      <c r="G69">
        <v>0.81</v>
      </c>
      <c r="K69" t="s">
        <v>102</v>
      </c>
      <c r="L69" t="s">
        <v>49</v>
      </c>
      <c r="M69">
        <v>3.8370000000000002</v>
      </c>
      <c r="N69">
        <v>3.6869999999999998</v>
      </c>
      <c r="O69">
        <v>3.2160000000000002</v>
      </c>
      <c r="P69">
        <v>3.379</v>
      </c>
      <c r="Q69">
        <v>3.7120000000000002</v>
      </c>
    </row>
    <row r="70" spans="1:17" x14ac:dyDescent="0.2">
      <c r="A70">
        <v>-303</v>
      </c>
      <c r="B70">
        <v>151.30000000000001</v>
      </c>
      <c r="C70">
        <v>0.66700000000000004</v>
      </c>
      <c r="D70">
        <v>0.624</v>
      </c>
      <c r="E70">
        <v>0.60399999999999998</v>
      </c>
      <c r="F70">
        <v>0.59</v>
      </c>
      <c r="G70">
        <v>0.84899999999999998</v>
      </c>
      <c r="K70" t="s">
        <v>103</v>
      </c>
      <c r="L70" t="s">
        <v>49</v>
      </c>
      <c r="M70">
        <v>37.200000000000003</v>
      </c>
      <c r="N70">
        <v>35.396000000000001</v>
      </c>
      <c r="O70">
        <v>33.396000000000001</v>
      </c>
      <c r="P70">
        <v>32.6</v>
      </c>
      <c r="Q70">
        <v>37.200000000000003</v>
      </c>
    </row>
    <row r="71" spans="1:17" x14ac:dyDescent="0.2">
      <c r="A71">
        <v>-302</v>
      </c>
      <c r="B71">
        <v>154.72</v>
      </c>
      <c r="C71">
        <v>0.66200000000000003</v>
      </c>
      <c r="D71">
        <v>0.628</v>
      </c>
      <c r="E71">
        <v>0.60599999999999998</v>
      </c>
      <c r="F71">
        <v>0.59</v>
      </c>
      <c r="G71">
        <v>0.82299999999999995</v>
      </c>
      <c r="K71" t="s">
        <v>104</v>
      </c>
      <c r="L71" t="s">
        <v>49</v>
      </c>
      <c r="M71">
        <v>14</v>
      </c>
      <c r="N71">
        <v>14</v>
      </c>
      <c r="O71">
        <v>14.2</v>
      </c>
      <c r="P71">
        <v>15.396000000000001</v>
      </c>
      <c r="Q71">
        <v>16.396000000000001</v>
      </c>
    </row>
    <row r="72" spans="1:17" x14ac:dyDescent="0.2">
      <c r="A72">
        <v>-301</v>
      </c>
      <c r="B72">
        <v>158.16</v>
      </c>
      <c r="C72">
        <v>0.68</v>
      </c>
      <c r="D72">
        <v>0.63</v>
      </c>
      <c r="E72">
        <v>0.60699999999999998</v>
      </c>
      <c r="F72">
        <v>0.59699999999999998</v>
      </c>
      <c r="G72">
        <v>0.88500000000000001</v>
      </c>
      <c r="K72" t="s">
        <v>105</v>
      </c>
      <c r="L72" t="s">
        <v>46</v>
      </c>
      <c r="M72">
        <v>15.91</v>
      </c>
      <c r="N72">
        <v>14.4</v>
      </c>
      <c r="O72">
        <v>14.795999999999999</v>
      </c>
      <c r="P72">
        <v>14.278</v>
      </c>
      <c r="Q72">
        <v>14.587</v>
      </c>
    </row>
    <row r="73" spans="1:17" x14ac:dyDescent="0.2">
      <c r="A73">
        <v>-300</v>
      </c>
      <c r="B73">
        <v>161.63</v>
      </c>
      <c r="C73">
        <v>0.68400000000000005</v>
      </c>
      <c r="D73">
        <v>0.628</v>
      </c>
      <c r="E73">
        <v>0.60899999999999999</v>
      </c>
      <c r="F73">
        <v>0.60099999999999998</v>
      </c>
      <c r="G73">
        <v>0.9</v>
      </c>
      <c r="K73" t="s">
        <v>106</v>
      </c>
      <c r="L73" t="s">
        <v>46</v>
      </c>
      <c r="M73">
        <v>58.055999999999997</v>
      </c>
      <c r="N73">
        <v>54.677</v>
      </c>
      <c r="O73">
        <v>65.328999999999994</v>
      </c>
      <c r="P73">
        <v>65.046999999999997</v>
      </c>
      <c r="Q73">
        <v>64.427000000000007</v>
      </c>
    </row>
    <row r="74" spans="1:17" x14ac:dyDescent="0.2">
      <c r="A74">
        <v>-299</v>
      </c>
      <c r="B74">
        <v>165.12</v>
      </c>
      <c r="C74">
        <v>0.66500000000000004</v>
      </c>
      <c r="D74">
        <v>0.625</v>
      </c>
      <c r="E74">
        <v>0.60899999999999999</v>
      </c>
      <c r="F74">
        <v>0.60199999999999998</v>
      </c>
      <c r="G74">
        <v>0.82499999999999996</v>
      </c>
      <c r="K74" t="s">
        <v>107</v>
      </c>
      <c r="L74" t="s">
        <v>49</v>
      </c>
      <c r="M74">
        <v>-3.5659999999999998</v>
      </c>
      <c r="N74">
        <v>-3.883</v>
      </c>
      <c r="O74">
        <v>-3.9340000000000002</v>
      </c>
      <c r="P74">
        <v>-3.3769999999999998</v>
      </c>
      <c r="Q74">
        <v>-3.0710000000000002</v>
      </c>
    </row>
    <row r="75" spans="1:17" x14ac:dyDescent="0.2">
      <c r="A75">
        <v>-298</v>
      </c>
      <c r="B75">
        <v>168.63</v>
      </c>
      <c r="C75">
        <v>0.64800000000000002</v>
      </c>
      <c r="D75">
        <v>0.63500000000000001</v>
      </c>
      <c r="E75">
        <v>0.61</v>
      </c>
      <c r="F75">
        <v>0.60199999999999998</v>
      </c>
      <c r="G75">
        <v>0.74399999999999999</v>
      </c>
      <c r="K75" t="s">
        <v>108</v>
      </c>
      <c r="L75" t="s">
        <v>49</v>
      </c>
      <c r="M75">
        <v>-3.2</v>
      </c>
      <c r="N75">
        <v>-3.54</v>
      </c>
      <c r="O75">
        <v>-3.669</v>
      </c>
      <c r="P75">
        <v>-2.9860000000000002</v>
      </c>
      <c r="Q75">
        <v>-2.6059999999999999</v>
      </c>
    </row>
    <row r="76" spans="1:17" x14ac:dyDescent="0.2">
      <c r="A76">
        <v>-297</v>
      </c>
      <c r="B76">
        <v>172.16</v>
      </c>
      <c r="C76">
        <v>0.64300000000000002</v>
      </c>
      <c r="D76">
        <v>0.63100000000000001</v>
      </c>
      <c r="E76">
        <v>0.61399999999999999</v>
      </c>
      <c r="F76">
        <v>0.59799999999999998</v>
      </c>
      <c r="G76">
        <v>0.72699999999999998</v>
      </c>
      <c r="K76" t="s">
        <v>109</v>
      </c>
      <c r="L76" t="s">
        <v>49</v>
      </c>
      <c r="M76">
        <v>1.4419999999999999</v>
      </c>
      <c r="N76">
        <v>1.3260000000000001</v>
      </c>
      <c r="O76">
        <v>1.228</v>
      </c>
      <c r="P76">
        <v>1.4239999999999999</v>
      </c>
      <c r="Q76">
        <v>1.5189999999999999</v>
      </c>
    </row>
    <row r="77" spans="1:17" x14ac:dyDescent="0.2">
      <c r="A77">
        <v>-296</v>
      </c>
      <c r="B77">
        <v>175.7</v>
      </c>
      <c r="C77">
        <v>0.63700000000000001</v>
      </c>
      <c r="D77">
        <v>0.63200000000000001</v>
      </c>
      <c r="E77">
        <v>0.61899999999999999</v>
      </c>
      <c r="F77">
        <v>0.60499999999999998</v>
      </c>
      <c r="G77">
        <v>0.69099999999999995</v>
      </c>
      <c r="K77" t="s">
        <v>110</v>
      </c>
      <c r="L77" t="s">
        <v>49</v>
      </c>
      <c r="M77">
        <v>2.3490000000000002</v>
      </c>
      <c r="N77">
        <v>7.6999999999999999E-2</v>
      </c>
      <c r="O77">
        <v>0.67700000000000005</v>
      </c>
      <c r="P77">
        <v>1.5629999999999999</v>
      </c>
      <c r="Q77">
        <v>2.3490000000000002</v>
      </c>
    </row>
    <row r="78" spans="1:17" x14ac:dyDescent="0.2">
      <c r="A78">
        <v>-295</v>
      </c>
      <c r="B78">
        <v>179.26</v>
      </c>
      <c r="C78">
        <v>0.63500000000000001</v>
      </c>
      <c r="D78">
        <v>0.63400000000000001</v>
      </c>
      <c r="E78">
        <v>0.622</v>
      </c>
      <c r="F78">
        <v>0.60799999999999998</v>
      </c>
      <c r="G78">
        <v>0.67300000000000004</v>
      </c>
      <c r="K78" t="s">
        <v>111</v>
      </c>
      <c r="L78" t="s">
        <v>49</v>
      </c>
      <c r="M78">
        <v>-7.6429999999999998</v>
      </c>
      <c r="N78">
        <v>-7.6429999999999998</v>
      </c>
      <c r="O78">
        <v>-6.1340000000000003</v>
      </c>
      <c r="P78">
        <v>-6.8109999999999999</v>
      </c>
      <c r="Q78">
        <v>-5.9660000000000002</v>
      </c>
    </row>
    <row r="79" spans="1:17" x14ac:dyDescent="0.2">
      <c r="A79">
        <v>-294</v>
      </c>
      <c r="B79">
        <v>182.83</v>
      </c>
      <c r="C79">
        <v>0.63100000000000001</v>
      </c>
      <c r="D79">
        <v>0.64500000000000002</v>
      </c>
      <c r="E79">
        <v>0.628</v>
      </c>
      <c r="F79">
        <v>0.61099999999999999</v>
      </c>
      <c r="G79">
        <v>0.64100000000000001</v>
      </c>
      <c r="K79" t="s">
        <v>112</v>
      </c>
      <c r="L79" t="s">
        <v>46</v>
      </c>
      <c r="M79">
        <v>45.064999999999998</v>
      </c>
      <c r="N79">
        <v>37.463999999999999</v>
      </c>
      <c r="O79">
        <v>33.481999999999999</v>
      </c>
      <c r="P79">
        <v>47.695999999999998</v>
      </c>
      <c r="Q79">
        <v>58.293999999999997</v>
      </c>
    </row>
    <row r="80" spans="1:17" x14ac:dyDescent="0.2">
      <c r="A80">
        <v>-293</v>
      </c>
      <c r="B80">
        <v>186.42</v>
      </c>
      <c r="C80">
        <v>0.63400000000000001</v>
      </c>
      <c r="D80">
        <v>0.64600000000000002</v>
      </c>
      <c r="E80">
        <v>0.63400000000000001</v>
      </c>
      <c r="F80">
        <v>0.61499999999999999</v>
      </c>
      <c r="G80">
        <v>0.64100000000000001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0.65200000000000002</v>
      </c>
      <c r="D81">
        <v>0.64500000000000002</v>
      </c>
      <c r="E81">
        <v>0.63900000000000001</v>
      </c>
      <c r="F81">
        <v>0.624</v>
      </c>
      <c r="G81">
        <v>0.70199999999999996</v>
      </c>
      <c r="K81" t="s">
        <v>114</v>
      </c>
      <c r="L81" t="s">
        <v>49</v>
      </c>
      <c r="M81">
        <v>-1.177</v>
      </c>
      <c r="N81">
        <v>-1.2629999999999999</v>
      </c>
      <c r="O81">
        <v>-1.7689999999999999</v>
      </c>
      <c r="P81">
        <v>-1.014</v>
      </c>
      <c r="Q81">
        <v>-0.66300000000000003</v>
      </c>
    </row>
    <row r="82" spans="1:17" x14ac:dyDescent="0.2">
      <c r="A82">
        <v>-291</v>
      </c>
      <c r="B82">
        <v>193.62</v>
      </c>
      <c r="C82">
        <v>0.66700000000000004</v>
      </c>
      <c r="D82">
        <v>0.65200000000000002</v>
      </c>
      <c r="E82">
        <v>0.64400000000000002</v>
      </c>
      <c r="F82">
        <v>0.63300000000000001</v>
      </c>
      <c r="G82">
        <v>0.73899999999999999</v>
      </c>
      <c r="K82" t="s">
        <v>115</v>
      </c>
      <c r="L82" t="s">
        <v>49</v>
      </c>
      <c r="M82">
        <v>-0.79900000000000004</v>
      </c>
      <c r="N82">
        <v>-0.90800000000000003</v>
      </c>
      <c r="O82">
        <v>-1.4730000000000001</v>
      </c>
      <c r="P82">
        <v>-0.628</v>
      </c>
      <c r="Q82">
        <v>-0.188</v>
      </c>
    </row>
    <row r="83" spans="1:17" x14ac:dyDescent="0.2">
      <c r="A83">
        <v>-290</v>
      </c>
      <c r="B83">
        <v>197.24</v>
      </c>
      <c r="C83">
        <v>0.66600000000000004</v>
      </c>
      <c r="D83">
        <v>0.65700000000000003</v>
      </c>
      <c r="E83">
        <v>0.65</v>
      </c>
      <c r="F83">
        <v>0.63600000000000001</v>
      </c>
      <c r="G83">
        <v>0.72099999999999997</v>
      </c>
      <c r="K83" t="s">
        <v>116</v>
      </c>
      <c r="L83" t="s">
        <v>49</v>
      </c>
      <c r="M83">
        <v>1.5760000000000001</v>
      </c>
      <c r="N83">
        <v>1.5109999999999999</v>
      </c>
      <c r="O83">
        <v>1.387</v>
      </c>
      <c r="P83">
        <v>1.599</v>
      </c>
      <c r="Q83">
        <v>1.5229999999999999</v>
      </c>
    </row>
    <row r="84" spans="1:17" x14ac:dyDescent="0.2">
      <c r="A84">
        <v>-289</v>
      </c>
      <c r="B84">
        <v>200.86</v>
      </c>
      <c r="C84">
        <v>0.66600000000000004</v>
      </c>
      <c r="D84">
        <v>0.66100000000000003</v>
      </c>
      <c r="E84">
        <v>0.65800000000000003</v>
      </c>
      <c r="F84">
        <v>0.64</v>
      </c>
      <c r="G84">
        <v>0.70599999999999996</v>
      </c>
      <c r="K84" t="s">
        <v>117</v>
      </c>
      <c r="L84" t="s">
        <v>49</v>
      </c>
      <c r="M84">
        <v>4.3630000000000004</v>
      </c>
      <c r="N84">
        <v>4.0060000000000002</v>
      </c>
      <c r="O84">
        <v>3.5539999999999998</v>
      </c>
      <c r="P84">
        <v>4.1710000000000003</v>
      </c>
      <c r="Q84">
        <v>4.3630000000000004</v>
      </c>
    </row>
    <row r="85" spans="1:17" x14ac:dyDescent="0.2">
      <c r="A85">
        <v>-288</v>
      </c>
      <c r="B85">
        <v>204.49</v>
      </c>
      <c r="C85">
        <v>0.67500000000000004</v>
      </c>
      <c r="D85">
        <v>0.66400000000000003</v>
      </c>
      <c r="E85">
        <v>0.66700000000000004</v>
      </c>
      <c r="F85">
        <v>0.64900000000000002</v>
      </c>
      <c r="G85">
        <v>0.72</v>
      </c>
      <c r="K85" t="s">
        <v>118</v>
      </c>
      <c r="L85" t="s">
        <v>49</v>
      </c>
      <c r="M85">
        <v>-5.6230000000000002</v>
      </c>
      <c r="N85">
        <v>-5.6230000000000002</v>
      </c>
      <c r="O85">
        <v>-3.9889999999999999</v>
      </c>
      <c r="P85">
        <v>-4.7110000000000003</v>
      </c>
      <c r="Q85">
        <v>-3.22</v>
      </c>
    </row>
    <row r="86" spans="1:17" x14ac:dyDescent="0.2">
      <c r="A86">
        <v>-287</v>
      </c>
      <c r="B86">
        <v>208.12</v>
      </c>
      <c r="C86">
        <v>0.68600000000000005</v>
      </c>
      <c r="D86">
        <v>0.67400000000000004</v>
      </c>
      <c r="E86">
        <v>0.67600000000000005</v>
      </c>
      <c r="F86">
        <v>0.65700000000000003</v>
      </c>
      <c r="G86">
        <v>0.73699999999999999</v>
      </c>
      <c r="K86" t="s">
        <v>119</v>
      </c>
      <c r="L86" t="s">
        <v>46</v>
      </c>
      <c r="M86">
        <v>99.99</v>
      </c>
      <c r="N86">
        <v>99.99</v>
      </c>
      <c r="O86">
        <v>94.168000000000006</v>
      </c>
      <c r="P86">
        <v>99.99</v>
      </c>
      <c r="Q86">
        <v>99.99</v>
      </c>
    </row>
    <row r="87" spans="1:17" x14ac:dyDescent="0.2">
      <c r="A87">
        <v>-286</v>
      </c>
      <c r="B87">
        <v>211.75</v>
      </c>
      <c r="C87">
        <v>0.68899999999999995</v>
      </c>
      <c r="D87">
        <v>0.67800000000000005</v>
      </c>
      <c r="E87">
        <v>0.68300000000000005</v>
      </c>
      <c r="F87">
        <v>0.66300000000000003</v>
      </c>
      <c r="G87">
        <v>0.73199999999999998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2">
      <c r="A88">
        <v>-285</v>
      </c>
      <c r="B88">
        <v>215.38</v>
      </c>
      <c r="C88">
        <v>0.69399999999999995</v>
      </c>
      <c r="D88">
        <v>0.68200000000000005</v>
      </c>
      <c r="E88">
        <v>0.68899999999999995</v>
      </c>
      <c r="F88">
        <v>0.67100000000000004</v>
      </c>
      <c r="G88">
        <v>0.73399999999999999</v>
      </c>
      <c r="K88" t="s">
        <v>121</v>
      </c>
      <c r="L88" t="s">
        <v>49</v>
      </c>
      <c r="M88">
        <v>1.1419999999999999</v>
      </c>
      <c r="N88">
        <v>1.2370000000000001</v>
      </c>
      <c r="O88">
        <v>0.35099999999999998</v>
      </c>
      <c r="P88">
        <v>1.294</v>
      </c>
      <c r="Q88">
        <v>1.6859999999999999</v>
      </c>
    </row>
    <row r="89" spans="1:17" x14ac:dyDescent="0.2">
      <c r="A89">
        <v>-284</v>
      </c>
      <c r="B89">
        <v>219.02</v>
      </c>
      <c r="C89">
        <v>0.70499999999999996</v>
      </c>
      <c r="D89">
        <v>0.68600000000000005</v>
      </c>
      <c r="E89">
        <v>0.69599999999999995</v>
      </c>
      <c r="F89">
        <v>0.67900000000000005</v>
      </c>
      <c r="G89">
        <v>0.75700000000000001</v>
      </c>
      <c r="K89" t="s">
        <v>122</v>
      </c>
      <c r="L89" t="s">
        <v>49</v>
      </c>
      <c r="M89">
        <v>1.5029999999999999</v>
      </c>
      <c r="N89">
        <v>1.575</v>
      </c>
      <c r="O89">
        <v>0.64600000000000002</v>
      </c>
      <c r="P89">
        <v>1.69</v>
      </c>
      <c r="Q89">
        <v>2.1030000000000002</v>
      </c>
    </row>
    <row r="90" spans="1:17" x14ac:dyDescent="0.2">
      <c r="A90">
        <v>-283</v>
      </c>
      <c r="B90">
        <v>222.65</v>
      </c>
      <c r="C90">
        <v>0.71099999999999997</v>
      </c>
      <c r="D90">
        <v>0.69399999999999995</v>
      </c>
      <c r="E90">
        <v>0.70499999999999996</v>
      </c>
      <c r="F90">
        <v>0.68799999999999994</v>
      </c>
      <c r="G90">
        <v>0.75800000000000001</v>
      </c>
      <c r="K90" t="s">
        <v>123</v>
      </c>
      <c r="L90" t="s">
        <v>49</v>
      </c>
      <c r="M90">
        <v>1.744</v>
      </c>
      <c r="N90">
        <v>1.6719999999999999</v>
      </c>
      <c r="O90">
        <v>1.532</v>
      </c>
      <c r="P90">
        <v>1.7849999999999999</v>
      </c>
      <c r="Q90">
        <v>1.651</v>
      </c>
    </row>
    <row r="91" spans="1:17" x14ac:dyDescent="0.2">
      <c r="A91">
        <v>-282</v>
      </c>
      <c r="B91">
        <v>226.27</v>
      </c>
      <c r="C91">
        <v>0.70299999999999996</v>
      </c>
      <c r="D91">
        <v>0.69799999999999995</v>
      </c>
      <c r="E91">
        <v>0.71199999999999997</v>
      </c>
      <c r="F91">
        <v>0.69399999999999995</v>
      </c>
      <c r="G91">
        <v>0.70799999999999996</v>
      </c>
      <c r="K91" t="s">
        <v>124</v>
      </c>
      <c r="L91" t="s">
        <v>49</v>
      </c>
      <c r="M91">
        <v>7.1289999999999996</v>
      </c>
      <c r="N91">
        <v>7.1289999999999996</v>
      </c>
      <c r="O91">
        <v>6.4969999999999999</v>
      </c>
      <c r="P91">
        <v>7.1230000000000002</v>
      </c>
      <c r="Q91">
        <v>6.9539999999999997</v>
      </c>
    </row>
    <row r="92" spans="1:17" x14ac:dyDescent="0.2">
      <c r="A92">
        <v>-281</v>
      </c>
      <c r="B92">
        <v>229.9</v>
      </c>
      <c r="C92">
        <v>0.69299999999999995</v>
      </c>
      <c r="D92">
        <v>0.70099999999999996</v>
      </c>
      <c r="E92">
        <v>0.72099999999999997</v>
      </c>
      <c r="F92">
        <v>0.70099999999999996</v>
      </c>
      <c r="G92">
        <v>0.65</v>
      </c>
      <c r="K92" t="s">
        <v>125</v>
      </c>
      <c r="L92" t="s">
        <v>49</v>
      </c>
      <c r="M92">
        <v>-3.5510000000000002</v>
      </c>
      <c r="N92">
        <v>-3.5510000000000002</v>
      </c>
      <c r="O92">
        <v>-2.077</v>
      </c>
      <c r="P92">
        <v>-2.7770000000000001</v>
      </c>
      <c r="Q92">
        <v>-1.2889999999999999</v>
      </c>
    </row>
    <row r="93" spans="1:17" x14ac:dyDescent="0.2">
      <c r="A93">
        <v>-280</v>
      </c>
      <c r="B93">
        <v>233.51</v>
      </c>
      <c r="C93">
        <v>0.68899999999999995</v>
      </c>
      <c r="D93">
        <v>0.70599999999999996</v>
      </c>
      <c r="E93">
        <v>0.72899999999999998</v>
      </c>
      <c r="F93">
        <v>0.70899999999999996</v>
      </c>
      <c r="G93">
        <v>0.61299999999999999</v>
      </c>
      <c r="K93" t="s">
        <v>126</v>
      </c>
      <c r="L93" t="s">
        <v>46</v>
      </c>
      <c r="M93">
        <v>99.99</v>
      </c>
      <c r="N93">
        <v>99.99</v>
      </c>
      <c r="O93">
        <v>99.99</v>
      </c>
      <c r="P93">
        <v>99.99</v>
      </c>
      <c r="Q93">
        <v>78.531999999999996</v>
      </c>
    </row>
    <row r="94" spans="1:17" x14ac:dyDescent="0.2">
      <c r="A94">
        <v>-279</v>
      </c>
      <c r="B94">
        <v>237.12</v>
      </c>
      <c r="C94">
        <v>0.69199999999999995</v>
      </c>
      <c r="D94">
        <v>0.71399999999999997</v>
      </c>
      <c r="E94">
        <v>0.73799999999999999</v>
      </c>
      <c r="F94">
        <v>0.71599999999999997</v>
      </c>
      <c r="G94">
        <v>0.59899999999999998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-61.280999999999999</v>
      </c>
    </row>
    <row r="95" spans="1:17" x14ac:dyDescent="0.2">
      <c r="A95">
        <v>-278</v>
      </c>
      <c r="B95">
        <v>240.73</v>
      </c>
      <c r="C95">
        <v>0.69099999999999995</v>
      </c>
      <c r="D95">
        <v>0.71899999999999997</v>
      </c>
      <c r="E95">
        <v>0.746</v>
      </c>
      <c r="F95">
        <v>0.72399999999999998</v>
      </c>
      <c r="G95">
        <v>0.57299999999999995</v>
      </c>
      <c r="K95" t="s">
        <v>128</v>
      </c>
      <c r="L95" t="s">
        <v>49</v>
      </c>
      <c r="M95">
        <v>10.510999999999999</v>
      </c>
      <c r="N95">
        <v>11.292</v>
      </c>
      <c r="O95">
        <v>8.9879999999999995</v>
      </c>
      <c r="P95">
        <v>10.836</v>
      </c>
      <c r="Q95">
        <v>10.928000000000001</v>
      </c>
    </row>
    <row r="96" spans="1:17" x14ac:dyDescent="0.2">
      <c r="A96">
        <v>-277</v>
      </c>
      <c r="B96">
        <v>244.32</v>
      </c>
      <c r="C96">
        <v>0.68899999999999995</v>
      </c>
      <c r="D96">
        <v>0.72399999999999998</v>
      </c>
      <c r="E96">
        <v>0.755</v>
      </c>
      <c r="F96">
        <v>0.73</v>
      </c>
      <c r="G96">
        <v>0.54600000000000004</v>
      </c>
      <c r="K96" t="s">
        <v>129</v>
      </c>
      <c r="L96" t="s">
        <v>49</v>
      </c>
      <c r="M96">
        <v>10.667999999999999</v>
      </c>
      <c r="N96">
        <v>11.407</v>
      </c>
      <c r="O96">
        <v>9.141</v>
      </c>
      <c r="P96">
        <v>10.967000000000001</v>
      </c>
      <c r="Q96">
        <v>11.157</v>
      </c>
    </row>
    <row r="97" spans="1:17" x14ac:dyDescent="0.2">
      <c r="A97">
        <v>-276</v>
      </c>
      <c r="B97">
        <v>247.9</v>
      </c>
      <c r="C97">
        <v>0.69599999999999995</v>
      </c>
      <c r="D97">
        <v>0.73299999999999998</v>
      </c>
      <c r="E97">
        <v>0.76200000000000001</v>
      </c>
      <c r="F97">
        <v>0.73599999999999999</v>
      </c>
      <c r="G97">
        <v>0.55200000000000005</v>
      </c>
      <c r="K97" t="s">
        <v>130</v>
      </c>
      <c r="L97" t="s">
        <v>49</v>
      </c>
      <c r="M97">
        <v>2.5510000000000002</v>
      </c>
      <c r="N97">
        <v>2.5270000000000001</v>
      </c>
      <c r="O97">
        <v>2.1549999999999998</v>
      </c>
      <c r="P97">
        <v>2.5059999999999998</v>
      </c>
      <c r="Q97">
        <v>2.359</v>
      </c>
    </row>
    <row r="98" spans="1:17" x14ac:dyDescent="0.2">
      <c r="A98">
        <v>-275</v>
      </c>
      <c r="B98">
        <v>251.47</v>
      </c>
      <c r="C98">
        <v>0.71</v>
      </c>
      <c r="D98">
        <v>0.74</v>
      </c>
      <c r="E98">
        <v>0.76700000000000002</v>
      </c>
      <c r="F98">
        <v>0.745</v>
      </c>
      <c r="G98">
        <v>0.58899999999999997</v>
      </c>
      <c r="K98" t="s">
        <v>131</v>
      </c>
      <c r="L98" t="s">
        <v>49</v>
      </c>
      <c r="M98">
        <v>19.108000000000001</v>
      </c>
      <c r="N98">
        <v>18.335999999999999</v>
      </c>
      <c r="O98">
        <v>17.579999999999998</v>
      </c>
      <c r="P98">
        <v>17.696000000000002</v>
      </c>
      <c r="Q98">
        <v>19.108000000000001</v>
      </c>
    </row>
    <row r="99" spans="1:17" x14ac:dyDescent="0.2">
      <c r="A99">
        <v>-274</v>
      </c>
      <c r="B99">
        <v>255.03</v>
      </c>
      <c r="C99">
        <v>0.73</v>
      </c>
      <c r="D99">
        <v>0.745</v>
      </c>
      <c r="E99">
        <v>0.77600000000000002</v>
      </c>
      <c r="F99">
        <v>0.753</v>
      </c>
      <c r="G99">
        <v>0.64700000000000002</v>
      </c>
      <c r="K99" t="s">
        <v>132</v>
      </c>
      <c r="L99" t="s">
        <v>49</v>
      </c>
      <c r="M99">
        <v>4.3920000000000003</v>
      </c>
      <c r="N99">
        <v>4.3920000000000003</v>
      </c>
      <c r="O99">
        <v>5.3520000000000003</v>
      </c>
      <c r="P99">
        <v>5.1360000000000001</v>
      </c>
      <c r="Q99">
        <v>6.016</v>
      </c>
    </row>
    <row r="100" spans="1:17" x14ac:dyDescent="0.2">
      <c r="A100">
        <v>-273</v>
      </c>
      <c r="B100">
        <v>258.57</v>
      </c>
      <c r="C100">
        <v>0.751</v>
      </c>
      <c r="D100">
        <v>0.751</v>
      </c>
      <c r="E100">
        <v>0.78600000000000003</v>
      </c>
      <c r="F100">
        <v>0.76500000000000001</v>
      </c>
      <c r="G100">
        <v>0.70299999999999996</v>
      </c>
      <c r="K100" t="s">
        <v>133</v>
      </c>
      <c r="L100" t="s">
        <v>46</v>
      </c>
      <c r="M100">
        <v>23.911999999999999</v>
      </c>
      <c r="N100">
        <v>22.154</v>
      </c>
      <c r="O100">
        <v>23.577000000000002</v>
      </c>
      <c r="P100">
        <v>22.85</v>
      </c>
      <c r="Q100">
        <v>21.143999999999998</v>
      </c>
    </row>
    <row r="101" spans="1:17" x14ac:dyDescent="0.2">
      <c r="A101">
        <v>-272</v>
      </c>
      <c r="B101">
        <v>262.08999999999997</v>
      </c>
      <c r="C101">
        <v>0.77400000000000002</v>
      </c>
      <c r="D101">
        <v>0.75900000000000001</v>
      </c>
      <c r="E101">
        <v>0.79500000000000004</v>
      </c>
      <c r="F101">
        <v>0.77100000000000002</v>
      </c>
      <c r="G101">
        <v>0.76900000000000002</v>
      </c>
      <c r="K101" t="s">
        <v>134</v>
      </c>
      <c r="L101" t="s">
        <v>46</v>
      </c>
      <c r="M101">
        <v>41.170999999999999</v>
      </c>
      <c r="N101">
        <v>38.503</v>
      </c>
      <c r="O101">
        <v>58.551000000000002</v>
      </c>
      <c r="P101">
        <v>46.83</v>
      </c>
      <c r="Q101">
        <v>53.923999999999999</v>
      </c>
    </row>
    <row r="102" spans="1:17" x14ac:dyDescent="0.2">
      <c r="A102">
        <v>-271</v>
      </c>
      <c r="B102">
        <v>265.60000000000002</v>
      </c>
      <c r="C102">
        <v>0.79300000000000004</v>
      </c>
      <c r="D102">
        <v>0.76300000000000001</v>
      </c>
      <c r="E102">
        <v>0.80100000000000005</v>
      </c>
      <c r="F102">
        <v>0.77800000000000002</v>
      </c>
      <c r="G102">
        <v>0.83</v>
      </c>
      <c r="K102" t="s">
        <v>135</v>
      </c>
      <c r="L102" t="s">
        <v>49</v>
      </c>
      <c r="M102">
        <v>21.59</v>
      </c>
      <c r="N102">
        <v>23.4</v>
      </c>
      <c r="O102">
        <v>19.024999999999999</v>
      </c>
      <c r="P102">
        <v>22</v>
      </c>
      <c r="Q102">
        <v>21.934999999999999</v>
      </c>
    </row>
    <row r="103" spans="1:17" x14ac:dyDescent="0.2">
      <c r="A103">
        <v>-270</v>
      </c>
      <c r="B103">
        <v>269.08999999999997</v>
      </c>
      <c r="C103">
        <v>0.80500000000000005</v>
      </c>
      <c r="D103">
        <v>0.76600000000000001</v>
      </c>
      <c r="E103">
        <v>0.80700000000000005</v>
      </c>
      <c r="F103">
        <v>0.78500000000000003</v>
      </c>
      <c r="G103">
        <v>0.86299999999999999</v>
      </c>
      <c r="K103" t="s">
        <v>136</v>
      </c>
      <c r="L103" t="s">
        <v>49</v>
      </c>
      <c r="M103">
        <v>21.036000000000001</v>
      </c>
      <c r="N103">
        <v>22.696999999999999</v>
      </c>
      <c r="O103">
        <v>18.651</v>
      </c>
      <c r="P103">
        <v>21.207999999999998</v>
      </c>
      <c r="Q103">
        <v>21.588999999999999</v>
      </c>
    </row>
    <row r="104" spans="1:17" x14ac:dyDescent="0.2">
      <c r="A104">
        <v>-269</v>
      </c>
      <c r="B104">
        <v>272.57</v>
      </c>
      <c r="C104">
        <v>0.80800000000000005</v>
      </c>
      <c r="D104">
        <v>0.77</v>
      </c>
      <c r="E104">
        <v>0.81</v>
      </c>
      <c r="F104">
        <v>0.79100000000000004</v>
      </c>
      <c r="G104">
        <v>0.86099999999999999</v>
      </c>
      <c r="K104" t="s">
        <v>137</v>
      </c>
      <c r="L104" t="s">
        <v>49</v>
      </c>
      <c r="M104">
        <v>3.4239999999999999</v>
      </c>
      <c r="N104">
        <v>3.3639999999999999</v>
      </c>
      <c r="O104">
        <v>2.7850000000000001</v>
      </c>
      <c r="P104">
        <v>2.98</v>
      </c>
      <c r="Q104">
        <v>3.1989999999999998</v>
      </c>
    </row>
    <row r="105" spans="1:17" x14ac:dyDescent="0.2">
      <c r="A105">
        <v>-268</v>
      </c>
      <c r="B105">
        <v>276.02</v>
      </c>
      <c r="C105">
        <v>0.80900000000000005</v>
      </c>
      <c r="D105">
        <v>0.77900000000000003</v>
      </c>
      <c r="E105">
        <v>0.81499999999999995</v>
      </c>
      <c r="F105">
        <v>0.79500000000000004</v>
      </c>
      <c r="G105">
        <v>0.84699999999999998</v>
      </c>
      <c r="K105" t="s">
        <v>138</v>
      </c>
      <c r="L105" t="s">
        <v>49</v>
      </c>
      <c r="M105">
        <v>34.83</v>
      </c>
      <c r="N105">
        <v>32.03</v>
      </c>
      <c r="O105">
        <v>29.57</v>
      </c>
      <c r="P105">
        <v>29.87</v>
      </c>
      <c r="Q105">
        <v>34.83</v>
      </c>
    </row>
    <row r="106" spans="1:17" x14ac:dyDescent="0.2">
      <c r="A106">
        <v>-267</v>
      </c>
      <c r="B106">
        <v>279.45</v>
      </c>
      <c r="C106">
        <v>0.80900000000000005</v>
      </c>
      <c r="D106">
        <v>0.78700000000000003</v>
      </c>
      <c r="E106">
        <v>0.81899999999999995</v>
      </c>
      <c r="F106">
        <v>0.80200000000000005</v>
      </c>
      <c r="G106">
        <v>0.83</v>
      </c>
      <c r="K106" t="s">
        <v>139</v>
      </c>
      <c r="L106" t="s">
        <v>49</v>
      </c>
      <c r="M106">
        <v>12.67</v>
      </c>
      <c r="N106">
        <v>12.67</v>
      </c>
      <c r="O106">
        <v>13.05</v>
      </c>
      <c r="P106">
        <v>13.45</v>
      </c>
      <c r="Q106">
        <v>14.54</v>
      </c>
    </row>
    <row r="107" spans="1:17" x14ac:dyDescent="0.2">
      <c r="A107">
        <v>-266</v>
      </c>
      <c r="B107">
        <v>282.86</v>
      </c>
      <c r="C107">
        <v>0.81699999999999995</v>
      </c>
      <c r="D107">
        <v>0.79500000000000004</v>
      </c>
      <c r="E107">
        <v>0.82199999999999995</v>
      </c>
      <c r="F107">
        <v>0.81100000000000005</v>
      </c>
      <c r="G107">
        <v>0.84</v>
      </c>
      <c r="K107" t="s">
        <v>140</v>
      </c>
      <c r="L107" t="s">
        <v>46</v>
      </c>
      <c r="M107">
        <v>16.276</v>
      </c>
      <c r="N107">
        <v>14.823</v>
      </c>
      <c r="O107">
        <v>14.930999999999999</v>
      </c>
      <c r="P107">
        <v>14.052</v>
      </c>
      <c r="Q107">
        <v>14.82</v>
      </c>
    </row>
    <row r="108" spans="1:17" x14ac:dyDescent="0.2">
      <c r="A108">
        <v>-265</v>
      </c>
      <c r="B108">
        <v>286.24</v>
      </c>
      <c r="C108">
        <v>0.82899999999999996</v>
      </c>
      <c r="D108">
        <v>0.8</v>
      </c>
      <c r="E108">
        <v>0.83199999999999996</v>
      </c>
      <c r="F108">
        <v>0.81599999999999995</v>
      </c>
      <c r="G108">
        <v>0.86899999999999999</v>
      </c>
      <c r="K108" t="s">
        <v>141</v>
      </c>
      <c r="L108" t="s">
        <v>46</v>
      </c>
      <c r="M108">
        <v>60.228999999999999</v>
      </c>
      <c r="N108">
        <v>55.822000000000003</v>
      </c>
      <c r="O108">
        <v>69.971000000000004</v>
      </c>
      <c r="P108">
        <v>63.42</v>
      </c>
      <c r="Q108">
        <v>67.349000000000004</v>
      </c>
    </row>
    <row r="109" spans="1:17" x14ac:dyDescent="0.2">
      <c r="A109">
        <v>-264</v>
      </c>
      <c r="B109">
        <v>289.61</v>
      </c>
      <c r="C109">
        <v>0.84399999999999997</v>
      </c>
      <c r="D109">
        <v>0.80500000000000005</v>
      </c>
      <c r="E109">
        <v>0.83799999999999997</v>
      </c>
      <c r="F109">
        <v>0.82199999999999995</v>
      </c>
      <c r="G109">
        <v>0.90900000000000003</v>
      </c>
      <c r="K109" t="s">
        <v>142</v>
      </c>
      <c r="L109" t="s">
        <v>143</v>
      </c>
      <c r="M109">
        <v>1228.75</v>
      </c>
      <c r="N109">
        <v>1261.2</v>
      </c>
      <c r="O109">
        <v>1203.5999999999999</v>
      </c>
      <c r="P109">
        <v>1250</v>
      </c>
      <c r="Q109">
        <v>1200.2</v>
      </c>
    </row>
    <row r="110" spans="1:17" x14ac:dyDescent="0.2">
      <c r="A110">
        <v>-263</v>
      </c>
      <c r="B110">
        <v>292.95</v>
      </c>
      <c r="C110">
        <v>0.85799999999999998</v>
      </c>
      <c r="D110">
        <v>0.80900000000000005</v>
      </c>
      <c r="E110">
        <v>0.84699999999999998</v>
      </c>
      <c r="F110">
        <v>0.83199999999999996</v>
      </c>
      <c r="G110">
        <v>0.94299999999999995</v>
      </c>
      <c r="K110" t="s">
        <v>144</v>
      </c>
      <c r="L110" t="s">
        <v>143</v>
      </c>
      <c r="M110">
        <v>1227.731</v>
      </c>
      <c r="N110">
        <v>1260.4280000000001</v>
      </c>
      <c r="O110">
        <v>1202.807</v>
      </c>
      <c r="P110">
        <v>1248.374</v>
      </c>
      <c r="Q110">
        <v>1199.317</v>
      </c>
    </row>
    <row r="111" spans="1:17" x14ac:dyDescent="0.2">
      <c r="A111">
        <v>-262</v>
      </c>
      <c r="B111">
        <v>296.26</v>
      </c>
      <c r="C111">
        <v>0.86699999999999999</v>
      </c>
      <c r="D111">
        <v>0.81499999999999995</v>
      </c>
      <c r="E111">
        <v>0.85699999999999998</v>
      </c>
      <c r="F111">
        <v>0.83899999999999997</v>
      </c>
      <c r="G111">
        <v>0.95599999999999996</v>
      </c>
      <c r="K111" t="s">
        <v>145</v>
      </c>
      <c r="L111" t="s">
        <v>143</v>
      </c>
      <c r="M111">
        <v>29.507999999999999</v>
      </c>
      <c r="N111">
        <v>11.045999999999999</v>
      </c>
      <c r="O111">
        <v>7.0490000000000004</v>
      </c>
      <c r="P111">
        <v>8.8940000000000001</v>
      </c>
      <c r="Q111">
        <v>17.527000000000001</v>
      </c>
    </row>
    <row r="112" spans="1:17" x14ac:dyDescent="0.2">
      <c r="A112">
        <v>-261</v>
      </c>
      <c r="B112">
        <v>299.54000000000002</v>
      </c>
      <c r="C112">
        <v>0.86499999999999999</v>
      </c>
      <c r="D112">
        <v>0.82399999999999995</v>
      </c>
      <c r="E112">
        <v>0.85899999999999999</v>
      </c>
      <c r="F112">
        <v>0.84599999999999997</v>
      </c>
      <c r="G112">
        <v>0.93100000000000005</v>
      </c>
      <c r="K112" t="s">
        <v>146</v>
      </c>
      <c r="L112" t="s">
        <v>143</v>
      </c>
      <c r="M112">
        <v>1288.2</v>
      </c>
      <c r="N112">
        <v>1288.2</v>
      </c>
      <c r="O112">
        <v>1226.8</v>
      </c>
      <c r="P112">
        <v>1272</v>
      </c>
      <c r="Q112">
        <v>1251.5999999999999</v>
      </c>
    </row>
    <row r="113" spans="1:17" x14ac:dyDescent="0.2">
      <c r="A113">
        <v>-260</v>
      </c>
      <c r="B113">
        <v>302.8</v>
      </c>
      <c r="C113">
        <v>0.86399999999999999</v>
      </c>
      <c r="D113">
        <v>0.83199999999999996</v>
      </c>
      <c r="E113">
        <v>0.86199999999999999</v>
      </c>
      <c r="F113">
        <v>0.85099999999999998</v>
      </c>
      <c r="G113">
        <v>0.91300000000000003</v>
      </c>
      <c r="K113" t="s">
        <v>147</v>
      </c>
      <c r="L113" t="s">
        <v>143</v>
      </c>
      <c r="M113">
        <v>1156.4000000000001</v>
      </c>
      <c r="N113">
        <v>1216.2</v>
      </c>
      <c r="O113">
        <v>1179.8</v>
      </c>
      <c r="P113">
        <v>1213.5999999999999</v>
      </c>
      <c r="Q113">
        <v>1156.4000000000001</v>
      </c>
    </row>
    <row r="114" spans="1:17" x14ac:dyDescent="0.2">
      <c r="A114">
        <v>-259</v>
      </c>
      <c r="B114">
        <v>306.02999999999997</v>
      </c>
      <c r="C114">
        <v>0.86599999999999999</v>
      </c>
      <c r="D114">
        <v>0.83599999999999997</v>
      </c>
      <c r="E114">
        <v>0.871</v>
      </c>
      <c r="F114">
        <v>0.85699999999999998</v>
      </c>
      <c r="G114">
        <v>0.90100000000000002</v>
      </c>
      <c r="K114" t="s">
        <v>148</v>
      </c>
      <c r="L114" t="s">
        <v>46</v>
      </c>
      <c r="M114">
        <v>2.403</v>
      </c>
      <c r="N114">
        <v>0.876</v>
      </c>
      <c r="O114">
        <v>0.58599999999999997</v>
      </c>
      <c r="P114">
        <v>0.71199999999999997</v>
      </c>
      <c r="Q114">
        <v>1.4610000000000001</v>
      </c>
    </row>
    <row r="115" spans="1:17" x14ac:dyDescent="0.2">
      <c r="A115">
        <v>-258</v>
      </c>
      <c r="B115">
        <v>309.23</v>
      </c>
      <c r="C115">
        <v>0.86699999999999999</v>
      </c>
      <c r="D115">
        <v>0.84</v>
      </c>
      <c r="E115">
        <v>0.873</v>
      </c>
      <c r="F115">
        <v>0.86299999999999999</v>
      </c>
      <c r="G115">
        <v>0.89</v>
      </c>
      <c r="K115" t="s">
        <v>149</v>
      </c>
      <c r="L115" t="s">
        <v>46</v>
      </c>
      <c r="M115">
        <v>94.19</v>
      </c>
      <c r="N115">
        <v>96.491</v>
      </c>
      <c r="O115">
        <v>98.087000000000003</v>
      </c>
      <c r="P115">
        <v>97.213999999999999</v>
      </c>
      <c r="Q115">
        <v>96.421999999999997</v>
      </c>
    </row>
    <row r="116" spans="1:17" x14ac:dyDescent="0.2">
      <c r="A116">
        <v>-257</v>
      </c>
      <c r="B116">
        <v>312.39999999999998</v>
      </c>
      <c r="C116">
        <v>0.86699999999999999</v>
      </c>
      <c r="D116">
        <v>0.84499999999999997</v>
      </c>
      <c r="E116">
        <v>0.88100000000000001</v>
      </c>
      <c r="F116">
        <v>0.87</v>
      </c>
      <c r="G116">
        <v>0.873</v>
      </c>
      <c r="K116" t="s">
        <v>150</v>
      </c>
      <c r="L116" t="s">
        <v>49</v>
      </c>
      <c r="M116">
        <v>10.722</v>
      </c>
      <c r="N116">
        <v>11.532</v>
      </c>
      <c r="O116">
        <v>9.1639999999999997</v>
      </c>
      <c r="P116">
        <v>11.012</v>
      </c>
      <c r="Q116">
        <v>11.18</v>
      </c>
    </row>
    <row r="117" spans="1:17" x14ac:dyDescent="0.2">
      <c r="A117">
        <v>-256</v>
      </c>
      <c r="B117">
        <v>315.54000000000002</v>
      </c>
      <c r="C117">
        <v>0.86399999999999999</v>
      </c>
      <c r="D117">
        <v>0.85299999999999998</v>
      </c>
      <c r="E117">
        <v>0.88800000000000001</v>
      </c>
      <c r="F117">
        <v>0.877</v>
      </c>
      <c r="G117">
        <v>0.84</v>
      </c>
      <c r="K117" t="s">
        <v>151</v>
      </c>
      <c r="L117" t="s">
        <v>49</v>
      </c>
      <c r="M117">
        <v>10.784000000000001</v>
      </c>
      <c r="N117">
        <v>11.57</v>
      </c>
      <c r="O117">
        <v>9.2260000000000009</v>
      </c>
      <c r="P117">
        <v>11.031000000000001</v>
      </c>
      <c r="Q117">
        <v>11.31</v>
      </c>
    </row>
    <row r="118" spans="1:17" x14ac:dyDescent="0.2">
      <c r="A118">
        <v>-255</v>
      </c>
      <c r="B118">
        <v>318.64999999999998</v>
      </c>
      <c r="C118">
        <v>0.85599999999999998</v>
      </c>
      <c r="D118">
        <v>0.86</v>
      </c>
      <c r="E118">
        <v>0.89500000000000002</v>
      </c>
      <c r="F118">
        <v>0.88300000000000001</v>
      </c>
      <c r="G118">
        <v>0.78800000000000003</v>
      </c>
      <c r="K118" t="s">
        <v>152</v>
      </c>
      <c r="L118" t="s">
        <v>49</v>
      </c>
      <c r="M118">
        <v>2.508</v>
      </c>
      <c r="N118">
        <v>2.4430000000000001</v>
      </c>
      <c r="O118">
        <v>2.1160000000000001</v>
      </c>
      <c r="P118">
        <v>2.4380000000000002</v>
      </c>
      <c r="Q118">
        <v>2.33</v>
      </c>
    </row>
    <row r="119" spans="1:17" x14ac:dyDescent="0.2">
      <c r="A119">
        <v>-254</v>
      </c>
      <c r="B119">
        <v>321.73</v>
      </c>
      <c r="C119">
        <v>0.84899999999999998</v>
      </c>
      <c r="D119">
        <v>0.86399999999999999</v>
      </c>
      <c r="E119">
        <v>0.90300000000000002</v>
      </c>
      <c r="F119">
        <v>0.88900000000000001</v>
      </c>
      <c r="G119">
        <v>0.73899999999999999</v>
      </c>
      <c r="K119" t="s">
        <v>153</v>
      </c>
      <c r="L119" t="s">
        <v>49</v>
      </c>
      <c r="M119">
        <v>19.692</v>
      </c>
      <c r="N119">
        <v>18.167999999999999</v>
      </c>
      <c r="O119">
        <v>17.603999999999999</v>
      </c>
      <c r="P119">
        <v>17.771999999999998</v>
      </c>
      <c r="Q119">
        <v>19.692</v>
      </c>
    </row>
    <row r="120" spans="1:17" x14ac:dyDescent="0.2">
      <c r="A120">
        <v>-253</v>
      </c>
      <c r="B120">
        <v>324.77</v>
      </c>
      <c r="C120">
        <v>0.84899999999999998</v>
      </c>
      <c r="D120">
        <v>0.874</v>
      </c>
      <c r="E120">
        <v>0.90900000000000003</v>
      </c>
      <c r="F120">
        <v>0.89600000000000002</v>
      </c>
      <c r="G120">
        <v>0.71599999999999997</v>
      </c>
      <c r="K120" t="s">
        <v>154</v>
      </c>
      <c r="L120" t="s">
        <v>49</v>
      </c>
      <c r="M120">
        <v>4.532</v>
      </c>
      <c r="N120">
        <v>4.532</v>
      </c>
      <c r="O120">
        <v>5.36</v>
      </c>
      <c r="P120">
        <v>5.2880000000000003</v>
      </c>
      <c r="Q120">
        <v>6.3520000000000003</v>
      </c>
    </row>
    <row r="121" spans="1:17" x14ac:dyDescent="0.2">
      <c r="A121">
        <v>-252</v>
      </c>
      <c r="B121">
        <v>327.79</v>
      </c>
      <c r="C121">
        <v>0.85699999999999998</v>
      </c>
      <c r="D121">
        <v>0.878</v>
      </c>
      <c r="E121">
        <v>0.91900000000000004</v>
      </c>
      <c r="F121">
        <v>0.90500000000000003</v>
      </c>
      <c r="G121">
        <v>0.72499999999999998</v>
      </c>
      <c r="K121" t="s">
        <v>155</v>
      </c>
      <c r="L121" t="s">
        <v>46</v>
      </c>
      <c r="M121">
        <v>23.251999999999999</v>
      </c>
      <c r="N121">
        <v>21.119</v>
      </c>
      <c r="O121">
        <v>22.937999999999999</v>
      </c>
      <c r="P121">
        <v>22.105</v>
      </c>
      <c r="Q121">
        <v>20.597999999999999</v>
      </c>
    </row>
    <row r="122" spans="1:17" x14ac:dyDescent="0.2">
      <c r="A122">
        <v>-251</v>
      </c>
      <c r="B122">
        <v>330.76</v>
      </c>
      <c r="C122">
        <v>0.87</v>
      </c>
      <c r="D122">
        <v>0.879</v>
      </c>
      <c r="E122">
        <v>0.92500000000000004</v>
      </c>
      <c r="F122">
        <v>0.91200000000000003</v>
      </c>
      <c r="G122">
        <v>0.76200000000000001</v>
      </c>
      <c r="K122" t="s">
        <v>156</v>
      </c>
      <c r="L122" t="s">
        <v>46</v>
      </c>
      <c r="M122">
        <v>42.024999999999999</v>
      </c>
      <c r="N122">
        <v>39.170999999999999</v>
      </c>
      <c r="O122">
        <v>58.095999999999997</v>
      </c>
      <c r="P122">
        <v>47.939</v>
      </c>
      <c r="Q122">
        <v>56.162999999999997</v>
      </c>
    </row>
    <row r="123" spans="1:17" x14ac:dyDescent="0.2">
      <c r="A123">
        <v>-250</v>
      </c>
      <c r="B123">
        <v>333.71</v>
      </c>
      <c r="C123">
        <v>0.89</v>
      </c>
      <c r="D123">
        <v>0.88400000000000001</v>
      </c>
      <c r="E123">
        <v>0.93</v>
      </c>
      <c r="F123">
        <v>0.91500000000000004</v>
      </c>
      <c r="G123">
        <v>0.83199999999999996</v>
      </c>
      <c r="K123" t="s">
        <v>157</v>
      </c>
      <c r="L123" t="s">
        <v>49</v>
      </c>
      <c r="M123">
        <v>10.25</v>
      </c>
      <c r="N123">
        <v>11</v>
      </c>
      <c r="O123">
        <v>9</v>
      </c>
      <c r="P123">
        <v>11</v>
      </c>
      <c r="Q123">
        <v>10</v>
      </c>
    </row>
    <row r="124" spans="1:17" x14ac:dyDescent="0.2">
      <c r="A124">
        <v>-249</v>
      </c>
      <c r="B124">
        <v>336.61</v>
      </c>
      <c r="C124">
        <v>0.91600000000000004</v>
      </c>
      <c r="D124">
        <v>0.88900000000000001</v>
      </c>
      <c r="E124">
        <v>0.94099999999999995</v>
      </c>
      <c r="F124">
        <v>0.92100000000000004</v>
      </c>
      <c r="G124">
        <v>0.91100000000000003</v>
      </c>
      <c r="K124" t="s">
        <v>158</v>
      </c>
      <c r="L124" t="s">
        <v>49</v>
      </c>
      <c r="M124">
        <v>11.138999999999999</v>
      </c>
      <c r="N124">
        <v>11.743</v>
      </c>
      <c r="O124">
        <v>9.6340000000000003</v>
      </c>
      <c r="P124">
        <v>11.561999999999999</v>
      </c>
      <c r="Q124">
        <v>11.615</v>
      </c>
    </row>
    <row r="125" spans="1:17" x14ac:dyDescent="0.2">
      <c r="A125">
        <v>-248</v>
      </c>
      <c r="B125">
        <v>339.49</v>
      </c>
      <c r="C125">
        <v>0.94</v>
      </c>
      <c r="D125">
        <v>0.89700000000000002</v>
      </c>
      <c r="E125">
        <v>0.94599999999999995</v>
      </c>
      <c r="F125">
        <v>0.92700000000000005</v>
      </c>
      <c r="G125">
        <v>0.99</v>
      </c>
      <c r="K125" t="s">
        <v>159</v>
      </c>
      <c r="L125" t="s">
        <v>49</v>
      </c>
      <c r="M125">
        <v>3.089</v>
      </c>
      <c r="N125">
        <v>3.1280000000000001</v>
      </c>
      <c r="O125">
        <v>2.7229999999999999</v>
      </c>
      <c r="P125">
        <v>3.0219999999999998</v>
      </c>
      <c r="Q125">
        <v>2.98</v>
      </c>
    </row>
    <row r="126" spans="1:17" x14ac:dyDescent="0.2">
      <c r="A126">
        <v>-247</v>
      </c>
      <c r="B126">
        <v>342.32</v>
      </c>
      <c r="C126">
        <v>0.96</v>
      </c>
      <c r="D126">
        <v>0.9</v>
      </c>
      <c r="E126">
        <v>0.95099999999999996</v>
      </c>
      <c r="F126">
        <v>0.93500000000000005</v>
      </c>
      <c r="G126">
        <v>1.054</v>
      </c>
      <c r="K126" t="s">
        <v>160</v>
      </c>
      <c r="L126" t="s">
        <v>49</v>
      </c>
      <c r="M126">
        <v>20.8</v>
      </c>
      <c r="N126">
        <v>20.8</v>
      </c>
      <c r="O126">
        <v>19.8</v>
      </c>
      <c r="P126">
        <v>20</v>
      </c>
      <c r="Q126">
        <v>20.8</v>
      </c>
    </row>
    <row r="127" spans="1:17" x14ac:dyDescent="0.2">
      <c r="A127">
        <v>-246</v>
      </c>
      <c r="B127">
        <v>345.12</v>
      </c>
      <c r="C127">
        <v>0.97399999999999998</v>
      </c>
      <c r="D127">
        <v>0.90800000000000003</v>
      </c>
      <c r="E127">
        <v>0.95399999999999996</v>
      </c>
      <c r="F127">
        <v>0.93899999999999995</v>
      </c>
      <c r="G127">
        <v>1.0960000000000001</v>
      </c>
      <c r="K127" t="s">
        <v>161</v>
      </c>
      <c r="L127" t="s">
        <v>49</v>
      </c>
      <c r="M127">
        <v>4</v>
      </c>
      <c r="N127">
        <v>4</v>
      </c>
      <c r="O127">
        <v>4.3970000000000002</v>
      </c>
      <c r="P127">
        <v>4.8</v>
      </c>
      <c r="Q127">
        <v>5</v>
      </c>
    </row>
    <row r="128" spans="1:17" x14ac:dyDescent="0.2">
      <c r="A128">
        <v>-245</v>
      </c>
      <c r="B128">
        <v>347.89</v>
      </c>
      <c r="C128">
        <v>0.98299999999999998</v>
      </c>
      <c r="D128">
        <v>0.91600000000000004</v>
      </c>
      <c r="E128">
        <v>0.96299999999999997</v>
      </c>
      <c r="F128">
        <v>0.94599999999999995</v>
      </c>
      <c r="G128">
        <v>1.109</v>
      </c>
      <c r="K128" t="s">
        <v>162</v>
      </c>
      <c r="L128" t="s">
        <v>46</v>
      </c>
      <c r="M128">
        <v>27.73</v>
      </c>
      <c r="N128">
        <v>26.640999999999998</v>
      </c>
      <c r="O128">
        <v>28.26</v>
      </c>
      <c r="P128">
        <v>26.137</v>
      </c>
      <c r="Q128">
        <v>25.652999999999999</v>
      </c>
    </row>
    <row r="129" spans="1:17" x14ac:dyDescent="0.2">
      <c r="A129">
        <v>-244</v>
      </c>
      <c r="B129">
        <v>350.61</v>
      </c>
      <c r="C129">
        <v>0.98499999999999999</v>
      </c>
      <c r="D129">
        <v>0.92300000000000004</v>
      </c>
      <c r="E129">
        <v>0.97199999999999998</v>
      </c>
      <c r="F129">
        <v>0.95199999999999996</v>
      </c>
      <c r="G129">
        <v>1.095</v>
      </c>
      <c r="K129" t="s">
        <v>163</v>
      </c>
      <c r="L129" t="s">
        <v>46</v>
      </c>
      <c r="M129">
        <v>35.911000000000001</v>
      </c>
      <c r="N129">
        <v>34.064</v>
      </c>
      <c r="O129">
        <v>45.640999999999998</v>
      </c>
      <c r="P129">
        <v>41.515000000000001</v>
      </c>
      <c r="Q129">
        <v>43.045999999999999</v>
      </c>
    </row>
    <row r="130" spans="1:17" x14ac:dyDescent="0.2">
      <c r="A130">
        <v>-243</v>
      </c>
      <c r="B130">
        <v>353.3</v>
      </c>
      <c r="C130">
        <v>0.98399999999999999</v>
      </c>
      <c r="D130">
        <v>0.92500000000000004</v>
      </c>
      <c r="E130">
        <v>0.97799999999999998</v>
      </c>
      <c r="F130">
        <v>0.95899999999999996</v>
      </c>
      <c r="G130">
        <v>1.0740000000000001</v>
      </c>
      <c r="K130" t="s">
        <v>164</v>
      </c>
      <c r="L130" t="s">
        <v>49</v>
      </c>
      <c r="M130">
        <v>40.1</v>
      </c>
      <c r="N130">
        <v>41.6</v>
      </c>
      <c r="O130">
        <v>37.6</v>
      </c>
      <c r="P130">
        <v>39.6</v>
      </c>
      <c r="Q130">
        <v>41.6</v>
      </c>
    </row>
    <row r="131" spans="1:17" x14ac:dyDescent="0.2">
      <c r="A131">
        <v>-242</v>
      </c>
      <c r="B131">
        <v>355.95</v>
      </c>
      <c r="C131">
        <v>0.98199999999999998</v>
      </c>
      <c r="D131">
        <v>0.93</v>
      </c>
      <c r="E131">
        <v>0.98199999999999998</v>
      </c>
      <c r="F131">
        <v>0.96599999999999997</v>
      </c>
      <c r="G131">
        <v>1.0509999999999999</v>
      </c>
      <c r="K131" t="s">
        <v>165</v>
      </c>
      <c r="L131" t="s">
        <v>49</v>
      </c>
      <c r="M131">
        <v>38.936999999999998</v>
      </c>
      <c r="N131">
        <v>40.677</v>
      </c>
      <c r="O131">
        <v>36.267000000000003</v>
      </c>
      <c r="P131">
        <v>38.292999999999999</v>
      </c>
      <c r="Q131">
        <v>40.512999999999998</v>
      </c>
    </row>
    <row r="132" spans="1:17" x14ac:dyDescent="0.2">
      <c r="A132">
        <v>-241</v>
      </c>
      <c r="B132">
        <v>358.56</v>
      </c>
      <c r="C132">
        <v>0.98199999999999998</v>
      </c>
      <c r="D132">
        <v>0.93899999999999995</v>
      </c>
      <c r="E132">
        <v>0.99099999999999999</v>
      </c>
      <c r="F132">
        <v>0.97199999999999998</v>
      </c>
      <c r="G132">
        <v>1.026</v>
      </c>
      <c r="K132" t="s">
        <v>166</v>
      </c>
      <c r="L132" t="s">
        <v>49</v>
      </c>
      <c r="M132">
        <v>4.1440000000000001</v>
      </c>
      <c r="N132">
        <v>4.1050000000000004</v>
      </c>
      <c r="O132">
        <v>3.419</v>
      </c>
      <c r="P132">
        <v>3.488</v>
      </c>
      <c r="Q132">
        <v>3.88</v>
      </c>
    </row>
    <row r="133" spans="1:17" x14ac:dyDescent="0.2">
      <c r="A133">
        <v>-240</v>
      </c>
      <c r="B133">
        <v>361.13</v>
      </c>
      <c r="C133">
        <v>0.98</v>
      </c>
      <c r="D133">
        <v>0.94099999999999995</v>
      </c>
      <c r="E133">
        <v>0.997</v>
      </c>
      <c r="F133">
        <v>0.97899999999999998</v>
      </c>
      <c r="G133">
        <v>1.0029999999999999</v>
      </c>
      <c r="K133" t="s">
        <v>167</v>
      </c>
      <c r="L133" t="s">
        <v>49</v>
      </c>
      <c r="M133">
        <v>57.6</v>
      </c>
      <c r="N133">
        <v>52.6</v>
      </c>
      <c r="O133">
        <v>48.6</v>
      </c>
      <c r="P133">
        <v>47.6</v>
      </c>
      <c r="Q133">
        <v>57.6</v>
      </c>
    </row>
    <row r="134" spans="1:17" x14ac:dyDescent="0.2">
      <c r="A134">
        <v>-239</v>
      </c>
      <c r="B134">
        <v>363.66</v>
      </c>
      <c r="C134">
        <v>0.98599999999999999</v>
      </c>
      <c r="D134">
        <v>0.94499999999999995</v>
      </c>
      <c r="E134">
        <v>1.002</v>
      </c>
      <c r="F134">
        <v>0.99</v>
      </c>
      <c r="G134">
        <v>1.008</v>
      </c>
      <c r="K134" t="s">
        <v>168</v>
      </c>
      <c r="L134" t="s">
        <v>49</v>
      </c>
      <c r="M134">
        <v>29.6</v>
      </c>
      <c r="N134">
        <v>29.6</v>
      </c>
      <c r="O134">
        <v>29.6</v>
      </c>
      <c r="P134">
        <v>29.6</v>
      </c>
      <c r="Q134">
        <v>31.6</v>
      </c>
    </row>
    <row r="135" spans="1:17" x14ac:dyDescent="0.2">
      <c r="A135">
        <v>-238</v>
      </c>
      <c r="B135">
        <v>366.16</v>
      </c>
      <c r="C135">
        <v>0.99399999999999999</v>
      </c>
      <c r="D135">
        <v>0.95299999999999996</v>
      </c>
      <c r="E135">
        <v>1.0049999999999999</v>
      </c>
      <c r="F135">
        <v>0.98899999999999999</v>
      </c>
      <c r="G135">
        <v>1.0289999999999999</v>
      </c>
      <c r="K135" t="s">
        <v>169</v>
      </c>
      <c r="L135" t="s">
        <v>46</v>
      </c>
      <c r="M135">
        <v>10.641999999999999</v>
      </c>
      <c r="N135">
        <v>10.090999999999999</v>
      </c>
      <c r="O135">
        <v>9.4269999999999996</v>
      </c>
      <c r="P135">
        <v>9.109</v>
      </c>
      <c r="Q135">
        <v>9.5779999999999994</v>
      </c>
    </row>
    <row r="136" spans="1:17" x14ac:dyDescent="0.2">
      <c r="A136">
        <v>-237</v>
      </c>
      <c r="B136">
        <v>368.61</v>
      </c>
      <c r="C136">
        <v>1.004</v>
      </c>
      <c r="D136">
        <v>0.96199999999999997</v>
      </c>
      <c r="E136">
        <v>1.01</v>
      </c>
      <c r="F136">
        <v>0.996</v>
      </c>
      <c r="G136">
        <v>1.0489999999999999</v>
      </c>
      <c r="K136" t="s">
        <v>170</v>
      </c>
      <c r="L136" t="s">
        <v>46</v>
      </c>
      <c r="M136">
        <v>76.019000000000005</v>
      </c>
      <c r="N136">
        <v>72.769000000000005</v>
      </c>
      <c r="O136">
        <v>81.617999999999995</v>
      </c>
      <c r="P136">
        <v>77.298000000000002</v>
      </c>
      <c r="Q136">
        <v>77.998999999999995</v>
      </c>
    </row>
    <row r="137" spans="1:17" x14ac:dyDescent="0.2">
      <c r="A137">
        <v>-236</v>
      </c>
      <c r="B137">
        <v>371.02</v>
      </c>
      <c r="C137">
        <v>1.0129999999999999</v>
      </c>
      <c r="D137">
        <v>0.96599999999999997</v>
      </c>
      <c r="E137">
        <v>1.0149999999999999</v>
      </c>
      <c r="F137">
        <v>1.0029999999999999</v>
      </c>
      <c r="G137">
        <v>1.0680000000000001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1.0189999999999999</v>
      </c>
      <c r="D138">
        <v>0.97299999999999998</v>
      </c>
      <c r="E138">
        <v>1.0249999999999999</v>
      </c>
      <c r="F138">
        <v>1.006</v>
      </c>
      <c r="G138">
        <v>1.073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1.02</v>
      </c>
      <c r="D139">
        <v>0.98099999999999998</v>
      </c>
      <c r="E139">
        <v>1.028</v>
      </c>
      <c r="F139">
        <v>1.0109999999999999</v>
      </c>
      <c r="G139">
        <v>1.0609999999999999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1.014</v>
      </c>
      <c r="D140">
        <v>0.99099999999999999</v>
      </c>
      <c r="E140">
        <v>1.032</v>
      </c>
      <c r="F140">
        <v>1.018</v>
      </c>
      <c r="G140">
        <v>1.0129999999999999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1.002</v>
      </c>
      <c r="D141">
        <v>0.99399999999999999</v>
      </c>
      <c r="E141">
        <v>1.042</v>
      </c>
      <c r="F141">
        <v>1.0269999999999999</v>
      </c>
      <c r="G141">
        <v>0.94399999999999995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0.999</v>
      </c>
      <c r="D142">
        <v>1.0009999999999999</v>
      </c>
      <c r="E142">
        <v>1.0469999999999999</v>
      </c>
      <c r="F142">
        <v>1.03</v>
      </c>
      <c r="G142">
        <v>0.91700000000000004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1.004</v>
      </c>
      <c r="D143">
        <v>1.0069999999999999</v>
      </c>
      <c r="E143">
        <v>1.05</v>
      </c>
      <c r="F143">
        <v>1.0329999999999999</v>
      </c>
      <c r="G143">
        <v>0.92500000000000004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1.014</v>
      </c>
      <c r="D144">
        <v>1.0129999999999999</v>
      </c>
      <c r="E144">
        <v>1.0589999999999999</v>
      </c>
      <c r="F144">
        <v>1.04</v>
      </c>
      <c r="G144">
        <v>0.94299999999999995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1.028</v>
      </c>
      <c r="D145">
        <v>1.0149999999999999</v>
      </c>
      <c r="E145">
        <v>1.0620000000000001</v>
      </c>
      <c r="F145">
        <v>1.0469999999999999</v>
      </c>
      <c r="G145">
        <v>0.98699999999999999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1.0449999999999999</v>
      </c>
      <c r="D146">
        <v>1.026</v>
      </c>
      <c r="E146">
        <v>1.0660000000000001</v>
      </c>
      <c r="F146">
        <v>1.048</v>
      </c>
      <c r="G146">
        <v>1.04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1.056</v>
      </c>
      <c r="D147">
        <v>1.0349999999999999</v>
      </c>
      <c r="E147">
        <v>1.0740000000000001</v>
      </c>
      <c r="F147">
        <v>1.052</v>
      </c>
      <c r="G147">
        <v>1.0649999999999999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1.0609999999999999</v>
      </c>
      <c r="D148">
        <v>1.034</v>
      </c>
      <c r="E148">
        <v>1.083</v>
      </c>
      <c r="F148">
        <v>1.0609999999999999</v>
      </c>
      <c r="G148">
        <v>1.0669999999999999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1.0669999999999999</v>
      </c>
      <c r="D149">
        <v>1.04</v>
      </c>
      <c r="E149">
        <v>1.0840000000000001</v>
      </c>
      <c r="F149">
        <v>1.0680000000000001</v>
      </c>
      <c r="G149">
        <v>1.0780000000000001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1.0780000000000001</v>
      </c>
      <c r="D150">
        <v>1.0469999999999999</v>
      </c>
      <c r="E150">
        <v>1.0940000000000001</v>
      </c>
      <c r="F150">
        <v>1.073</v>
      </c>
      <c r="G150">
        <v>1.099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1.0880000000000001</v>
      </c>
      <c r="D151">
        <v>1.056</v>
      </c>
      <c r="E151">
        <v>1.0980000000000001</v>
      </c>
      <c r="F151">
        <v>1.073</v>
      </c>
      <c r="G151">
        <v>1.125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1.101</v>
      </c>
      <c r="D152">
        <v>1.0580000000000001</v>
      </c>
      <c r="E152">
        <v>1.101</v>
      </c>
      <c r="F152">
        <v>1.081</v>
      </c>
      <c r="G152">
        <v>1.165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1.1180000000000001</v>
      </c>
      <c r="D153">
        <v>1.0620000000000001</v>
      </c>
      <c r="E153">
        <v>1.1060000000000001</v>
      </c>
      <c r="F153">
        <v>1.0900000000000001</v>
      </c>
      <c r="G153">
        <v>1.214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1.1319999999999999</v>
      </c>
      <c r="D154">
        <v>1.0720000000000001</v>
      </c>
      <c r="E154">
        <v>1.1080000000000001</v>
      </c>
      <c r="F154">
        <v>1.0920000000000001</v>
      </c>
      <c r="G154">
        <v>1.2569999999999999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1.145</v>
      </c>
      <c r="D155">
        <v>1.081</v>
      </c>
      <c r="E155">
        <v>1.1160000000000001</v>
      </c>
      <c r="F155">
        <v>1.097</v>
      </c>
      <c r="G155">
        <v>1.2849999999999999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1.149</v>
      </c>
      <c r="D156">
        <v>1.081</v>
      </c>
      <c r="E156">
        <v>1.1220000000000001</v>
      </c>
      <c r="F156">
        <v>1.105</v>
      </c>
      <c r="G156">
        <v>1.288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1.147</v>
      </c>
      <c r="D157">
        <v>1.0880000000000001</v>
      </c>
      <c r="E157">
        <v>1.1220000000000001</v>
      </c>
      <c r="F157">
        <v>1.1080000000000001</v>
      </c>
      <c r="G157">
        <v>1.27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1.147</v>
      </c>
      <c r="D158">
        <v>1.0920000000000001</v>
      </c>
      <c r="E158">
        <v>1.123</v>
      </c>
      <c r="F158">
        <v>1.1120000000000001</v>
      </c>
      <c r="G158">
        <v>1.2589999999999999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1.149</v>
      </c>
      <c r="D159">
        <v>1.097</v>
      </c>
      <c r="E159">
        <v>1.1299999999999999</v>
      </c>
      <c r="F159">
        <v>1.1140000000000001</v>
      </c>
      <c r="G159">
        <v>1.254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1.153</v>
      </c>
      <c r="D160">
        <v>1.105</v>
      </c>
      <c r="E160">
        <v>1.135</v>
      </c>
      <c r="F160">
        <v>1.1200000000000001</v>
      </c>
      <c r="G160">
        <v>1.254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1.159</v>
      </c>
      <c r="D161">
        <v>1.1100000000000001</v>
      </c>
      <c r="E161">
        <v>1.139</v>
      </c>
      <c r="F161">
        <v>1.1220000000000001</v>
      </c>
      <c r="G161">
        <v>1.2649999999999999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1.1679999999999999</v>
      </c>
      <c r="D162">
        <v>1.1140000000000001</v>
      </c>
      <c r="E162">
        <v>1.1399999999999999</v>
      </c>
      <c r="F162">
        <v>1.127</v>
      </c>
      <c r="G162">
        <v>1.2909999999999999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1.177</v>
      </c>
      <c r="D163">
        <v>1.1200000000000001</v>
      </c>
      <c r="E163">
        <v>1.145</v>
      </c>
      <c r="F163">
        <v>1.1339999999999999</v>
      </c>
      <c r="G163">
        <v>1.3080000000000001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1.1779999999999999</v>
      </c>
      <c r="D164">
        <v>1.127</v>
      </c>
      <c r="E164">
        <v>1.151</v>
      </c>
      <c r="F164">
        <v>1.137</v>
      </c>
      <c r="G164">
        <v>1.2969999999999999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1.181</v>
      </c>
      <c r="D165">
        <v>1.1339999999999999</v>
      </c>
      <c r="E165">
        <v>1.151</v>
      </c>
      <c r="F165">
        <v>1.1399999999999999</v>
      </c>
      <c r="G165">
        <v>1.3</v>
      </c>
      <c r="K165" t="s">
        <v>199</v>
      </c>
      <c r="L165" t="s">
        <v>49</v>
      </c>
      <c r="M165">
        <v>25.158999999999999</v>
      </c>
      <c r="N165">
        <v>27.285</v>
      </c>
      <c r="O165">
        <v>22.96</v>
      </c>
      <c r="P165">
        <v>25.38</v>
      </c>
      <c r="Q165">
        <v>25.01</v>
      </c>
    </row>
    <row r="166" spans="1:17" x14ac:dyDescent="0.2">
      <c r="A166">
        <v>-207</v>
      </c>
      <c r="B166">
        <v>422.67</v>
      </c>
      <c r="C166">
        <v>1.1850000000000001</v>
      </c>
      <c r="D166">
        <v>1.1379999999999999</v>
      </c>
      <c r="E166">
        <v>1.1559999999999999</v>
      </c>
      <c r="F166">
        <v>1.1439999999999999</v>
      </c>
      <c r="G166">
        <v>1.3009999999999999</v>
      </c>
      <c r="K166" t="s">
        <v>200</v>
      </c>
      <c r="L166" t="s">
        <v>49</v>
      </c>
      <c r="M166">
        <v>24.238</v>
      </c>
      <c r="N166">
        <v>26.239000000000001</v>
      </c>
      <c r="O166">
        <v>22.321000000000002</v>
      </c>
      <c r="P166">
        <v>24.196000000000002</v>
      </c>
      <c r="Q166">
        <v>24.196000000000002</v>
      </c>
    </row>
    <row r="167" spans="1:17" x14ac:dyDescent="0.2">
      <c r="A167">
        <v>-206</v>
      </c>
      <c r="B167">
        <v>423.8</v>
      </c>
      <c r="C167">
        <v>1.1850000000000001</v>
      </c>
      <c r="D167">
        <v>1.143</v>
      </c>
      <c r="E167">
        <v>1.1619999999999999</v>
      </c>
      <c r="F167">
        <v>1.1479999999999999</v>
      </c>
      <c r="G167">
        <v>1.286</v>
      </c>
      <c r="K167" t="s">
        <v>201</v>
      </c>
      <c r="L167" t="s">
        <v>49</v>
      </c>
      <c r="M167">
        <v>2.6059999999999999</v>
      </c>
      <c r="N167">
        <v>2.4889999999999999</v>
      </c>
      <c r="O167">
        <v>1.8640000000000001</v>
      </c>
      <c r="P167">
        <v>1.9490000000000001</v>
      </c>
      <c r="Q167">
        <v>2.4609999999999999</v>
      </c>
    </row>
    <row r="168" spans="1:17" x14ac:dyDescent="0.2">
      <c r="A168">
        <v>-205</v>
      </c>
      <c r="B168">
        <v>424.9</v>
      </c>
      <c r="C168">
        <v>1.196</v>
      </c>
      <c r="D168">
        <v>1.147</v>
      </c>
      <c r="E168">
        <v>1.163</v>
      </c>
      <c r="F168">
        <v>1.153</v>
      </c>
      <c r="G168">
        <v>1.323</v>
      </c>
      <c r="K168" t="s">
        <v>202</v>
      </c>
      <c r="L168" t="s">
        <v>49</v>
      </c>
      <c r="M168">
        <v>33.844999999999999</v>
      </c>
      <c r="N168">
        <v>33.384999999999998</v>
      </c>
      <c r="O168">
        <v>29.05</v>
      </c>
      <c r="P168">
        <v>31.2</v>
      </c>
      <c r="Q168">
        <v>33.844999999999999</v>
      </c>
    </row>
    <row r="169" spans="1:17" x14ac:dyDescent="0.2">
      <c r="A169">
        <v>-204</v>
      </c>
      <c r="B169">
        <v>425.95</v>
      </c>
      <c r="C169">
        <v>1.2090000000000001</v>
      </c>
      <c r="D169">
        <v>1.155</v>
      </c>
      <c r="E169">
        <v>1.1639999999999999</v>
      </c>
      <c r="F169">
        <v>1.1539999999999999</v>
      </c>
      <c r="G169">
        <v>1.363</v>
      </c>
      <c r="K169" t="s">
        <v>203</v>
      </c>
      <c r="L169" t="s">
        <v>49</v>
      </c>
      <c r="M169">
        <v>18.28</v>
      </c>
      <c r="N169">
        <v>19.835000000000001</v>
      </c>
      <c r="O169">
        <v>18.28</v>
      </c>
      <c r="P169">
        <v>19.420000000000002</v>
      </c>
      <c r="Q169">
        <v>18.914999999999999</v>
      </c>
    </row>
    <row r="170" spans="1:17" x14ac:dyDescent="0.2">
      <c r="A170">
        <v>-203</v>
      </c>
      <c r="B170">
        <v>426.96</v>
      </c>
      <c r="C170">
        <v>1.214</v>
      </c>
      <c r="D170">
        <v>1.1599999999999999</v>
      </c>
      <c r="E170">
        <v>1.169</v>
      </c>
      <c r="F170">
        <v>1.1579999999999999</v>
      </c>
      <c r="G170">
        <v>1.369</v>
      </c>
      <c r="K170" t="s">
        <v>204</v>
      </c>
      <c r="L170" t="s">
        <v>46</v>
      </c>
      <c r="M170">
        <v>10.752000000000001</v>
      </c>
      <c r="N170">
        <v>9.4860000000000007</v>
      </c>
      <c r="O170">
        <v>8.3490000000000002</v>
      </c>
      <c r="P170">
        <v>8.0549999999999997</v>
      </c>
      <c r="Q170">
        <v>10.173</v>
      </c>
    </row>
    <row r="171" spans="1:17" x14ac:dyDescent="0.2">
      <c r="A171">
        <v>-202</v>
      </c>
      <c r="B171">
        <v>427.92</v>
      </c>
      <c r="C171">
        <v>1.224</v>
      </c>
      <c r="D171">
        <v>1.1619999999999999</v>
      </c>
      <c r="E171">
        <v>1.1759999999999999</v>
      </c>
      <c r="F171">
        <v>1.1619999999999999</v>
      </c>
      <c r="G171">
        <v>1.3939999999999999</v>
      </c>
      <c r="K171" t="s">
        <v>205</v>
      </c>
      <c r="L171" t="s">
        <v>46</v>
      </c>
      <c r="M171">
        <v>75.418999999999997</v>
      </c>
      <c r="N171">
        <v>75.594999999999999</v>
      </c>
      <c r="O171">
        <v>81.897000000000006</v>
      </c>
      <c r="P171">
        <v>80.262</v>
      </c>
      <c r="Q171">
        <v>78.173000000000002</v>
      </c>
    </row>
    <row r="172" spans="1:17" x14ac:dyDescent="0.2">
      <c r="A172">
        <v>-201</v>
      </c>
      <c r="B172">
        <v>428.84</v>
      </c>
      <c r="C172">
        <v>1.2250000000000001</v>
      </c>
      <c r="D172">
        <v>1.1679999999999999</v>
      </c>
      <c r="E172">
        <v>1.177</v>
      </c>
      <c r="F172">
        <v>1.1659999999999999</v>
      </c>
      <c r="G172">
        <v>1.387</v>
      </c>
      <c r="K172" t="s">
        <v>206</v>
      </c>
      <c r="L172" t="s">
        <v>49</v>
      </c>
      <c r="M172">
        <v>22.768999999999998</v>
      </c>
      <c r="N172">
        <v>24.664999999999999</v>
      </c>
      <c r="O172">
        <v>20.795000000000002</v>
      </c>
      <c r="P172">
        <v>23.015000000000001</v>
      </c>
      <c r="Q172">
        <v>22.6</v>
      </c>
    </row>
    <row r="173" spans="1:17" x14ac:dyDescent="0.2">
      <c r="A173">
        <v>-200</v>
      </c>
      <c r="B173">
        <v>429.72</v>
      </c>
      <c r="C173">
        <v>1.2170000000000001</v>
      </c>
      <c r="D173">
        <v>1.1759999999999999</v>
      </c>
      <c r="E173">
        <v>1.181</v>
      </c>
      <c r="F173">
        <v>1.169</v>
      </c>
      <c r="G173">
        <v>1.345</v>
      </c>
      <c r="K173" t="s">
        <v>207</v>
      </c>
      <c r="L173" t="s">
        <v>49</v>
      </c>
      <c r="M173">
        <v>21.835999999999999</v>
      </c>
      <c r="N173">
        <v>23.606999999999999</v>
      </c>
      <c r="O173">
        <v>20.125</v>
      </c>
      <c r="P173">
        <v>21.835999999999999</v>
      </c>
      <c r="Q173">
        <v>21.777999999999999</v>
      </c>
    </row>
    <row r="174" spans="1:17" x14ac:dyDescent="0.2">
      <c r="A174">
        <v>-199</v>
      </c>
      <c r="B174">
        <v>430.55</v>
      </c>
      <c r="C174">
        <v>1.212</v>
      </c>
      <c r="D174">
        <v>1.181</v>
      </c>
      <c r="E174">
        <v>1.1859999999999999</v>
      </c>
      <c r="F174">
        <v>1.1739999999999999</v>
      </c>
      <c r="G174">
        <v>1.306</v>
      </c>
      <c r="K174" t="s">
        <v>208</v>
      </c>
      <c r="L174" t="s">
        <v>49</v>
      </c>
      <c r="M174">
        <v>2.3639999999999999</v>
      </c>
      <c r="N174">
        <v>2.3239999999999998</v>
      </c>
      <c r="O174">
        <v>1.7270000000000001</v>
      </c>
      <c r="P174">
        <v>1.7829999999999999</v>
      </c>
      <c r="Q174">
        <v>2.1829999999999998</v>
      </c>
    </row>
    <row r="175" spans="1:17" x14ac:dyDescent="0.2">
      <c r="A175">
        <v>-198</v>
      </c>
      <c r="B175">
        <v>431.35</v>
      </c>
      <c r="C175">
        <v>1.2010000000000001</v>
      </c>
      <c r="D175">
        <v>1.1859999999999999</v>
      </c>
      <c r="E175">
        <v>1.1890000000000001</v>
      </c>
      <c r="F175">
        <v>1.177</v>
      </c>
      <c r="G175">
        <v>1.252</v>
      </c>
      <c r="K175" t="s">
        <v>209</v>
      </c>
      <c r="L175" t="s">
        <v>49</v>
      </c>
      <c r="M175">
        <v>30.71</v>
      </c>
      <c r="N175">
        <v>30.265000000000001</v>
      </c>
      <c r="O175">
        <v>26.015000000000001</v>
      </c>
      <c r="P175">
        <v>28.18</v>
      </c>
      <c r="Q175">
        <v>30.71</v>
      </c>
    </row>
    <row r="176" spans="1:17" x14ac:dyDescent="0.2">
      <c r="A176">
        <v>-197</v>
      </c>
      <c r="B176">
        <v>432.1</v>
      </c>
      <c r="C176">
        <v>1.196</v>
      </c>
      <c r="D176">
        <v>1.1919999999999999</v>
      </c>
      <c r="E176">
        <v>1.194</v>
      </c>
      <c r="F176">
        <v>1.177</v>
      </c>
      <c r="G176">
        <v>1.2210000000000001</v>
      </c>
      <c r="K176" t="s">
        <v>210</v>
      </c>
      <c r="L176" t="s">
        <v>49</v>
      </c>
      <c r="M176">
        <v>16.475000000000001</v>
      </c>
      <c r="N176">
        <v>17.565000000000001</v>
      </c>
      <c r="O176">
        <v>16.475000000000001</v>
      </c>
      <c r="P176">
        <v>17.61</v>
      </c>
      <c r="Q176">
        <v>17.024999999999999</v>
      </c>
    </row>
    <row r="177" spans="1:17" x14ac:dyDescent="0.2">
      <c r="A177">
        <v>-196</v>
      </c>
      <c r="B177">
        <v>432.8</v>
      </c>
      <c r="C177">
        <v>1.202</v>
      </c>
      <c r="D177">
        <v>1.196</v>
      </c>
      <c r="E177">
        <v>1.1970000000000001</v>
      </c>
      <c r="F177">
        <v>1.175</v>
      </c>
      <c r="G177">
        <v>1.24</v>
      </c>
      <c r="K177" t="s">
        <v>211</v>
      </c>
      <c r="L177" t="s">
        <v>46</v>
      </c>
      <c r="M177">
        <v>10.827</v>
      </c>
      <c r="N177">
        <v>9.8450000000000006</v>
      </c>
      <c r="O177">
        <v>8.5820000000000007</v>
      </c>
      <c r="P177">
        <v>8.1639999999999997</v>
      </c>
      <c r="Q177">
        <v>10.023999999999999</v>
      </c>
    </row>
    <row r="178" spans="1:17" x14ac:dyDescent="0.2">
      <c r="A178">
        <v>-195</v>
      </c>
      <c r="B178">
        <v>433.47</v>
      </c>
      <c r="C178">
        <v>1.208</v>
      </c>
      <c r="D178">
        <v>1.2</v>
      </c>
      <c r="E178">
        <v>1.2050000000000001</v>
      </c>
      <c r="F178">
        <v>1.18</v>
      </c>
      <c r="G178">
        <v>1.248</v>
      </c>
      <c r="K178" t="s">
        <v>212</v>
      </c>
      <c r="L178" t="s">
        <v>46</v>
      </c>
      <c r="M178">
        <v>75.447999999999993</v>
      </c>
      <c r="N178">
        <v>74.406999999999996</v>
      </c>
      <c r="O178">
        <v>81.864000000000004</v>
      </c>
      <c r="P178">
        <v>80.646000000000001</v>
      </c>
      <c r="Q178">
        <v>78.176000000000002</v>
      </c>
    </row>
    <row r="179" spans="1:17" x14ac:dyDescent="0.2">
      <c r="A179">
        <v>-194</v>
      </c>
      <c r="B179">
        <v>434.09</v>
      </c>
      <c r="C179">
        <v>1.216</v>
      </c>
      <c r="D179">
        <v>1.2030000000000001</v>
      </c>
      <c r="E179">
        <v>1.204</v>
      </c>
      <c r="F179">
        <v>1.181</v>
      </c>
      <c r="G179">
        <v>1.2749999999999999</v>
      </c>
      <c r="K179" t="s">
        <v>213</v>
      </c>
      <c r="L179" t="s">
        <v>49</v>
      </c>
      <c r="M179">
        <v>20.446999999999999</v>
      </c>
      <c r="N179">
        <v>22.16</v>
      </c>
      <c r="O179">
        <v>18.672000000000001</v>
      </c>
      <c r="P179">
        <v>20.704000000000001</v>
      </c>
      <c r="Q179">
        <v>20.251999999999999</v>
      </c>
    </row>
    <row r="180" spans="1:17" x14ac:dyDescent="0.2">
      <c r="A180">
        <v>-193</v>
      </c>
      <c r="B180">
        <v>434.66</v>
      </c>
      <c r="C180">
        <v>1.226</v>
      </c>
      <c r="D180">
        <v>1.2050000000000001</v>
      </c>
      <c r="E180">
        <v>1.2</v>
      </c>
      <c r="F180">
        <v>1.1819999999999999</v>
      </c>
      <c r="G180">
        <v>1.3169999999999999</v>
      </c>
      <c r="K180" t="s">
        <v>214</v>
      </c>
      <c r="L180" t="s">
        <v>49</v>
      </c>
      <c r="M180">
        <v>19.533000000000001</v>
      </c>
      <c r="N180">
        <v>21.122</v>
      </c>
      <c r="O180">
        <v>18.004999999999999</v>
      </c>
      <c r="P180">
        <v>19.518000000000001</v>
      </c>
      <c r="Q180">
        <v>19.486000000000001</v>
      </c>
    </row>
    <row r="181" spans="1:17" x14ac:dyDescent="0.2">
      <c r="A181">
        <v>-192</v>
      </c>
      <c r="B181">
        <v>435.2</v>
      </c>
      <c r="C181">
        <v>1.232</v>
      </c>
      <c r="D181">
        <v>1.2090000000000001</v>
      </c>
      <c r="E181">
        <v>1.212</v>
      </c>
      <c r="F181">
        <v>1.1830000000000001</v>
      </c>
      <c r="G181">
        <v>1.325</v>
      </c>
      <c r="K181" t="s">
        <v>215</v>
      </c>
      <c r="L181" t="s">
        <v>49</v>
      </c>
      <c r="M181">
        <v>2.161</v>
      </c>
      <c r="N181">
        <v>2.157</v>
      </c>
      <c r="O181">
        <v>1.6</v>
      </c>
      <c r="P181">
        <v>1.621</v>
      </c>
      <c r="Q181">
        <v>2.004</v>
      </c>
    </row>
    <row r="182" spans="1:17" x14ac:dyDescent="0.2">
      <c r="A182">
        <v>-191</v>
      </c>
      <c r="B182">
        <v>435.69</v>
      </c>
      <c r="C182">
        <v>1.2350000000000001</v>
      </c>
      <c r="D182">
        <v>1.21</v>
      </c>
      <c r="E182">
        <v>1.214</v>
      </c>
      <c r="F182">
        <v>1.1910000000000001</v>
      </c>
      <c r="G182">
        <v>1.325</v>
      </c>
      <c r="K182" t="s">
        <v>216</v>
      </c>
      <c r="L182" t="s">
        <v>49</v>
      </c>
      <c r="M182">
        <v>27.876000000000001</v>
      </c>
      <c r="N182">
        <v>27.32</v>
      </c>
      <c r="O182">
        <v>23.071999999999999</v>
      </c>
      <c r="P182">
        <v>25.04</v>
      </c>
      <c r="Q182">
        <v>27.876000000000001</v>
      </c>
    </row>
    <row r="183" spans="1:17" x14ac:dyDescent="0.2">
      <c r="A183">
        <v>-190</v>
      </c>
      <c r="B183">
        <v>436.14</v>
      </c>
      <c r="C183">
        <v>1.2350000000000001</v>
      </c>
      <c r="D183">
        <v>1.2150000000000001</v>
      </c>
      <c r="E183">
        <v>1.214</v>
      </c>
      <c r="F183">
        <v>1.194</v>
      </c>
      <c r="G183">
        <v>1.3169999999999999</v>
      </c>
      <c r="K183" t="s">
        <v>217</v>
      </c>
      <c r="L183" t="s">
        <v>49</v>
      </c>
      <c r="M183">
        <v>14.66</v>
      </c>
      <c r="N183">
        <v>15.512</v>
      </c>
      <c r="O183">
        <v>14.66</v>
      </c>
      <c r="P183">
        <v>15.82</v>
      </c>
      <c r="Q183">
        <v>15.192</v>
      </c>
    </row>
    <row r="184" spans="1:17" x14ac:dyDescent="0.2">
      <c r="A184">
        <v>-189</v>
      </c>
      <c r="B184">
        <v>436.54</v>
      </c>
      <c r="C184">
        <v>1.2370000000000001</v>
      </c>
      <c r="D184">
        <v>1.222</v>
      </c>
      <c r="E184">
        <v>1.22</v>
      </c>
      <c r="F184">
        <v>1.198</v>
      </c>
      <c r="G184">
        <v>1.3089999999999999</v>
      </c>
      <c r="K184" t="s">
        <v>218</v>
      </c>
      <c r="L184" t="s">
        <v>46</v>
      </c>
      <c r="M184">
        <v>11.066000000000001</v>
      </c>
      <c r="N184">
        <v>10.212999999999999</v>
      </c>
      <c r="O184">
        <v>8.8840000000000003</v>
      </c>
      <c r="P184">
        <v>8.3030000000000008</v>
      </c>
      <c r="Q184">
        <v>10.287000000000001</v>
      </c>
    </row>
    <row r="185" spans="1:17" x14ac:dyDescent="0.2">
      <c r="A185">
        <v>-188</v>
      </c>
      <c r="B185">
        <v>436.91</v>
      </c>
      <c r="C185">
        <v>1.2410000000000001</v>
      </c>
      <c r="D185">
        <v>1.226</v>
      </c>
      <c r="E185">
        <v>1.2230000000000001</v>
      </c>
      <c r="F185">
        <v>1.2030000000000001</v>
      </c>
      <c r="G185">
        <v>1.3129999999999999</v>
      </c>
      <c r="K185" t="s">
        <v>219</v>
      </c>
      <c r="L185" t="s">
        <v>46</v>
      </c>
      <c r="M185">
        <v>75.054000000000002</v>
      </c>
      <c r="N185">
        <v>73.44</v>
      </c>
      <c r="O185">
        <v>81.421000000000006</v>
      </c>
      <c r="P185">
        <v>81.055000000000007</v>
      </c>
      <c r="Q185">
        <v>77.965000000000003</v>
      </c>
    </row>
    <row r="186" spans="1:17" x14ac:dyDescent="0.2">
      <c r="A186">
        <v>-187</v>
      </c>
      <c r="B186">
        <v>437.23</v>
      </c>
      <c r="C186">
        <v>1.2390000000000001</v>
      </c>
      <c r="D186">
        <v>1.2270000000000001</v>
      </c>
      <c r="E186">
        <v>1.224</v>
      </c>
      <c r="F186">
        <v>1.202</v>
      </c>
      <c r="G186">
        <v>1.302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1.2390000000000001</v>
      </c>
      <c r="D187">
        <v>1.2330000000000001</v>
      </c>
      <c r="E187">
        <v>1.226</v>
      </c>
      <c r="F187">
        <v>1.206</v>
      </c>
      <c r="G187">
        <v>1.2909999999999999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1.24</v>
      </c>
      <c r="D188">
        <v>1.238</v>
      </c>
      <c r="E188">
        <v>1.2270000000000001</v>
      </c>
      <c r="F188">
        <v>1.208</v>
      </c>
      <c r="G188">
        <v>1.2849999999999999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1.242</v>
      </c>
      <c r="D189">
        <v>1.2410000000000001</v>
      </c>
      <c r="E189">
        <v>1.2330000000000001</v>
      </c>
      <c r="F189">
        <v>1.212</v>
      </c>
      <c r="G189">
        <v>1.282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1.246</v>
      </c>
      <c r="D190">
        <v>1.246</v>
      </c>
      <c r="E190">
        <v>1.2330000000000001</v>
      </c>
      <c r="F190">
        <v>1.2130000000000001</v>
      </c>
      <c r="G190">
        <v>1.2909999999999999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1.252</v>
      </c>
      <c r="D191">
        <v>1.25</v>
      </c>
      <c r="E191">
        <v>1.234</v>
      </c>
      <c r="F191">
        <v>1.214</v>
      </c>
      <c r="G191">
        <v>1.3080000000000001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1.258</v>
      </c>
      <c r="D192">
        <v>1.26</v>
      </c>
      <c r="E192">
        <v>1.2370000000000001</v>
      </c>
      <c r="F192">
        <v>1.2170000000000001</v>
      </c>
      <c r="G192">
        <v>1.3169999999999999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1.2589999999999999</v>
      </c>
      <c r="D193">
        <v>1.26</v>
      </c>
      <c r="E193">
        <v>1.24</v>
      </c>
      <c r="F193">
        <v>1.222</v>
      </c>
      <c r="G193">
        <v>1.3129999999999999</v>
      </c>
      <c r="K193" t="s">
        <v>227</v>
      </c>
      <c r="L193" t="s">
        <v>228</v>
      </c>
      <c r="M193">
        <v>1.2949999999999999</v>
      </c>
      <c r="N193">
        <v>1.304</v>
      </c>
      <c r="O193">
        <v>1.3029999999999999</v>
      </c>
      <c r="P193">
        <v>1.3069999999999999</v>
      </c>
      <c r="Q193">
        <v>1.2649999999999999</v>
      </c>
    </row>
    <row r="194" spans="1:17" x14ac:dyDescent="0.2">
      <c r="A194">
        <v>-179</v>
      </c>
      <c r="B194">
        <v>438.25</v>
      </c>
      <c r="C194">
        <v>1.254</v>
      </c>
      <c r="D194">
        <v>1.264</v>
      </c>
      <c r="E194">
        <v>1.238</v>
      </c>
      <c r="F194">
        <v>1.218</v>
      </c>
      <c r="G194">
        <v>1.296</v>
      </c>
      <c r="K194" t="s">
        <v>229</v>
      </c>
      <c r="L194" t="s">
        <v>228</v>
      </c>
      <c r="M194">
        <v>1.2949999999999999</v>
      </c>
      <c r="N194">
        <v>1.304</v>
      </c>
      <c r="O194">
        <v>1.3029999999999999</v>
      </c>
      <c r="P194">
        <v>1.3069999999999999</v>
      </c>
      <c r="Q194">
        <v>1.266</v>
      </c>
    </row>
    <row r="195" spans="1:17" x14ac:dyDescent="0.2">
      <c r="A195">
        <v>-178</v>
      </c>
      <c r="B195">
        <v>438.19</v>
      </c>
      <c r="C195">
        <v>1.248</v>
      </c>
      <c r="D195">
        <v>1.2689999999999999</v>
      </c>
      <c r="E195">
        <v>1.24</v>
      </c>
      <c r="F195">
        <v>1.218</v>
      </c>
      <c r="G195">
        <v>1.2629999999999999</v>
      </c>
      <c r="K195" t="s">
        <v>230</v>
      </c>
      <c r="L195" t="s">
        <v>228</v>
      </c>
      <c r="M195">
        <v>2.5000000000000001E-2</v>
      </c>
      <c r="N195">
        <v>5.0000000000000001E-3</v>
      </c>
      <c r="O195">
        <v>4.0000000000000001E-3</v>
      </c>
      <c r="P195">
        <v>8.0000000000000002E-3</v>
      </c>
      <c r="Q195">
        <v>3.4000000000000002E-2</v>
      </c>
    </row>
    <row r="196" spans="1:17" x14ac:dyDescent="0.2">
      <c r="A196">
        <v>-177</v>
      </c>
      <c r="B196">
        <v>438.08</v>
      </c>
      <c r="C196">
        <v>1.24</v>
      </c>
      <c r="D196">
        <v>1.2749999999999999</v>
      </c>
      <c r="E196">
        <v>1.2430000000000001</v>
      </c>
      <c r="F196">
        <v>1.22</v>
      </c>
      <c r="G196">
        <v>1.2230000000000001</v>
      </c>
      <c r="K196" t="s">
        <v>231</v>
      </c>
      <c r="L196" t="s">
        <v>228</v>
      </c>
      <c r="M196">
        <v>1.359</v>
      </c>
      <c r="N196">
        <v>1.3169999999999999</v>
      </c>
      <c r="O196">
        <v>1.3140000000000001</v>
      </c>
      <c r="P196">
        <v>1.3280000000000001</v>
      </c>
      <c r="Q196">
        <v>1.359</v>
      </c>
    </row>
    <row r="197" spans="1:17" x14ac:dyDescent="0.2">
      <c r="A197">
        <v>-176</v>
      </c>
      <c r="B197">
        <v>437.93</v>
      </c>
      <c r="C197">
        <v>1.234</v>
      </c>
      <c r="D197">
        <v>1.28</v>
      </c>
      <c r="E197">
        <v>1.244</v>
      </c>
      <c r="F197">
        <v>1.2250000000000001</v>
      </c>
      <c r="G197">
        <v>1.1859999999999999</v>
      </c>
      <c r="K197" t="s">
        <v>232</v>
      </c>
      <c r="L197" t="s">
        <v>228</v>
      </c>
      <c r="M197">
        <v>1.1679999999999999</v>
      </c>
      <c r="N197">
        <v>1.29</v>
      </c>
      <c r="O197">
        <v>1.2929999999999999</v>
      </c>
      <c r="P197">
        <v>1.29</v>
      </c>
      <c r="Q197">
        <v>1.1679999999999999</v>
      </c>
    </row>
    <row r="198" spans="1:17" x14ac:dyDescent="0.2">
      <c r="A198">
        <v>-175</v>
      </c>
      <c r="B198">
        <v>437.74</v>
      </c>
      <c r="C198">
        <v>1.2250000000000001</v>
      </c>
      <c r="D198">
        <v>1.2809999999999999</v>
      </c>
      <c r="E198">
        <v>1.246</v>
      </c>
      <c r="F198">
        <v>1.2210000000000001</v>
      </c>
      <c r="G198">
        <v>1.1519999999999999</v>
      </c>
      <c r="K198" t="s">
        <v>233</v>
      </c>
      <c r="L198" t="s">
        <v>46</v>
      </c>
      <c r="M198">
        <v>1.9039999999999999</v>
      </c>
      <c r="N198">
        <v>0.379</v>
      </c>
      <c r="O198">
        <v>0.32100000000000001</v>
      </c>
      <c r="P198">
        <v>0.58499999999999996</v>
      </c>
      <c r="Q198">
        <v>2.7229999999999999</v>
      </c>
    </row>
    <row r="199" spans="1:17" x14ac:dyDescent="0.2">
      <c r="A199">
        <v>-174</v>
      </c>
      <c r="B199">
        <v>437.51</v>
      </c>
      <c r="C199">
        <v>1.218</v>
      </c>
      <c r="D199">
        <v>1.2849999999999999</v>
      </c>
      <c r="E199">
        <v>1.2430000000000001</v>
      </c>
      <c r="F199">
        <v>1.218</v>
      </c>
      <c r="G199">
        <v>1.1259999999999999</v>
      </c>
      <c r="K199" t="s">
        <v>234</v>
      </c>
      <c r="L199" t="s">
        <v>46</v>
      </c>
      <c r="M199">
        <v>90.191999999999993</v>
      </c>
      <c r="N199">
        <v>98.918999999999997</v>
      </c>
      <c r="O199">
        <v>99.241</v>
      </c>
      <c r="P199">
        <v>98.691000000000003</v>
      </c>
      <c r="Q199">
        <v>92.274000000000001</v>
      </c>
    </row>
    <row r="200" spans="1:17" x14ac:dyDescent="0.2">
      <c r="A200">
        <v>-173</v>
      </c>
      <c r="B200">
        <v>437.23</v>
      </c>
      <c r="C200">
        <v>1.2150000000000001</v>
      </c>
      <c r="D200">
        <v>1.29</v>
      </c>
      <c r="E200">
        <v>1.248</v>
      </c>
      <c r="F200">
        <v>1.2170000000000001</v>
      </c>
      <c r="G200">
        <v>1.107</v>
      </c>
      <c r="K200" t="s">
        <v>235</v>
      </c>
      <c r="L200" t="s">
        <v>228</v>
      </c>
      <c r="M200">
        <v>1.31</v>
      </c>
      <c r="N200">
        <v>1.3160000000000001</v>
      </c>
      <c r="O200">
        <v>1.3009999999999999</v>
      </c>
      <c r="P200">
        <v>1.343</v>
      </c>
      <c r="Q200">
        <v>1.28</v>
      </c>
    </row>
    <row r="201" spans="1:17" x14ac:dyDescent="0.2">
      <c r="A201">
        <v>-172</v>
      </c>
      <c r="B201">
        <v>436.91</v>
      </c>
      <c r="C201">
        <v>1.212</v>
      </c>
      <c r="D201">
        <v>1.3</v>
      </c>
      <c r="E201">
        <v>1.2470000000000001</v>
      </c>
      <c r="F201">
        <v>1.222</v>
      </c>
      <c r="G201">
        <v>1.08</v>
      </c>
      <c r="K201" t="s">
        <v>236</v>
      </c>
      <c r="L201" t="s">
        <v>228</v>
      </c>
      <c r="M201">
        <v>1.31</v>
      </c>
      <c r="N201">
        <v>1.3169999999999999</v>
      </c>
      <c r="O201">
        <v>1.302</v>
      </c>
      <c r="P201">
        <v>1.3440000000000001</v>
      </c>
      <c r="Q201">
        <v>1.2789999999999999</v>
      </c>
    </row>
    <row r="202" spans="1:17" x14ac:dyDescent="0.2">
      <c r="A202">
        <v>-171</v>
      </c>
      <c r="B202">
        <v>436.54</v>
      </c>
      <c r="C202">
        <v>1.2050000000000001</v>
      </c>
      <c r="D202">
        <v>1.306</v>
      </c>
      <c r="E202">
        <v>1.242</v>
      </c>
      <c r="F202">
        <v>1.2250000000000001</v>
      </c>
      <c r="G202">
        <v>1.046</v>
      </c>
      <c r="K202" t="s">
        <v>237</v>
      </c>
      <c r="L202" t="s">
        <v>228</v>
      </c>
      <c r="M202">
        <v>2.5000000000000001E-2</v>
      </c>
      <c r="N202">
        <v>6.0000000000000001E-3</v>
      </c>
      <c r="O202">
        <v>5.0000000000000001E-3</v>
      </c>
      <c r="P202">
        <v>8.0000000000000002E-3</v>
      </c>
      <c r="Q202">
        <v>1.4E-2</v>
      </c>
    </row>
    <row r="203" spans="1:17" x14ac:dyDescent="0.2">
      <c r="A203">
        <v>-170</v>
      </c>
      <c r="B203">
        <v>436.14</v>
      </c>
      <c r="C203">
        <v>1.1930000000000001</v>
      </c>
      <c r="D203">
        <v>1.3109999999999999</v>
      </c>
      <c r="E203">
        <v>1.248</v>
      </c>
      <c r="F203">
        <v>1.22</v>
      </c>
      <c r="G203">
        <v>0.99199999999999999</v>
      </c>
      <c r="K203" t="s">
        <v>238</v>
      </c>
      <c r="L203" t="s">
        <v>228</v>
      </c>
      <c r="M203">
        <v>1.375</v>
      </c>
      <c r="N203">
        <v>1.3380000000000001</v>
      </c>
      <c r="O203">
        <v>1.3180000000000001</v>
      </c>
      <c r="P203">
        <v>1.375</v>
      </c>
      <c r="Q203">
        <v>1.3140000000000001</v>
      </c>
    </row>
    <row r="204" spans="1:17" x14ac:dyDescent="0.2">
      <c r="A204">
        <v>-169</v>
      </c>
      <c r="B204">
        <v>435.69</v>
      </c>
      <c r="C204">
        <v>1.179</v>
      </c>
      <c r="D204">
        <v>1.3160000000000001</v>
      </c>
      <c r="E204">
        <v>1.2549999999999999</v>
      </c>
      <c r="F204">
        <v>1.226</v>
      </c>
      <c r="G204">
        <v>0.91700000000000004</v>
      </c>
      <c r="K204" t="s">
        <v>239</v>
      </c>
      <c r="L204" t="s">
        <v>228</v>
      </c>
      <c r="M204">
        <v>1.236</v>
      </c>
      <c r="N204">
        <v>1.304</v>
      </c>
      <c r="O204">
        <v>1.2889999999999999</v>
      </c>
      <c r="P204">
        <v>1.323</v>
      </c>
      <c r="Q204">
        <v>1.236</v>
      </c>
    </row>
    <row r="205" spans="1:17" x14ac:dyDescent="0.2">
      <c r="A205">
        <v>-168</v>
      </c>
      <c r="B205">
        <v>435.2</v>
      </c>
      <c r="C205">
        <v>1.163</v>
      </c>
      <c r="D205">
        <v>1.3240000000000001</v>
      </c>
      <c r="E205">
        <v>1.25</v>
      </c>
      <c r="F205">
        <v>1.2290000000000001</v>
      </c>
      <c r="G205">
        <v>0.84899999999999998</v>
      </c>
      <c r="K205" t="s">
        <v>240</v>
      </c>
      <c r="L205" t="s">
        <v>46</v>
      </c>
      <c r="M205">
        <v>1.9179999999999999</v>
      </c>
      <c r="N205">
        <v>0.44900000000000001</v>
      </c>
      <c r="O205">
        <v>0.374</v>
      </c>
      <c r="P205">
        <v>0.59</v>
      </c>
      <c r="Q205">
        <v>1.0589999999999999</v>
      </c>
    </row>
    <row r="206" spans="1:17" x14ac:dyDescent="0.2">
      <c r="A206">
        <v>-167</v>
      </c>
      <c r="B206">
        <v>434.66</v>
      </c>
      <c r="C206">
        <v>1.147</v>
      </c>
      <c r="D206">
        <v>1.329</v>
      </c>
      <c r="E206">
        <v>1.25</v>
      </c>
      <c r="F206">
        <v>1.2290000000000001</v>
      </c>
      <c r="G206">
        <v>0.78</v>
      </c>
      <c r="K206" t="s">
        <v>241</v>
      </c>
      <c r="L206" t="s">
        <v>46</v>
      </c>
      <c r="M206">
        <v>94.349000000000004</v>
      </c>
      <c r="N206">
        <v>98.998000000000005</v>
      </c>
      <c r="O206">
        <v>99.04</v>
      </c>
      <c r="P206">
        <v>98.44</v>
      </c>
      <c r="Q206">
        <v>96.656999999999996</v>
      </c>
    </row>
    <row r="207" spans="1:17" x14ac:dyDescent="0.2">
      <c r="A207">
        <v>-166</v>
      </c>
      <c r="B207">
        <v>434.09</v>
      </c>
      <c r="C207">
        <v>1.1359999999999999</v>
      </c>
      <c r="D207">
        <v>1.33</v>
      </c>
      <c r="E207">
        <v>1.258</v>
      </c>
      <c r="F207">
        <v>1.2290000000000001</v>
      </c>
      <c r="G207">
        <v>0.72899999999999998</v>
      </c>
      <c r="K207" t="s">
        <v>242</v>
      </c>
      <c r="L207" t="s">
        <v>37</v>
      </c>
      <c r="M207">
        <v>1.3260000000000001</v>
      </c>
      <c r="N207">
        <v>1.3620000000000001</v>
      </c>
      <c r="O207">
        <v>1.294</v>
      </c>
      <c r="P207">
        <v>1.288</v>
      </c>
      <c r="Q207">
        <v>1.359</v>
      </c>
    </row>
    <row r="208" spans="1:17" x14ac:dyDescent="0.2">
      <c r="A208">
        <v>-165</v>
      </c>
      <c r="B208">
        <v>433.47</v>
      </c>
      <c r="C208">
        <v>1.1359999999999999</v>
      </c>
      <c r="D208">
        <v>1.3360000000000001</v>
      </c>
      <c r="E208">
        <v>1.262</v>
      </c>
      <c r="F208">
        <v>1.2330000000000001</v>
      </c>
      <c r="G208">
        <v>0.71199999999999997</v>
      </c>
      <c r="K208" t="s">
        <v>243</v>
      </c>
      <c r="L208" t="s">
        <v>37</v>
      </c>
      <c r="M208">
        <v>1.3260000000000001</v>
      </c>
      <c r="N208">
        <v>1.3620000000000001</v>
      </c>
      <c r="O208">
        <v>1.294</v>
      </c>
      <c r="P208">
        <v>1.288</v>
      </c>
      <c r="Q208">
        <v>1.359</v>
      </c>
    </row>
    <row r="209" spans="1:17" x14ac:dyDescent="0.2">
      <c r="A209">
        <v>-164</v>
      </c>
      <c r="B209">
        <v>432.8</v>
      </c>
      <c r="C209">
        <v>1.139</v>
      </c>
      <c r="D209">
        <v>1.337</v>
      </c>
      <c r="E209">
        <v>1.256</v>
      </c>
      <c r="F209">
        <v>1.236</v>
      </c>
      <c r="G209">
        <v>0.72699999999999998</v>
      </c>
      <c r="K209" t="s">
        <v>244</v>
      </c>
      <c r="L209" t="s">
        <v>37</v>
      </c>
      <c r="M209">
        <v>8.4000000000000005E-2</v>
      </c>
      <c r="N209">
        <v>1.7000000000000001E-2</v>
      </c>
      <c r="O209">
        <v>1.0999999999999999E-2</v>
      </c>
      <c r="P209">
        <v>2.7E-2</v>
      </c>
      <c r="Q209">
        <v>0.14899999999999999</v>
      </c>
    </row>
    <row r="210" spans="1:17" x14ac:dyDescent="0.2">
      <c r="A210">
        <v>-163</v>
      </c>
      <c r="B210">
        <v>432.1</v>
      </c>
      <c r="C210">
        <v>1.149</v>
      </c>
      <c r="D210">
        <v>1.3380000000000001</v>
      </c>
      <c r="E210">
        <v>1.2589999999999999</v>
      </c>
      <c r="F210">
        <v>1.2330000000000001</v>
      </c>
      <c r="G210">
        <v>0.76600000000000001</v>
      </c>
      <c r="K210" t="s">
        <v>245</v>
      </c>
      <c r="L210" t="s">
        <v>37</v>
      </c>
      <c r="M210">
        <v>1.7270000000000001</v>
      </c>
      <c r="N210">
        <v>1.421</v>
      </c>
      <c r="O210">
        <v>1.327</v>
      </c>
      <c r="P210">
        <v>1.3640000000000001</v>
      </c>
      <c r="Q210">
        <v>1.7270000000000001</v>
      </c>
    </row>
    <row r="211" spans="1:17" x14ac:dyDescent="0.2">
      <c r="A211">
        <v>-162</v>
      </c>
      <c r="B211">
        <v>431.35</v>
      </c>
      <c r="C211">
        <v>1.1679999999999999</v>
      </c>
      <c r="D211">
        <v>1.341</v>
      </c>
      <c r="E211">
        <v>1.2669999999999999</v>
      </c>
      <c r="F211">
        <v>1.232</v>
      </c>
      <c r="G211">
        <v>0.83099999999999996</v>
      </c>
      <c r="K211" t="s">
        <v>246</v>
      </c>
      <c r="L211" t="s">
        <v>37</v>
      </c>
      <c r="M211">
        <v>0.83399999999999996</v>
      </c>
      <c r="N211">
        <v>1.3180000000000001</v>
      </c>
      <c r="O211">
        <v>1.2629999999999999</v>
      </c>
      <c r="P211">
        <v>1.2050000000000001</v>
      </c>
      <c r="Q211">
        <v>0.83399999999999996</v>
      </c>
    </row>
    <row r="212" spans="1:17" x14ac:dyDescent="0.2">
      <c r="A212">
        <v>-161</v>
      </c>
      <c r="B212">
        <v>430.55</v>
      </c>
      <c r="C212">
        <v>1.19</v>
      </c>
      <c r="D212">
        <v>1.3380000000000001</v>
      </c>
      <c r="E212">
        <v>1.268</v>
      </c>
      <c r="F212">
        <v>1.24</v>
      </c>
      <c r="G212">
        <v>0.91300000000000003</v>
      </c>
      <c r="K212" t="s">
        <v>247</v>
      </c>
      <c r="L212" t="s">
        <v>46</v>
      </c>
      <c r="M212">
        <v>6.3280000000000003</v>
      </c>
      <c r="N212">
        <v>1.236</v>
      </c>
      <c r="O212">
        <v>0.81899999999999995</v>
      </c>
      <c r="P212">
        <v>2.1230000000000002</v>
      </c>
      <c r="Q212">
        <v>10.964</v>
      </c>
    </row>
    <row r="213" spans="1:17" x14ac:dyDescent="0.2">
      <c r="A213">
        <v>-160</v>
      </c>
      <c r="B213">
        <v>429.72</v>
      </c>
      <c r="C213">
        <v>1.2090000000000001</v>
      </c>
      <c r="D213">
        <v>1.3420000000000001</v>
      </c>
      <c r="E213">
        <v>1.26</v>
      </c>
      <c r="F213">
        <v>1.2450000000000001</v>
      </c>
      <c r="G213">
        <v>0.99</v>
      </c>
      <c r="K213" t="s">
        <v>248</v>
      </c>
      <c r="L213" t="s">
        <v>46</v>
      </c>
      <c r="M213">
        <v>62.91</v>
      </c>
      <c r="N213">
        <v>96.751000000000005</v>
      </c>
      <c r="O213">
        <v>97.617000000000004</v>
      </c>
      <c r="P213">
        <v>93.558000000000007</v>
      </c>
      <c r="Q213">
        <v>61.378999999999998</v>
      </c>
    </row>
    <row r="214" spans="1:17" x14ac:dyDescent="0.2">
      <c r="A214">
        <v>-159</v>
      </c>
      <c r="B214">
        <v>428.84</v>
      </c>
      <c r="C214">
        <v>1.232</v>
      </c>
      <c r="D214">
        <v>1.343</v>
      </c>
      <c r="E214">
        <v>1.2629999999999999</v>
      </c>
      <c r="F214">
        <v>1.2470000000000001</v>
      </c>
      <c r="G214">
        <v>1.0740000000000001</v>
      </c>
      <c r="K214" t="s">
        <v>249</v>
      </c>
      <c r="L214" t="s">
        <v>37</v>
      </c>
      <c r="M214">
        <v>0.54600000000000004</v>
      </c>
      <c r="N214">
        <v>0.53800000000000003</v>
      </c>
      <c r="O214">
        <v>0.57799999999999996</v>
      </c>
      <c r="P214">
        <v>0.53300000000000003</v>
      </c>
      <c r="Q214">
        <v>0.53500000000000003</v>
      </c>
    </row>
    <row r="215" spans="1:17" x14ac:dyDescent="0.2">
      <c r="A215">
        <v>-158</v>
      </c>
      <c r="B215">
        <v>427.92</v>
      </c>
      <c r="C215">
        <v>1.2529999999999999</v>
      </c>
      <c r="D215">
        <v>1.341</v>
      </c>
      <c r="E215">
        <v>1.2689999999999999</v>
      </c>
      <c r="F215">
        <v>1.2509999999999999</v>
      </c>
      <c r="G215">
        <v>1.151</v>
      </c>
      <c r="K215" t="s">
        <v>250</v>
      </c>
      <c r="L215" t="s">
        <v>37</v>
      </c>
      <c r="M215">
        <v>0.56499999999999995</v>
      </c>
      <c r="N215">
        <v>0.53100000000000003</v>
      </c>
      <c r="O215">
        <v>0.58499999999999996</v>
      </c>
      <c r="P215">
        <v>0.53400000000000003</v>
      </c>
      <c r="Q215">
        <v>0.60799999999999998</v>
      </c>
    </row>
    <row r="216" spans="1:17" x14ac:dyDescent="0.2">
      <c r="A216">
        <v>-157</v>
      </c>
      <c r="B216">
        <v>426.96</v>
      </c>
      <c r="C216">
        <v>1.2709999999999999</v>
      </c>
      <c r="D216">
        <v>1.347</v>
      </c>
      <c r="E216">
        <v>1.2689999999999999</v>
      </c>
      <c r="F216">
        <v>1.258</v>
      </c>
      <c r="G216">
        <v>1.21</v>
      </c>
      <c r="K216" t="s">
        <v>251</v>
      </c>
      <c r="L216" t="s">
        <v>37</v>
      </c>
      <c r="M216">
        <v>5.3999999999999999E-2</v>
      </c>
      <c r="N216">
        <v>2.1000000000000001E-2</v>
      </c>
      <c r="O216">
        <v>1.2999999999999999E-2</v>
      </c>
      <c r="P216">
        <v>0.03</v>
      </c>
      <c r="Q216">
        <v>7.6999999999999999E-2</v>
      </c>
    </row>
    <row r="217" spans="1:17" x14ac:dyDescent="0.2">
      <c r="A217">
        <v>-156</v>
      </c>
      <c r="B217">
        <v>425.95</v>
      </c>
      <c r="C217">
        <v>1.286</v>
      </c>
      <c r="D217">
        <v>1.349</v>
      </c>
      <c r="E217">
        <v>1.266</v>
      </c>
      <c r="F217">
        <v>1.258</v>
      </c>
      <c r="G217">
        <v>1.2729999999999999</v>
      </c>
      <c r="K217" t="s">
        <v>252</v>
      </c>
      <c r="L217" t="s">
        <v>37</v>
      </c>
      <c r="M217">
        <v>0.83299999999999996</v>
      </c>
      <c r="N217">
        <v>0.59299999999999997</v>
      </c>
      <c r="O217">
        <v>0.63</v>
      </c>
      <c r="P217">
        <v>0.63900000000000001</v>
      </c>
      <c r="Q217">
        <v>0.83299999999999996</v>
      </c>
    </row>
    <row r="218" spans="1:17" x14ac:dyDescent="0.2">
      <c r="A218">
        <v>-155</v>
      </c>
      <c r="B218">
        <v>424.9</v>
      </c>
      <c r="C218">
        <v>1.304</v>
      </c>
      <c r="D218">
        <v>1.35</v>
      </c>
      <c r="E218">
        <v>1.2749999999999999</v>
      </c>
      <c r="F218">
        <v>1.262</v>
      </c>
      <c r="G218">
        <v>1.3280000000000001</v>
      </c>
      <c r="K218" t="s">
        <v>253</v>
      </c>
      <c r="L218" t="s">
        <v>37</v>
      </c>
      <c r="M218">
        <v>0.38700000000000001</v>
      </c>
      <c r="N218">
        <v>0.46800000000000003</v>
      </c>
      <c r="O218">
        <v>0.54900000000000004</v>
      </c>
      <c r="P218">
        <v>0.433</v>
      </c>
      <c r="Q218">
        <v>0.38700000000000001</v>
      </c>
    </row>
    <row r="219" spans="1:17" x14ac:dyDescent="0.2">
      <c r="A219">
        <v>-154</v>
      </c>
      <c r="B219">
        <v>423.8</v>
      </c>
      <c r="C219">
        <v>1.319</v>
      </c>
      <c r="D219">
        <v>1.355</v>
      </c>
      <c r="E219">
        <v>1.2829999999999999</v>
      </c>
      <c r="F219">
        <v>1.272</v>
      </c>
      <c r="G219">
        <v>1.3660000000000001</v>
      </c>
      <c r="K219" t="s">
        <v>254</v>
      </c>
      <c r="L219" t="s">
        <v>46</v>
      </c>
      <c r="M219">
        <v>9.625</v>
      </c>
      <c r="N219">
        <v>3.964</v>
      </c>
      <c r="O219">
        <v>2.226</v>
      </c>
      <c r="P219">
        <v>5.625</v>
      </c>
      <c r="Q219">
        <v>12.666</v>
      </c>
    </row>
    <row r="220" spans="1:17" x14ac:dyDescent="0.2">
      <c r="A220">
        <v>-153</v>
      </c>
      <c r="B220">
        <v>422.67</v>
      </c>
      <c r="C220">
        <v>1.331</v>
      </c>
      <c r="D220">
        <v>1.359</v>
      </c>
      <c r="E220">
        <v>1.28</v>
      </c>
      <c r="F220">
        <v>1.28</v>
      </c>
      <c r="G220">
        <v>1.4059999999999999</v>
      </c>
      <c r="K220" t="s">
        <v>255</v>
      </c>
      <c r="L220" t="s">
        <v>46</v>
      </c>
      <c r="M220">
        <v>68.543999999999997</v>
      </c>
      <c r="N220">
        <v>88.153000000000006</v>
      </c>
      <c r="O220">
        <v>93.867999999999995</v>
      </c>
      <c r="P220">
        <v>81.036000000000001</v>
      </c>
      <c r="Q220">
        <v>63.618000000000002</v>
      </c>
    </row>
    <row r="221" spans="1:17" x14ac:dyDescent="0.2">
      <c r="A221">
        <v>-152</v>
      </c>
      <c r="B221">
        <v>421.49</v>
      </c>
      <c r="C221">
        <v>1.339</v>
      </c>
      <c r="D221">
        <v>1.363</v>
      </c>
      <c r="E221">
        <v>1.2829999999999999</v>
      </c>
      <c r="F221">
        <v>1.28</v>
      </c>
      <c r="G221">
        <v>1.43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1.341</v>
      </c>
      <c r="D222">
        <v>1.3620000000000001</v>
      </c>
      <c r="E222">
        <v>1.29</v>
      </c>
      <c r="F222">
        <v>1.282</v>
      </c>
      <c r="G222">
        <v>1.4319999999999999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1.345</v>
      </c>
      <c r="D223">
        <v>1.363</v>
      </c>
      <c r="E223">
        <v>1.298</v>
      </c>
      <c r="F223">
        <v>1.2889999999999999</v>
      </c>
      <c r="G223">
        <v>1.429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1.339</v>
      </c>
      <c r="D224">
        <v>1.367</v>
      </c>
      <c r="E224">
        <v>1.2969999999999999</v>
      </c>
      <c r="F224">
        <v>1.2949999999999999</v>
      </c>
      <c r="G224">
        <v>1.4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1.33</v>
      </c>
      <c r="D225">
        <v>1.369</v>
      </c>
      <c r="E225">
        <v>1.302</v>
      </c>
      <c r="F225">
        <v>1.2989999999999999</v>
      </c>
      <c r="G225">
        <v>1.349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1.321</v>
      </c>
      <c r="D226">
        <v>1.37</v>
      </c>
      <c r="E226">
        <v>1.31</v>
      </c>
      <c r="F226">
        <v>1.3009999999999999</v>
      </c>
      <c r="G226">
        <v>1.3029999999999999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1.3140000000000001</v>
      </c>
      <c r="D227">
        <v>1.369</v>
      </c>
      <c r="E227">
        <v>1.3149999999999999</v>
      </c>
      <c r="F227">
        <v>1.3089999999999999</v>
      </c>
      <c r="G227">
        <v>1.264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1.3089999999999999</v>
      </c>
      <c r="D228">
        <v>1.369</v>
      </c>
      <c r="E228">
        <v>1.3160000000000001</v>
      </c>
      <c r="F228">
        <v>1.3149999999999999</v>
      </c>
      <c r="G228">
        <v>1.236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1.31</v>
      </c>
      <c r="D229">
        <v>1.3759999999999999</v>
      </c>
      <c r="E229">
        <v>1.325</v>
      </c>
      <c r="F229">
        <v>1.3149999999999999</v>
      </c>
      <c r="G229">
        <v>1.222</v>
      </c>
      <c r="K229" t="s">
        <v>264</v>
      </c>
      <c r="L229" t="s">
        <v>37</v>
      </c>
      <c r="M229">
        <v>4.1000000000000002E-2</v>
      </c>
      <c r="N229">
        <v>3.5999999999999997E-2</v>
      </c>
      <c r="O229">
        <v>4.1000000000000002E-2</v>
      </c>
      <c r="P229">
        <v>3.2000000000000001E-2</v>
      </c>
      <c r="Q229">
        <v>5.6000000000000001E-2</v>
      </c>
    </row>
    <row r="230" spans="1:17" x14ac:dyDescent="0.2">
      <c r="A230">
        <v>-143</v>
      </c>
      <c r="B230">
        <v>408.92</v>
      </c>
      <c r="C230">
        <v>1.3129999999999999</v>
      </c>
      <c r="D230">
        <v>1.381</v>
      </c>
      <c r="E230">
        <v>1.337</v>
      </c>
      <c r="F230">
        <v>1.32</v>
      </c>
      <c r="G230">
        <v>1.216</v>
      </c>
      <c r="K230" t="s">
        <v>265</v>
      </c>
      <c r="L230" t="s">
        <v>37</v>
      </c>
      <c r="M230">
        <v>0.23699999999999999</v>
      </c>
      <c r="N230">
        <v>0.253</v>
      </c>
      <c r="O230">
        <v>0.20200000000000001</v>
      </c>
      <c r="P230">
        <v>0.186</v>
      </c>
      <c r="Q230">
        <v>0.29299999999999998</v>
      </c>
    </row>
    <row r="231" spans="1:17" x14ac:dyDescent="0.2">
      <c r="A231">
        <v>-142</v>
      </c>
      <c r="B231">
        <v>407.31</v>
      </c>
      <c r="C231">
        <v>1.3169999999999999</v>
      </c>
      <c r="D231">
        <v>1.385</v>
      </c>
      <c r="E231">
        <v>1.337</v>
      </c>
      <c r="F231">
        <v>1.333</v>
      </c>
      <c r="G231">
        <v>1.214</v>
      </c>
      <c r="K231" t="s">
        <v>266</v>
      </c>
      <c r="L231" t="s">
        <v>37</v>
      </c>
      <c r="M231">
        <v>3.1160000000000001</v>
      </c>
      <c r="N231">
        <v>2.964</v>
      </c>
      <c r="O231">
        <v>2.3119999999999998</v>
      </c>
      <c r="P231">
        <v>1.968</v>
      </c>
      <c r="Q231">
        <v>3.1160000000000001</v>
      </c>
    </row>
    <row r="232" spans="1:17" x14ac:dyDescent="0.2">
      <c r="A232">
        <v>-141</v>
      </c>
      <c r="B232">
        <v>405.66</v>
      </c>
      <c r="C232">
        <v>1.3169999999999999</v>
      </c>
      <c r="D232">
        <v>1.39</v>
      </c>
      <c r="E232">
        <v>1.339</v>
      </c>
      <c r="F232">
        <v>1.3360000000000001</v>
      </c>
      <c r="G232">
        <v>1.204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1.321</v>
      </c>
      <c r="D233">
        <v>1.3959999999999999</v>
      </c>
      <c r="E233">
        <v>1.353</v>
      </c>
      <c r="F233">
        <v>1.343</v>
      </c>
      <c r="G233">
        <v>1.1910000000000001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1.331</v>
      </c>
      <c r="D234">
        <v>1.4039999999999999</v>
      </c>
      <c r="E234">
        <v>1.36</v>
      </c>
      <c r="F234">
        <v>1.35</v>
      </c>
      <c r="G234">
        <v>1.2110000000000001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1.341</v>
      </c>
      <c r="D235">
        <v>1.41</v>
      </c>
      <c r="E235">
        <v>1.3640000000000001</v>
      </c>
      <c r="F235">
        <v>1.363</v>
      </c>
      <c r="G235">
        <v>1.2270000000000001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1.3520000000000001</v>
      </c>
      <c r="D236">
        <v>1.417</v>
      </c>
      <c r="E236">
        <v>1.373</v>
      </c>
      <c r="F236">
        <v>1.369</v>
      </c>
      <c r="G236">
        <v>1.25</v>
      </c>
      <c r="K236" t="s">
        <v>271</v>
      </c>
      <c r="L236" t="s">
        <v>49</v>
      </c>
      <c r="M236">
        <v>16.821000000000002</v>
      </c>
      <c r="N236">
        <v>16.904</v>
      </c>
      <c r="O236">
        <v>16.347000000000001</v>
      </c>
      <c r="P236">
        <v>16.63</v>
      </c>
      <c r="Q236">
        <v>17.401</v>
      </c>
    </row>
    <row r="237" spans="1:17" x14ac:dyDescent="0.2">
      <c r="A237">
        <v>-136</v>
      </c>
      <c r="B237">
        <v>396.74</v>
      </c>
      <c r="C237">
        <v>1.3740000000000001</v>
      </c>
      <c r="D237">
        <v>1.423</v>
      </c>
      <c r="E237">
        <v>1.3839999999999999</v>
      </c>
      <c r="F237">
        <v>1.3779999999999999</v>
      </c>
      <c r="G237">
        <v>1.31</v>
      </c>
      <c r="K237" t="s">
        <v>272</v>
      </c>
      <c r="L237" t="s">
        <v>49</v>
      </c>
      <c r="M237">
        <v>3.5009999999999999</v>
      </c>
      <c r="N237">
        <v>3.427</v>
      </c>
      <c r="O237">
        <v>3.7170000000000001</v>
      </c>
      <c r="P237">
        <v>2.9929999999999999</v>
      </c>
      <c r="Q237">
        <v>3.7450000000000001</v>
      </c>
    </row>
    <row r="238" spans="1:17" x14ac:dyDescent="0.2">
      <c r="A238">
        <v>-135</v>
      </c>
      <c r="B238">
        <v>394.83</v>
      </c>
      <c r="C238">
        <v>1.389</v>
      </c>
      <c r="D238">
        <v>1.431</v>
      </c>
      <c r="E238">
        <v>1.3879999999999999</v>
      </c>
      <c r="F238">
        <v>1.391</v>
      </c>
      <c r="G238">
        <v>1.3460000000000001</v>
      </c>
      <c r="K238" t="s">
        <v>273</v>
      </c>
      <c r="L238" t="s">
        <v>49</v>
      </c>
      <c r="M238">
        <v>30.2</v>
      </c>
      <c r="N238">
        <v>28.396999999999998</v>
      </c>
      <c r="O238">
        <v>25.8</v>
      </c>
      <c r="P238">
        <v>25.2</v>
      </c>
      <c r="Q238">
        <v>30.2</v>
      </c>
    </row>
    <row r="239" spans="1:17" x14ac:dyDescent="0.2">
      <c r="A239">
        <v>-134</v>
      </c>
      <c r="B239">
        <v>392.87</v>
      </c>
      <c r="C239">
        <v>1.409</v>
      </c>
      <c r="D239">
        <v>1.4379999999999999</v>
      </c>
      <c r="E239">
        <v>1.395</v>
      </c>
      <c r="F239">
        <v>1.399</v>
      </c>
      <c r="G239">
        <v>1.405</v>
      </c>
      <c r="K239" t="s">
        <v>274</v>
      </c>
      <c r="L239" t="s">
        <v>49</v>
      </c>
      <c r="M239">
        <v>0.2</v>
      </c>
      <c r="N239">
        <v>0.6</v>
      </c>
      <c r="O239">
        <v>0.2</v>
      </c>
      <c r="P239">
        <v>9.1999999999999993</v>
      </c>
      <c r="Q239">
        <v>3</v>
      </c>
    </row>
    <row r="240" spans="1:17" x14ac:dyDescent="0.2">
      <c r="A240">
        <v>-133</v>
      </c>
      <c r="B240">
        <v>390.88</v>
      </c>
      <c r="C240">
        <v>1.43</v>
      </c>
      <c r="D240">
        <v>1.4490000000000001</v>
      </c>
      <c r="E240">
        <v>1.4139999999999999</v>
      </c>
      <c r="F240">
        <v>1.403</v>
      </c>
      <c r="G240">
        <v>1.454</v>
      </c>
      <c r="K240" t="s">
        <v>275</v>
      </c>
      <c r="L240" t="s">
        <v>46</v>
      </c>
      <c r="M240">
        <v>20.815000000000001</v>
      </c>
      <c r="N240">
        <v>20.276</v>
      </c>
      <c r="O240">
        <v>22.741</v>
      </c>
      <c r="P240">
        <v>17.995999999999999</v>
      </c>
      <c r="Q240">
        <v>21.521999999999998</v>
      </c>
    </row>
    <row r="241" spans="1:17" x14ac:dyDescent="0.2">
      <c r="A241">
        <v>-132</v>
      </c>
      <c r="B241">
        <v>388.84</v>
      </c>
      <c r="C241">
        <v>1.444</v>
      </c>
      <c r="D241">
        <v>1.456</v>
      </c>
      <c r="E241">
        <v>1.427</v>
      </c>
      <c r="F241">
        <v>1.415</v>
      </c>
      <c r="G241">
        <v>1.4770000000000001</v>
      </c>
      <c r="K241" t="s">
        <v>276</v>
      </c>
      <c r="L241" t="s">
        <v>46</v>
      </c>
      <c r="M241">
        <v>1.1890000000000001</v>
      </c>
      <c r="N241">
        <v>3.5489999999999999</v>
      </c>
      <c r="O241">
        <v>1.2230000000000001</v>
      </c>
      <c r="P241">
        <v>55.322000000000003</v>
      </c>
      <c r="Q241">
        <v>17.239999999999998</v>
      </c>
    </row>
    <row r="242" spans="1:17" x14ac:dyDescent="0.2">
      <c r="A242">
        <v>-131</v>
      </c>
      <c r="B242">
        <v>386.76</v>
      </c>
      <c r="C242">
        <v>1.4570000000000001</v>
      </c>
      <c r="D242">
        <v>1.4650000000000001</v>
      </c>
      <c r="E242">
        <v>1.4279999999999999</v>
      </c>
      <c r="F242">
        <v>1.4219999999999999</v>
      </c>
      <c r="G242">
        <v>1.5129999999999999</v>
      </c>
      <c r="K242" t="s">
        <v>277</v>
      </c>
      <c r="L242" t="s">
        <v>37</v>
      </c>
      <c r="M242">
        <v>0</v>
      </c>
      <c r="N242">
        <v>13.593999999999999</v>
      </c>
      <c r="O242">
        <v>13.492000000000001</v>
      </c>
      <c r="P242">
        <v>13.079000000000001</v>
      </c>
      <c r="Q242">
        <v>13.648999999999999</v>
      </c>
    </row>
    <row r="243" spans="1:17" x14ac:dyDescent="0.2">
      <c r="A243">
        <v>-130</v>
      </c>
      <c r="B243">
        <v>384.63</v>
      </c>
      <c r="C243">
        <v>1.4610000000000001</v>
      </c>
      <c r="D243">
        <v>1.476</v>
      </c>
      <c r="E243">
        <v>1.4359999999999999</v>
      </c>
      <c r="F243">
        <v>1.4219999999999999</v>
      </c>
      <c r="G243">
        <v>1.5089999999999999</v>
      </c>
      <c r="K243" t="s">
        <v>278</v>
      </c>
      <c r="L243" t="s">
        <v>37</v>
      </c>
      <c r="M243">
        <v>0</v>
      </c>
      <c r="N243">
        <v>-0.432</v>
      </c>
      <c r="O243">
        <v>-0.56399999999999995</v>
      </c>
      <c r="P243">
        <v>-0.42399999999999999</v>
      </c>
      <c r="Q243">
        <v>-0.622</v>
      </c>
    </row>
    <row r="244" spans="1:17" x14ac:dyDescent="0.2">
      <c r="A244">
        <v>-129</v>
      </c>
      <c r="B244">
        <v>382.47</v>
      </c>
      <c r="C244">
        <v>1.4690000000000001</v>
      </c>
      <c r="D244">
        <v>1.486</v>
      </c>
      <c r="E244">
        <v>1.4530000000000001</v>
      </c>
      <c r="F244">
        <v>1.427</v>
      </c>
      <c r="G244">
        <v>1.51</v>
      </c>
      <c r="K244" t="s">
        <v>279</v>
      </c>
      <c r="L244" t="s">
        <v>37</v>
      </c>
      <c r="M244">
        <v>0</v>
      </c>
      <c r="N244">
        <v>0.02</v>
      </c>
      <c r="O244">
        <v>1.9E-2</v>
      </c>
      <c r="P244">
        <v>1.7999999999999999E-2</v>
      </c>
      <c r="Q244">
        <v>1.7000000000000001E-2</v>
      </c>
    </row>
    <row r="245" spans="1:17" x14ac:dyDescent="0.2">
      <c r="A245">
        <v>-128</v>
      </c>
      <c r="B245">
        <v>380.26</v>
      </c>
      <c r="C245">
        <v>1.4890000000000001</v>
      </c>
      <c r="D245">
        <v>1.494</v>
      </c>
      <c r="E245">
        <v>1.4670000000000001</v>
      </c>
      <c r="F245">
        <v>1.448</v>
      </c>
      <c r="G245">
        <v>1.546</v>
      </c>
      <c r="K245" t="s">
        <v>280</v>
      </c>
      <c r="L245" t="s">
        <v>37</v>
      </c>
      <c r="M245">
        <v>0</v>
      </c>
      <c r="N245">
        <v>2.8000000000000001E-2</v>
      </c>
      <c r="O245">
        <v>2.5000000000000001E-2</v>
      </c>
      <c r="P245">
        <v>2.5999999999999999E-2</v>
      </c>
      <c r="Q245">
        <v>8.9999999999999993E-3</v>
      </c>
    </row>
    <row r="246" spans="1:17" x14ac:dyDescent="0.2">
      <c r="A246">
        <v>-127</v>
      </c>
      <c r="B246">
        <v>378.01</v>
      </c>
      <c r="C246">
        <v>1.5149999999999999</v>
      </c>
      <c r="D246">
        <v>1.504</v>
      </c>
      <c r="E246">
        <v>1.4710000000000001</v>
      </c>
      <c r="F246">
        <v>1.468</v>
      </c>
      <c r="G246">
        <v>1.6180000000000001</v>
      </c>
      <c r="K246" t="s">
        <v>281</v>
      </c>
      <c r="L246" t="s">
        <v>37</v>
      </c>
      <c r="M246">
        <v>79.626999999999995</v>
      </c>
      <c r="N246">
        <v>79.307000000000002</v>
      </c>
      <c r="O246">
        <v>80.942999999999998</v>
      </c>
      <c r="P246">
        <v>80.161000000000001</v>
      </c>
      <c r="Q246">
        <v>78.097999999999999</v>
      </c>
    </row>
    <row r="247" spans="1:17" x14ac:dyDescent="0.2">
      <c r="A247">
        <v>-126</v>
      </c>
      <c r="B247">
        <v>375.72</v>
      </c>
      <c r="C247">
        <v>1.538</v>
      </c>
      <c r="D247">
        <v>1.52</v>
      </c>
      <c r="E247">
        <v>1.4850000000000001</v>
      </c>
      <c r="F247">
        <v>1.4870000000000001</v>
      </c>
      <c r="G247">
        <v>1.663</v>
      </c>
      <c r="K247" t="s">
        <v>282</v>
      </c>
      <c r="L247" t="s">
        <v>57</v>
      </c>
      <c r="M247">
        <v>4.4370000000000003</v>
      </c>
      <c r="N247">
        <v>4.2110000000000003</v>
      </c>
      <c r="O247">
        <v>4.7039999999999997</v>
      </c>
      <c r="P247">
        <v>4.3170000000000002</v>
      </c>
      <c r="Q247">
        <v>4.5170000000000003</v>
      </c>
    </row>
    <row r="248" spans="1:17" x14ac:dyDescent="0.2">
      <c r="A248">
        <v>-125</v>
      </c>
      <c r="B248">
        <v>373.39</v>
      </c>
      <c r="C248">
        <v>1.5589999999999999</v>
      </c>
      <c r="D248">
        <v>1.5309999999999999</v>
      </c>
      <c r="E248">
        <v>1.5</v>
      </c>
      <c r="F248">
        <v>1.506</v>
      </c>
      <c r="G248">
        <v>1.7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1.5860000000000001</v>
      </c>
      <c r="D249">
        <v>1.544</v>
      </c>
      <c r="E249">
        <v>1.5129999999999999</v>
      </c>
      <c r="F249">
        <v>1.5209999999999999</v>
      </c>
      <c r="G249">
        <v>1.7669999999999999</v>
      </c>
      <c r="K249" t="s">
        <v>284</v>
      </c>
      <c r="L249" t="s">
        <v>46</v>
      </c>
      <c r="M249">
        <v>45.5</v>
      </c>
      <c r="N249">
        <v>44.667000000000002</v>
      </c>
      <c r="O249">
        <v>47</v>
      </c>
      <c r="P249">
        <v>46.332999999999998</v>
      </c>
      <c r="Q249">
        <v>44</v>
      </c>
    </row>
    <row r="250" spans="1:17" x14ac:dyDescent="0.2">
      <c r="A250">
        <v>-123</v>
      </c>
      <c r="B250">
        <v>368.61</v>
      </c>
      <c r="C250">
        <v>1.6060000000000001</v>
      </c>
      <c r="D250">
        <v>1.56</v>
      </c>
      <c r="E250">
        <v>1.524</v>
      </c>
      <c r="F250">
        <v>1.538</v>
      </c>
      <c r="G250">
        <v>1.8009999999999999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1.6120000000000001</v>
      </c>
      <c r="D251">
        <v>1.5740000000000001</v>
      </c>
      <c r="E251">
        <v>1.5389999999999999</v>
      </c>
      <c r="F251">
        <v>1.5529999999999999</v>
      </c>
      <c r="G251">
        <v>1.7809999999999999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1.6040000000000001</v>
      </c>
      <c r="D252">
        <v>1.589</v>
      </c>
      <c r="E252">
        <v>1.5509999999999999</v>
      </c>
      <c r="F252">
        <v>1.571</v>
      </c>
      <c r="G252">
        <v>1.706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1.603</v>
      </c>
      <c r="D253">
        <v>1.605</v>
      </c>
      <c r="E253">
        <v>1.5620000000000001</v>
      </c>
      <c r="F253">
        <v>1.601</v>
      </c>
      <c r="G253">
        <v>1.643</v>
      </c>
    </row>
    <row r="254" spans="1:17" x14ac:dyDescent="0.2">
      <c r="A254">
        <v>-119</v>
      </c>
      <c r="B254">
        <v>358.56</v>
      </c>
      <c r="C254">
        <v>1.609</v>
      </c>
      <c r="D254">
        <v>1.613</v>
      </c>
      <c r="E254">
        <v>1.577</v>
      </c>
      <c r="F254">
        <v>1.6140000000000001</v>
      </c>
      <c r="G254">
        <v>1.6319999999999999</v>
      </c>
    </row>
    <row r="255" spans="1:17" x14ac:dyDescent="0.2">
      <c r="A255">
        <v>-118</v>
      </c>
      <c r="B255">
        <v>355.95</v>
      </c>
      <c r="C255">
        <v>1.637</v>
      </c>
      <c r="D255">
        <v>1.6359999999999999</v>
      </c>
      <c r="E255">
        <v>1.6080000000000001</v>
      </c>
      <c r="F255">
        <v>1.631</v>
      </c>
      <c r="G255">
        <v>1.673</v>
      </c>
    </row>
    <row r="256" spans="1:17" x14ac:dyDescent="0.2">
      <c r="A256">
        <v>-117</v>
      </c>
      <c r="B256">
        <v>353.3</v>
      </c>
      <c r="C256">
        <v>1.655</v>
      </c>
      <c r="D256">
        <v>1.651</v>
      </c>
      <c r="E256">
        <v>1.625</v>
      </c>
      <c r="F256">
        <v>1.65</v>
      </c>
      <c r="G256">
        <v>1.696</v>
      </c>
    </row>
    <row r="257" spans="1:7" x14ac:dyDescent="0.2">
      <c r="A257">
        <v>-116</v>
      </c>
      <c r="B257">
        <v>350.61</v>
      </c>
      <c r="C257">
        <v>1.663</v>
      </c>
      <c r="D257">
        <v>1.669</v>
      </c>
      <c r="E257">
        <v>1.6579999999999999</v>
      </c>
      <c r="F257">
        <v>1.6619999999999999</v>
      </c>
      <c r="G257">
        <v>1.6619999999999999</v>
      </c>
    </row>
    <row r="258" spans="1:7" x14ac:dyDescent="0.2">
      <c r="A258">
        <v>-115</v>
      </c>
      <c r="B258">
        <v>347.89</v>
      </c>
      <c r="C258">
        <v>1.659</v>
      </c>
      <c r="D258">
        <v>1.6870000000000001</v>
      </c>
      <c r="E258">
        <v>1.6659999999999999</v>
      </c>
      <c r="F258">
        <v>1.6739999999999999</v>
      </c>
      <c r="G258">
        <v>1.61</v>
      </c>
    </row>
    <row r="259" spans="1:7" x14ac:dyDescent="0.2">
      <c r="A259">
        <v>-114</v>
      </c>
      <c r="B259">
        <v>345.12</v>
      </c>
      <c r="C259">
        <v>1.6679999999999999</v>
      </c>
      <c r="D259">
        <v>1.708</v>
      </c>
      <c r="E259">
        <v>1.6839999999999999</v>
      </c>
      <c r="F259">
        <v>1.6879999999999999</v>
      </c>
      <c r="G259">
        <v>1.5940000000000001</v>
      </c>
    </row>
    <row r="260" spans="1:7" x14ac:dyDescent="0.2">
      <c r="A260">
        <v>-113</v>
      </c>
      <c r="B260">
        <v>342.32</v>
      </c>
      <c r="C260">
        <v>1.679</v>
      </c>
      <c r="D260">
        <v>1.72</v>
      </c>
      <c r="E260">
        <v>1.6930000000000001</v>
      </c>
      <c r="F260">
        <v>1.7</v>
      </c>
      <c r="G260">
        <v>1.6020000000000001</v>
      </c>
    </row>
    <row r="261" spans="1:7" x14ac:dyDescent="0.2">
      <c r="A261">
        <v>-112</v>
      </c>
      <c r="B261">
        <v>339.49</v>
      </c>
      <c r="C261">
        <v>1.6970000000000001</v>
      </c>
      <c r="D261">
        <v>1.738</v>
      </c>
      <c r="E261">
        <v>1.7130000000000001</v>
      </c>
      <c r="F261">
        <v>1.718</v>
      </c>
      <c r="G261">
        <v>1.621</v>
      </c>
    </row>
    <row r="262" spans="1:7" x14ac:dyDescent="0.2">
      <c r="A262">
        <v>-111</v>
      </c>
      <c r="B262">
        <v>336.61</v>
      </c>
      <c r="C262">
        <v>1.72</v>
      </c>
      <c r="D262">
        <v>1.76</v>
      </c>
      <c r="E262">
        <v>1.7450000000000001</v>
      </c>
      <c r="F262">
        <v>1.74</v>
      </c>
      <c r="G262">
        <v>1.633</v>
      </c>
    </row>
    <row r="263" spans="1:7" x14ac:dyDescent="0.2">
      <c r="A263">
        <v>-110</v>
      </c>
      <c r="B263">
        <v>333.71</v>
      </c>
      <c r="C263">
        <v>1.74</v>
      </c>
      <c r="D263">
        <v>1.7809999999999999</v>
      </c>
      <c r="E263">
        <v>1.7589999999999999</v>
      </c>
      <c r="F263">
        <v>1.764</v>
      </c>
      <c r="G263">
        <v>1.657</v>
      </c>
    </row>
    <row r="264" spans="1:7" x14ac:dyDescent="0.2">
      <c r="A264">
        <v>-109</v>
      </c>
      <c r="B264">
        <v>330.76</v>
      </c>
      <c r="C264">
        <v>1.766</v>
      </c>
      <c r="D264">
        <v>1.804</v>
      </c>
      <c r="E264">
        <v>1.774</v>
      </c>
      <c r="F264">
        <v>1.79</v>
      </c>
      <c r="G264">
        <v>1.6970000000000001</v>
      </c>
    </row>
    <row r="265" spans="1:7" x14ac:dyDescent="0.2">
      <c r="A265">
        <v>-108</v>
      </c>
      <c r="B265">
        <v>327.79</v>
      </c>
      <c r="C265">
        <v>1.786</v>
      </c>
      <c r="D265">
        <v>1.82</v>
      </c>
      <c r="E265">
        <v>1.7869999999999999</v>
      </c>
      <c r="F265">
        <v>1.81</v>
      </c>
      <c r="G265">
        <v>1.728</v>
      </c>
    </row>
    <row r="266" spans="1:7" x14ac:dyDescent="0.2">
      <c r="A266">
        <v>-107</v>
      </c>
      <c r="B266">
        <v>324.77</v>
      </c>
      <c r="C266">
        <v>1.8109999999999999</v>
      </c>
      <c r="D266">
        <v>1.841</v>
      </c>
      <c r="E266">
        <v>1.8089999999999999</v>
      </c>
      <c r="F266">
        <v>1.8260000000000001</v>
      </c>
      <c r="G266">
        <v>1.766</v>
      </c>
    </row>
    <row r="267" spans="1:7" x14ac:dyDescent="0.2">
      <c r="A267">
        <v>-106</v>
      </c>
      <c r="B267">
        <v>321.73</v>
      </c>
      <c r="C267">
        <v>1.843</v>
      </c>
      <c r="D267">
        <v>1.8640000000000001</v>
      </c>
      <c r="E267">
        <v>1.841</v>
      </c>
      <c r="F267">
        <v>1.851</v>
      </c>
      <c r="G267">
        <v>1.8149999999999999</v>
      </c>
    </row>
    <row r="268" spans="1:7" x14ac:dyDescent="0.2">
      <c r="A268">
        <v>-105</v>
      </c>
      <c r="B268">
        <v>318.64999999999998</v>
      </c>
      <c r="C268">
        <v>1.875</v>
      </c>
      <c r="D268">
        <v>1.8919999999999999</v>
      </c>
      <c r="E268">
        <v>1.8580000000000001</v>
      </c>
      <c r="F268">
        <v>1.8740000000000001</v>
      </c>
      <c r="G268">
        <v>1.877</v>
      </c>
    </row>
    <row r="269" spans="1:7" x14ac:dyDescent="0.2">
      <c r="A269">
        <v>-104</v>
      </c>
      <c r="B269">
        <v>315.54000000000002</v>
      </c>
      <c r="C269">
        <v>1.907</v>
      </c>
      <c r="D269">
        <v>1.92</v>
      </c>
      <c r="E269">
        <v>1.881</v>
      </c>
      <c r="F269">
        <v>1.897</v>
      </c>
      <c r="G269">
        <v>1.93</v>
      </c>
    </row>
    <row r="270" spans="1:7" x14ac:dyDescent="0.2">
      <c r="A270">
        <v>-103</v>
      </c>
      <c r="B270">
        <v>312.39999999999998</v>
      </c>
      <c r="C270">
        <v>1.9370000000000001</v>
      </c>
      <c r="D270">
        <v>1.9430000000000001</v>
      </c>
      <c r="E270">
        <v>1.907</v>
      </c>
      <c r="F270">
        <v>1.925</v>
      </c>
      <c r="G270">
        <v>1.9730000000000001</v>
      </c>
    </row>
    <row r="271" spans="1:7" x14ac:dyDescent="0.2">
      <c r="A271">
        <v>-102</v>
      </c>
      <c r="B271">
        <v>309.23</v>
      </c>
      <c r="C271">
        <v>1.966</v>
      </c>
      <c r="D271">
        <v>1.966</v>
      </c>
      <c r="E271">
        <v>1.9339999999999999</v>
      </c>
      <c r="F271">
        <v>1.952</v>
      </c>
      <c r="G271">
        <v>2.0129999999999999</v>
      </c>
    </row>
    <row r="272" spans="1:7" x14ac:dyDescent="0.2">
      <c r="A272">
        <v>-101</v>
      </c>
      <c r="B272">
        <v>306.02999999999997</v>
      </c>
      <c r="C272">
        <v>1.9990000000000001</v>
      </c>
      <c r="D272">
        <v>1.992</v>
      </c>
      <c r="E272">
        <v>1.9590000000000001</v>
      </c>
      <c r="F272">
        <v>1.9730000000000001</v>
      </c>
      <c r="G272">
        <v>2.0699999999999998</v>
      </c>
    </row>
    <row r="273" spans="1:7" x14ac:dyDescent="0.2">
      <c r="A273">
        <v>-100</v>
      </c>
      <c r="B273">
        <v>302.8</v>
      </c>
      <c r="C273">
        <v>2.0329999999999999</v>
      </c>
      <c r="D273">
        <v>2.016</v>
      </c>
      <c r="E273">
        <v>1.986</v>
      </c>
      <c r="F273">
        <v>1.9970000000000001</v>
      </c>
      <c r="G273">
        <v>2.1339999999999999</v>
      </c>
    </row>
    <row r="274" spans="1:7" x14ac:dyDescent="0.2">
      <c r="A274">
        <v>-99</v>
      </c>
      <c r="B274">
        <v>299.54000000000002</v>
      </c>
      <c r="C274">
        <v>2.0680000000000001</v>
      </c>
      <c r="D274">
        <v>2.0430000000000001</v>
      </c>
      <c r="E274">
        <v>2.0150000000000001</v>
      </c>
      <c r="F274">
        <v>2.0289999999999999</v>
      </c>
      <c r="G274">
        <v>2.1840000000000002</v>
      </c>
    </row>
    <row r="275" spans="1:7" x14ac:dyDescent="0.2">
      <c r="A275">
        <v>-98</v>
      </c>
      <c r="B275">
        <v>296.26</v>
      </c>
      <c r="C275">
        <v>2.1</v>
      </c>
      <c r="D275">
        <v>2.0710000000000002</v>
      </c>
      <c r="E275">
        <v>2.0419999999999998</v>
      </c>
      <c r="F275">
        <v>2.0659999999999998</v>
      </c>
      <c r="G275">
        <v>2.2189999999999999</v>
      </c>
    </row>
    <row r="276" spans="1:7" x14ac:dyDescent="0.2">
      <c r="A276">
        <v>-97</v>
      </c>
      <c r="B276">
        <v>292.95</v>
      </c>
      <c r="C276">
        <v>2.1309999999999998</v>
      </c>
      <c r="D276">
        <v>2.11</v>
      </c>
      <c r="E276">
        <v>2.0739999999999998</v>
      </c>
      <c r="F276">
        <v>2.097</v>
      </c>
      <c r="G276">
        <v>2.2429999999999999</v>
      </c>
    </row>
    <row r="277" spans="1:7" x14ac:dyDescent="0.2">
      <c r="A277">
        <v>-96</v>
      </c>
      <c r="B277">
        <v>289.61</v>
      </c>
      <c r="C277">
        <v>2.157</v>
      </c>
      <c r="D277">
        <v>2.14</v>
      </c>
      <c r="E277">
        <v>2.1040000000000001</v>
      </c>
      <c r="F277">
        <v>2.121</v>
      </c>
      <c r="G277">
        <v>2.2610000000000001</v>
      </c>
    </row>
    <row r="278" spans="1:7" x14ac:dyDescent="0.2">
      <c r="A278">
        <v>-95</v>
      </c>
      <c r="B278">
        <v>286.24</v>
      </c>
      <c r="C278">
        <v>2.1869999999999998</v>
      </c>
      <c r="D278">
        <v>2.1720000000000002</v>
      </c>
      <c r="E278">
        <v>2.1379999999999999</v>
      </c>
      <c r="F278">
        <v>2.1579999999999999</v>
      </c>
      <c r="G278">
        <v>2.278</v>
      </c>
    </row>
    <row r="279" spans="1:7" x14ac:dyDescent="0.2">
      <c r="A279">
        <v>-94</v>
      </c>
      <c r="B279">
        <v>282.86</v>
      </c>
      <c r="C279">
        <v>2.214</v>
      </c>
      <c r="D279">
        <v>2.2029999999999998</v>
      </c>
      <c r="E279">
        <v>2.169</v>
      </c>
      <c r="F279">
        <v>2.194</v>
      </c>
      <c r="G279">
        <v>2.2890000000000001</v>
      </c>
    </row>
    <row r="280" spans="1:7" x14ac:dyDescent="0.2">
      <c r="A280">
        <v>-93</v>
      </c>
      <c r="B280">
        <v>279.45</v>
      </c>
      <c r="C280">
        <v>2.2429999999999999</v>
      </c>
      <c r="D280">
        <v>2.2410000000000001</v>
      </c>
      <c r="E280">
        <v>2.2029999999999998</v>
      </c>
      <c r="F280">
        <v>2.2320000000000002</v>
      </c>
      <c r="G280">
        <v>2.2949999999999999</v>
      </c>
    </row>
    <row r="281" spans="1:7" x14ac:dyDescent="0.2">
      <c r="A281">
        <v>-92</v>
      </c>
      <c r="B281">
        <v>276.02</v>
      </c>
      <c r="C281">
        <v>2.2759999999999998</v>
      </c>
      <c r="D281">
        <v>2.2789999999999999</v>
      </c>
      <c r="E281">
        <v>2.2410000000000001</v>
      </c>
      <c r="F281">
        <v>2.27</v>
      </c>
      <c r="G281">
        <v>2.3130000000000002</v>
      </c>
    </row>
    <row r="282" spans="1:7" x14ac:dyDescent="0.2">
      <c r="A282">
        <v>-91</v>
      </c>
      <c r="B282">
        <v>272.57</v>
      </c>
      <c r="C282">
        <v>2.3140000000000001</v>
      </c>
      <c r="D282">
        <v>2.3250000000000002</v>
      </c>
      <c r="E282">
        <v>2.2799999999999998</v>
      </c>
      <c r="F282">
        <v>2.3119999999999998</v>
      </c>
      <c r="G282">
        <v>2.3410000000000002</v>
      </c>
    </row>
    <row r="283" spans="1:7" x14ac:dyDescent="0.2">
      <c r="A283">
        <v>-90</v>
      </c>
      <c r="B283">
        <v>269.08999999999997</v>
      </c>
      <c r="C283">
        <v>2.3540000000000001</v>
      </c>
      <c r="D283">
        <v>2.3650000000000002</v>
      </c>
      <c r="E283">
        <v>2.3170000000000002</v>
      </c>
      <c r="F283">
        <v>2.3540000000000001</v>
      </c>
      <c r="G283">
        <v>2.3780000000000001</v>
      </c>
    </row>
    <row r="284" spans="1:7" x14ac:dyDescent="0.2">
      <c r="A284">
        <v>-89</v>
      </c>
      <c r="B284">
        <v>265.60000000000002</v>
      </c>
      <c r="C284">
        <v>2.3919999999999999</v>
      </c>
      <c r="D284">
        <v>2.4020000000000001</v>
      </c>
      <c r="E284">
        <v>2.3610000000000002</v>
      </c>
      <c r="F284">
        <v>2.391</v>
      </c>
      <c r="G284">
        <v>2.415</v>
      </c>
    </row>
    <row r="285" spans="1:7" x14ac:dyDescent="0.2">
      <c r="A285">
        <v>-88</v>
      </c>
      <c r="B285">
        <v>262.08999999999997</v>
      </c>
      <c r="C285">
        <v>2.4319999999999999</v>
      </c>
      <c r="D285">
        <v>2.44</v>
      </c>
      <c r="E285">
        <v>2.407</v>
      </c>
      <c r="F285">
        <v>2.4319999999999999</v>
      </c>
      <c r="G285">
        <v>2.4500000000000002</v>
      </c>
    </row>
    <row r="286" spans="1:7" x14ac:dyDescent="0.2">
      <c r="A286">
        <v>-87</v>
      </c>
      <c r="B286">
        <v>258.57</v>
      </c>
      <c r="C286">
        <v>2.4790000000000001</v>
      </c>
      <c r="D286">
        <v>2.4870000000000001</v>
      </c>
      <c r="E286">
        <v>2.4500000000000002</v>
      </c>
      <c r="F286">
        <v>2.4769999999999999</v>
      </c>
      <c r="G286">
        <v>2.5019999999999998</v>
      </c>
    </row>
    <row r="287" spans="1:7" x14ac:dyDescent="0.2">
      <c r="A287">
        <v>-86</v>
      </c>
      <c r="B287">
        <v>255.03</v>
      </c>
      <c r="C287">
        <v>2.5289999999999999</v>
      </c>
      <c r="D287">
        <v>2.5390000000000001</v>
      </c>
      <c r="E287">
        <v>2.4950000000000001</v>
      </c>
      <c r="F287">
        <v>2.5249999999999999</v>
      </c>
      <c r="G287">
        <v>2.556</v>
      </c>
    </row>
    <row r="288" spans="1:7" x14ac:dyDescent="0.2">
      <c r="A288">
        <v>-85</v>
      </c>
      <c r="B288">
        <v>251.47</v>
      </c>
      <c r="C288">
        <v>2.58</v>
      </c>
      <c r="D288">
        <v>2.5840000000000001</v>
      </c>
      <c r="E288">
        <v>2.5459999999999998</v>
      </c>
      <c r="F288">
        <v>2.5649999999999999</v>
      </c>
      <c r="G288">
        <v>2.6240000000000001</v>
      </c>
    </row>
    <row r="289" spans="1:7" x14ac:dyDescent="0.2">
      <c r="A289">
        <v>-84</v>
      </c>
      <c r="B289">
        <v>247.9</v>
      </c>
      <c r="C289">
        <v>2.6379999999999999</v>
      </c>
      <c r="D289">
        <v>2.6309999999999998</v>
      </c>
      <c r="E289">
        <v>2.5979999999999999</v>
      </c>
      <c r="F289">
        <v>2.6150000000000002</v>
      </c>
      <c r="G289">
        <v>2.7080000000000002</v>
      </c>
    </row>
    <row r="290" spans="1:7" x14ac:dyDescent="0.2">
      <c r="A290">
        <v>-83</v>
      </c>
      <c r="B290">
        <v>244.32</v>
      </c>
      <c r="C290">
        <v>2.6989999999999998</v>
      </c>
      <c r="D290">
        <v>2.681</v>
      </c>
      <c r="E290">
        <v>2.6469999999999998</v>
      </c>
      <c r="F290">
        <v>2.6669999999999998</v>
      </c>
      <c r="G290">
        <v>2.8029999999999999</v>
      </c>
    </row>
    <row r="291" spans="1:7" x14ac:dyDescent="0.2">
      <c r="A291">
        <v>-82</v>
      </c>
      <c r="B291">
        <v>240.73</v>
      </c>
      <c r="C291">
        <v>2.762</v>
      </c>
      <c r="D291">
        <v>2.7360000000000002</v>
      </c>
      <c r="E291">
        <v>2.6960000000000002</v>
      </c>
      <c r="F291">
        <v>2.718</v>
      </c>
      <c r="G291">
        <v>2.9</v>
      </c>
    </row>
    <row r="292" spans="1:7" x14ac:dyDescent="0.2">
      <c r="A292">
        <v>-81</v>
      </c>
      <c r="B292">
        <v>237.12</v>
      </c>
      <c r="C292">
        <v>2.8239999999999998</v>
      </c>
      <c r="D292">
        <v>2.794</v>
      </c>
      <c r="E292">
        <v>2.7509999999999999</v>
      </c>
      <c r="F292">
        <v>2.766</v>
      </c>
      <c r="G292">
        <v>2.9860000000000002</v>
      </c>
    </row>
    <row r="293" spans="1:7" x14ac:dyDescent="0.2">
      <c r="A293">
        <v>-80</v>
      </c>
      <c r="B293">
        <v>233.51</v>
      </c>
      <c r="C293">
        <v>2.8860000000000001</v>
      </c>
      <c r="D293">
        <v>2.8490000000000002</v>
      </c>
      <c r="E293">
        <v>2.8090000000000002</v>
      </c>
      <c r="F293">
        <v>2.8239999999999998</v>
      </c>
      <c r="G293">
        <v>3.0619999999999998</v>
      </c>
    </row>
    <row r="294" spans="1:7" x14ac:dyDescent="0.2">
      <c r="A294">
        <v>-79</v>
      </c>
      <c r="B294">
        <v>229.9</v>
      </c>
      <c r="C294">
        <v>2.9470000000000001</v>
      </c>
      <c r="D294">
        <v>2.9079999999999999</v>
      </c>
      <c r="E294">
        <v>2.8650000000000002</v>
      </c>
      <c r="F294">
        <v>2.8820000000000001</v>
      </c>
      <c r="G294">
        <v>3.1339999999999999</v>
      </c>
    </row>
    <row r="295" spans="1:7" x14ac:dyDescent="0.2">
      <c r="A295">
        <v>-78</v>
      </c>
      <c r="B295">
        <v>226.27</v>
      </c>
      <c r="C295">
        <v>3.0089999999999999</v>
      </c>
      <c r="D295">
        <v>2.968</v>
      </c>
      <c r="E295">
        <v>2.923</v>
      </c>
      <c r="F295">
        <v>2.9430000000000001</v>
      </c>
      <c r="G295">
        <v>3.2010000000000001</v>
      </c>
    </row>
    <row r="296" spans="1:7" x14ac:dyDescent="0.2">
      <c r="A296">
        <v>-77</v>
      </c>
      <c r="B296">
        <v>222.65</v>
      </c>
      <c r="C296">
        <v>3.0739999999999998</v>
      </c>
      <c r="D296">
        <v>3.0350000000000001</v>
      </c>
      <c r="E296">
        <v>2.9870000000000001</v>
      </c>
      <c r="F296">
        <v>3.0049999999999999</v>
      </c>
      <c r="G296">
        <v>3.2679999999999998</v>
      </c>
    </row>
    <row r="297" spans="1:7" x14ac:dyDescent="0.2">
      <c r="A297">
        <v>-76</v>
      </c>
      <c r="B297">
        <v>219.02</v>
      </c>
      <c r="C297">
        <v>3.1440000000000001</v>
      </c>
      <c r="D297">
        <v>3.1059999999999999</v>
      </c>
      <c r="E297">
        <v>3.0529999999999999</v>
      </c>
      <c r="F297">
        <v>3.073</v>
      </c>
      <c r="G297">
        <v>3.3420000000000001</v>
      </c>
    </row>
    <row r="298" spans="1:7" x14ac:dyDescent="0.2">
      <c r="A298">
        <v>-75</v>
      </c>
      <c r="B298">
        <v>215.38</v>
      </c>
      <c r="C298">
        <v>3.214</v>
      </c>
      <c r="D298">
        <v>3.1739999999999999</v>
      </c>
      <c r="E298">
        <v>3.1179999999999999</v>
      </c>
      <c r="F298">
        <v>3.1389999999999998</v>
      </c>
      <c r="G298">
        <v>3.4239999999999999</v>
      </c>
    </row>
    <row r="299" spans="1:7" x14ac:dyDescent="0.2">
      <c r="A299">
        <v>-74</v>
      </c>
      <c r="B299">
        <v>211.75</v>
      </c>
      <c r="C299">
        <v>3.286</v>
      </c>
      <c r="D299">
        <v>3.2410000000000001</v>
      </c>
      <c r="E299">
        <v>3.1909999999999998</v>
      </c>
      <c r="F299">
        <v>3.2090000000000001</v>
      </c>
      <c r="G299">
        <v>3.5019999999999998</v>
      </c>
    </row>
    <row r="300" spans="1:7" x14ac:dyDescent="0.2">
      <c r="A300">
        <v>-73</v>
      </c>
      <c r="B300">
        <v>208.12</v>
      </c>
      <c r="C300">
        <v>3.3610000000000002</v>
      </c>
      <c r="D300">
        <v>3.3170000000000002</v>
      </c>
      <c r="E300">
        <v>3.2650000000000001</v>
      </c>
      <c r="F300">
        <v>3.2869999999999999</v>
      </c>
      <c r="G300">
        <v>3.577</v>
      </c>
    </row>
    <row r="301" spans="1:7" x14ac:dyDescent="0.2">
      <c r="A301">
        <v>-72</v>
      </c>
      <c r="B301">
        <v>204.49</v>
      </c>
      <c r="C301">
        <v>3.4359999999999999</v>
      </c>
      <c r="D301">
        <v>3.3980000000000001</v>
      </c>
      <c r="E301">
        <v>3.3450000000000002</v>
      </c>
      <c r="F301">
        <v>3.367</v>
      </c>
      <c r="G301">
        <v>3.6320000000000001</v>
      </c>
    </row>
    <row r="302" spans="1:7" x14ac:dyDescent="0.2">
      <c r="A302">
        <v>-71</v>
      </c>
      <c r="B302">
        <v>200.86</v>
      </c>
      <c r="C302">
        <v>3.5049999999999999</v>
      </c>
      <c r="D302">
        <v>3.48</v>
      </c>
      <c r="E302">
        <v>3.4180000000000001</v>
      </c>
      <c r="F302">
        <v>3.4460000000000002</v>
      </c>
      <c r="G302">
        <v>3.6739999999999999</v>
      </c>
    </row>
    <row r="303" spans="1:7" x14ac:dyDescent="0.2">
      <c r="A303">
        <v>-70</v>
      </c>
      <c r="B303">
        <v>197.24</v>
      </c>
      <c r="C303">
        <v>3.577</v>
      </c>
      <c r="D303">
        <v>3.5569999999999999</v>
      </c>
      <c r="E303">
        <v>3.5</v>
      </c>
      <c r="F303">
        <v>3.5259999999999998</v>
      </c>
      <c r="G303">
        <v>3.7229999999999999</v>
      </c>
    </row>
    <row r="304" spans="1:7" x14ac:dyDescent="0.2">
      <c r="A304">
        <v>-69</v>
      </c>
      <c r="B304">
        <v>193.62</v>
      </c>
      <c r="C304">
        <v>3.6589999999999998</v>
      </c>
      <c r="D304">
        <v>3.641</v>
      </c>
      <c r="E304">
        <v>3.5859999999999999</v>
      </c>
      <c r="F304">
        <v>3.6150000000000002</v>
      </c>
      <c r="G304">
        <v>3.7949999999999999</v>
      </c>
    </row>
    <row r="305" spans="1:7" x14ac:dyDescent="0.2">
      <c r="A305">
        <v>-68</v>
      </c>
      <c r="B305">
        <v>190.02</v>
      </c>
      <c r="C305">
        <v>3.7519999999999998</v>
      </c>
      <c r="D305">
        <v>3.7320000000000002</v>
      </c>
      <c r="E305">
        <v>3.6749999999999998</v>
      </c>
      <c r="F305">
        <v>3.71</v>
      </c>
      <c r="G305">
        <v>3.891</v>
      </c>
    </row>
    <row r="306" spans="1:7" x14ac:dyDescent="0.2">
      <c r="A306">
        <v>-67</v>
      </c>
      <c r="B306">
        <v>186.42</v>
      </c>
      <c r="C306">
        <v>3.8460000000000001</v>
      </c>
      <c r="D306">
        <v>3.8359999999999999</v>
      </c>
      <c r="E306">
        <v>3.766</v>
      </c>
      <c r="F306">
        <v>3.8010000000000002</v>
      </c>
      <c r="G306">
        <v>3.9820000000000002</v>
      </c>
    </row>
    <row r="307" spans="1:7" x14ac:dyDescent="0.2">
      <c r="A307">
        <v>-66</v>
      </c>
      <c r="B307">
        <v>182.83</v>
      </c>
      <c r="C307">
        <v>3.9369999999999998</v>
      </c>
      <c r="D307">
        <v>3.9409999999999998</v>
      </c>
      <c r="E307">
        <v>3.8650000000000002</v>
      </c>
      <c r="F307">
        <v>3.9</v>
      </c>
      <c r="G307">
        <v>4.0410000000000004</v>
      </c>
    </row>
    <row r="308" spans="1:7" x14ac:dyDescent="0.2">
      <c r="A308">
        <v>-65</v>
      </c>
      <c r="B308">
        <v>179.26</v>
      </c>
      <c r="C308">
        <v>4.0250000000000004</v>
      </c>
      <c r="D308">
        <v>4.0439999999999996</v>
      </c>
      <c r="E308">
        <v>3.964</v>
      </c>
      <c r="F308">
        <v>4.016</v>
      </c>
      <c r="G308">
        <v>4.077</v>
      </c>
    </row>
    <row r="309" spans="1:7" x14ac:dyDescent="0.2">
      <c r="A309">
        <v>-64</v>
      </c>
      <c r="B309">
        <v>175.7</v>
      </c>
      <c r="C309">
        <v>4.1109999999999998</v>
      </c>
      <c r="D309">
        <v>4.149</v>
      </c>
      <c r="E309">
        <v>4.0720000000000001</v>
      </c>
      <c r="F309">
        <v>4.1260000000000003</v>
      </c>
      <c r="G309">
        <v>4.0960000000000001</v>
      </c>
    </row>
    <row r="310" spans="1:7" x14ac:dyDescent="0.2">
      <c r="A310">
        <v>-63</v>
      </c>
      <c r="B310">
        <v>172.16</v>
      </c>
      <c r="C310">
        <v>4.2</v>
      </c>
      <c r="D310">
        <v>4.2619999999999996</v>
      </c>
      <c r="E310">
        <v>4.1909999999999998</v>
      </c>
      <c r="F310">
        <v>4.2370000000000001</v>
      </c>
      <c r="G310">
        <v>4.1079999999999997</v>
      </c>
    </row>
    <row r="311" spans="1:7" x14ac:dyDescent="0.2">
      <c r="A311">
        <v>-62</v>
      </c>
      <c r="B311">
        <v>168.63</v>
      </c>
      <c r="C311">
        <v>4.2949999999999999</v>
      </c>
      <c r="D311">
        <v>4.3760000000000003</v>
      </c>
      <c r="E311">
        <v>4.3040000000000003</v>
      </c>
      <c r="F311">
        <v>4.3529999999999998</v>
      </c>
      <c r="G311">
        <v>4.1470000000000002</v>
      </c>
    </row>
    <row r="312" spans="1:7" x14ac:dyDescent="0.2">
      <c r="A312">
        <v>-61</v>
      </c>
      <c r="B312">
        <v>165.12</v>
      </c>
      <c r="C312">
        <v>4.4059999999999997</v>
      </c>
      <c r="D312">
        <v>4.4939999999999998</v>
      </c>
      <c r="E312">
        <v>4.4210000000000003</v>
      </c>
      <c r="F312">
        <v>4.47</v>
      </c>
      <c r="G312">
        <v>4.2389999999999999</v>
      </c>
    </row>
    <row r="313" spans="1:7" x14ac:dyDescent="0.2">
      <c r="A313">
        <v>-60</v>
      </c>
      <c r="B313">
        <v>161.63</v>
      </c>
      <c r="C313">
        <v>4.5339999999999998</v>
      </c>
      <c r="D313">
        <v>4.6180000000000003</v>
      </c>
      <c r="E313">
        <v>4.5469999999999997</v>
      </c>
      <c r="F313">
        <v>4.5970000000000004</v>
      </c>
      <c r="G313">
        <v>4.3730000000000002</v>
      </c>
    </row>
    <row r="314" spans="1:7" x14ac:dyDescent="0.2">
      <c r="A314">
        <v>-59</v>
      </c>
      <c r="B314">
        <v>158.16</v>
      </c>
      <c r="C314">
        <v>4.6760000000000002</v>
      </c>
      <c r="D314">
        <v>4.7560000000000002</v>
      </c>
      <c r="E314">
        <v>4.681</v>
      </c>
      <c r="F314">
        <v>4.7279999999999998</v>
      </c>
      <c r="G314">
        <v>4.5389999999999997</v>
      </c>
    </row>
    <row r="315" spans="1:7" x14ac:dyDescent="0.2">
      <c r="A315">
        <v>-58</v>
      </c>
      <c r="B315">
        <v>154.72</v>
      </c>
      <c r="C315">
        <v>4.8250000000000002</v>
      </c>
      <c r="D315">
        <v>4.8940000000000001</v>
      </c>
      <c r="E315">
        <v>4.8120000000000003</v>
      </c>
      <c r="F315">
        <v>4.867</v>
      </c>
      <c r="G315">
        <v>4.726</v>
      </c>
    </row>
    <row r="316" spans="1:7" x14ac:dyDescent="0.2">
      <c r="A316">
        <v>-57</v>
      </c>
      <c r="B316">
        <v>151.30000000000001</v>
      </c>
      <c r="C316">
        <v>4.984</v>
      </c>
      <c r="D316">
        <v>5.0330000000000004</v>
      </c>
      <c r="E316">
        <v>4.9580000000000002</v>
      </c>
      <c r="F316">
        <v>5.0110000000000001</v>
      </c>
      <c r="G316">
        <v>4.9320000000000004</v>
      </c>
    </row>
    <row r="317" spans="1:7" x14ac:dyDescent="0.2">
      <c r="A317">
        <v>-56</v>
      </c>
      <c r="B317">
        <v>147.9</v>
      </c>
      <c r="C317">
        <v>5.1529999999999996</v>
      </c>
      <c r="D317">
        <v>5.1769999999999996</v>
      </c>
      <c r="E317">
        <v>5.1059999999999999</v>
      </c>
      <c r="F317">
        <v>5.1580000000000004</v>
      </c>
      <c r="G317">
        <v>5.1710000000000003</v>
      </c>
    </row>
    <row r="318" spans="1:7" x14ac:dyDescent="0.2">
      <c r="A318">
        <v>-55</v>
      </c>
      <c r="B318">
        <v>144.53</v>
      </c>
      <c r="C318">
        <v>5.3319999999999999</v>
      </c>
      <c r="D318">
        <v>5.335</v>
      </c>
      <c r="E318">
        <v>5.2629999999999999</v>
      </c>
      <c r="F318">
        <v>5.3179999999999996</v>
      </c>
      <c r="G318">
        <v>5.4130000000000003</v>
      </c>
    </row>
    <row r="319" spans="1:7" x14ac:dyDescent="0.2">
      <c r="A319">
        <v>-54</v>
      </c>
      <c r="B319">
        <v>141.19</v>
      </c>
      <c r="C319">
        <v>5.51</v>
      </c>
      <c r="D319">
        <v>5.4980000000000002</v>
      </c>
      <c r="E319">
        <v>5.4210000000000003</v>
      </c>
      <c r="F319">
        <v>5.4809999999999999</v>
      </c>
      <c r="G319">
        <v>5.6390000000000002</v>
      </c>
    </row>
    <row r="320" spans="1:7" x14ac:dyDescent="0.2">
      <c r="A320">
        <v>-53</v>
      </c>
      <c r="B320">
        <v>137.88999999999999</v>
      </c>
      <c r="C320">
        <v>5.6890000000000001</v>
      </c>
      <c r="D320">
        <v>5.673</v>
      </c>
      <c r="E320">
        <v>5.5910000000000002</v>
      </c>
      <c r="F320">
        <v>5.6479999999999997</v>
      </c>
      <c r="G320">
        <v>5.8449999999999998</v>
      </c>
    </row>
    <row r="321" spans="1:7" x14ac:dyDescent="0.2">
      <c r="A321">
        <v>-52</v>
      </c>
      <c r="B321">
        <v>134.61000000000001</v>
      </c>
      <c r="C321">
        <v>5.8719999999999999</v>
      </c>
      <c r="D321">
        <v>5.8579999999999997</v>
      </c>
      <c r="E321">
        <v>5.766</v>
      </c>
      <c r="F321">
        <v>5.8380000000000001</v>
      </c>
      <c r="G321">
        <v>6.0279999999999996</v>
      </c>
    </row>
    <row r="322" spans="1:7" x14ac:dyDescent="0.2">
      <c r="A322">
        <v>-51</v>
      </c>
      <c r="B322">
        <v>131.37</v>
      </c>
      <c r="C322">
        <v>6.0609999999999999</v>
      </c>
      <c r="D322">
        <v>6.0410000000000004</v>
      </c>
      <c r="E322">
        <v>5.9569999999999999</v>
      </c>
      <c r="F322">
        <v>6.0209999999999999</v>
      </c>
      <c r="G322">
        <v>6.226</v>
      </c>
    </row>
    <row r="323" spans="1:7" x14ac:dyDescent="0.2">
      <c r="A323">
        <v>-50</v>
      </c>
      <c r="B323">
        <v>128.16</v>
      </c>
      <c r="C323">
        <v>6.2519999999999998</v>
      </c>
      <c r="D323">
        <v>6.2409999999999997</v>
      </c>
      <c r="E323">
        <v>6.1520000000000001</v>
      </c>
      <c r="F323">
        <v>6.2130000000000001</v>
      </c>
      <c r="G323">
        <v>6.4</v>
      </c>
    </row>
    <row r="324" spans="1:7" x14ac:dyDescent="0.2">
      <c r="A324">
        <v>-49</v>
      </c>
      <c r="B324">
        <v>124.99</v>
      </c>
      <c r="C324">
        <v>6.4409999999999998</v>
      </c>
      <c r="D324">
        <v>6.4379999999999997</v>
      </c>
      <c r="E324">
        <v>6.3529999999999998</v>
      </c>
      <c r="F324">
        <v>6.4169999999999998</v>
      </c>
      <c r="G324">
        <v>6.5579999999999998</v>
      </c>
    </row>
    <row r="325" spans="1:7" x14ac:dyDescent="0.2">
      <c r="A325">
        <v>-48</v>
      </c>
      <c r="B325">
        <v>121.85</v>
      </c>
      <c r="C325">
        <v>6.6550000000000002</v>
      </c>
      <c r="D325">
        <v>6.6609999999999996</v>
      </c>
      <c r="E325">
        <v>6.5679999999999996</v>
      </c>
      <c r="F325">
        <v>6.6360000000000001</v>
      </c>
      <c r="G325">
        <v>6.7549999999999999</v>
      </c>
    </row>
    <row r="326" spans="1:7" x14ac:dyDescent="0.2">
      <c r="A326">
        <v>-47</v>
      </c>
      <c r="B326">
        <v>118.76</v>
      </c>
      <c r="C326">
        <v>6.88</v>
      </c>
      <c r="D326">
        <v>6.8890000000000002</v>
      </c>
      <c r="E326">
        <v>6.7880000000000003</v>
      </c>
      <c r="F326">
        <v>6.859</v>
      </c>
      <c r="G326">
        <v>6.9859999999999998</v>
      </c>
    </row>
    <row r="327" spans="1:7" x14ac:dyDescent="0.2">
      <c r="A327">
        <v>-46</v>
      </c>
      <c r="B327">
        <v>115.7</v>
      </c>
      <c r="C327">
        <v>7.109</v>
      </c>
      <c r="D327">
        <v>7.1159999999999997</v>
      </c>
      <c r="E327">
        <v>7.016</v>
      </c>
      <c r="F327">
        <v>7.0919999999999996</v>
      </c>
      <c r="G327">
        <v>7.21</v>
      </c>
    </row>
    <row r="328" spans="1:7" x14ac:dyDescent="0.2">
      <c r="A328">
        <v>-45</v>
      </c>
      <c r="B328">
        <v>112.69</v>
      </c>
      <c r="C328">
        <v>7.3540000000000001</v>
      </c>
      <c r="D328">
        <v>7.3650000000000002</v>
      </c>
      <c r="E328">
        <v>7.2560000000000002</v>
      </c>
      <c r="F328">
        <v>7.3390000000000004</v>
      </c>
      <c r="G328">
        <v>7.4550000000000001</v>
      </c>
    </row>
    <row r="329" spans="1:7" x14ac:dyDescent="0.2">
      <c r="A329">
        <v>-44</v>
      </c>
      <c r="B329">
        <v>109.72</v>
      </c>
      <c r="C329">
        <v>7.6260000000000003</v>
      </c>
      <c r="D329">
        <v>7.6360000000000001</v>
      </c>
      <c r="E329">
        <v>7.5110000000000001</v>
      </c>
      <c r="F329">
        <v>7.5990000000000002</v>
      </c>
      <c r="G329">
        <v>7.7590000000000003</v>
      </c>
    </row>
    <row r="330" spans="1:7" x14ac:dyDescent="0.2">
      <c r="A330">
        <v>-43</v>
      </c>
      <c r="B330">
        <v>106.8</v>
      </c>
      <c r="C330">
        <v>7.9029999999999996</v>
      </c>
      <c r="D330">
        <v>7.9039999999999999</v>
      </c>
      <c r="E330">
        <v>7.782</v>
      </c>
      <c r="F330">
        <v>7.8630000000000004</v>
      </c>
      <c r="G330">
        <v>8.0649999999999995</v>
      </c>
    </row>
    <row r="331" spans="1:7" x14ac:dyDescent="0.2">
      <c r="A331">
        <v>-42</v>
      </c>
      <c r="B331">
        <v>103.92</v>
      </c>
      <c r="C331">
        <v>8.1790000000000003</v>
      </c>
      <c r="D331">
        <v>8.1790000000000003</v>
      </c>
      <c r="E331">
        <v>8.0570000000000004</v>
      </c>
      <c r="F331">
        <v>8.1440000000000001</v>
      </c>
      <c r="G331">
        <v>8.3369999999999997</v>
      </c>
    </row>
    <row r="332" spans="1:7" x14ac:dyDescent="0.2">
      <c r="A332">
        <v>-41</v>
      </c>
      <c r="B332">
        <v>101.09</v>
      </c>
      <c r="C332">
        <v>8.4719999999999995</v>
      </c>
      <c r="D332">
        <v>8.4830000000000005</v>
      </c>
      <c r="E332">
        <v>8.3510000000000009</v>
      </c>
      <c r="F332">
        <v>8.4429999999999996</v>
      </c>
      <c r="G332">
        <v>8.6129999999999995</v>
      </c>
    </row>
    <row r="333" spans="1:7" x14ac:dyDescent="0.2">
      <c r="A333">
        <v>-40</v>
      </c>
      <c r="B333">
        <v>98.3</v>
      </c>
      <c r="C333">
        <v>8.7609999999999992</v>
      </c>
      <c r="D333">
        <v>8.7919999999999998</v>
      </c>
      <c r="E333">
        <v>8.6489999999999991</v>
      </c>
      <c r="F333">
        <v>8.7420000000000009</v>
      </c>
      <c r="G333">
        <v>8.8620000000000001</v>
      </c>
    </row>
    <row r="334" spans="1:7" x14ac:dyDescent="0.2">
      <c r="A334">
        <v>-39</v>
      </c>
      <c r="B334">
        <v>95.57</v>
      </c>
      <c r="C334">
        <v>9.0630000000000006</v>
      </c>
      <c r="D334">
        <v>9.1170000000000009</v>
      </c>
      <c r="E334">
        <v>8.9640000000000004</v>
      </c>
      <c r="F334">
        <v>9.0649999999999995</v>
      </c>
      <c r="G334">
        <v>9.1080000000000005</v>
      </c>
    </row>
    <row r="335" spans="1:7" x14ac:dyDescent="0.2">
      <c r="A335">
        <v>-38</v>
      </c>
      <c r="B335">
        <v>92.89</v>
      </c>
      <c r="C335">
        <v>9.3889999999999993</v>
      </c>
      <c r="D335">
        <v>9.452</v>
      </c>
      <c r="E335">
        <v>9.3000000000000007</v>
      </c>
      <c r="F335">
        <v>9.4090000000000007</v>
      </c>
      <c r="G335">
        <v>9.3940000000000001</v>
      </c>
    </row>
    <row r="336" spans="1:7" x14ac:dyDescent="0.2">
      <c r="A336">
        <v>-37</v>
      </c>
      <c r="B336">
        <v>90.26</v>
      </c>
      <c r="C336">
        <v>9.7469999999999999</v>
      </c>
      <c r="D336">
        <v>9.82</v>
      </c>
      <c r="E336">
        <v>9.6630000000000003</v>
      </c>
      <c r="F336">
        <v>9.766</v>
      </c>
      <c r="G336">
        <v>9.7379999999999995</v>
      </c>
    </row>
    <row r="337" spans="1:7" x14ac:dyDescent="0.2">
      <c r="A337">
        <v>-36</v>
      </c>
      <c r="B337">
        <v>87.69</v>
      </c>
      <c r="C337">
        <v>10.103999999999999</v>
      </c>
      <c r="D337">
        <v>10.189</v>
      </c>
      <c r="E337">
        <v>10.019</v>
      </c>
      <c r="F337">
        <v>10.119</v>
      </c>
      <c r="G337">
        <v>10.089</v>
      </c>
    </row>
    <row r="338" spans="1:7" x14ac:dyDescent="0.2">
      <c r="A338">
        <v>-35</v>
      </c>
      <c r="B338">
        <v>85.17</v>
      </c>
      <c r="C338">
        <v>10.5</v>
      </c>
      <c r="D338">
        <v>10.576000000000001</v>
      </c>
      <c r="E338">
        <v>10.409000000000001</v>
      </c>
      <c r="F338">
        <v>10.505000000000001</v>
      </c>
      <c r="G338">
        <v>10.51</v>
      </c>
    </row>
    <row r="339" spans="1:7" x14ac:dyDescent="0.2">
      <c r="A339">
        <v>-34</v>
      </c>
      <c r="B339">
        <v>82.71</v>
      </c>
      <c r="C339">
        <v>10.914999999999999</v>
      </c>
      <c r="D339">
        <v>10.991</v>
      </c>
      <c r="E339">
        <v>10.808999999999999</v>
      </c>
      <c r="F339">
        <v>10.91</v>
      </c>
      <c r="G339">
        <v>10.952</v>
      </c>
    </row>
    <row r="340" spans="1:7" x14ac:dyDescent="0.2">
      <c r="A340">
        <v>-33</v>
      </c>
      <c r="B340">
        <v>80.31</v>
      </c>
      <c r="C340">
        <v>11.352</v>
      </c>
      <c r="D340">
        <v>11.425000000000001</v>
      </c>
      <c r="E340">
        <v>11.244</v>
      </c>
      <c r="F340">
        <v>11.334</v>
      </c>
      <c r="G340">
        <v>11.404999999999999</v>
      </c>
    </row>
    <row r="341" spans="1:7" x14ac:dyDescent="0.2">
      <c r="A341">
        <v>-32</v>
      </c>
      <c r="B341">
        <v>77.959999999999994</v>
      </c>
      <c r="C341">
        <v>11.789</v>
      </c>
      <c r="D341">
        <v>11.864000000000001</v>
      </c>
      <c r="E341">
        <v>11.676</v>
      </c>
      <c r="F341">
        <v>11.763</v>
      </c>
      <c r="G341">
        <v>11.853999999999999</v>
      </c>
    </row>
    <row r="342" spans="1:7" x14ac:dyDescent="0.2">
      <c r="A342">
        <v>-31</v>
      </c>
      <c r="B342">
        <v>75.67</v>
      </c>
      <c r="C342">
        <v>12.263</v>
      </c>
      <c r="D342">
        <v>12.329000000000001</v>
      </c>
      <c r="E342">
        <v>12.15</v>
      </c>
      <c r="F342">
        <v>12.236000000000001</v>
      </c>
      <c r="G342">
        <v>12.336</v>
      </c>
    </row>
    <row r="343" spans="1:7" x14ac:dyDescent="0.2">
      <c r="A343">
        <v>-30</v>
      </c>
      <c r="B343">
        <v>73.45</v>
      </c>
      <c r="C343">
        <v>12.742000000000001</v>
      </c>
      <c r="D343">
        <v>12.821999999999999</v>
      </c>
      <c r="E343">
        <v>12.616</v>
      </c>
      <c r="F343">
        <v>12.712</v>
      </c>
      <c r="G343">
        <v>12.817</v>
      </c>
    </row>
    <row r="344" spans="1:7" x14ac:dyDescent="0.2">
      <c r="A344">
        <v>-29</v>
      </c>
      <c r="B344">
        <v>71.290000000000006</v>
      </c>
      <c r="C344">
        <v>13.244999999999999</v>
      </c>
      <c r="D344">
        <v>13.329000000000001</v>
      </c>
      <c r="E344">
        <v>13.131</v>
      </c>
      <c r="F344">
        <v>13.209</v>
      </c>
      <c r="G344">
        <v>13.311999999999999</v>
      </c>
    </row>
    <row r="345" spans="1:7" x14ac:dyDescent="0.2">
      <c r="A345">
        <v>-28</v>
      </c>
      <c r="B345">
        <v>69.19</v>
      </c>
      <c r="C345">
        <v>13.757999999999999</v>
      </c>
      <c r="D345">
        <v>13.846</v>
      </c>
      <c r="E345">
        <v>13.643000000000001</v>
      </c>
      <c r="F345">
        <v>13.724</v>
      </c>
      <c r="G345">
        <v>13.821</v>
      </c>
    </row>
    <row r="346" spans="1:7" x14ac:dyDescent="0.2">
      <c r="A346">
        <v>-27</v>
      </c>
      <c r="B346">
        <v>67.150000000000006</v>
      </c>
      <c r="C346">
        <v>14.304</v>
      </c>
      <c r="D346">
        <v>14.412000000000001</v>
      </c>
      <c r="E346">
        <v>14.189</v>
      </c>
      <c r="F346">
        <v>14.275</v>
      </c>
      <c r="G346">
        <v>14.337999999999999</v>
      </c>
    </row>
    <row r="347" spans="1:7" x14ac:dyDescent="0.2">
      <c r="A347">
        <v>-26</v>
      </c>
      <c r="B347">
        <v>65.180000000000007</v>
      </c>
      <c r="C347">
        <v>14.846</v>
      </c>
      <c r="D347">
        <v>14.974</v>
      </c>
      <c r="E347">
        <v>14.742000000000001</v>
      </c>
      <c r="F347">
        <v>14.823</v>
      </c>
      <c r="G347">
        <v>14.845000000000001</v>
      </c>
    </row>
    <row r="348" spans="1:7" x14ac:dyDescent="0.2">
      <c r="A348">
        <v>-25</v>
      </c>
      <c r="B348">
        <v>63.28</v>
      </c>
      <c r="C348">
        <v>15.417</v>
      </c>
      <c r="D348">
        <v>15.565</v>
      </c>
      <c r="E348">
        <v>15.317</v>
      </c>
      <c r="F348">
        <v>15.401</v>
      </c>
      <c r="G348">
        <v>15.385999999999999</v>
      </c>
    </row>
    <row r="349" spans="1:7" x14ac:dyDescent="0.2">
      <c r="A349">
        <v>-24</v>
      </c>
      <c r="B349">
        <v>61.44</v>
      </c>
      <c r="C349">
        <v>15.999000000000001</v>
      </c>
      <c r="D349">
        <v>16.172999999999998</v>
      </c>
      <c r="E349">
        <v>15.909000000000001</v>
      </c>
      <c r="F349">
        <v>16.001000000000001</v>
      </c>
      <c r="G349">
        <v>15.912000000000001</v>
      </c>
    </row>
    <row r="350" spans="1:7" x14ac:dyDescent="0.2">
      <c r="A350">
        <v>-23</v>
      </c>
      <c r="B350">
        <v>59.67</v>
      </c>
      <c r="C350">
        <v>16.606999999999999</v>
      </c>
      <c r="D350">
        <v>16.812000000000001</v>
      </c>
      <c r="E350">
        <v>16.536999999999999</v>
      </c>
      <c r="F350">
        <v>16.626000000000001</v>
      </c>
      <c r="G350">
        <v>16.454000000000001</v>
      </c>
    </row>
    <row r="351" spans="1:7" x14ac:dyDescent="0.2">
      <c r="A351">
        <v>-22</v>
      </c>
      <c r="B351">
        <v>57.97</v>
      </c>
      <c r="C351">
        <v>17.222999999999999</v>
      </c>
      <c r="D351">
        <v>17.443000000000001</v>
      </c>
      <c r="E351">
        <v>17.158000000000001</v>
      </c>
      <c r="F351">
        <v>17.248999999999999</v>
      </c>
      <c r="G351">
        <v>17.042999999999999</v>
      </c>
    </row>
    <row r="352" spans="1:7" x14ac:dyDescent="0.2">
      <c r="A352">
        <v>-21</v>
      </c>
      <c r="B352">
        <v>56.34</v>
      </c>
      <c r="C352">
        <v>17.881</v>
      </c>
      <c r="D352">
        <v>18.126000000000001</v>
      </c>
      <c r="E352">
        <v>17.800999999999998</v>
      </c>
      <c r="F352">
        <v>17.91</v>
      </c>
      <c r="G352">
        <v>17.684999999999999</v>
      </c>
    </row>
    <row r="353" spans="1:7" x14ac:dyDescent="0.2">
      <c r="A353">
        <v>-20</v>
      </c>
      <c r="B353">
        <v>54.78</v>
      </c>
      <c r="C353">
        <v>18.556000000000001</v>
      </c>
      <c r="D353">
        <v>18.8</v>
      </c>
      <c r="E353">
        <v>18.484999999999999</v>
      </c>
      <c r="F353">
        <v>18.582000000000001</v>
      </c>
      <c r="G353">
        <v>18.356999999999999</v>
      </c>
    </row>
    <row r="354" spans="1:7" x14ac:dyDescent="0.2">
      <c r="A354">
        <v>-19</v>
      </c>
      <c r="B354">
        <v>53.29</v>
      </c>
      <c r="C354">
        <v>19.239000000000001</v>
      </c>
      <c r="D354">
        <v>19.48</v>
      </c>
      <c r="E354">
        <v>19.145</v>
      </c>
      <c r="F354">
        <v>19.239000000000001</v>
      </c>
      <c r="G354">
        <v>19.09</v>
      </c>
    </row>
    <row r="355" spans="1:7" x14ac:dyDescent="0.2">
      <c r="A355">
        <v>-18</v>
      </c>
      <c r="B355">
        <v>51.87</v>
      </c>
      <c r="C355">
        <v>19.95</v>
      </c>
      <c r="D355">
        <v>20.183</v>
      </c>
      <c r="E355">
        <v>19.835999999999999</v>
      </c>
      <c r="F355">
        <v>19.939</v>
      </c>
      <c r="G355">
        <v>19.841000000000001</v>
      </c>
    </row>
    <row r="356" spans="1:7" x14ac:dyDescent="0.2">
      <c r="A356">
        <v>-17</v>
      </c>
      <c r="B356">
        <v>50.53</v>
      </c>
      <c r="C356">
        <v>20.648</v>
      </c>
      <c r="D356">
        <v>20.876999999999999</v>
      </c>
      <c r="E356">
        <v>20.518000000000001</v>
      </c>
      <c r="F356">
        <v>20.626999999999999</v>
      </c>
      <c r="G356">
        <v>20.57</v>
      </c>
    </row>
    <row r="357" spans="1:7" x14ac:dyDescent="0.2">
      <c r="A357">
        <v>-16</v>
      </c>
      <c r="B357">
        <v>49.26</v>
      </c>
      <c r="C357">
        <v>21.347000000000001</v>
      </c>
      <c r="D357">
        <v>21.58</v>
      </c>
      <c r="E357">
        <v>21.2</v>
      </c>
      <c r="F357">
        <v>21.308</v>
      </c>
      <c r="G357">
        <v>21.297999999999998</v>
      </c>
    </row>
    <row r="358" spans="1:7" x14ac:dyDescent="0.2">
      <c r="A358">
        <v>-15</v>
      </c>
      <c r="B358">
        <v>48.06</v>
      </c>
      <c r="C358">
        <v>22.042999999999999</v>
      </c>
      <c r="D358">
        <v>22.268999999999998</v>
      </c>
      <c r="E358">
        <v>21.890999999999998</v>
      </c>
      <c r="F358">
        <v>21.998999999999999</v>
      </c>
      <c r="G358">
        <v>22.012</v>
      </c>
    </row>
    <row r="359" spans="1:7" x14ac:dyDescent="0.2">
      <c r="A359">
        <v>-14</v>
      </c>
      <c r="B359">
        <v>46.93</v>
      </c>
      <c r="C359">
        <v>22.716999999999999</v>
      </c>
      <c r="D359">
        <v>22.962</v>
      </c>
      <c r="E359">
        <v>22.553999999999998</v>
      </c>
      <c r="F359">
        <v>22.67</v>
      </c>
      <c r="G359">
        <v>22.681000000000001</v>
      </c>
    </row>
    <row r="360" spans="1:7" x14ac:dyDescent="0.2">
      <c r="A360">
        <v>-13</v>
      </c>
      <c r="B360">
        <v>45.89</v>
      </c>
      <c r="C360">
        <v>23.393000000000001</v>
      </c>
      <c r="D360">
        <v>23.64</v>
      </c>
      <c r="E360">
        <v>23.215</v>
      </c>
      <c r="F360">
        <v>23.36</v>
      </c>
      <c r="G360">
        <v>23.355</v>
      </c>
    </row>
    <row r="361" spans="1:7" x14ac:dyDescent="0.2">
      <c r="A361">
        <v>-12</v>
      </c>
      <c r="B361">
        <v>44.91</v>
      </c>
      <c r="C361">
        <v>24.065999999999999</v>
      </c>
      <c r="D361">
        <v>24.315999999999999</v>
      </c>
      <c r="E361">
        <v>23.872</v>
      </c>
      <c r="F361">
        <v>24.035</v>
      </c>
      <c r="G361">
        <v>24.041</v>
      </c>
    </row>
    <row r="362" spans="1:7" x14ac:dyDescent="0.2">
      <c r="A362">
        <v>-11</v>
      </c>
      <c r="B362">
        <v>44.02</v>
      </c>
      <c r="C362">
        <v>24.719000000000001</v>
      </c>
      <c r="D362">
        <v>24.983000000000001</v>
      </c>
      <c r="E362">
        <v>24.503</v>
      </c>
      <c r="F362">
        <v>24.695</v>
      </c>
      <c r="G362">
        <v>24.695</v>
      </c>
    </row>
    <row r="363" spans="1:7" x14ac:dyDescent="0.2">
      <c r="A363">
        <v>-10</v>
      </c>
      <c r="B363">
        <v>43.2</v>
      </c>
      <c r="C363">
        <v>25.36</v>
      </c>
      <c r="D363">
        <v>25.646000000000001</v>
      </c>
      <c r="E363">
        <v>25.123000000000001</v>
      </c>
      <c r="F363">
        <v>25.332000000000001</v>
      </c>
      <c r="G363">
        <v>25.34</v>
      </c>
    </row>
    <row r="364" spans="1:7" x14ac:dyDescent="0.2">
      <c r="A364">
        <v>-9</v>
      </c>
      <c r="B364">
        <v>42.45</v>
      </c>
      <c r="C364">
        <v>25.998000000000001</v>
      </c>
      <c r="D364">
        <v>26.306999999999999</v>
      </c>
      <c r="E364">
        <v>25.754999999999999</v>
      </c>
      <c r="F364">
        <v>25.992999999999999</v>
      </c>
      <c r="G364">
        <v>25.934999999999999</v>
      </c>
    </row>
    <row r="365" spans="1:7" x14ac:dyDescent="0.2">
      <c r="A365">
        <v>-8</v>
      </c>
      <c r="B365">
        <v>41.79</v>
      </c>
      <c r="C365">
        <v>26.623000000000001</v>
      </c>
      <c r="D365">
        <v>26.989000000000001</v>
      </c>
      <c r="E365">
        <v>26.38</v>
      </c>
      <c r="F365">
        <v>26.635000000000002</v>
      </c>
      <c r="G365">
        <v>26.49</v>
      </c>
    </row>
    <row r="366" spans="1:7" x14ac:dyDescent="0.2">
      <c r="A366">
        <v>-7</v>
      </c>
      <c r="B366">
        <v>41.2</v>
      </c>
      <c r="C366">
        <v>27.242000000000001</v>
      </c>
      <c r="D366">
        <v>27.664000000000001</v>
      </c>
      <c r="E366">
        <v>27.032</v>
      </c>
      <c r="F366">
        <v>27.277999999999999</v>
      </c>
      <c r="G366">
        <v>26.992999999999999</v>
      </c>
    </row>
    <row r="367" spans="1:7" x14ac:dyDescent="0.2">
      <c r="A367">
        <v>-6</v>
      </c>
      <c r="B367">
        <v>40.69</v>
      </c>
      <c r="C367">
        <v>27.922000000000001</v>
      </c>
      <c r="D367">
        <v>28.408999999999999</v>
      </c>
      <c r="E367">
        <v>27.768999999999998</v>
      </c>
      <c r="F367">
        <v>27.981999999999999</v>
      </c>
      <c r="G367">
        <v>27.527999999999999</v>
      </c>
    </row>
    <row r="368" spans="1:7" x14ac:dyDescent="0.2">
      <c r="A368">
        <v>-5</v>
      </c>
      <c r="B368">
        <v>40.26</v>
      </c>
      <c r="C368">
        <v>28.664999999999999</v>
      </c>
      <c r="D368">
        <v>29.210999999999999</v>
      </c>
      <c r="E368">
        <v>28.588000000000001</v>
      </c>
      <c r="F368">
        <v>28.747</v>
      </c>
      <c r="G368">
        <v>28.114000000000001</v>
      </c>
    </row>
    <row r="369" spans="1:7" x14ac:dyDescent="0.2">
      <c r="A369">
        <v>-4</v>
      </c>
      <c r="B369">
        <v>39.9</v>
      </c>
      <c r="C369">
        <v>29.521000000000001</v>
      </c>
      <c r="D369">
        <v>30.100999999999999</v>
      </c>
      <c r="E369">
        <v>29.562999999999999</v>
      </c>
      <c r="F369">
        <v>29.597000000000001</v>
      </c>
      <c r="G369">
        <v>28.821999999999999</v>
      </c>
    </row>
    <row r="370" spans="1:7" x14ac:dyDescent="0.2">
      <c r="A370">
        <v>-3</v>
      </c>
      <c r="B370">
        <v>39.630000000000003</v>
      </c>
      <c r="C370">
        <v>30.542000000000002</v>
      </c>
      <c r="D370">
        <v>31.117000000000001</v>
      </c>
      <c r="E370">
        <v>30.751999999999999</v>
      </c>
      <c r="F370">
        <v>30.613</v>
      </c>
      <c r="G370">
        <v>29.684999999999999</v>
      </c>
    </row>
    <row r="371" spans="1:7" x14ac:dyDescent="0.2">
      <c r="A371">
        <v>-2</v>
      </c>
      <c r="B371">
        <v>39.43</v>
      </c>
      <c r="C371">
        <v>31.747</v>
      </c>
      <c r="D371">
        <v>32.311</v>
      </c>
      <c r="E371">
        <v>32.167999999999999</v>
      </c>
      <c r="F371">
        <v>31.806999999999999</v>
      </c>
      <c r="G371">
        <v>30.701000000000001</v>
      </c>
    </row>
    <row r="372" spans="1:7" x14ac:dyDescent="0.2">
      <c r="A372">
        <v>-1</v>
      </c>
      <c r="B372">
        <v>39.31</v>
      </c>
      <c r="C372">
        <v>33.177999999999997</v>
      </c>
      <c r="D372">
        <v>33.680999999999997</v>
      </c>
      <c r="E372">
        <v>33.889000000000003</v>
      </c>
      <c r="F372">
        <v>33.207999999999998</v>
      </c>
      <c r="G372">
        <v>31.934999999999999</v>
      </c>
    </row>
    <row r="373" spans="1:7" x14ac:dyDescent="0.2">
      <c r="A373">
        <v>0</v>
      </c>
      <c r="B373">
        <v>39.270000000000003</v>
      </c>
      <c r="C373">
        <v>34.868000000000002</v>
      </c>
      <c r="D373">
        <v>35.28</v>
      </c>
      <c r="E373">
        <v>35.945</v>
      </c>
      <c r="F373">
        <v>34.856999999999999</v>
      </c>
      <c r="G373">
        <v>33.389000000000003</v>
      </c>
    </row>
    <row r="374" spans="1:7" x14ac:dyDescent="0.2">
      <c r="A374">
        <v>1</v>
      </c>
      <c r="B374">
        <v>39.31</v>
      </c>
      <c r="C374">
        <v>36.817</v>
      </c>
      <c r="D374">
        <v>37.106000000000002</v>
      </c>
      <c r="E374">
        <v>38.325000000000003</v>
      </c>
      <c r="F374">
        <v>36.758000000000003</v>
      </c>
      <c r="G374">
        <v>35.078000000000003</v>
      </c>
    </row>
    <row r="375" spans="1:7" x14ac:dyDescent="0.2">
      <c r="A375">
        <v>2</v>
      </c>
      <c r="B375">
        <v>39.43</v>
      </c>
      <c r="C375">
        <v>39.026000000000003</v>
      </c>
      <c r="D375">
        <v>39.161999999999999</v>
      </c>
      <c r="E375">
        <v>41.031999999999996</v>
      </c>
      <c r="F375">
        <v>38.889000000000003</v>
      </c>
      <c r="G375">
        <v>37.018999999999998</v>
      </c>
    </row>
    <row r="376" spans="1:7" x14ac:dyDescent="0.2">
      <c r="A376">
        <v>3</v>
      </c>
      <c r="B376">
        <v>39.630000000000003</v>
      </c>
      <c r="C376">
        <v>41.481000000000002</v>
      </c>
      <c r="D376">
        <v>41.448</v>
      </c>
      <c r="E376">
        <v>43.994</v>
      </c>
      <c r="F376">
        <v>41.246000000000002</v>
      </c>
      <c r="G376">
        <v>39.234000000000002</v>
      </c>
    </row>
    <row r="377" spans="1:7" x14ac:dyDescent="0.2">
      <c r="A377">
        <v>4</v>
      </c>
      <c r="B377">
        <v>39.9</v>
      </c>
      <c r="C377">
        <v>44.128999999999998</v>
      </c>
      <c r="D377">
        <v>43.911999999999999</v>
      </c>
      <c r="E377">
        <v>47.155999999999999</v>
      </c>
      <c r="F377">
        <v>43.786999999999999</v>
      </c>
      <c r="G377">
        <v>41.661999999999999</v>
      </c>
    </row>
    <row r="378" spans="1:7" x14ac:dyDescent="0.2">
      <c r="A378">
        <v>5</v>
      </c>
      <c r="B378">
        <v>40.26</v>
      </c>
      <c r="C378">
        <v>46.926000000000002</v>
      </c>
      <c r="D378">
        <v>46.488999999999997</v>
      </c>
      <c r="E378">
        <v>50.445</v>
      </c>
      <c r="F378">
        <v>46.469000000000001</v>
      </c>
      <c r="G378">
        <v>44.302</v>
      </c>
    </row>
    <row r="379" spans="1:7" x14ac:dyDescent="0.2">
      <c r="A379">
        <v>6</v>
      </c>
      <c r="B379">
        <v>40.69</v>
      </c>
      <c r="C379">
        <v>49.808</v>
      </c>
      <c r="D379">
        <v>49.134999999999998</v>
      </c>
      <c r="E379">
        <v>53.771000000000001</v>
      </c>
      <c r="F379">
        <v>49.24</v>
      </c>
      <c r="G379">
        <v>47.087000000000003</v>
      </c>
    </row>
    <row r="380" spans="1:7" x14ac:dyDescent="0.2">
      <c r="A380">
        <v>7</v>
      </c>
      <c r="B380">
        <v>41.2</v>
      </c>
      <c r="C380">
        <v>52.720999999999997</v>
      </c>
      <c r="D380">
        <v>51.786999999999999</v>
      </c>
      <c r="E380">
        <v>57.070999999999998</v>
      </c>
      <c r="F380">
        <v>52.055999999999997</v>
      </c>
      <c r="G380">
        <v>49.969000000000001</v>
      </c>
    </row>
    <row r="381" spans="1:7" x14ac:dyDescent="0.2">
      <c r="A381">
        <v>8</v>
      </c>
      <c r="B381">
        <v>41.79</v>
      </c>
      <c r="C381">
        <v>55.582999999999998</v>
      </c>
      <c r="D381">
        <v>54.405000000000001</v>
      </c>
      <c r="E381">
        <v>60.228000000000002</v>
      </c>
      <c r="F381">
        <v>54.866</v>
      </c>
      <c r="G381">
        <v>52.832999999999998</v>
      </c>
    </row>
    <row r="382" spans="1:7" x14ac:dyDescent="0.2">
      <c r="A382">
        <v>9</v>
      </c>
      <c r="B382">
        <v>42.45</v>
      </c>
      <c r="C382">
        <v>58.325000000000003</v>
      </c>
      <c r="D382">
        <v>56.912999999999997</v>
      </c>
      <c r="E382">
        <v>63.173000000000002</v>
      </c>
      <c r="F382">
        <v>57.579000000000001</v>
      </c>
      <c r="G382">
        <v>55.637</v>
      </c>
    </row>
    <row r="383" spans="1:7" x14ac:dyDescent="0.2">
      <c r="A383">
        <v>10</v>
      </c>
      <c r="B383">
        <v>43.2</v>
      </c>
      <c r="C383">
        <v>60.874000000000002</v>
      </c>
      <c r="D383">
        <v>59.27</v>
      </c>
      <c r="E383">
        <v>65.822000000000003</v>
      </c>
      <c r="F383">
        <v>60.137999999999998</v>
      </c>
      <c r="G383">
        <v>58.268000000000001</v>
      </c>
    </row>
    <row r="384" spans="1:7" x14ac:dyDescent="0.2">
      <c r="A384">
        <v>11</v>
      </c>
      <c r="B384">
        <v>44.02</v>
      </c>
      <c r="C384">
        <v>63.152000000000001</v>
      </c>
      <c r="D384">
        <v>61.41</v>
      </c>
      <c r="E384">
        <v>68.076999999999998</v>
      </c>
      <c r="F384">
        <v>62.469000000000001</v>
      </c>
      <c r="G384">
        <v>60.654000000000003</v>
      </c>
    </row>
    <row r="385" spans="1:7" x14ac:dyDescent="0.2">
      <c r="A385">
        <v>12</v>
      </c>
      <c r="B385">
        <v>44.91</v>
      </c>
      <c r="C385">
        <v>65.103999999999999</v>
      </c>
      <c r="D385">
        <v>63.280999999999999</v>
      </c>
      <c r="E385">
        <v>69.891999999999996</v>
      </c>
      <c r="F385">
        <v>64.512</v>
      </c>
      <c r="G385">
        <v>62.731000000000002</v>
      </c>
    </row>
    <row r="386" spans="1:7" x14ac:dyDescent="0.2">
      <c r="A386">
        <v>13</v>
      </c>
      <c r="B386">
        <v>45.89</v>
      </c>
      <c r="C386">
        <v>66.680000000000007</v>
      </c>
      <c r="D386">
        <v>64.858000000000004</v>
      </c>
      <c r="E386">
        <v>71.216999999999999</v>
      </c>
      <c r="F386">
        <v>66.19</v>
      </c>
      <c r="G386">
        <v>64.453999999999994</v>
      </c>
    </row>
    <row r="387" spans="1:7" x14ac:dyDescent="0.2">
      <c r="A387">
        <v>14</v>
      </c>
      <c r="B387">
        <v>46.93</v>
      </c>
      <c r="C387">
        <v>67.867999999999995</v>
      </c>
      <c r="D387">
        <v>66.096000000000004</v>
      </c>
      <c r="E387">
        <v>72.070999999999998</v>
      </c>
      <c r="F387">
        <v>67.516000000000005</v>
      </c>
      <c r="G387">
        <v>65.790000000000006</v>
      </c>
    </row>
    <row r="388" spans="1:7" x14ac:dyDescent="0.2">
      <c r="A388">
        <v>15</v>
      </c>
      <c r="B388">
        <v>48.06</v>
      </c>
      <c r="C388">
        <v>68.641999999999996</v>
      </c>
      <c r="D388">
        <v>66.981999999999999</v>
      </c>
      <c r="E388">
        <v>72.465000000000003</v>
      </c>
      <c r="F388">
        <v>68.415999999999997</v>
      </c>
      <c r="G388">
        <v>66.703999999999994</v>
      </c>
    </row>
    <row r="389" spans="1:7" x14ac:dyDescent="0.2">
      <c r="A389">
        <v>16</v>
      </c>
      <c r="B389">
        <v>49.26</v>
      </c>
      <c r="C389">
        <v>69.027000000000001</v>
      </c>
      <c r="D389">
        <v>67.527000000000001</v>
      </c>
      <c r="E389">
        <v>72.459999999999994</v>
      </c>
      <c r="F389">
        <v>68.900999999999996</v>
      </c>
      <c r="G389">
        <v>67.221000000000004</v>
      </c>
    </row>
    <row r="390" spans="1:7" x14ac:dyDescent="0.2">
      <c r="A390">
        <v>17</v>
      </c>
      <c r="B390">
        <v>50.53</v>
      </c>
      <c r="C390">
        <v>69.034999999999997</v>
      </c>
      <c r="D390">
        <v>67.715000000000003</v>
      </c>
      <c r="E390">
        <v>72.040000000000006</v>
      </c>
      <c r="F390">
        <v>69.004999999999995</v>
      </c>
      <c r="G390">
        <v>67.379000000000005</v>
      </c>
    </row>
    <row r="391" spans="1:7" x14ac:dyDescent="0.2">
      <c r="A391">
        <v>18</v>
      </c>
      <c r="B391">
        <v>51.87</v>
      </c>
      <c r="C391">
        <v>68.667000000000002</v>
      </c>
      <c r="D391">
        <v>67.567999999999998</v>
      </c>
      <c r="E391">
        <v>71.198999999999998</v>
      </c>
      <c r="F391">
        <v>68.688999999999993</v>
      </c>
      <c r="G391">
        <v>67.213999999999999</v>
      </c>
    </row>
    <row r="392" spans="1:7" x14ac:dyDescent="0.2">
      <c r="A392">
        <v>19</v>
      </c>
      <c r="B392">
        <v>53.29</v>
      </c>
      <c r="C392">
        <v>68.010000000000005</v>
      </c>
      <c r="D392">
        <v>67.156000000000006</v>
      </c>
      <c r="E392">
        <v>70.119</v>
      </c>
      <c r="F392">
        <v>68.043000000000006</v>
      </c>
      <c r="G392">
        <v>66.721000000000004</v>
      </c>
    </row>
    <row r="393" spans="1:7" x14ac:dyDescent="0.2">
      <c r="A393">
        <v>20</v>
      </c>
      <c r="B393">
        <v>54.78</v>
      </c>
      <c r="C393">
        <v>67.063999999999993</v>
      </c>
      <c r="D393">
        <v>66.453999999999994</v>
      </c>
      <c r="E393">
        <v>68.683000000000007</v>
      </c>
      <c r="F393">
        <v>67.113</v>
      </c>
      <c r="G393">
        <v>66.007000000000005</v>
      </c>
    </row>
    <row r="394" spans="1:7" x14ac:dyDescent="0.2">
      <c r="A394">
        <v>21</v>
      </c>
      <c r="B394">
        <v>56.34</v>
      </c>
      <c r="C394">
        <v>65.831000000000003</v>
      </c>
      <c r="D394">
        <v>65.444999999999993</v>
      </c>
      <c r="E394">
        <v>67.007000000000005</v>
      </c>
      <c r="F394">
        <v>65.869</v>
      </c>
      <c r="G394">
        <v>65.004999999999995</v>
      </c>
    </row>
    <row r="395" spans="1:7" x14ac:dyDescent="0.2">
      <c r="A395">
        <v>22</v>
      </c>
      <c r="B395">
        <v>57.97</v>
      </c>
      <c r="C395">
        <v>64.448999999999998</v>
      </c>
      <c r="D395">
        <v>64.242000000000004</v>
      </c>
      <c r="E395">
        <v>65.287000000000006</v>
      </c>
      <c r="F395">
        <v>64.471999999999994</v>
      </c>
      <c r="G395">
        <v>63.795000000000002</v>
      </c>
    </row>
    <row r="396" spans="1:7" x14ac:dyDescent="0.2">
      <c r="A396">
        <v>23</v>
      </c>
      <c r="B396">
        <v>59.67</v>
      </c>
      <c r="C396">
        <v>62.898000000000003</v>
      </c>
      <c r="D396">
        <v>62.854999999999997</v>
      </c>
      <c r="E396">
        <v>63.356999999999999</v>
      </c>
      <c r="F396">
        <v>62.887999999999998</v>
      </c>
      <c r="G396">
        <v>62.491</v>
      </c>
    </row>
    <row r="397" spans="1:7" x14ac:dyDescent="0.2">
      <c r="A397">
        <v>24</v>
      </c>
      <c r="B397">
        <v>61.44</v>
      </c>
      <c r="C397">
        <v>61.209000000000003</v>
      </c>
      <c r="D397">
        <v>61.323999999999998</v>
      </c>
      <c r="E397">
        <v>61.4</v>
      </c>
      <c r="F397">
        <v>61.177999999999997</v>
      </c>
      <c r="G397">
        <v>60.936</v>
      </c>
    </row>
    <row r="398" spans="1:7" x14ac:dyDescent="0.2">
      <c r="A398">
        <v>25</v>
      </c>
      <c r="B398">
        <v>63.28</v>
      </c>
      <c r="C398">
        <v>59.466999999999999</v>
      </c>
      <c r="D398">
        <v>59.703000000000003</v>
      </c>
      <c r="E398">
        <v>59.42</v>
      </c>
      <c r="F398">
        <v>59.405999999999999</v>
      </c>
      <c r="G398">
        <v>59.337000000000003</v>
      </c>
    </row>
    <row r="399" spans="1:7" x14ac:dyDescent="0.2">
      <c r="A399">
        <v>26</v>
      </c>
      <c r="B399">
        <v>65.180000000000007</v>
      </c>
      <c r="C399">
        <v>57.661000000000001</v>
      </c>
      <c r="D399">
        <v>57.991999999999997</v>
      </c>
      <c r="E399">
        <v>57.423999999999999</v>
      </c>
      <c r="F399">
        <v>57.552</v>
      </c>
      <c r="G399">
        <v>57.673999999999999</v>
      </c>
    </row>
    <row r="400" spans="1:7" x14ac:dyDescent="0.2">
      <c r="A400">
        <v>27</v>
      </c>
      <c r="B400">
        <v>67.150000000000006</v>
      </c>
      <c r="C400">
        <v>55.841000000000001</v>
      </c>
      <c r="D400">
        <v>56.265999999999998</v>
      </c>
      <c r="E400">
        <v>55.5</v>
      </c>
      <c r="F400">
        <v>55.713000000000001</v>
      </c>
      <c r="G400">
        <v>55.884</v>
      </c>
    </row>
    <row r="401" spans="1:7" x14ac:dyDescent="0.2">
      <c r="A401">
        <v>28</v>
      </c>
      <c r="B401">
        <v>69.19</v>
      </c>
      <c r="C401">
        <v>54.012</v>
      </c>
      <c r="D401">
        <v>54.500999999999998</v>
      </c>
      <c r="E401">
        <v>53.534999999999997</v>
      </c>
      <c r="F401">
        <v>53.863</v>
      </c>
      <c r="G401">
        <v>54.149000000000001</v>
      </c>
    </row>
    <row r="402" spans="1:7" x14ac:dyDescent="0.2">
      <c r="A402">
        <v>29</v>
      </c>
      <c r="B402">
        <v>71.290000000000006</v>
      </c>
      <c r="C402">
        <v>52.206000000000003</v>
      </c>
      <c r="D402">
        <v>52.747</v>
      </c>
      <c r="E402">
        <v>51.692999999999998</v>
      </c>
      <c r="F402">
        <v>52.015999999999998</v>
      </c>
      <c r="G402">
        <v>52.366999999999997</v>
      </c>
    </row>
    <row r="403" spans="1:7" x14ac:dyDescent="0.2">
      <c r="A403">
        <v>30</v>
      </c>
      <c r="B403">
        <v>73.45</v>
      </c>
      <c r="C403">
        <v>50.414000000000001</v>
      </c>
      <c r="D403">
        <v>51.008000000000003</v>
      </c>
      <c r="E403">
        <v>49.835000000000001</v>
      </c>
      <c r="F403">
        <v>50.216999999999999</v>
      </c>
      <c r="G403">
        <v>50.597999999999999</v>
      </c>
    </row>
    <row r="404" spans="1:7" x14ac:dyDescent="0.2">
      <c r="A404">
        <v>31</v>
      </c>
      <c r="B404">
        <v>75.67</v>
      </c>
      <c r="C404">
        <v>48.655999999999999</v>
      </c>
      <c r="D404">
        <v>49.271000000000001</v>
      </c>
      <c r="E404">
        <v>48.029000000000003</v>
      </c>
      <c r="F404">
        <v>48.432000000000002</v>
      </c>
      <c r="G404">
        <v>48.893999999999998</v>
      </c>
    </row>
    <row r="405" spans="1:7" x14ac:dyDescent="0.2">
      <c r="A405">
        <v>32</v>
      </c>
      <c r="B405">
        <v>77.959999999999994</v>
      </c>
      <c r="C405">
        <v>46.951999999999998</v>
      </c>
      <c r="D405">
        <v>47.578000000000003</v>
      </c>
      <c r="E405">
        <v>46.32</v>
      </c>
      <c r="F405">
        <v>46.701000000000001</v>
      </c>
      <c r="G405">
        <v>47.21</v>
      </c>
    </row>
    <row r="406" spans="1:7" x14ac:dyDescent="0.2">
      <c r="A406">
        <v>33</v>
      </c>
      <c r="B406">
        <v>80.31</v>
      </c>
      <c r="C406">
        <v>45.287999999999997</v>
      </c>
      <c r="D406">
        <v>45.926000000000002</v>
      </c>
      <c r="E406">
        <v>44.616</v>
      </c>
      <c r="F406">
        <v>45.006</v>
      </c>
      <c r="G406">
        <v>45.603000000000002</v>
      </c>
    </row>
    <row r="407" spans="1:7" x14ac:dyDescent="0.2">
      <c r="A407">
        <v>34</v>
      </c>
      <c r="B407">
        <v>82.71</v>
      </c>
      <c r="C407">
        <v>43.677999999999997</v>
      </c>
      <c r="D407">
        <v>44.316000000000003</v>
      </c>
      <c r="E407">
        <v>42.999000000000002</v>
      </c>
      <c r="F407">
        <v>43.375999999999998</v>
      </c>
      <c r="G407">
        <v>44.023000000000003</v>
      </c>
    </row>
    <row r="408" spans="1:7" x14ac:dyDescent="0.2">
      <c r="A408">
        <v>35</v>
      </c>
      <c r="B408">
        <v>85.17</v>
      </c>
      <c r="C408">
        <v>42.11</v>
      </c>
      <c r="D408">
        <v>42.768999999999998</v>
      </c>
      <c r="E408">
        <v>41.429000000000002</v>
      </c>
      <c r="F408">
        <v>41.798999999999999</v>
      </c>
      <c r="G408">
        <v>42.442999999999998</v>
      </c>
    </row>
    <row r="409" spans="1:7" x14ac:dyDescent="0.2">
      <c r="A409">
        <v>36</v>
      </c>
      <c r="B409">
        <v>87.69</v>
      </c>
      <c r="C409">
        <v>40.597999999999999</v>
      </c>
      <c r="D409">
        <v>41.259</v>
      </c>
      <c r="E409">
        <v>39.924999999999997</v>
      </c>
      <c r="F409">
        <v>40.26</v>
      </c>
      <c r="G409">
        <v>40.948999999999998</v>
      </c>
    </row>
    <row r="410" spans="1:7" x14ac:dyDescent="0.2">
      <c r="A410">
        <v>37</v>
      </c>
      <c r="B410">
        <v>90.26</v>
      </c>
      <c r="C410">
        <v>39.137999999999998</v>
      </c>
      <c r="D410">
        <v>39.814999999999998</v>
      </c>
      <c r="E410">
        <v>38.508000000000003</v>
      </c>
      <c r="F410">
        <v>38.811</v>
      </c>
      <c r="G410">
        <v>39.417999999999999</v>
      </c>
    </row>
    <row r="411" spans="1:7" x14ac:dyDescent="0.2">
      <c r="A411">
        <v>38</v>
      </c>
      <c r="B411">
        <v>92.89</v>
      </c>
      <c r="C411">
        <v>37.722000000000001</v>
      </c>
      <c r="D411">
        <v>38.424999999999997</v>
      </c>
      <c r="E411">
        <v>37.097000000000001</v>
      </c>
      <c r="F411">
        <v>37.384</v>
      </c>
      <c r="G411">
        <v>37.981000000000002</v>
      </c>
    </row>
    <row r="412" spans="1:7" x14ac:dyDescent="0.2">
      <c r="A412">
        <v>39</v>
      </c>
      <c r="B412">
        <v>95.57</v>
      </c>
      <c r="C412">
        <v>36.378</v>
      </c>
      <c r="D412">
        <v>37.076000000000001</v>
      </c>
      <c r="E412">
        <v>35.79</v>
      </c>
      <c r="F412">
        <v>36.021999999999998</v>
      </c>
      <c r="G412">
        <v>36.625</v>
      </c>
    </row>
    <row r="413" spans="1:7" x14ac:dyDescent="0.2">
      <c r="A413">
        <v>40</v>
      </c>
      <c r="B413">
        <v>98.3</v>
      </c>
      <c r="C413">
        <v>35.088000000000001</v>
      </c>
      <c r="D413">
        <v>35.784999999999997</v>
      </c>
      <c r="E413">
        <v>34.515999999999998</v>
      </c>
      <c r="F413">
        <v>34.728000000000002</v>
      </c>
      <c r="G413">
        <v>35.323</v>
      </c>
    </row>
    <row r="414" spans="1:7" x14ac:dyDescent="0.2">
      <c r="A414">
        <v>41</v>
      </c>
      <c r="B414">
        <v>101.09</v>
      </c>
      <c r="C414">
        <v>33.854999999999997</v>
      </c>
      <c r="D414">
        <v>34.542000000000002</v>
      </c>
      <c r="E414">
        <v>33.304000000000002</v>
      </c>
      <c r="F414">
        <v>33.465000000000003</v>
      </c>
      <c r="G414">
        <v>34.109000000000002</v>
      </c>
    </row>
    <row r="415" spans="1:7" x14ac:dyDescent="0.2">
      <c r="A415">
        <v>42</v>
      </c>
      <c r="B415">
        <v>103.92</v>
      </c>
      <c r="C415">
        <v>32.68</v>
      </c>
      <c r="D415">
        <v>33.351999999999997</v>
      </c>
      <c r="E415">
        <v>32.164999999999999</v>
      </c>
      <c r="F415">
        <v>32.274999999999999</v>
      </c>
      <c r="G415">
        <v>32.927</v>
      </c>
    </row>
    <row r="416" spans="1:7" x14ac:dyDescent="0.2">
      <c r="A416">
        <v>43</v>
      </c>
      <c r="B416">
        <v>106.8</v>
      </c>
      <c r="C416">
        <v>31.547999999999998</v>
      </c>
      <c r="D416">
        <v>32.200000000000003</v>
      </c>
      <c r="E416">
        <v>31.041</v>
      </c>
      <c r="F416">
        <v>31.114000000000001</v>
      </c>
      <c r="G416">
        <v>31.838999999999999</v>
      </c>
    </row>
    <row r="417" spans="1:7" x14ac:dyDescent="0.2">
      <c r="A417">
        <v>44</v>
      </c>
      <c r="B417">
        <v>109.72</v>
      </c>
      <c r="C417">
        <v>30.478000000000002</v>
      </c>
      <c r="D417">
        <v>31.097999999999999</v>
      </c>
      <c r="E417">
        <v>29.998999999999999</v>
      </c>
      <c r="F417">
        <v>30.026</v>
      </c>
      <c r="G417">
        <v>30.788</v>
      </c>
    </row>
    <row r="418" spans="1:7" x14ac:dyDescent="0.2">
      <c r="A418">
        <v>45</v>
      </c>
      <c r="B418">
        <v>112.69</v>
      </c>
      <c r="C418">
        <v>29.446999999999999</v>
      </c>
      <c r="D418">
        <v>30.044</v>
      </c>
      <c r="E418">
        <v>28.966999999999999</v>
      </c>
      <c r="F418">
        <v>28.983000000000001</v>
      </c>
      <c r="G418">
        <v>29.792000000000002</v>
      </c>
    </row>
    <row r="419" spans="1:7" x14ac:dyDescent="0.2">
      <c r="A419">
        <v>46</v>
      </c>
      <c r="B419">
        <v>115.7</v>
      </c>
      <c r="C419">
        <v>28.466999999999999</v>
      </c>
      <c r="D419">
        <v>29.036000000000001</v>
      </c>
      <c r="E419">
        <v>28.007000000000001</v>
      </c>
      <c r="F419">
        <v>27.986000000000001</v>
      </c>
      <c r="G419">
        <v>28.838999999999999</v>
      </c>
    </row>
    <row r="420" spans="1:7" x14ac:dyDescent="0.2">
      <c r="A420">
        <v>47</v>
      </c>
      <c r="B420">
        <v>118.76</v>
      </c>
      <c r="C420">
        <v>27.524999999999999</v>
      </c>
      <c r="D420">
        <v>28.065999999999999</v>
      </c>
      <c r="E420">
        <v>27.091000000000001</v>
      </c>
      <c r="F420">
        <v>27.039000000000001</v>
      </c>
      <c r="G420">
        <v>27.902999999999999</v>
      </c>
    </row>
    <row r="421" spans="1:7" x14ac:dyDescent="0.2">
      <c r="A421">
        <v>48</v>
      </c>
      <c r="B421">
        <v>121.85</v>
      </c>
      <c r="C421">
        <v>26.616</v>
      </c>
      <c r="D421">
        <v>27.141999999999999</v>
      </c>
      <c r="E421">
        <v>26.183</v>
      </c>
      <c r="F421">
        <v>26.114000000000001</v>
      </c>
      <c r="G421">
        <v>27.024999999999999</v>
      </c>
    </row>
    <row r="422" spans="1:7" x14ac:dyDescent="0.2">
      <c r="A422">
        <v>49</v>
      </c>
      <c r="B422">
        <v>124.99</v>
      </c>
      <c r="C422">
        <v>25.753</v>
      </c>
      <c r="D422">
        <v>26.263000000000002</v>
      </c>
      <c r="E422">
        <v>25.344000000000001</v>
      </c>
      <c r="F422">
        <v>25.248999999999999</v>
      </c>
      <c r="G422">
        <v>26.157</v>
      </c>
    </row>
    <row r="423" spans="1:7" x14ac:dyDescent="0.2">
      <c r="A423">
        <v>50</v>
      </c>
      <c r="B423">
        <v>128.16</v>
      </c>
      <c r="C423">
        <v>24.920999999999999</v>
      </c>
      <c r="D423">
        <v>25.416</v>
      </c>
      <c r="E423">
        <v>24.51</v>
      </c>
      <c r="F423">
        <v>24.41</v>
      </c>
      <c r="G423">
        <v>25.347000000000001</v>
      </c>
    </row>
    <row r="424" spans="1:7" x14ac:dyDescent="0.2">
      <c r="A424">
        <v>51</v>
      </c>
      <c r="B424">
        <v>131.37</v>
      </c>
      <c r="C424">
        <v>24.132000000000001</v>
      </c>
      <c r="D424">
        <v>24.613</v>
      </c>
      <c r="E424">
        <v>23.751000000000001</v>
      </c>
      <c r="F424">
        <v>23.61</v>
      </c>
      <c r="G424">
        <v>24.553999999999998</v>
      </c>
    </row>
    <row r="425" spans="1:7" x14ac:dyDescent="0.2">
      <c r="A425">
        <v>52</v>
      </c>
      <c r="B425">
        <v>134.61000000000001</v>
      </c>
      <c r="C425">
        <v>23.369</v>
      </c>
      <c r="D425">
        <v>23.85</v>
      </c>
      <c r="E425">
        <v>22.992000000000001</v>
      </c>
      <c r="F425">
        <v>22.844000000000001</v>
      </c>
      <c r="G425">
        <v>23.791</v>
      </c>
    </row>
    <row r="426" spans="1:7" x14ac:dyDescent="0.2">
      <c r="A426">
        <v>53</v>
      </c>
      <c r="B426">
        <v>137.88999999999999</v>
      </c>
      <c r="C426">
        <v>22.640999999999998</v>
      </c>
      <c r="D426">
        <v>23.117999999999999</v>
      </c>
      <c r="E426">
        <v>22.288</v>
      </c>
      <c r="F426">
        <v>22.1</v>
      </c>
      <c r="G426">
        <v>23.059000000000001</v>
      </c>
    </row>
    <row r="427" spans="1:7" x14ac:dyDescent="0.2">
      <c r="A427">
        <v>54</v>
      </c>
      <c r="B427">
        <v>141.19</v>
      </c>
      <c r="C427">
        <v>21.948</v>
      </c>
      <c r="D427">
        <v>22.408999999999999</v>
      </c>
      <c r="E427">
        <v>21.620999999999999</v>
      </c>
      <c r="F427">
        <v>21.402000000000001</v>
      </c>
      <c r="G427">
        <v>22.361999999999998</v>
      </c>
    </row>
    <row r="428" spans="1:7" x14ac:dyDescent="0.2">
      <c r="A428">
        <v>55</v>
      </c>
      <c r="B428">
        <v>144.53</v>
      </c>
      <c r="C428">
        <v>21.280999999999999</v>
      </c>
      <c r="D428">
        <v>21.739000000000001</v>
      </c>
      <c r="E428">
        <v>20.951000000000001</v>
      </c>
      <c r="F428">
        <v>20.725000000000001</v>
      </c>
      <c r="G428">
        <v>21.709</v>
      </c>
    </row>
    <row r="429" spans="1:7" x14ac:dyDescent="0.2">
      <c r="A429">
        <v>56</v>
      </c>
      <c r="B429">
        <v>147.9</v>
      </c>
      <c r="C429">
        <v>20.65</v>
      </c>
      <c r="D429">
        <v>21.088999999999999</v>
      </c>
      <c r="E429">
        <v>20.344999999999999</v>
      </c>
      <c r="F429">
        <v>20.094999999999999</v>
      </c>
      <c r="G429">
        <v>21.073</v>
      </c>
    </row>
    <row r="430" spans="1:7" x14ac:dyDescent="0.2">
      <c r="A430">
        <v>57</v>
      </c>
      <c r="B430">
        <v>151.30000000000001</v>
      </c>
      <c r="C430">
        <v>20.047000000000001</v>
      </c>
      <c r="D430">
        <v>20.466999999999999</v>
      </c>
      <c r="E430">
        <v>19.733000000000001</v>
      </c>
      <c r="F430">
        <v>19.481999999999999</v>
      </c>
      <c r="G430">
        <v>20.506</v>
      </c>
    </row>
    <row r="431" spans="1:7" x14ac:dyDescent="0.2">
      <c r="A431">
        <v>58</v>
      </c>
      <c r="B431">
        <v>154.72</v>
      </c>
      <c r="C431">
        <v>19.48</v>
      </c>
      <c r="D431">
        <v>19.876000000000001</v>
      </c>
      <c r="E431">
        <v>19.175999999999998</v>
      </c>
      <c r="F431">
        <v>18.901</v>
      </c>
      <c r="G431">
        <v>19.966000000000001</v>
      </c>
    </row>
    <row r="432" spans="1:7" x14ac:dyDescent="0.2">
      <c r="A432">
        <v>59</v>
      </c>
      <c r="B432">
        <v>158.16</v>
      </c>
      <c r="C432">
        <v>18.934999999999999</v>
      </c>
      <c r="D432">
        <v>19.303999999999998</v>
      </c>
      <c r="E432">
        <v>18.626000000000001</v>
      </c>
      <c r="F432">
        <v>18.347999999999999</v>
      </c>
      <c r="G432">
        <v>19.463000000000001</v>
      </c>
    </row>
    <row r="433" spans="1:7" x14ac:dyDescent="0.2">
      <c r="A433">
        <v>60</v>
      </c>
      <c r="B433">
        <v>161.63</v>
      </c>
      <c r="C433">
        <v>18.405999999999999</v>
      </c>
      <c r="D433">
        <v>18.757000000000001</v>
      </c>
      <c r="E433">
        <v>18.111999999999998</v>
      </c>
      <c r="F433">
        <v>17.818000000000001</v>
      </c>
      <c r="G433">
        <v>18.936</v>
      </c>
    </row>
    <row r="434" spans="1:7" x14ac:dyDescent="0.2">
      <c r="A434">
        <v>61</v>
      </c>
      <c r="B434">
        <v>165.12</v>
      </c>
      <c r="C434">
        <v>17.896000000000001</v>
      </c>
      <c r="D434">
        <v>18.231999999999999</v>
      </c>
      <c r="E434">
        <v>17.605</v>
      </c>
      <c r="F434">
        <v>17.309999999999999</v>
      </c>
      <c r="G434">
        <v>18.436</v>
      </c>
    </row>
    <row r="435" spans="1:7" x14ac:dyDescent="0.2">
      <c r="A435">
        <v>62</v>
      </c>
      <c r="B435">
        <v>168.63</v>
      </c>
      <c r="C435">
        <v>17.405000000000001</v>
      </c>
      <c r="D435">
        <v>17.728000000000002</v>
      </c>
      <c r="E435">
        <v>17.135000000000002</v>
      </c>
      <c r="F435">
        <v>16.829999999999998</v>
      </c>
      <c r="G435">
        <v>17.928999999999998</v>
      </c>
    </row>
    <row r="436" spans="1:7" x14ac:dyDescent="0.2">
      <c r="A436">
        <v>63</v>
      </c>
      <c r="B436">
        <v>172.16</v>
      </c>
      <c r="C436">
        <v>16.934000000000001</v>
      </c>
      <c r="D436">
        <v>17.244</v>
      </c>
      <c r="E436">
        <v>16.672999999999998</v>
      </c>
      <c r="F436">
        <v>16.376999999999999</v>
      </c>
      <c r="G436">
        <v>17.443999999999999</v>
      </c>
    </row>
    <row r="437" spans="1:7" x14ac:dyDescent="0.2">
      <c r="A437">
        <v>64</v>
      </c>
      <c r="B437">
        <v>175.7</v>
      </c>
      <c r="C437">
        <v>16.481000000000002</v>
      </c>
      <c r="D437">
        <v>16.789000000000001</v>
      </c>
      <c r="E437">
        <v>16.242999999999999</v>
      </c>
      <c r="F437">
        <v>15.930999999999999</v>
      </c>
      <c r="G437">
        <v>16.963000000000001</v>
      </c>
    </row>
    <row r="438" spans="1:7" x14ac:dyDescent="0.2">
      <c r="A438">
        <v>65</v>
      </c>
      <c r="B438">
        <v>179.26</v>
      </c>
      <c r="C438">
        <v>16.045999999999999</v>
      </c>
      <c r="D438">
        <v>16.347000000000001</v>
      </c>
      <c r="E438">
        <v>15.818</v>
      </c>
      <c r="F438">
        <v>15.512</v>
      </c>
      <c r="G438">
        <v>16.506</v>
      </c>
    </row>
    <row r="439" spans="1:7" x14ac:dyDescent="0.2">
      <c r="A439">
        <v>66</v>
      </c>
      <c r="B439">
        <v>182.83</v>
      </c>
      <c r="C439">
        <v>15.634</v>
      </c>
      <c r="D439">
        <v>15.929</v>
      </c>
      <c r="E439">
        <v>15.425000000000001</v>
      </c>
      <c r="F439">
        <v>15.11</v>
      </c>
      <c r="G439">
        <v>16.071999999999999</v>
      </c>
    </row>
    <row r="440" spans="1:7" x14ac:dyDescent="0.2">
      <c r="A440">
        <v>67</v>
      </c>
      <c r="B440">
        <v>186.42</v>
      </c>
      <c r="C440">
        <v>15.237</v>
      </c>
      <c r="D440">
        <v>15.522</v>
      </c>
      <c r="E440">
        <v>15.032999999999999</v>
      </c>
      <c r="F440">
        <v>14.723000000000001</v>
      </c>
      <c r="G440">
        <v>15.669</v>
      </c>
    </row>
    <row r="441" spans="1:7" x14ac:dyDescent="0.2">
      <c r="A441">
        <v>68</v>
      </c>
      <c r="B441">
        <v>190.02</v>
      </c>
      <c r="C441">
        <v>14.86</v>
      </c>
      <c r="D441">
        <v>15.137</v>
      </c>
      <c r="E441">
        <v>14.675000000000001</v>
      </c>
      <c r="F441">
        <v>14.349</v>
      </c>
      <c r="G441">
        <v>15.278</v>
      </c>
    </row>
    <row r="442" spans="1:7" x14ac:dyDescent="0.2">
      <c r="A442">
        <v>69</v>
      </c>
      <c r="B442">
        <v>193.62</v>
      </c>
      <c r="C442">
        <v>14.493</v>
      </c>
      <c r="D442">
        <v>14.766999999999999</v>
      </c>
      <c r="E442">
        <v>14.31</v>
      </c>
      <c r="F442">
        <v>13.99</v>
      </c>
      <c r="G442">
        <v>14.904</v>
      </c>
    </row>
    <row r="443" spans="1:7" x14ac:dyDescent="0.2">
      <c r="A443">
        <v>70</v>
      </c>
      <c r="B443">
        <v>197.24</v>
      </c>
      <c r="C443">
        <v>14.146000000000001</v>
      </c>
      <c r="D443">
        <v>14.404</v>
      </c>
      <c r="E443">
        <v>13.983000000000001</v>
      </c>
      <c r="F443">
        <v>13.651</v>
      </c>
      <c r="G443">
        <v>14.547000000000001</v>
      </c>
    </row>
    <row r="444" spans="1:7" x14ac:dyDescent="0.2">
      <c r="A444">
        <v>71</v>
      </c>
      <c r="B444">
        <v>200.86</v>
      </c>
      <c r="C444">
        <v>13.818</v>
      </c>
      <c r="D444">
        <v>14.065</v>
      </c>
      <c r="E444">
        <v>13.651999999999999</v>
      </c>
      <c r="F444">
        <v>13.321999999999999</v>
      </c>
      <c r="G444">
        <v>14.231999999999999</v>
      </c>
    </row>
    <row r="445" spans="1:7" x14ac:dyDescent="0.2">
      <c r="A445">
        <v>72</v>
      </c>
      <c r="B445">
        <v>204.49</v>
      </c>
      <c r="C445">
        <v>13.507</v>
      </c>
      <c r="D445">
        <v>13.733000000000001</v>
      </c>
      <c r="E445">
        <v>13.339</v>
      </c>
      <c r="F445">
        <v>13.012</v>
      </c>
      <c r="G445">
        <v>13.945</v>
      </c>
    </row>
    <row r="446" spans="1:7" x14ac:dyDescent="0.2">
      <c r="A446">
        <v>73</v>
      </c>
      <c r="B446">
        <v>208.12</v>
      </c>
      <c r="C446">
        <v>13.206</v>
      </c>
      <c r="D446">
        <v>13.414</v>
      </c>
      <c r="E446">
        <v>13.038</v>
      </c>
      <c r="F446">
        <v>12.708</v>
      </c>
      <c r="G446">
        <v>13.664</v>
      </c>
    </row>
    <row r="447" spans="1:7" x14ac:dyDescent="0.2">
      <c r="A447">
        <v>74</v>
      </c>
      <c r="B447">
        <v>211.75</v>
      </c>
      <c r="C447">
        <v>12.914</v>
      </c>
      <c r="D447">
        <v>13.115</v>
      </c>
      <c r="E447">
        <v>12.742000000000001</v>
      </c>
      <c r="F447">
        <v>12.414999999999999</v>
      </c>
      <c r="G447">
        <v>13.382999999999999</v>
      </c>
    </row>
    <row r="448" spans="1:7" x14ac:dyDescent="0.2">
      <c r="A448">
        <v>75</v>
      </c>
      <c r="B448">
        <v>215.38</v>
      </c>
      <c r="C448">
        <v>12.635</v>
      </c>
      <c r="D448">
        <v>12.821999999999999</v>
      </c>
      <c r="E448">
        <v>12.465</v>
      </c>
      <c r="F448">
        <v>12.137</v>
      </c>
      <c r="G448">
        <v>13.117000000000001</v>
      </c>
    </row>
    <row r="449" spans="1:7" x14ac:dyDescent="0.2">
      <c r="A449">
        <v>76</v>
      </c>
      <c r="B449">
        <v>219.02</v>
      </c>
      <c r="C449">
        <v>12.365</v>
      </c>
      <c r="D449">
        <v>12.534000000000001</v>
      </c>
      <c r="E449">
        <v>12.2</v>
      </c>
      <c r="F449">
        <v>11.868</v>
      </c>
      <c r="G449">
        <v>12.858000000000001</v>
      </c>
    </row>
    <row r="450" spans="1:7" x14ac:dyDescent="0.2">
      <c r="A450">
        <v>77</v>
      </c>
      <c r="B450">
        <v>222.65</v>
      </c>
      <c r="C450">
        <v>12.105</v>
      </c>
      <c r="D450">
        <v>12.263</v>
      </c>
      <c r="E450">
        <v>11.94</v>
      </c>
      <c r="F450">
        <v>11.613</v>
      </c>
      <c r="G450">
        <v>12.602</v>
      </c>
    </row>
    <row r="451" spans="1:7" x14ac:dyDescent="0.2">
      <c r="A451">
        <v>78</v>
      </c>
      <c r="B451">
        <v>226.27</v>
      </c>
      <c r="C451">
        <v>11.852</v>
      </c>
      <c r="D451">
        <v>12.007</v>
      </c>
      <c r="E451">
        <v>11.693</v>
      </c>
      <c r="F451">
        <v>11.365</v>
      </c>
      <c r="G451">
        <v>12.343999999999999</v>
      </c>
    </row>
    <row r="452" spans="1:7" x14ac:dyDescent="0.2">
      <c r="A452">
        <v>79</v>
      </c>
      <c r="B452">
        <v>229.9</v>
      </c>
      <c r="C452">
        <v>11.606</v>
      </c>
      <c r="D452">
        <v>11.759</v>
      </c>
      <c r="E452">
        <v>11.458</v>
      </c>
      <c r="F452">
        <v>11.124000000000001</v>
      </c>
      <c r="G452">
        <v>12.082000000000001</v>
      </c>
    </row>
    <row r="453" spans="1:7" x14ac:dyDescent="0.2">
      <c r="A453">
        <v>80</v>
      </c>
      <c r="B453">
        <v>233.51</v>
      </c>
      <c r="C453">
        <v>11.367000000000001</v>
      </c>
      <c r="D453">
        <v>11.519</v>
      </c>
      <c r="E453">
        <v>11.227</v>
      </c>
      <c r="F453">
        <v>10.891999999999999</v>
      </c>
      <c r="G453">
        <v>11.831</v>
      </c>
    </row>
    <row r="454" spans="1:7" x14ac:dyDescent="0.2">
      <c r="A454">
        <v>81</v>
      </c>
      <c r="B454">
        <v>237.12</v>
      </c>
      <c r="C454">
        <v>11.135999999999999</v>
      </c>
      <c r="D454">
        <v>11.292</v>
      </c>
      <c r="E454">
        <v>11.000999999999999</v>
      </c>
      <c r="F454">
        <v>10.666</v>
      </c>
      <c r="G454">
        <v>11.584</v>
      </c>
    </row>
    <row r="455" spans="1:7" x14ac:dyDescent="0.2">
      <c r="A455">
        <v>82</v>
      </c>
      <c r="B455">
        <v>240.73</v>
      </c>
      <c r="C455">
        <v>10.913</v>
      </c>
      <c r="D455">
        <v>11.073</v>
      </c>
      <c r="E455">
        <v>10.786</v>
      </c>
      <c r="F455">
        <v>10.452</v>
      </c>
      <c r="G455">
        <v>11.34</v>
      </c>
    </row>
    <row r="456" spans="1:7" x14ac:dyDescent="0.2">
      <c r="A456">
        <v>83</v>
      </c>
      <c r="B456">
        <v>244.32</v>
      </c>
      <c r="C456">
        <v>10.696</v>
      </c>
      <c r="D456">
        <v>10.856</v>
      </c>
      <c r="E456">
        <v>10.582000000000001</v>
      </c>
      <c r="F456">
        <v>10.247</v>
      </c>
      <c r="G456">
        <v>11.1</v>
      </c>
    </row>
    <row r="457" spans="1:7" x14ac:dyDescent="0.2">
      <c r="A457">
        <v>84</v>
      </c>
      <c r="B457">
        <v>247.9</v>
      </c>
      <c r="C457">
        <v>10.488</v>
      </c>
      <c r="D457">
        <v>10.647</v>
      </c>
      <c r="E457">
        <v>10.382999999999999</v>
      </c>
      <c r="F457">
        <v>10.048</v>
      </c>
      <c r="G457">
        <v>10.874000000000001</v>
      </c>
    </row>
    <row r="458" spans="1:7" x14ac:dyDescent="0.2">
      <c r="A458">
        <v>85</v>
      </c>
      <c r="B458">
        <v>251.47</v>
      </c>
      <c r="C458">
        <v>10.29</v>
      </c>
      <c r="D458">
        <v>10.452</v>
      </c>
      <c r="E458">
        <v>10.19</v>
      </c>
      <c r="F458">
        <v>9.8529999999999998</v>
      </c>
      <c r="G458">
        <v>10.664999999999999</v>
      </c>
    </row>
    <row r="459" spans="1:7" x14ac:dyDescent="0.2">
      <c r="A459">
        <v>86</v>
      </c>
      <c r="B459">
        <v>255.03</v>
      </c>
      <c r="C459">
        <v>10.1</v>
      </c>
      <c r="D459">
        <v>10.26</v>
      </c>
      <c r="E459">
        <v>10.004</v>
      </c>
      <c r="F459">
        <v>9.6720000000000006</v>
      </c>
      <c r="G459">
        <v>10.465</v>
      </c>
    </row>
    <row r="460" spans="1:7" x14ac:dyDescent="0.2">
      <c r="A460">
        <v>87</v>
      </c>
      <c r="B460">
        <v>258.57</v>
      </c>
      <c r="C460">
        <v>9.9160000000000004</v>
      </c>
      <c r="D460">
        <v>10.073</v>
      </c>
      <c r="E460">
        <v>9.827</v>
      </c>
      <c r="F460">
        <v>9.4909999999999997</v>
      </c>
      <c r="G460">
        <v>10.275</v>
      </c>
    </row>
    <row r="461" spans="1:7" x14ac:dyDescent="0.2">
      <c r="A461">
        <v>88</v>
      </c>
      <c r="B461">
        <v>262.08999999999997</v>
      </c>
      <c r="C461">
        <v>9.7420000000000009</v>
      </c>
      <c r="D461">
        <v>9.891</v>
      </c>
      <c r="E461">
        <v>9.65</v>
      </c>
      <c r="F461">
        <v>9.3209999999999997</v>
      </c>
      <c r="G461">
        <v>10.105</v>
      </c>
    </row>
    <row r="462" spans="1:7" x14ac:dyDescent="0.2">
      <c r="A462">
        <v>89</v>
      </c>
      <c r="B462">
        <v>265.60000000000002</v>
      </c>
      <c r="C462">
        <v>9.5690000000000008</v>
      </c>
      <c r="D462">
        <v>9.7189999999999994</v>
      </c>
      <c r="E462">
        <v>9.4779999999999998</v>
      </c>
      <c r="F462">
        <v>9.1479999999999997</v>
      </c>
      <c r="G462">
        <v>9.9329999999999998</v>
      </c>
    </row>
    <row r="463" spans="1:7" x14ac:dyDescent="0.2">
      <c r="A463">
        <v>90</v>
      </c>
      <c r="B463">
        <v>269.08999999999997</v>
      </c>
      <c r="C463">
        <v>9.4039999999999999</v>
      </c>
      <c r="D463">
        <v>9.548</v>
      </c>
      <c r="E463">
        <v>9.3070000000000004</v>
      </c>
      <c r="F463">
        <v>8.9890000000000008</v>
      </c>
      <c r="G463">
        <v>9.77</v>
      </c>
    </row>
    <row r="464" spans="1:7" x14ac:dyDescent="0.2">
      <c r="A464">
        <v>91</v>
      </c>
      <c r="B464">
        <v>272.57</v>
      </c>
      <c r="C464">
        <v>9.2430000000000003</v>
      </c>
      <c r="D464">
        <v>9.3849999999999998</v>
      </c>
      <c r="E464">
        <v>9.1549999999999994</v>
      </c>
      <c r="F464">
        <v>8.8320000000000007</v>
      </c>
      <c r="G464">
        <v>9.6</v>
      </c>
    </row>
    <row r="465" spans="1:7" x14ac:dyDescent="0.2">
      <c r="A465">
        <v>92</v>
      </c>
      <c r="B465">
        <v>276.02</v>
      </c>
      <c r="C465">
        <v>9.0869999999999997</v>
      </c>
      <c r="D465">
        <v>9.2289999999999992</v>
      </c>
      <c r="E465">
        <v>8.9939999999999998</v>
      </c>
      <c r="F465">
        <v>8.6829999999999998</v>
      </c>
      <c r="G465">
        <v>9.4429999999999996</v>
      </c>
    </row>
    <row r="466" spans="1:7" x14ac:dyDescent="0.2">
      <c r="A466">
        <v>93</v>
      </c>
      <c r="B466">
        <v>279.45</v>
      </c>
      <c r="C466">
        <v>8.9369999999999994</v>
      </c>
      <c r="D466">
        <v>9.0749999999999993</v>
      </c>
      <c r="E466">
        <v>8.8520000000000003</v>
      </c>
      <c r="F466">
        <v>8.5399999999999991</v>
      </c>
      <c r="G466">
        <v>9.282</v>
      </c>
    </row>
    <row r="467" spans="1:7" x14ac:dyDescent="0.2">
      <c r="A467">
        <v>94</v>
      </c>
      <c r="B467">
        <v>282.86</v>
      </c>
      <c r="C467">
        <v>8.7899999999999991</v>
      </c>
      <c r="D467">
        <v>8.9250000000000007</v>
      </c>
      <c r="E467">
        <v>8.7100000000000009</v>
      </c>
      <c r="F467">
        <v>8.4009999999999998</v>
      </c>
      <c r="G467">
        <v>9.1240000000000006</v>
      </c>
    </row>
    <row r="468" spans="1:7" x14ac:dyDescent="0.2">
      <c r="A468">
        <v>95</v>
      </c>
      <c r="B468">
        <v>286.24</v>
      </c>
      <c r="C468">
        <v>8.6470000000000002</v>
      </c>
      <c r="D468">
        <v>8.7799999999999994</v>
      </c>
      <c r="E468">
        <v>8.5749999999999993</v>
      </c>
      <c r="F468">
        <v>8.2650000000000006</v>
      </c>
      <c r="G468">
        <v>8.9670000000000005</v>
      </c>
    </row>
    <row r="469" spans="1:7" x14ac:dyDescent="0.2">
      <c r="A469">
        <v>96</v>
      </c>
      <c r="B469">
        <v>289.61</v>
      </c>
      <c r="C469">
        <v>8.51</v>
      </c>
      <c r="D469">
        <v>8.6479999999999997</v>
      </c>
      <c r="E469">
        <v>8.44</v>
      </c>
      <c r="F469">
        <v>8.1329999999999991</v>
      </c>
      <c r="G469">
        <v>8.8179999999999996</v>
      </c>
    </row>
    <row r="470" spans="1:7" x14ac:dyDescent="0.2">
      <c r="A470">
        <v>97</v>
      </c>
      <c r="B470">
        <v>292.95</v>
      </c>
      <c r="C470">
        <v>8.3789999999999996</v>
      </c>
      <c r="D470">
        <v>8.5180000000000007</v>
      </c>
      <c r="E470">
        <v>8.3179999999999996</v>
      </c>
      <c r="F470">
        <v>8.0079999999999991</v>
      </c>
      <c r="G470">
        <v>8.6720000000000006</v>
      </c>
    </row>
    <row r="471" spans="1:7" x14ac:dyDescent="0.2">
      <c r="A471">
        <v>98</v>
      </c>
      <c r="B471">
        <v>296.26</v>
      </c>
      <c r="C471">
        <v>8.2550000000000008</v>
      </c>
      <c r="D471">
        <v>8.39</v>
      </c>
      <c r="E471">
        <v>8.1929999999999996</v>
      </c>
      <c r="F471">
        <v>7.8860000000000001</v>
      </c>
      <c r="G471">
        <v>8.5519999999999996</v>
      </c>
    </row>
    <row r="472" spans="1:7" x14ac:dyDescent="0.2">
      <c r="A472">
        <v>99</v>
      </c>
      <c r="B472">
        <v>299.54000000000002</v>
      </c>
      <c r="C472">
        <v>8.1340000000000003</v>
      </c>
      <c r="D472">
        <v>8.2609999999999992</v>
      </c>
      <c r="E472">
        <v>8.0739999999999998</v>
      </c>
      <c r="F472">
        <v>7.7649999999999997</v>
      </c>
      <c r="G472">
        <v>8.4359999999999999</v>
      </c>
    </row>
    <row r="473" spans="1:7" x14ac:dyDescent="0.2">
      <c r="A473">
        <v>100</v>
      </c>
      <c r="B473">
        <v>302.8</v>
      </c>
      <c r="C473">
        <v>8.0250000000000004</v>
      </c>
      <c r="D473">
        <v>8.1460000000000008</v>
      </c>
      <c r="E473">
        <v>7.9580000000000002</v>
      </c>
      <c r="F473">
        <v>7.65</v>
      </c>
      <c r="G473">
        <v>8.3439999999999994</v>
      </c>
    </row>
    <row r="474" spans="1:7" x14ac:dyDescent="0.2">
      <c r="A474">
        <v>101</v>
      </c>
      <c r="B474">
        <v>306.02999999999997</v>
      </c>
      <c r="C474">
        <v>7.9210000000000003</v>
      </c>
      <c r="D474">
        <v>8.0299999999999994</v>
      </c>
      <c r="E474">
        <v>7.8529999999999998</v>
      </c>
      <c r="F474">
        <v>7.5369999999999999</v>
      </c>
      <c r="G474">
        <v>8.2629999999999999</v>
      </c>
    </row>
    <row r="475" spans="1:7" x14ac:dyDescent="0.2">
      <c r="A475">
        <v>102</v>
      </c>
      <c r="B475">
        <v>309.23</v>
      </c>
      <c r="C475">
        <v>7.819</v>
      </c>
      <c r="D475">
        <v>7.9189999999999996</v>
      </c>
      <c r="E475">
        <v>7.7439999999999998</v>
      </c>
      <c r="F475">
        <v>7.4260000000000002</v>
      </c>
      <c r="G475">
        <v>8.1880000000000006</v>
      </c>
    </row>
    <row r="476" spans="1:7" x14ac:dyDescent="0.2">
      <c r="A476">
        <v>103</v>
      </c>
      <c r="B476">
        <v>312.39999999999998</v>
      </c>
      <c r="C476">
        <v>7.7220000000000004</v>
      </c>
      <c r="D476">
        <v>7.806</v>
      </c>
      <c r="E476">
        <v>7.6369999999999996</v>
      </c>
      <c r="F476">
        <v>7.319</v>
      </c>
      <c r="G476">
        <v>8.1280000000000001</v>
      </c>
    </row>
    <row r="477" spans="1:7" x14ac:dyDescent="0.2">
      <c r="A477">
        <v>104</v>
      </c>
      <c r="B477">
        <v>315.54000000000002</v>
      </c>
      <c r="C477">
        <v>7.6239999999999997</v>
      </c>
      <c r="D477">
        <v>7.7080000000000002</v>
      </c>
      <c r="E477">
        <v>7.5330000000000004</v>
      </c>
      <c r="F477">
        <v>7.22</v>
      </c>
      <c r="G477">
        <v>8.0350000000000001</v>
      </c>
    </row>
    <row r="478" spans="1:7" x14ac:dyDescent="0.2">
      <c r="A478">
        <v>105</v>
      </c>
      <c r="B478">
        <v>318.64999999999998</v>
      </c>
      <c r="C478">
        <v>7.5170000000000003</v>
      </c>
      <c r="D478">
        <v>7.601</v>
      </c>
      <c r="E478">
        <v>7.4390000000000001</v>
      </c>
      <c r="F478">
        <v>7.12</v>
      </c>
      <c r="G478">
        <v>7.9089999999999998</v>
      </c>
    </row>
    <row r="479" spans="1:7" x14ac:dyDescent="0.2">
      <c r="A479">
        <v>106</v>
      </c>
      <c r="B479">
        <v>321.73</v>
      </c>
      <c r="C479">
        <v>7.4180000000000001</v>
      </c>
      <c r="D479">
        <v>7.4980000000000002</v>
      </c>
      <c r="E479">
        <v>7.3440000000000003</v>
      </c>
      <c r="F479">
        <v>7.0250000000000004</v>
      </c>
      <c r="G479">
        <v>7.806</v>
      </c>
    </row>
    <row r="480" spans="1:7" x14ac:dyDescent="0.2">
      <c r="A480">
        <v>107</v>
      </c>
      <c r="B480">
        <v>324.77</v>
      </c>
      <c r="C480">
        <v>7.3250000000000002</v>
      </c>
      <c r="D480">
        <v>7.4</v>
      </c>
      <c r="E480">
        <v>7.2530000000000001</v>
      </c>
      <c r="F480">
        <v>6.9329999999999998</v>
      </c>
      <c r="G480">
        <v>7.7119999999999997</v>
      </c>
    </row>
    <row r="481" spans="1:7" x14ac:dyDescent="0.2">
      <c r="A481">
        <v>108</v>
      </c>
      <c r="B481">
        <v>327.79</v>
      </c>
      <c r="C481">
        <v>7.234</v>
      </c>
      <c r="D481">
        <v>7.3049999999999997</v>
      </c>
      <c r="E481">
        <v>7.165</v>
      </c>
      <c r="F481">
        <v>6.8470000000000004</v>
      </c>
      <c r="G481">
        <v>7.617</v>
      </c>
    </row>
    <row r="482" spans="1:7" x14ac:dyDescent="0.2">
      <c r="A482">
        <v>109</v>
      </c>
      <c r="B482">
        <v>330.76</v>
      </c>
      <c r="C482">
        <v>7.1459999999999999</v>
      </c>
      <c r="D482">
        <v>7.21</v>
      </c>
      <c r="E482">
        <v>7.0830000000000002</v>
      </c>
      <c r="F482">
        <v>6.7619999999999996</v>
      </c>
      <c r="G482">
        <v>7.53</v>
      </c>
    </row>
    <row r="483" spans="1:7" x14ac:dyDescent="0.2">
      <c r="A483">
        <v>110</v>
      </c>
      <c r="B483">
        <v>333.71</v>
      </c>
      <c r="C483">
        <v>7.0720000000000001</v>
      </c>
      <c r="D483">
        <v>7.12</v>
      </c>
      <c r="E483">
        <v>7</v>
      </c>
      <c r="F483">
        <v>6.6829999999999998</v>
      </c>
      <c r="G483">
        <v>7.4859999999999998</v>
      </c>
    </row>
    <row r="484" spans="1:7" x14ac:dyDescent="0.2">
      <c r="A484">
        <v>111</v>
      </c>
      <c r="B484">
        <v>336.61</v>
      </c>
      <c r="C484">
        <v>6.9960000000000004</v>
      </c>
      <c r="D484">
        <v>7.0380000000000003</v>
      </c>
      <c r="E484">
        <v>6.9269999999999996</v>
      </c>
      <c r="F484">
        <v>6.5990000000000002</v>
      </c>
      <c r="G484">
        <v>7.4210000000000003</v>
      </c>
    </row>
    <row r="485" spans="1:7" x14ac:dyDescent="0.2">
      <c r="A485">
        <v>112</v>
      </c>
      <c r="B485">
        <v>339.49</v>
      </c>
      <c r="C485">
        <v>6.9210000000000003</v>
      </c>
      <c r="D485">
        <v>6.96</v>
      </c>
      <c r="E485">
        <v>6.8559999999999999</v>
      </c>
      <c r="F485">
        <v>6.52</v>
      </c>
      <c r="G485">
        <v>7.3470000000000004</v>
      </c>
    </row>
    <row r="486" spans="1:7" x14ac:dyDescent="0.2">
      <c r="A486">
        <v>113</v>
      </c>
      <c r="B486">
        <v>342.32</v>
      </c>
      <c r="C486">
        <v>6.8630000000000004</v>
      </c>
      <c r="D486">
        <v>6.8789999999999996</v>
      </c>
      <c r="E486">
        <v>6.7859999999999996</v>
      </c>
      <c r="F486">
        <v>6.4420000000000002</v>
      </c>
      <c r="G486">
        <v>7.3449999999999998</v>
      </c>
    </row>
    <row r="487" spans="1:7" x14ac:dyDescent="0.2">
      <c r="A487">
        <v>114</v>
      </c>
      <c r="B487">
        <v>345.12</v>
      </c>
      <c r="C487">
        <v>6.8010000000000002</v>
      </c>
      <c r="D487">
        <v>6.8079999999999998</v>
      </c>
      <c r="E487">
        <v>6.7140000000000004</v>
      </c>
      <c r="F487">
        <v>6.3680000000000003</v>
      </c>
      <c r="G487">
        <v>7.3150000000000004</v>
      </c>
    </row>
    <row r="488" spans="1:7" x14ac:dyDescent="0.2">
      <c r="A488">
        <v>115</v>
      </c>
      <c r="B488">
        <v>347.89</v>
      </c>
      <c r="C488">
        <v>6.7220000000000004</v>
      </c>
      <c r="D488">
        <v>6.7359999999999998</v>
      </c>
      <c r="E488">
        <v>6.6429999999999998</v>
      </c>
      <c r="F488">
        <v>6.2969999999999997</v>
      </c>
      <c r="G488">
        <v>7.2110000000000003</v>
      </c>
    </row>
    <row r="489" spans="1:7" x14ac:dyDescent="0.2">
      <c r="A489">
        <v>116</v>
      </c>
      <c r="B489">
        <v>350.61</v>
      </c>
      <c r="C489">
        <v>6.6479999999999997</v>
      </c>
      <c r="D489">
        <v>6.6630000000000003</v>
      </c>
      <c r="E489">
        <v>6.5750000000000002</v>
      </c>
      <c r="F489">
        <v>6.226</v>
      </c>
      <c r="G489">
        <v>7.1280000000000001</v>
      </c>
    </row>
    <row r="490" spans="1:7" x14ac:dyDescent="0.2">
      <c r="A490">
        <v>117</v>
      </c>
      <c r="B490">
        <v>353.3</v>
      </c>
      <c r="C490">
        <v>6.5720000000000001</v>
      </c>
      <c r="D490">
        <v>6.5919999999999996</v>
      </c>
      <c r="E490">
        <v>6.51</v>
      </c>
      <c r="F490">
        <v>6.1609999999999996</v>
      </c>
      <c r="G490">
        <v>7.0259999999999998</v>
      </c>
    </row>
    <row r="491" spans="1:7" x14ac:dyDescent="0.2">
      <c r="A491">
        <v>118</v>
      </c>
      <c r="B491">
        <v>355.95</v>
      </c>
      <c r="C491">
        <v>6.49</v>
      </c>
      <c r="D491">
        <v>6.5259999999999998</v>
      </c>
      <c r="E491">
        <v>6.4459999999999997</v>
      </c>
      <c r="F491">
        <v>6.0960000000000001</v>
      </c>
      <c r="G491">
        <v>6.8920000000000003</v>
      </c>
    </row>
    <row r="492" spans="1:7" x14ac:dyDescent="0.2">
      <c r="A492">
        <v>119</v>
      </c>
      <c r="B492">
        <v>358.56</v>
      </c>
      <c r="C492">
        <v>6.4180000000000001</v>
      </c>
      <c r="D492">
        <v>6.46</v>
      </c>
      <c r="E492">
        <v>6.3860000000000001</v>
      </c>
      <c r="F492">
        <v>6.032</v>
      </c>
      <c r="G492">
        <v>6.7939999999999996</v>
      </c>
    </row>
    <row r="493" spans="1:7" x14ac:dyDescent="0.2">
      <c r="A493">
        <v>120</v>
      </c>
      <c r="B493">
        <v>361.13</v>
      </c>
      <c r="C493">
        <v>6.3490000000000002</v>
      </c>
      <c r="D493">
        <v>6.3890000000000002</v>
      </c>
      <c r="E493">
        <v>6.3230000000000004</v>
      </c>
      <c r="F493">
        <v>5.97</v>
      </c>
      <c r="G493">
        <v>6.7119999999999997</v>
      </c>
    </row>
    <row r="494" spans="1:7" x14ac:dyDescent="0.2">
      <c r="A494">
        <v>121</v>
      </c>
      <c r="B494">
        <v>363.66</v>
      </c>
      <c r="C494">
        <v>6.2880000000000003</v>
      </c>
      <c r="D494">
        <v>6.327</v>
      </c>
      <c r="E494">
        <v>6.2690000000000001</v>
      </c>
      <c r="F494">
        <v>5.9119999999999999</v>
      </c>
      <c r="G494">
        <v>6.6429999999999998</v>
      </c>
    </row>
    <row r="495" spans="1:7" x14ac:dyDescent="0.2">
      <c r="A495">
        <v>122</v>
      </c>
      <c r="B495">
        <v>366.16</v>
      </c>
      <c r="C495">
        <v>6.2329999999999997</v>
      </c>
      <c r="D495">
        <v>6.266</v>
      </c>
      <c r="E495">
        <v>6.2130000000000001</v>
      </c>
      <c r="F495">
        <v>5.8550000000000004</v>
      </c>
      <c r="G495">
        <v>6.5970000000000004</v>
      </c>
    </row>
    <row r="496" spans="1:7" x14ac:dyDescent="0.2">
      <c r="A496">
        <v>123</v>
      </c>
      <c r="B496">
        <v>368.61</v>
      </c>
      <c r="C496">
        <v>6.1719999999999997</v>
      </c>
      <c r="D496">
        <v>6.2060000000000004</v>
      </c>
      <c r="E496">
        <v>6.1539999999999999</v>
      </c>
      <c r="F496">
        <v>5.7949999999999999</v>
      </c>
      <c r="G496">
        <v>6.532</v>
      </c>
    </row>
    <row r="497" spans="1:7" x14ac:dyDescent="0.2">
      <c r="A497">
        <v>124</v>
      </c>
      <c r="B497">
        <v>371.02</v>
      </c>
      <c r="C497">
        <v>6.1189999999999998</v>
      </c>
      <c r="D497">
        <v>6.1459999999999999</v>
      </c>
      <c r="E497">
        <v>6.0990000000000002</v>
      </c>
      <c r="F497">
        <v>5.7389999999999999</v>
      </c>
      <c r="G497">
        <v>6.49</v>
      </c>
    </row>
    <row r="498" spans="1:7" x14ac:dyDescent="0.2">
      <c r="A498">
        <v>125</v>
      </c>
      <c r="B498">
        <v>373.39</v>
      </c>
      <c r="C498">
        <v>6.0750000000000002</v>
      </c>
      <c r="D498">
        <v>6.0860000000000003</v>
      </c>
      <c r="E498">
        <v>6.0469999999999997</v>
      </c>
      <c r="F498">
        <v>5.69</v>
      </c>
      <c r="G498">
        <v>6.4770000000000003</v>
      </c>
    </row>
    <row r="499" spans="1:7" x14ac:dyDescent="0.2">
      <c r="A499">
        <v>126</v>
      </c>
      <c r="B499">
        <v>375.72</v>
      </c>
      <c r="C499">
        <v>6.0229999999999997</v>
      </c>
      <c r="D499">
        <v>6.0339999999999998</v>
      </c>
      <c r="E499">
        <v>5.9950000000000001</v>
      </c>
      <c r="F499">
        <v>5.64</v>
      </c>
      <c r="G499">
        <v>6.423</v>
      </c>
    </row>
    <row r="500" spans="1:7" x14ac:dyDescent="0.2">
      <c r="A500">
        <v>127</v>
      </c>
      <c r="B500">
        <v>378.01</v>
      </c>
      <c r="C500">
        <v>5.9649999999999999</v>
      </c>
      <c r="D500">
        <v>5.9779999999999998</v>
      </c>
      <c r="E500">
        <v>5.94</v>
      </c>
      <c r="F500">
        <v>5.5940000000000003</v>
      </c>
      <c r="G500">
        <v>6.3470000000000004</v>
      </c>
    </row>
    <row r="501" spans="1:7" x14ac:dyDescent="0.2">
      <c r="A501">
        <v>128</v>
      </c>
      <c r="B501">
        <v>380.26</v>
      </c>
      <c r="C501">
        <v>5.907</v>
      </c>
      <c r="D501">
        <v>5.9240000000000004</v>
      </c>
      <c r="E501">
        <v>5.8929999999999998</v>
      </c>
      <c r="F501">
        <v>5.548</v>
      </c>
      <c r="G501">
        <v>6.2619999999999996</v>
      </c>
    </row>
    <row r="502" spans="1:7" x14ac:dyDescent="0.2">
      <c r="A502">
        <v>129</v>
      </c>
      <c r="B502">
        <v>382.47</v>
      </c>
      <c r="C502">
        <v>5.8440000000000003</v>
      </c>
      <c r="D502">
        <v>5.8739999999999997</v>
      </c>
      <c r="E502">
        <v>5.84</v>
      </c>
      <c r="F502">
        <v>5.4960000000000004</v>
      </c>
      <c r="G502">
        <v>6.1660000000000004</v>
      </c>
    </row>
    <row r="503" spans="1:7" x14ac:dyDescent="0.2">
      <c r="A503">
        <v>130</v>
      </c>
      <c r="B503">
        <v>384.63</v>
      </c>
      <c r="C503">
        <v>5.7850000000000001</v>
      </c>
      <c r="D503">
        <v>5.8239999999999998</v>
      </c>
      <c r="E503">
        <v>5.7930000000000001</v>
      </c>
      <c r="F503">
        <v>5.45</v>
      </c>
      <c r="G503">
        <v>6.0709999999999997</v>
      </c>
    </row>
    <row r="504" spans="1:7" x14ac:dyDescent="0.2">
      <c r="A504">
        <v>131</v>
      </c>
      <c r="B504">
        <v>386.76</v>
      </c>
      <c r="C504">
        <v>5.7240000000000002</v>
      </c>
      <c r="D504">
        <v>5.7729999999999997</v>
      </c>
      <c r="E504">
        <v>5.7469999999999999</v>
      </c>
      <c r="F504">
        <v>5.4059999999999997</v>
      </c>
      <c r="G504">
        <v>5.97</v>
      </c>
    </row>
    <row r="505" spans="1:7" x14ac:dyDescent="0.2">
      <c r="A505">
        <v>132</v>
      </c>
      <c r="B505">
        <v>388.84</v>
      </c>
      <c r="C505">
        <v>5.6630000000000003</v>
      </c>
      <c r="D505">
        <v>5.7240000000000002</v>
      </c>
      <c r="E505">
        <v>5.6989999999999998</v>
      </c>
      <c r="F505">
        <v>5.3630000000000004</v>
      </c>
      <c r="G505">
        <v>5.8650000000000002</v>
      </c>
    </row>
    <row r="506" spans="1:7" x14ac:dyDescent="0.2">
      <c r="A506">
        <v>133</v>
      </c>
      <c r="B506">
        <v>390.88</v>
      </c>
      <c r="C506">
        <v>5.6130000000000004</v>
      </c>
      <c r="D506">
        <v>5.6790000000000003</v>
      </c>
      <c r="E506">
        <v>5.657</v>
      </c>
      <c r="F506">
        <v>5.3230000000000004</v>
      </c>
      <c r="G506">
        <v>5.7939999999999996</v>
      </c>
    </row>
    <row r="507" spans="1:7" x14ac:dyDescent="0.2">
      <c r="A507">
        <v>134</v>
      </c>
      <c r="B507">
        <v>392.87</v>
      </c>
      <c r="C507">
        <v>5.5659999999999998</v>
      </c>
      <c r="D507">
        <v>5.6310000000000002</v>
      </c>
      <c r="E507">
        <v>5.6109999999999998</v>
      </c>
      <c r="F507">
        <v>5.28</v>
      </c>
      <c r="G507">
        <v>5.74</v>
      </c>
    </row>
    <row r="508" spans="1:7" x14ac:dyDescent="0.2">
      <c r="A508">
        <v>135</v>
      </c>
      <c r="B508">
        <v>394.83</v>
      </c>
      <c r="C508">
        <v>5.5220000000000002</v>
      </c>
      <c r="D508">
        <v>5.5830000000000002</v>
      </c>
      <c r="E508">
        <v>5.5720000000000001</v>
      </c>
      <c r="F508">
        <v>5.2439999999999998</v>
      </c>
      <c r="G508">
        <v>5.6890000000000001</v>
      </c>
    </row>
    <row r="509" spans="1:7" x14ac:dyDescent="0.2">
      <c r="A509">
        <v>136</v>
      </c>
      <c r="B509">
        <v>396.74</v>
      </c>
      <c r="C509">
        <v>5.484</v>
      </c>
      <c r="D509">
        <v>5.5389999999999997</v>
      </c>
      <c r="E509">
        <v>5.53</v>
      </c>
      <c r="F509">
        <v>5.2069999999999999</v>
      </c>
      <c r="G509">
        <v>5.6609999999999996</v>
      </c>
    </row>
    <row r="510" spans="1:7" x14ac:dyDescent="0.2">
      <c r="A510">
        <v>137</v>
      </c>
      <c r="B510">
        <v>398.61</v>
      </c>
      <c r="C510">
        <v>5.4530000000000003</v>
      </c>
      <c r="D510">
        <v>5.4960000000000004</v>
      </c>
      <c r="E510">
        <v>5.4909999999999997</v>
      </c>
      <c r="F510">
        <v>5.1660000000000004</v>
      </c>
      <c r="G510">
        <v>5.657</v>
      </c>
    </row>
    <row r="511" spans="1:7" x14ac:dyDescent="0.2">
      <c r="A511">
        <v>138</v>
      </c>
      <c r="B511">
        <v>400.43</v>
      </c>
      <c r="C511">
        <v>5.4189999999999996</v>
      </c>
      <c r="D511">
        <v>5.4539999999999997</v>
      </c>
      <c r="E511">
        <v>5.4470000000000001</v>
      </c>
      <c r="F511">
        <v>5.1269999999999998</v>
      </c>
      <c r="G511">
        <v>5.65</v>
      </c>
    </row>
    <row r="512" spans="1:7" x14ac:dyDescent="0.2">
      <c r="A512">
        <v>139</v>
      </c>
      <c r="B512">
        <v>402.22</v>
      </c>
      <c r="C512">
        <v>5.3819999999999997</v>
      </c>
      <c r="D512">
        <v>5.4080000000000004</v>
      </c>
      <c r="E512">
        <v>5.4050000000000002</v>
      </c>
      <c r="F512">
        <v>5.085</v>
      </c>
      <c r="G512">
        <v>5.6289999999999996</v>
      </c>
    </row>
    <row r="513" spans="1:7" x14ac:dyDescent="0.2">
      <c r="A513">
        <v>140</v>
      </c>
      <c r="B513">
        <v>403.96</v>
      </c>
      <c r="C513">
        <v>5.3470000000000004</v>
      </c>
      <c r="D513">
        <v>5.3630000000000004</v>
      </c>
      <c r="E513">
        <v>5.3659999999999997</v>
      </c>
      <c r="F513">
        <v>5.0460000000000003</v>
      </c>
      <c r="G513">
        <v>5.6150000000000002</v>
      </c>
    </row>
    <row r="514" spans="1:7" x14ac:dyDescent="0.2">
      <c r="A514">
        <v>141</v>
      </c>
      <c r="B514">
        <v>405.66</v>
      </c>
      <c r="C514">
        <v>5.31</v>
      </c>
      <c r="D514">
        <v>5.3250000000000002</v>
      </c>
      <c r="E514">
        <v>5.3230000000000004</v>
      </c>
      <c r="F514">
        <v>5.0069999999999997</v>
      </c>
      <c r="G514">
        <v>5.5860000000000003</v>
      </c>
    </row>
    <row r="515" spans="1:7" x14ac:dyDescent="0.2">
      <c r="A515">
        <v>142</v>
      </c>
      <c r="B515">
        <v>407.31</v>
      </c>
      <c r="C515">
        <v>5.2640000000000002</v>
      </c>
      <c r="D515">
        <v>5.2759999999999998</v>
      </c>
      <c r="E515">
        <v>5.282</v>
      </c>
      <c r="F515">
        <v>4.9669999999999996</v>
      </c>
      <c r="G515">
        <v>5.5309999999999997</v>
      </c>
    </row>
    <row r="516" spans="1:7" x14ac:dyDescent="0.2">
      <c r="A516">
        <v>143</v>
      </c>
      <c r="B516">
        <v>408.92</v>
      </c>
      <c r="C516">
        <v>5.22</v>
      </c>
      <c r="D516">
        <v>5.234</v>
      </c>
      <c r="E516">
        <v>5.242</v>
      </c>
      <c r="F516">
        <v>4.923</v>
      </c>
      <c r="G516">
        <v>5.48</v>
      </c>
    </row>
    <row r="517" spans="1:7" x14ac:dyDescent="0.2">
      <c r="A517">
        <v>144</v>
      </c>
      <c r="B517">
        <v>410.49</v>
      </c>
      <c r="C517">
        <v>5.17</v>
      </c>
      <c r="D517">
        <v>5.1879999999999997</v>
      </c>
      <c r="E517">
        <v>5.1980000000000004</v>
      </c>
      <c r="F517">
        <v>4.8840000000000003</v>
      </c>
      <c r="G517">
        <v>5.4089999999999998</v>
      </c>
    </row>
    <row r="518" spans="1:7" x14ac:dyDescent="0.2">
      <c r="A518">
        <v>145</v>
      </c>
      <c r="B518">
        <v>412.02</v>
      </c>
      <c r="C518">
        <v>5.1159999999999997</v>
      </c>
      <c r="D518">
        <v>5.1390000000000002</v>
      </c>
      <c r="E518">
        <v>5.1509999999999998</v>
      </c>
      <c r="F518">
        <v>4.8390000000000004</v>
      </c>
      <c r="G518">
        <v>5.3330000000000002</v>
      </c>
    </row>
    <row r="519" spans="1:7" x14ac:dyDescent="0.2">
      <c r="A519">
        <v>146</v>
      </c>
      <c r="B519">
        <v>413.5</v>
      </c>
      <c r="C519">
        <v>5.077</v>
      </c>
      <c r="D519">
        <v>5.093</v>
      </c>
      <c r="E519">
        <v>5.1079999999999997</v>
      </c>
      <c r="F519">
        <v>4.7969999999999997</v>
      </c>
      <c r="G519">
        <v>5.3079999999999998</v>
      </c>
    </row>
    <row r="520" spans="1:7" x14ac:dyDescent="0.2">
      <c r="A520">
        <v>147</v>
      </c>
      <c r="B520">
        <v>414.94</v>
      </c>
      <c r="C520">
        <v>5.0279999999999996</v>
      </c>
      <c r="D520">
        <v>5.0419999999999998</v>
      </c>
      <c r="E520">
        <v>5.0620000000000003</v>
      </c>
      <c r="F520">
        <v>4.75</v>
      </c>
      <c r="G520">
        <v>5.2590000000000003</v>
      </c>
    </row>
    <row r="521" spans="1:7" x14ac:dyDescent="0.2">
      <c r="A521">
        <v>148</v>
      </c>
      <c r="B521">
        <v>416.33</v>
      </c>
      <c r="C521">
        <v>4.97</v>
      </c>
      <c r="D521">
        <v>4.9939999999999998</v>
      </c>
      <c r="E521">
        <v>5.0110000000000001</v>
      </c>
      <c r="F521">
        <v>4.7060000000000004</v>
      </c>
      <c r="G521">
        <v>5.1669999999999998</v>
      </c>
    </row>
    <row r="522" spans="1:7" x14ac:dyDescent="0.2">
      <c r="A522">
        <v>149</v>
      </c>
      <c r="B522">
        <v>417.69</v>
      </c>
      <c r="C522">
        <v>4.9210000000000003</v>
      </c>
      <c r="D522">
        <v>4.9450000000000003</v>
      </c>
      <c r="E522">
        <v>4.9610000000000003</v>
      </c>
      <c r="F522">
        <v>4.6520000000000001</v>
      </c>
      <c r="G522">
        <v>5.1260000000000003</v>
      </c>
    </row>
    <row r="523" spans="1:7" x14ac:dyDescent="0.2">
      <c r="A523">
        <v>150</v>
      </c>
      <c r="B523">
        <v>419</v>
      </c>
      <c r="C523">
        <v>4.8710000000000004</v>
      </c>
      <c r="D523">
        <v>4.8869999999999996</v>
      </c>
      <c r="E523">
        <v>4.9089999999999998</v>
      </c>
      <c r="F523">
        <v>4.6020000000000003</v>
      </c>
      <c r="G523">
        <v>5.0860000000000003</v>
      </c>
    </row>
    <row r="524" spans="1:7" x14ac:dyDescent="0.2">
      <c r="A524">
        <v>151</v>
      </c>
      <c r="B524">
        <v>420.26</v>
      </c>
      <c r="C524">
        <v>4.819</v>
      </c>
      <c r="D524">
        <v>4.8319999999999999</v>
      </c>
      <c r="E524">
        <v>4.8609999999999998</v>
      </c>
      <c r="F524">
        <v>4.5510000000000002</v>
      </c>
      <c r="G524">
        <v>5.0309999999999997</v>
      </c>
    </row>
    <row r="525" spans="1:7" x14ac:dyDescent="0.2">
      <c r="A525">
        <v>152</v>
      </c>
      <c r="B525">
        <v>421.49</v>
      </c>
      <c r="C525">
        <v>4.7709999999999999</v>
      </c>
      <c r="D525">
        <v>4.7789999999999999</v>
      </c>
      <c r="E525">
        <v>4.8070000000000004</v>
      </c>
      <c r="F525">
        <v>4.4989999999999997</v>
      </c>
      <c r="G525">
        <v>4.9989999999999997</v>
      </c>
    </row>
    <row r="526" spans="1:7" x14ac:dyDescent="0.2">
      <c r="A526">
        <v>153</v>
      </c>
      <c r="B526">
        <v>422.67</v>
      </c>
      <c r="C526">
        <v>4.7160000000000002</v>
      </c>
      <c r="D526">
        <v>4.72</v>
      </c>
      <c r="E526">
        <v>4.7549999999999999</v>
      </c>
      <c r="F526">
        <v>4.4429999999999996</v>
      </c>
      <c r="G526">
        <v>4.9470000000000001</v>
      </c>
    </row>
    <row r="527" spans="1:7" x14ac:dyDescent="0.2">
      <c r="A527">
        <v>154</v>
      </c>
      <c r="B527">
        <v>423.8</v>
      </c>
      <c r="C527">
        <v>4.6479999999999997</v>
      </c>
      <c r="D527">
        <v>4.6580000000000004</v>
      </c>
      <c r="E527">
        <v>4.7009999999999996</v>
      </c>
      <c r="F527">
        <v>4.3879999999999999</v>
      </c>
      <c r="G527">
        <v>4.843</v>
      </c>
    </row>
    <row r="528" spans="1:7" x14ac:dyDescent="0.2">
      <c r="A528">
        <v>155</v>
      </c>
      <c r="B528">
        <v>424.9</v>
      </c>
      <c r="C528">
        <v>4.5780000000000003</v>
      </c>
      <c r="D528">
        <v>4.5940000000000003</v>
      </c>
      <c r="E528">
        <v>4.6399999999999997</v>
      </c>
      <c r="F528">
        <v>4.3280000000000003</v>
      </c>
      <c r="G528">
        <v>4.7480000000000002</v>
      </c>
    </row>
    <row r="529" spans="1:7" x14ac:dyDescent="0.2">
      <c r="A529">
        <v>156</v>
      </c>
      <c r="B529">
        <v>425.95</v>
      </c>
      <c r="C529">
        <v>4.5060000000000002</v>
      </c>
      <c r="D529">
        <v>4.5330000000000004</v>
      </c>
      <c r="E529">
        <v>4.58</v>
      </c>
      <c r="F529">
        <v>4.2679999999999998</v>
      </c>
      <c r="G529">
        <v>4.641</v>
      </c>
    </row>
    <row r="530" spans="1:7" x14ac:dyDescent="0.2">
      <c r="A530">
        <v>157</v>
      </c>
      <c r="B530">
        <v>426.96</v>
      </c>
      <c r="C530">
        <v>4.4260000000000002</v>
      </c>
      <c r="D530">
        <v>4.4690000000000003</v>
      </c>
      <c r="E530">
        <v>4.5170000000000003</v>
      </c>
      <c r="F530">
        <v>4.2069999999999999</v>
      </c>
      <c r="G530">
        <v>4.5129999999999999</v>
      </c>
    </row>
    <row r="531" spans="1:7" x14ac:dyDescent="0.2">
      <c r="A531">
        <v>158</v>
      </c>
      <c r="B531">
        <v>427.92</v>
      </c>
      <c r="C531">
        <v>4.3529999999999998</v>
      </c>
      <c r="D531">
        <v>4.4009999999999998</v>
      </c>
      <c r="E531">
        <v>4.4569999999999999</v>
      </c>
      <c r="F531">
        <v>4.1429999999999998</v>
      </c>
      <c r="G531">
        <v>4.41</v>
      </c>
    </row>
    <row r="532" spans="1:7" x14ac:dyDescent="0.2">
      <c r="A532">
        <v>159</v>
      </c>
      <c r="B532">
        <v>428.84</v>
      </c>
      <c r="C532">
        <v>4.2830000000000004</v>
      </c>
      <c r="D532">
        <v>4.3330000000000002</v>
      </c>
      <c r="E532">
        <v>4.3929999999999998</v>
      </c>
      <c r="F532">
        <v>4.08</v>
      </c>
      <c r="G532">
        <v>4.3259999999999996</v>
      </c>
    </row>
    <row r="533" spans="1:7" x14ac:dyDescent="0.2">
      <c r="A533">
        <v>160</v>
      </c>
      <c r="B533">
        <v>429.72</v>
      </c>
      <c r="C533">
        <v>4.2140000000000004</v>
      </c>
      <c r="D533">
        <v>4.2679999999999998</v>
      </c>
      <c r="E533">
        <v>4.3280000000000003</v>
      </c>
      <c r="F533">
        <v>4.01</v>
      </c>
      <c r="G533">
        <v>4.2510000000000003</v>
      </c>
    </row>
    <row r="534" spans="1:7" x14ac:dyDescent="0.2">
      <c r="A534">
        <v>161</v>
      </c>
      <c r="B534">
        <v>430.55</v>
      </c>
      <c r="C534">
        <v>4.1449999999999996</v>
      </c>
      <c r="D534">
        <v>4.1909999999999998</v>
      </c>
      <c r="E534">
        <v>4.2549999999999999</v>
      </c>
      <c r="F534">
        <v>3.94</v>
      </c>
      <c r="G534">
        <v>4.194</v>
      </c>
    </row>
    <row r="535" spans="1:7" x14ac:dyDescent="0.2">
      <c r="A535">
        <v>162</v>
      </c>
      <c r="B535">
        <v>431.35</v>
      </c>
      <c r="C535">
        <v>4.0780000000000003</v>
      </c>
      <c r="D535">
        <v>4.1189999999999998</v>
      </c>
      <c r="E535">
        <v>4.1870000000000003</v>
      </c>
      <c r="F535">
        <v>3.8690000000000002</v>
      </c>
      <c r="G535">
        <v>4.1349999999999998</v>
      </c>
    </row>
    <row r="536" spans="1:7" x14ac:dyDescent="0.2">
      <c r="A536">
        <v>163</v>
      </c>
      <c r="B536">
        <v>432.1</v>
      </c>
      <c r="C536">
        <v>4.0129999999999999</v>
      </c>
      <c r="D536">
        <v>4.0469999999999997</v>
      </c>
      <c r="E536">
        <v>4.1130000000000004</v>
      </c>
      <c r="F536">
        <v>3.7959999999999998</v>
      </c>
      <c r="G536">
        <v>4.0940000000000003</v>
      </c>
    </row>
    <row r="537" spans="1:7" x14ac:dyDescent="0.2">
      <c r="A537">
        <v>164</v>
      </c>
      <c r="B537">
        <v>432.8</v>
      </c>
      <c r="C537">
        <v>3.9470000000000001</v>
      </c>
      <c r="D537">
        <v>3.97</v>
      </c>
      <c r="E537">
        <v>4.0339999999999998</v>
      </c>
      <c r="F537">
        <v>3.722</v>
      </c>
      <c r="G537">
        <v>4.0609999999999999</v>
      </c>
    </row>
    <row r="538" spans="1:7" x14ac:dyDescent="0.2">
      <c r="A538">
        <v>165</v>
      </c>
      <c r="B538">
        <v>433.47</v>
      </c>
      <c r="C538">
        <v>3.879</v>
      </c>
      <c r="D538">
        <v>3.8860000000000001</v>
      </c>
      <c r="E538">
        <v>3.968</v>
      </c>
      <c r="F538">
        <v>3.6509999999999998</v>
      </c>
      <c r="G538">
        <v>4.01</v>
      </c>
    </row>
    <row r="539" spans="1:7" x14ac:dyDescent="0.2">
      <c r="A539">
        <v>166</v>
      </c>
      <c r="B539">
        <v>434.09</v>
      </c>
      <c r="C539">
        <v>3.8050000000000002</v>
      </c>
      <c r="D539">
        <v>3.8</v>
      </c>
      <c r="E539">
        <v>3.895</v>
      </c>
      <c r="F539">
        <v>3.5739999999999998</v>
      </c>
      <c r="G539">
        <v>3.9510000000000001</v>
      </c>
    </row>
    <row r="540" spans="1:7" x14ac:dyDescent="0.2">
      <c r="A540">
        <v>167</v>
      </c>
      <c r="B540">
        <v>434.66</v>
      </c>
      <c r="C540">
        <v>3.734</v>
      </c>
      <c r="D540">
        <v>3.7250000000000001</v>
      </c>
      <c r="E540">
        <v>3.823</v>
      </c>
      <c r="F540">
        <v>3.4940000000000002</v>
      </c>
      <c r="G540">
        <v>3.8959999999999999</v>
      </c>
    </row>
    <row r="541" spans="1:7" x14ac:dyDescent="0.2">
      <c r="A541">
        <v>168</v>
      </c>
      <c r="B541">
        <v>435.2</v>
      </c>
      <c r="C541">
        <v>3.6560000000000001</v>
      </c>
      <c r="D541">
        <v>3.6459999999999999</v>
      </c>
      <c r="E541">
        <v>3.7490000000000001</v>
      </c>
      <c r="F541">
        <v>3.4209999999999998</v>
      </c>
      <c r="G541">
        <v>3.8079999999999998</v>
      </c>
    </row>
    <row r="542" spans="1:7" x14ac:dyDescent="0.2">
      <c r="A542">
        <v>169</v>
      </c>
      <c r="B542">
        <v>435.69</v>
      </c>
      <c r="C542">
        <v>3.5760000000000001</v>
      </c>
      <c r="D542">
        <v>3.5630000000000002</v>
      </c>
      <c r="E542">
        <v>3.6779999999999999</v>
      </c>
      <c r="F542">
        <v>3.3490000000000002</v>
      </c>
      <c r="G542">
        <v>3.7149999999999999</v>
      </c>
    </row>
    <row r="543" spans="1:7" x14ac:dyDescent="0.2">
      <c r="A543">
        <v>170</v>
      </c>
      <c r="B543">
        <v>436.14</v>
      </c>
      <c r="C543">
        <v>3.4910000000000001</v>
      </c>
      <c r="D543">
        <v>3.484</v>
      </c>
      <c r="E543">
        <v>3.601</v>
      </c>
      <c r="F543">
        <v>3.27</v>
      </c>
      <c r="G543">
        <v>3.61</v>
      </c>
    </row>
    <row r="544" spans="1:7" x14ac:dyDescent="0.2">
      <c r="A544">
        <v>171</v>
      </c>
      <c r="B544">
        <v>436.54</v>
      </c>
      <c r="C544">
        <v>3.4009999999999998</v>
      </c>
      <c r="D544">
        <v>3.407</v>
      </c>
      <c r="E544">
        <v>3.5270000000000001</v>
      </c>
      <c r="F544">
        <v>3.1920000000000002</v>
      </c>
      <c r="G544">
        <v>3.48</v>
      </c>
    </row>
    <row r="545" spans="1:7" x14ac:dyDescent="0.2">
      <c r="A545">
        <v>172</v>
      </c>
      <c r="B545">
        <v>436.91</v>
      </c>
      <c r="C545">
        <v>3.3140000000000001</v>
      </c>
      <c r="D545">
        <v>3.3250000000000002</v>
      </c>
      <c r="E545">
        <v>3.4489999999999998</v>
      </c>
      <c r="F545">
        <v>3.1139999999999999</v>
      </c>
      <c r="G545">
        <v>3.3679999999999999</v>
      </c>
    </row>
    <row r="546" spans="1:7" x14ac:dyDescent="0.2">
      <c r="A546">
        <v>173</v>
      </c>
      <c r="B546">
        <v>437.23</v>
      </c>
      <c r="C546">
        <v>3.2269999999999999</v>
      </c>
      <c r="D546">
        <v>3.2429999999999999</v>
      </c>
      <c r="E546">
        <v>3.3769999999999998</v>
      </c>
      <c r="F546">
        <v>3.0350000000000001</v>
      </c>
      <c r="G546">
        <v>3.2530000000000001</v>
      </c>
    </row>
    <row r="547" spans="1:7" x14ac:dyDescent="0.2">
      <c r="A547">
        <v>174</v>
      </c>
      <c r="B547">
        <v>437.51</v>
      </c>
      <c r="C547">
        <v>3.1469999999999998</v>
      </c>
      <c r="D547">
        <v>3.165</v>
      </c>
      <c r="E547">
        <v>3.2949999999999999</v>
      </c>
      <c r="F547">
        <v>2.9590000000000001</v>
      </c>
      <c r="G547">
        <v>3.17</v>
      </c>
    </row>
    <row r="548" spans="1:7" x14ac:dyDescent="0.2">
      <c r="A548">
        <v>175</v>
      </c>
      <c r="B548">
        <v>437.74</v>
      </c>
      <c r="C548">
        <v>3.0830000000000002</v>
      </c>
      <c r="D548">
        <v>3.093</v>
      </c>
      <c r="E548">
        <v>3.2210000000000001</v>
      </c>
      <c r="F548">
        <v>2.8860000000000001</v>
      </c>
      <c r="G548">
        <v>3.1349999999999998</v>
      </c>
    </row>
    <row r="549" spans="1:7" x14ac:dyDescent="0.2">
      <c r="A549">
        <v>176</v>
      </c>
      <c r="B549">
        <v>437.93</v>
      </c>
      <c r="C549">
        <v>3.0190000000000001</v>
      </c>
      <c r="D549">
        <v>3.0139999999999998</v>
      </c>
      <c r="E549">
        <v>3.1509999999999998</v>
      </c>
      <c r="F549">
        <v>2.8159999999999998</v>
      </c>
      <c r="G549">
        <v>3.0960000000000001</v>
      </c>
    </row>
    <row r="550" spans="1:7" x14ac:dyDescent="0.2">
      <c r="A550">
        <v>177</v>
      </c>
      <c r="B550">
        <v>438.08</v>
      </c>
      <c r="C550">
        <v>2.9580000000000002</v>
      </c>
      <c r="D550">
        <v>2.9420000000000002</v>
      </c>
      <c r="E550">
        <v>3.0819999999999999</v>
      </c>
      <c r="F550">
        <v>2.746</v>
      </c>
      <c r="G550">
        <v>3.0640000000000001</v>
      </c>
    </row>
    <row r="551" spans="1:7" x14ac:dyDescent="0.2">
      <c r="A551">
        <v>178</v>
      </c>
      <c r="B551">
        <v>438.19</v>
      </c>
      <c r="C551">
        <v>2.891</v>
      </c>
      <c r="D551">
        <v>2.8650000000000002</v>
      </c>
      <c r="E551">
        <v>3.0059999999999998</v>
      </c>
      <c r="F551">
        <v>2.6760000000000002</v>
      </c>
      <c r="G551">
        <v>3.0169999999999999</v>
      </c>
    </row>
    <row r="552" spans="1:7" x14ac:dyDescent="0.2">
      <c r="A552">
        <v>179</v>
      </c>
      <c r="B552">
        <v>438.25</v>
      </c>
      <c r="C552">
        <v>2.819</v>
      </c>
      <c r="D552">
        <v>2.7919999999999998</v>
      </c>
      <c r="E552">
        <v>2.94</v>
      </c>
      <c r="F552">
        <v>2.61</v>
      </c>
      <c r="G552">
        <v>2.9350000000000001</v>
      </c>
    </row>
    <row r="553" spans="1:7" x14ac:dyDescent="0.2">
      <c r="A553">
        <v>180</v>
      </c>
      <c r="B553">
        <v>438.28</v>
      </c>
      <c r="C553">
        <v>2.7469999999999999</v>
      </c>
      <c r="D553">
        <v>2.7229999999999999</v>
      </c>
      <c r="E553">
        <v>2.8740000000000001</v>
      </c>
      <c r="F553">
        <v>2.5459999999999998</v>
      </c>
      <c r="G553">
        <v>2.8450000000000002</v>
      </c>
    </row>
    <row r="554" spans="1:7" x14ac:dyDescent="0.2">
      <c r="A554">
        <v>181</v>
      </c>
      <c r="B554">
        <v>438.25</v>
      </c>
      <c r="C554">
        <v>2.6739999999999999</v>
      </c>
      <c r="D554">
        <v>2.6579999999999999</v>
      </c>
      <c r="E554">
        <v>2.8050000000000002</v>
      </c>
      <c r="F554">
        <v>2.484</v>
      </c>
      <c r="G554">
        <v>2.7509999999999999</v>
      </c>
    </row>
    <row r="555" spans="1:7" x14ac:dyDescent="0.2">
      <c r="A555">
        <v>182</v>
      </c>
      <c r="B555">
        <v>438.19</v>
      </c>
      <c r="C555">
        <v>2.61</v>
      </c>
      <c r="D555">
        <v>2.5960000000000001</v>
      </c>
      <c r="E555">
        <v>2.74</v>
      </c>
      <c r="F555">
        <v>2.4279999999999999</v>
      </c>
      <c r="G555">
        <v>2.6760000000000002</v>
      </c>
    </row>
    <row r="556" spans="1:7" x14ac:dyDescent="0.2">
      <c r="A556">
        <v>183</v>
      </c>
      <c r="B556">
        <v>438.08</v>
      </c>
      <c r="C556">
        <v>2.5539999999999998</v>
      </c>
      <c r="D556">
        <v>2.5329999999999999</v>
      </c>
      <c r="E556">
        <v>2.6819999999999999</v>
      </c>
      <c r="F556">
        <v>2.371</v>
      </c>
      <c r="G556">
        <v>2.6309999999999998</v>
      </c>
    </row>
    <row r="557" spans="1:7" x14ac:dyDescent="0.2">
      <c r="A557">
        <v>184</v>
      </c>
      <c r="B557">
        <v>437.93</v>
      </c>
      <c r="C557">
        <v>2.5</v>
      </c>
      <c r="D557">
        <v>2.4700000000000002</v>
      </c>
      <c r="E557">
        <v>2.63</v>
      </c>
      <c r="F557">
        <v>2.3180000000000001</v>
      </c>
      <c r="G557">
        <v>2.5830000000000002</v>
      </c>
    </row>
    <row r="558" spans="1:7" x14ac:dyDescent="0.2">
      <c r="A558">
        <v>185</v>
      </c>
      <c r="B558">
        <v>437.74</v>
      </c>
      <c r="C558">
        <v>2.4390000000000001</v>
      </c>
      <c r="D558">
        <v>2.41</v>
      </c>
      <c r="E558">
        <v>2.5609999999999999</v>
      </c>
      <c r="F558">
        <v>2.2610000000000001</v>
      </c>
      <c r="G558">
        <v>2.524</v>
      </c>
    </row>
    <row r="559" spans="1:7" x14ac:dyDescent="0.2">
      <c r="A559">
        <v>186</v>
      </c>
      <c r="B559">
        <v>437.51</v>
      </c>
      <c r="C559">
        <v>2.3780000000000001</v>
      </c>
      <c r="D559">
        <v>2.3519999999999999</v>
      </c>
      <c r="E559">
        <v>2.4950000000000001</v>
      </c>
      <c r="F559">
        <v>2.2080000000000002</v>
      </c>
      <c r="G559">
        <v>2.456</v>
      </c>
    </row>
    <row r="560" spans="1:7" x14ac:dyDescent="0.2">
      <c r="A560">
        <v>187</v>
      </c>
      <c r="B560">
        <v>437.23</v>
      </c>
      <c r="C560">
        <v>2.3159999999999998</v>
      </c>
      <c r="D560">
        <v>2.294</v>
      </c>
      <c r="E560">
        <v>2.4340000000000002</v>
      </c>
      <c r="F560">
        <v>2.1619999999999999</v>
      </c>
      <c r="G560">
        <v>2.3740000000000001</v>
      </c>
    </row>
    <row r="561" spans="1:7" x14ac:dyDescent="0.2">
      <c r="A561">
        <v>188</v>
      </c>
      <c r="B561">
        <v>436.91</v>
      </c>
      <c r="C561">
        <v>2.2559999999999998</v>
      </c>
      <c r="D561">
        <v>2.2410000000000001</v>
      </c>
      <c r="E561">
        <v>2.3809999999999998</v>
      </c>
      <c r="F561">
        <v>2.113</v>
      </c>
      <c r="G561">
        <v>2.2869999999999999</v>
      </c>
    </row>
    <row r="562" spans="1:7" x14ac:dyDescent="0.2">
      <c r="A562">
        <v>189</v>
      </c>
      <c r="B562">
        <v>436.54</v>
      </c>
      <c r="C562">
        <v>2.1920000000000002</v>
      </c>
      <c r="D562">
        <v>2.1880000000000002</v>
      </c>
      <c r="E562">
        <v>2.323</v>
      </c>
      <c r="F562">
        <v>2.0640000000000001</v>
      </c>
      <c r="G562">
        <v>2.1930000000000001</v>
      </c>
    </row>
    <row r="563" spans="1:7" x14ac:dyDescent="0.2">
      <c r="A563">
        <v>190</v>
      </c>
      <c r="B563">
        <v>436.14</v>
      </c>
      <c r="C563">
        <v>2.1259999999999999</v>
      </c>
      <c r="D563">
        <v>2.1339999999999999</v>
      </c>
      <c r="E563">
        <v>2.2650000000000001</v>
      </c>
      <c r="F563">
        <v>2.0230000000000001</v>
      </c>
      <c r="G563">
        <v>2.08</v>
      </c>
    </row>
    <row r="564" spans="1:7" x14ac:dyDescent="0.2">
      <c r="A564">
        <v>191</v>
      </c>
      <c r="B564">
        <v>435.69</v>
      </c>
      <c r="C564">
        <v>2.0640000000000001</v>
      </c>
      <c r="D564">
        <v>2.0870000000000002</v>
      </c>
      <c r="E564">
        <v>2.2149999999999999</v>
      </c>
      <c r="F564">
        <v>1.9890000000000001</v>
      </c>
      <c r="G564">
        <v>1.966</v>
      </c>
    </row>
    <row r="565" spans="1:7" x14ac:dyDescent="0.2">
      <c r="A565">
        <v>192</v>
      </c>
      <c r="B565">
        <v>435.2</v>
      </c>
      <c r="C565">
        <v>2.0030000000000001</v>
      </c>
      <c r="D565">
        <v>2.036</v>
      </c>
      <c r="E565">
        <v>2.169</v>
      </c>
      <c r="F565">
        <v>1.944</v>
      </c>
      <c r="G565">
        <v>1.863</v>
      </c>
    </row>
    <row r="566" spans="1:7" x14ac:dyDescent="0.2">
      <c r="A566">
        <v>193</v>
      </c>
      <c r="B566">
        <v>434.66</v>
      </c>
      <c r="C566">
        <v>1.946</v>
      </c>
      <c r="D566">
        <v>1.9950000000000001</v>
      </c>
      <c r="E566">
        <v>2.1179999999999999</v>
      </c>
      <c r="F566">
        <v>1.901</v>
      </c>
      <c r="G566">
        <v>1.7689999999999999</v>
      </c>
    </row>
    <row r="567" spans="1:7" x14ac:dyDescent="0.2">
      <c r="A567">
        <v>194</v>
      </c>
      <c r="B567">
        <v>434.09</v>
      </c>
      <c r="C567">
        <v>1.8939999999999999</v>
      </c>
      <c r="D567">
        <v>1.9490000000000001</v>
      </c>
      <c r="E567">
        <v>2.0739999999999998</v>
      </c>
      <c r="F567">
        <v>1.87</v>
      </c>
      <c r="G567">
        <v>1.6839999999999999</v>
      </c>
    </row>
    <row r="568" spans="1:7" x14ac:dyDescent="0.2">
      <c r="A568">
        <v>195</v>
      </c>
      <c r="B568">
        <v>433.47</v>
      </c>
      <c r="C568">
        <v>1.8480000000000001</v>
      </c>
      <c r="D568">
        <v>1.9059999999999999</v>
      </c>
      <c r="E568">
        <v>2.032</v>
      </c>
      <c r="F568">
        <v>1.8360000000000001</v>
      </c>
      <c r="G568">
        <v>1.62</v>
      </c>
    </row>
    <row r="569" spans="1:7" x14ac:dyDescent="0.2">
      <c r="A569">
        <v>196</v>
      </c>
      <c r="B569">
        <v>432.8</v>
      </c>
      <c r="C569">
        <v>1.8029999999999999</v>
      </c>
      <c r="D569">
        <v>1.8660000000000001</v>
      </c>
      <c r="E569">
        <v>1.9910000000000001</v>
      </c>
      <c r="F569">
        <v>1.79</v>
      </c>
      <c r="G569">
        <v>1.5640000000000001</v>
      </c>
    </row>
    <row r="570" spans="1:7" x14ac:dyDescent="0.2">
      <c r="A570">
        <v>197</v>
      </c>
      <c r="B570">
        <v>432.1</v>
      </c>
      <c r="C570">
        <v>1.7629999999999999</v>
      </c>
      <c r="D570">
        <v>1.8240000000000001</v>
      </c>
      <c r="E570">
        <v>1.946</v>
      </c>
      <c r="F570">
        <v>1.754</v>
      </c>
      <c r="G570">
        <v>1.5289999999999999</v>
      </c>
    </row>
    <row r="571" spans="1:7" x14ac:dyDescent="0.2">
      <c r="A571">
        <v>198</v>
      </c>
      <c r="B571">
        <v>431.35</v>
      </c>
      <c r="C571">
        <v>1.7330000000000001</v>
      </c>
      <c r="D571">
        <v>1.7849999999999999</v>
      </c>
      <c r="E571">
        <v>1.903</v>
      </c>
      <c r="F571">
        <v>1.7270000000000001</v>
      </c>
      <c r="G571">
        <v>1.518</v>
      </c>
    </row>
    <row r="572" spans="1:7" x14ac:dyDescent="0.2">
      <c r="A572">
        <v>199</v>
      </c>
      <c r="B572">
        <v>430.55</v>
      </c>
      <c r="C572">
        <v>1.712</v>
      </c>
      <c r="D572">
        <v>1.7509999999999999</v>
      </c>
      <c r="E572">
        <v>1.871</v>
      </c>
      <c r="F572">
        <v>1.69</v>
      </c>
      <c r="G572">
        <v>1.534</v>
      </c>
    </row>
    <row r="573" spans="1:7" x14ac:dyDescent="0.2">
      <c r="A573">
        <v>200</v>
      </c>
      <c r="B573">
        <v>429.72</v>
      </c>
      <c r="C573">
        <v>1.6930000000000001</v>
      </c>
      <c r="D573">
        <v>1.7150000000000001</v>
      </c>
      <c r="E573">
        <v>1.83</v>
      </c>
      <c r="F573">
        <v>1.6479999999999999</v>
      </c>
      <c r="G573">
        <v>1.58</v>
      </c>
    </row>
    <row r="574" spans="1:7" x14ac:dyDescent="0.2">
      <c r="A574">
        <v>201</v>
      </c>
      <c r="B574">
        <v>428.84</v>
      </c>
      <c r="C574">
        <v>1.68</v>
      </c>
      <c r="D574">
        <v>1.679</v>
      </c>
      <c r="E574">
        <v>1.7929999999999999</v>
      </c>
      <c r="F574">
        <v>1.617</v>
      </c>
      <c r="G574">
        <v>1.631</v>
      </c>
    </row>
    <row r="575" spans="1:7" x14ac:dyDescent="0.2">
      <c r="A575">
        <v>202</v>
      </c>
      <c r="B575">
        <v>427.92</v>
      </c>
      <c r="C575">
        <v>1.6659999999999999</v>
      </c>
      <c r="D575">
        <v>1.641</v>
      </c>
      <c r="E575">
        <v>1.76</v>
      </c>
      <c r="F575">
        <v>1.591</v>
      </c>
      <c r="G575">
        <v>1.6719999999999999</v>
      </c>
    </row>
    <row r="576" spans="1:7" x14ac:dyDescent="0.2">
      <c r="A576">
        <v>203</v>
      </c>
      <c r="B576">
        <v>426.96</v>
      </c>
      <c r="C576">
        <v>1.6479999999999999</v>
      </c>
      <c r="D576">
        <v>1.613</v>
      </c>
      <c r="E576">
        <v>1.726</v>
      </c>
      <c r="F576">
        <v>1.556</v>
      </c>
      <c r="G576">
        <v>1.6970000000000001</v>
      </c>
    </row>
    <row r="577" spans="1:7" x14ac:dyDescent="0.2">
      <c r="A577">
        <v>204</v>
      </c>
      <c r="B577">
        <v>425.95</v>
      </c>
      <c r="C577">
        <v>1.623</v>
      </c>
      <c r="D577">
        <v>1.581</v>
      </c>
      <c r="E577">
        <v>1.6890000000000001</v>
      </c>
      <c r="F577">
        <v>1.52</v>
      </c>
      <c r="G577">
        <v>1.702</v>
      </c>
    </row>
    <row r="578" spans="1:7" x14ac:dyDescent="0.2">
      <c r="A578">
        <v>205</v>
      </c>
      <c r="B578">
        <v>424.9</v>
      </c>
      <c r="C578">
        <v>1.5940000000000001</v>
      </c>
      <c r="D578">
        <v>1.5509999999999999</v>
      </c>
      <c r="E578">
        <v>1.655</v>
      </c>
      <c r="F578">
        <v>1.492</v>
      </c>
      <c r="G578">
        <v>1.677</v>
      </c>
    </row>
    <row r="579" spans="1:7" x14ac:dyDescent="0.2">
      <c r="A579">
        <v>206</v>
      </c>
      <c r="B579">
        <v>423.8</v>
      </c>
      <c r="C579">
        <v>1.5640000000000001</v>
      </c>
      <c r="D579">
        <v>1.524</v>
      </c>
      <c r="E579">
        <v>1.6259999999999999</v>
      </c>
      <c r="F579">
        <v>1.4670000000000001</v>
      </c>
      <c r="G579">
        <v>1.64</v>
      </c>
    </row>
    <row r="580" spans="1:7" x14ac:dyDescent="0.2">
      <c r="A580">
        <v>207</v>
      </c>
      <c r="B580">
        <v>422.67</v>
      </c>
      <c r="C580">
        <v>1.5309999999999999</v>
      </c>
      <c r="D580">
        <v>1.4950000000000001</v>
      </c>
      <c r="E580">
        <v>1.5980000000000001</v>
      </c>
      <c r="F580">
        <v>1.4339999999999999</v>
      </c>
      <c r="G580">
        <v>1.597</v>
      </c>
    </row>
    <row r="581" spans="1:7" x14ac:dyDescent="0.2">
      <c r="A581">
        <v>208</v>
      </c>
      <c r="B581">
        <v>421.49</v>
      </c>
      <c r="C581">
        <v>1.4990000000000001</v>
      </c>
      <c r="D581">
        <v>1.468</v>
      </c>
      <c r="E581">
        <v>1.5629999999999999</v>
      </c>
      <c r="F581">
        <v>1.4019999999999999</v>
      </c>
      <c r="G581">
        <v>1.5629999999999999</v>
      </c>
    </row>
    <row r="582" spans="1:7" x14ac:dyDescent="0.2">
      <c r="A582">
        <v>209</v>
      </c>
      <c r="B582">
        <v>420.26</v>
      </c>
      <c r="C582">
        <v>1.4710000000000001</v>
      </c>
      <c r="D582">
        <v>1.4359999999999999</v>
      </c>
      <c r="E582">
        <v>1.5329999999999999</v>
      </c>
      <c r="F582">
        <v>1.377</v>
      </c>
      <c r="G582">
        <v>1.5389999999999999</v>
      </c>
    </row>
    <row r="583" spans="1:7" x14ac:dyDescent="0.2">
      <c r="A583">
        <v>210</v>
      </c>
      <c r="B583">
        <v>419</v>
      </c>
      <c r="C583">
        <v>1.448</v>
      </c>
      <c r="D583">
        <v>1.4119999999999999</v>
      </c>
      <c r="E583">
        <v>1.504</v>
      </c>
      <c r="F583">
        <v>1.347</v>
      </c>
      <c r="G583">
        <v>1.5289999999999999</v>
      </c>
    </row>
    <row r="584" spans="1:7" x14ac:dyDescent="0.2">
      <c r="A584">
        <v>211</v>
      </c>
      <c r="B584">
        <v>417.69</v>
      </c>
      <c r="C584">
        <v>1.413</v>
      </c>
      <c r="D584">
        <v>1.3819999999999999</v>
      </c>
      <c r="E584">
        <v>1.48</v>
      </c>
      <c r="F584">
        <v>1.3149999999999999</v>
      </c>
      <c r="G584">
        <v>1.4750000000000001</v>
      </c>
    </row>
    <row r="585" spans="1:7" x14ac:dyDescent="0.2">
      <c r="A585">
        <v>212</v>
      </c>
      <c r="B585">
        <v>416.33</v>
      </c>
      <c r="C585">
        <v>1.371</v>
      </c>
      <c r="D585">
        <v>1.3520000000000001</v>
      </c>
      <c r="E585">
        <v>1.452</v>
      </c>
      <c r="F585">
        <v>1.2869999999999999</v>
      </c>
      <c r="G585">
        <v>1.3919999999999999</v>
      </c>
    </row>
    <row r="586" spans="1:7" x14ac:dyDescent="0.2">
      <c r="A586">
        <v>213</v>
      </c>
      <c r="B586">
        <v>414.94</v>
      </c>
      <c r="C586">
        <v>1.343</v>
      </c>
      <c r="D586">
        <v>1.325</v>
      </c>
      <c r="E586">
        <v>1.4259999999999999</v>
      </c>
      <c r="F586">
        <v>1.266</v>
      </c>
      <c r="G586">
        <v>1.353</v>
      </c>
    </row>
    <row r="587" spans="1:7" x14ac:dyDescent="0.2">
      <c r="A587">
        <v>214</v>
      </c>
      <c r="B587">
        <v>413.5</v>
      </c>
      <c r="C587">
        <v>1.319</v>
      </c>
      <c r="D587">
        <v>1.2949999999999999</v>
      </c>
      <c r="E587">
        <v>1.405</v>
      </c>
      <c r="F587">
        <v>1.2370000000000001</v>
      </c>
      <c r="G587">
        <v>1.337</v>
      </c>
    </row>
    <row r="588" spans="1:7" x14ac:dyDescent="0.2">
      <c r="A588">
        <v>215</v>
      </c>
      <c r="B588">
        <v>412.02</v>
      </c>
      <c r="C588">
        <v>1.2949999999999999</v>
      </c>
      <c r="D588">
        <v>1.27</v>
      </c>
      <c r="E588">
        <v>1.38</v>
      </c>
      <c r="F588">
        <v>1.2050000000000001</v>
      </c>
      <c r="G588">
        <v>1.3240000000000001</v>
      </c>
    </row>
    <row r="589" spans="1:7" x14ac:dyDescent="0.2">
      <c r="A589">
        <v>216</v>
      </c>
      <c r="B589">
        <v>410.49</v>
      </c>
      <c r="C589">
        <v>1.278</v>
      </c>
      <c r="D589">
        <v>1.24</v>
      </c>
      <c r="E589">
        <v>1.3520000000000001</v>
      </c>
      <c r="F589">
        <v>1.1890000000000001</v>
      </c>
      <c r="G589">
        <v>1.3320000000000001</v>
      </c>
    </row>
    <row r="590" spans="1:7" x14ac:dyDescent="0.2">
      <c r="A590">
        <v>217</v>
      </c>
      <c r="B590">
        <v>408.92</v>
      </c>
      <c r="C590">
        <v>1.2689999999999999</v>
      </c>
      <c r="D590">
        <v>1.22</v>
      </c>
      <c r="E590">
        <v>1.3320000000000001</v>
      </c>
      <c r="F590">
        <v>1.171</v>
      </c>
      <c r="G590">
        <v>1.3540000000000001</v>
      </c>
    </row>
    <row r="591" spans="1:7" x14ac:dyDescent="0.2">
      <c r="A591">
        <v>218</v>
      </c>
      <c r="B591">
        <v>407.31</v>
      </c>
      <c r="C591">
        <v>1.258</v>
      </c>
      <c r="D591">
        <v>1.198</v>
      </c>
      <c r="E591">
        <v>1.3180000000000001</v>
      </c>
      <c r="F591">
        <v>1.1439999999999999</v>
      </c>
      <c r="G591">
        <v>1.371</v>
      </c>
    </row>
    <row r="592" spans="1:7" x14ac:dyDescent="0.2">
      <c r="A592">
        <v>219</v>
      </c>
      <c r="B592">
        <v>405.66</v>
      </c>
      <c r="C592">
        <v>1.2390000000000001</v>
      </c>
      <c r="D592">
        <v>1.1739999999999999</v>
      </c>
      <c r="E592">
        <v>1.2949999999999999</v>
      </c>
      <c r="F592">
        <v>1.1200000000000001</v>
      </c>
      <c r="G592">
        <v>1.3660000000000001</v>
      </c>
    </row>
    <row r="593" spans="1:7" x14ac:dyDescent="0.2">
      <c r="A593">
        <v>220</v>
      </c>
      <c r="B593">
        <v>403.96</v>
      </c>
      <c r="C593">
        <v>1.2230000000000001</v>
      </c>
      <c r="D593">
        <v>1.1519999999999999</v>
      </c>
      <c r="E593">
        <v>1.27</v>
      </c>
      <c r="F593">
        <v>1.105</v>
      </c>
      <c r="G593">
        <v>1.363</v>
      </c>
    </row>
    <row r="594" spans="1:7" x14ac:dyDescent="0.2">
      <c r="A594">
        <v>221</v>
      </c>
      <c r="B594">
        <v>402.22</v>
      </c>
      <c r="C594">
        <v>1.2190000000000001</v>
      </c>
      <c r="D594">
        <v>1.1379999999999999</v>
      </c>
      <c r="E594">
        <v>1.2549999999999999</v>
      </c>
      <c r="F594">
        <v>1.091</v>
      </c>
      <c r="G594">
        <v>1.3919999999999999</v>
      </c>
    </row>
    <row r="595" spans="1:7" x14ac:dyDescent="0.2">
      <c r="A595">
        <v>222</v>
      </c>
      <c r="B595">
        <v>400.43</v>
      </c>
      <c r="C595">
        <v>1.216</v>
      </c>
      <c r="D595">
        <v>1.119</v>
      </c>
      <c r="E595">
        <v>1.2390000000000001</v>
      </c>
      <c r="F595">
        <v>1.0669999999999999</v>
      </c>
      <c r="G595">
        <v>1.4370000000000001</v>
      </c>
    </row>
    <row r="596" spans="1:7" x14ac:dyDescent="0.2">
      <c r="A596">
        <v>223</v>
      </c>
      <c r="B596">
        <v>398.61</v>
      </c>
      <c r="C596">
        <v>1.218</v>
      </c>
      <c r="D596">
        <v>1.107</v>
      </c>
      <c r="E596">
        <v>1.2210000000000001</v>
      </c>
      <c r="F596">
        <v>1.052</v>
      </c>
      <c r="G596">
        <v>1.492</v>
      </c>
    </row>
    <row r="597" spans="1:7" x14ac:dyDescent="0.2">
      <c r="A597">
        <v>224</v>
      </c>
      <c r="B597">
        <v>396.74</v>
      </c>
      <c r="C597">
        <v>1.2190000000000001</v>
      </c>
      <c r="D597">
        <v>1.091</v>
      </c>
      <c r="E597">
        <v>1.204</v>
      </c>
      <c r="F597">
        <v>1.046</v>
      </c>
      <c r="G597">
        <v>1.5349999999999999</v>
      </c>
    </row>
    <row r="598" spans="1:7" x14ac:dyDescent="0.2">
      <c r="A598">
        <v>225</v>
      </c>
      <c r="B598">
        <v>394.83</v>
      </c>
      <c r="C598">
        <v>1.2150000000000001</v>
      </c>
      <c r="D598">
        <v>1.0780000000000001</v>
      </c>
      <c r="E598">
        <v>1.1910000000000001</v>
      </c>
      <c r="F598">
        <v>1.0229999999999999</v>
      </c>
      <c r="G598">
        <v>1.5669999999999999</v>
      </c>
    </row>
    <row r="599" spans="1:7" x14ac:dyDescent="0.2">
      <c r="A599">
        <v>226</v>
      </c>
      <c r="B599">
        <v>392.87</v>
      </c>
      <c r="C599">
        <v>1.204</v>
      </c>
      <c r="D599">
        <v>1.0649999999999999</v>
      </c>
      <c r="E599">
        <v>1.1779999999999999</v>
      </c>
      <c r="F599">
        <v>1.006</v>
      </c>
      <c r="G599">
        <v>1.5649999999999999</v>
      </c>
    </row>
    <row r="600" spans="1:7" x14ac:dyDescent="0.2">
      <c r="A600">
        <v>227</v>
      </c>
      <c r="B600">
        <v>390.88</v>
      </c>
      <c r="C600">
        <v>1.1859999999999999</v>
      </c>
      <c r="D600">
        <v>1.0509999999999999</v>
      </c>
      <c r="E600">
        <v>1.1599999999999999</v>
      </c>
      <c r="F600">
        <v>1.002</v>
      </c>
      <c r="G600">
        <v>1.528</v>
      </c>
    </row>
    <row r="601" spans="1:7" x14ac:dyDescent="0.2">
      <c r="A601">
        <v>228</v>
      </c>
      <c r="B601">
        <v>388.84</v>
      </c>
      <c r="C601">
        <v>1.167</v>
      </c>
      <c r="D601">
        <v>1.044</v>
      </c>
      <c r="E601">
        <v>1.1539999999999999</v>
      </c>
      <c r="F601">
        <v>0.997</v>
      </c>
      <c r="G601">
        <v>1.472</v>
      </c>
    </row>
    <row r="602" spans="1:7" x14ac:dyDescent="0.2">
      <c r="A602">
        <v>229</v>
      </c>
      <c r="B602">
        <v>386.76</v>
      </c>
      <c r="C602">
        <v>1.1439999999999999</v>
      </c>
      <c r="D602">
        <v>1.0329999999999999</v>
      </c>
      <c r="E602">
        <v>1.151</v>
      </c>
      <c r="F602">
        <v>0.98099999999999998</v>
      </c>
      <c r="G602">
        <v>1.41</v>
      </c>
    </row>
    <row r="603" spans="1:7" x14ac:dyDescent="0.2">
      <c r="A603">
        <v>230</v>
      </c>
      <c r="B603">
        <v>384.63</v>
      </c>
      <c r="C603">
        <v>1.115</v>
      </c>
      <c r="D603">
        <v>1.026</v>
      </c>
      <c r="E603">
        <v>1.137</v>
      </c>
      <c r="F603">
        <v>0.96899999999999997</v>
      </c>
      <c r="G603">
        <v>1.3260000000000001</v>
      </c>
    </row>
    <row r="604" spans="1:7" x14ac:dyDescent="0.2">
      <c r="A604">
        <v>231</v>
      </c>
      <c r="B604">
        <v>382.47</v>
      </c>
      <c r="C604">
        <v>1.0860000000000001</v>
      </c>
      <c r="D604">
        <v>1.0129999999999999</v>
      </c>
      <c r="E604">
        <v>1.129</v>
      </c>
      <c r="F604">
        <v>0.96499999999999997</v>
      </c>
      <c r="G604">
        <v>1.2370000000000001</v>
      </c>
    </row>
    <row r="605" spans="1:7" x14ac:dyDescent="0.2">
      <c r="A605">
        <v>232</v>
      </c>
      <c r="B605">
        <v>380.26</v>
      </c>
      <c r="C605">
        <v>1.0740000000000001</v>
      </c>
      <c r="D605">
        <v>1.0089999999999999</v>
      </c>
      <c r="E605">
        <v>1.129</v>
      </c>
      <c r="F605">
        <v>0.95499999999999996</v>
      </c>
      <c r="G605">
        <v>1.2030000000000001</v>
      </c>
    </row>
    <row r="606" spans="1:7" x14ac:dyDescent="0.2">
      <c r="A606">
        <v>233</v>
      </c>
      <c r="B606">
        <v>378.01</v>
      </c>
      <c r="C606">
        <v>1.0629999999999999</v>
      </c>
      <c r="D606">
        <v>1.0029999999999999</v>
      </c>
      <c r="E606">
        <v>1.1200000000000001</v>
      </c>
      <c r="F606">
        <v>0.95099999999999996</v>
      </c>
      <c r="G606">
        <v>1.18</v>
      </c>
    </row>
    <row r="607" spans="1:7" x14ac:dyDescent="0.2">
      <c r="A607">
        <v>234</v>
      </c>
      <c r="B607">
        <v>375.72</v>
      </c>
      <c r="C607">
        <v>1.0589999999999999</v>
      </c>
      <c r="D607">
        <v>0.997</v>
      </c>
      <c r="E607">
        <v>1.1180000000000001</v>
      </c>
      <c r="F607">
        <v>0.94899999999999995</v>
      </c>
      <c r="G607">
        <v>1.1739999999999999</v>
      </c>
    </row>
    <row r="608" spans="1:7" x14ac:dyDescent="0.2">
      <c r="A608">
        <v>235</v>
      </c>
      <c r="B608">
        <v>373.39</v>
      </c>
      <c r="C608">
        <v>1.06</v>
      </c>
      <c r="D608">
        <v>0.98899999999999999</v>
      </c>
      <c r="E608">
        <v>1.123</v>
      </c>
      <c r="F608">
        <v>0.95099999999999996</v>
      </c>
      <c r="G608">
        <v>1.177</v>
      </c>
    </row>
    <row r="609" spans="1:7" x14ac:dyDescent="0.2">
      <c r="A609">
        <v>236</v>
      </c>
      <c r="B609">
        <v>371.02</v>
      </c>
      <c r="C609">
        <v>1.0569999999999999</v>
      </c>
      <c r="D609">
        <v>0.98299999999999998</v>
      </c>
      <c r="E609">
        <v>1.119</v>
      </c>
      <c r="F609">
        <v>0.94799999999999995</v>
      </c>
      <c r="G609">
        <v>1.179</v>
      </c>
    </row>
    <row r="610" spans="1:7" x14ac:dyDescent="0.2">
      <c r="A610">
        <v>237</v>
      </c>
      <c r="B610">
        <v>368.61</v>
      </c>
      <c r="C610">
        <v>1.052</v>
      </c>
      <c r="D610">
        <v>0.98</v>
      </c>
      <c r="E610">
        <v>1.111</v>
      </c>
      <c r="F610">
        <v>0.93799999999999994</v>
      </c>
      <c r="G610">
        <v>1.1779999999999999</v>
      </c>
    </row>
    <row r="611" spans="1:7" x14ac:dyDescent="0.2">
      <c r="A611">
        <v>238</v>
      </c>
      <c r="B611">
        <v>366.16</v>
      </c>
      <c r="C611">
        <v>1.0549999999999999</v>
      </c>
      <c r="D611">
        <v>0.97899999999999998</v>
      </c>
      <c r="E611">
        <v>1.109</v>
      </c>
      <c r="F611">
        <v>0.93799999999999994</v>
      </c>
      <c r="G611">
        <v>1.1930000000000001</v>
      </c>
    </row>
    <row r="612" spans="1:7" x14ac:dyDescent="0.2">
      <c r="A612">
        <v>239</v>
      </c>
      <c r="B612">
        <v>363.66</v>
      </c>
      <c r="C612">
        <v>1.0580000000000001</v>
      </c>
      <c r="D612">
        <v>0.97699999999999998</v>
      </c>
      <c r="E612">
        <v>1.113</v>
      </c>
      <c r="F612">
        <v>0.94099999999999995</v>
      </c>
      <c r="G612">
        <v>1.202</v>
      </c>
    </row>
    <row r="613" spans="1:7" x14ac:dyDescent="0.2">
      <c r="A613">
        <v>240</v>
      </c>
      <c r="B613">
        <v>361.13</v>
      </c>
      <c r="C613">
        <v>1.0569999999999999</v>
      </c>
      <c r="D613">
        <v>0.97799999999999998</v>
      </c>
      <c r="E613">
        <v>1.119</v>
      </c>
      <c r="F613">
        <v>0.93700000000000006</v>
      </c>
      <c r="G613">
        <v>1.194</v>
      </c>
    </row>
    <row r="614" spans="1:7" x14ac:dyDescent="0.2">
      <c r="A614">
        <v>241</v>
      </c>
      <c r="B614">
        <v>358.56</v>
      </c>
      <c r="C614">
        <v>1.054</v>
      </c>
      <c r="D614">
        <v>0.97499999999999998</v>
      </c>
      <c r="E614">
        <v>1.1120000000000001</v>
      </c>
      <c r="F614">
        <v>0.93200000000000005</v>
      </c>
      <c r="G614">
        <v>1.1970000000000001</v>
      </c>
    </row>
    <row r="615" spans="1:7" x14ac:dyDescent="0.2">
      <c r="A615">
        <v>242</v>
      </c>
      <c r="B615">
        <v>355.95</v>
      </c>
      <c r="C615">
        <v>1.056</v>
      </c>
      <c r="D615">
        <v>0.97</v>
      </c>
      <c r="E615">
        <v>1.1120000000000001</v>
      </c>
      <c r="F615">
        <v>0.93899999999999995</v>
      </c>
      <c r="G615">
        <v>1.2030000000000001</v>
      </c>
    </row>
    <row r="616" spans="1:7" x14ac:dyDescent="0.2">
      <c r="A616">
        <v>243</v>
      </c>
      <c r="B616">
        <v>353.3</v>
      </c>
      <c r="C616">
        <v>1.0569999999999999</v>
      </c>
      <c r="D616">
        <v>0.97199999999999998</v>
      </c>
      <c r="E616">
        <v>1.119</v>
      </c>
      <c r="F616">
        <v>0.93899999999999995</v>
      </c>
      <c r="G616">
        <v>1.2</v>
      </c>
    </row>
    <row r="617" spans="1:7" x14ac:dyDescent="0.2">
      <c r="A617">
        <v>244</v>
      </c>
      <c r="B617">
        <v>350.61</v>
      </c>
      <c r="C617">
        <v>1.0549999999999999</v>
      </c>
      <c r="D617">
        <v>0.97199999999999998</v>
      </c>
      <c r="E617">
        <v>1.1220000000000001</v>
      </c>
      <c r="F617">
        <v>0.93799999999999994</v>
      </c>
      <c r="G617">
        <v>1.19</v>
      </c>
    </row>
    <row r="618" spans="1:7" x14ac:dyDescent="0.2">
      <c r="A618">
        <v>245</v>
      </c>
      <c r="B618">
        <v>347.89</v>
      </c>
      <c r="C618">
        <v>1.054</v>
      </c>
      <c r="D618">
        <v>0.97299999999999998</v>
      </c>
      <c r="E618">
        <v>1.121</v>
      </c>
      <c r="F618">
        <v>0.94</v>
      </c>
      <c r="G618">
        <v>1.1819999999999999</v>
      </c>
    </row>
    <row r="619" spans="1:7" x14ac:dyDescent="0.2">
      <c r="A619">
        <v>246</v>
      </c>
      <c r="B619">
        <v>345.12</v>
      </c>
      <c r="C619">
        <v>1.0589999999999999</v>
      </c>
      <c r="D619">
        <v>0.97399999999999998</v>
      </c>
      <c r="E619">
        <v>1.1299999999999999</v>
      </c>
      <c r="F619">
        <v>0.94499999999999995</v>
      </c>
      <c r="G619">
        <v>1.1870000000000001</v>
      </c>
    </row>
    <row r="620" spans="1:7" x14ac:dyDescent="0.2">
      <c r="A620">
        <v>247</v>
      </c>
      <c r="B620">
        <v>342.32</v>
      </c>
      <c r="C620">
        <v>1.06</v>
      </c>
      <c r="D620">
        <v>0.97299999999999998</v>
      </c>
      <c r="E620">
        <v>1.135</v>
      </c>
      <c r="F620">
        <v>0.94299999999999995</v>
      </c>
      <c r="G620">
        <v>1.1879999999999999</v>
      </c>
    </row>
    <row r="621" spans="1:7" x14ac:dyDescent="0.2">
      <c r="A621">
        <v>248</v>
      </c>
      <c r="B621">
        <v>339.49</v>
      </c>
      <c r="C621">
        <v>1.0609999999999999</v>
      </c>
      <c r="D621">
        <v>0.97299999999999998</v>
      </c>
      <c r="E621">
        <v>1.131</v>
      </c>
      <c r="F621">
        <v>0.94099999999999995</v>
      </c>
      <c r="G621">
        <v>1.198</v>
      </c>
    </row>
    <row r="622" spans="1:7" x14ac:dyDescent="0.2">
      <c r="A622">
        <v>249</v>
      </c>
      <c r="B622">
        <v>336.61</v>
      </c>
      <c r="C622">
        <v>1.069</v>
      </c>
      <c r="D622">
        <v>0.97499999999999998</v>
      </c>
      <c r="E622">
        <v>1.135</v>
      </c>
      <c r="F622">
        <v>0.95099999999999996</v>
      </c>
      <c r="G622">
        <v>1.2150000000000001</v>
      </c>
    </row>
    <row r="623" spans="1:7" x14ac:dyDescent="0.2">
      <c r="A623">
        <v>250</v>
      </c>
      <c r="B623">
        <v>333.71</v>
      </c>
      <c r="C623">
        <v>1.077</v>
      </c>
      <c r="D623">
        <v>0.97599999999999998</v>
      </c>
      <c r="E623">
        <v>1.1459999999999999</v>
      </c>
      <c r="F623">
        <v>0.95599999999999996</v>
      </c>
      <c r="G623">
        <v>1.2310000000000001</v>
      </c>
    </row>
    <row r="624" spans="1:7" x14ac:dyDescent="0.2">
      <c r="A624">
        <v>251</v>
      </c>
      <c r="B624">
        <v>330.76</v>
      </c>
      <c r="C624">
        <v>1.085</v>
      </c>
      <c r="D624">
        <v>0.98199999999999998</v>
      </c>
      <c r="E624">
        <v>1.155</v>
      </c>
      <c r="F624">
        <v>0.96</v>
      </c>
      <c r="G624">
        <v>1.242</v>
      </c>
    </row>
    <row r="625" spans="1:7" x14ac:dyDescent="0.2">
      <c r="A625">
        <v>252</v>
      </c>
      <c r="B625">
        <v>327.79</v>
      </c>
      <c r="C625">
        <v>1.089</v>
      </c>
      <c r="D625">
        <v>0.98499999999999999</v>
      </c>
      <c r="E625">
        <v>1.1519999999999999</v>
      </c>
      <c r="F625">
        <v>0.96</v>
      </c>
      <c r="G625">
        <v>1.2589999999999999</v>
      </c>
    </row>
    <row r="626" spans="1:7" x14ac:dyDescent="0.2">
      <c r="A626">
        <v>253</v>
      </c>
      <c r="B626">
        <v>324.77</v>
      </c>
      <c r="C626">
        <v>1.097</v>
      </c>
      <c r="D626">
        <v>0.98799999999999999</v>
      </c>
      <c r="E626">
        <v>1.1499999999999999</v>
      </c>
      <c r="F626">
        <v>0.96899999999999997</v>
      </c>
      <c r="G626">
        <v>1.28</v>
      </c>
    </row>
    <row r="627" spans="1:7" x14ac:dyDescent="0.2">
      <c r="A627">
        <v>254</v>
      </c>
      <c r="B627">
        <v>321.73</v>
      </c>
      <c r="C627">
        <v>1.105</v>
      </c>
      <c r="D627">
        <v>0.99</v>
      </c>
      <c r="E627">
        <v>1.165</v>
      </c>
      <c r="F627">
        <v>0.97699999999999998</v>
      </c>
      <c r="G627">
        <v>1.288</v>
      </c>
    </row>
    <row r="628" spans="1:7" x14ac:dyDescent="0.2">
      <c r="A628">
        <v>255</v>
      </c>
      <c r="B628">
        <v>318.64999999999998</v>
      </c>
      <c r="C628">
        <v>1.1140000000000001</v>
      </c>
      <c r="D628">
        <v>0.99</v>
      </c>
      <c r="E628">
        <v>1.169</v>
      </c>
      <c r="F628">
        <v>0.98099999999999998</v>
      </c>
      <c r="G628">
        <v>1.3160000000000001</v>
      </c>
    </row>
    <row r="629" spans="1:7" x14ac:dyDescent="0.2">
      <c r="A629">
        <v>256</v>
      </c>
      <c r="B629">
        <v>315.54000000000002</v>
      </c>
      <c r="C629">
        <v>1.125</v>
      </c>
      <c r="D629">
        <v>0.995</v>
      </c>
      <c r="E629">
        <v>1.177</v>
      </c>
      <c r="F629">
        <v>0.98499999999999999</v>
      </c>
      <c r="G629">
        <v>1.3440000000000001</v>
      </c>
    </row>
    <row r="630" spans="1:7" x14ac:dyDescent="0.2">
      <c r="A630">
        <v>257</v>
      </c>
      <c r="B630">
        <v>312.39999999999998</v>
      </c>
      <c r="C630">
        <v>1.127</v>
      </c>
      <c r="D630">
        <v>0.995</v>
      </c>
      <c r="E630">
        <v>1.177</v>
      </c>
      <c r="F630">
        <v>0.98899999999999999</v>
      </c>
      <c r="G630">
        <v>1.3480000000000001</v>
      </c>
    </row>
    <row r="631" spans="1:7" x14ac:dyDescent="0.2">
      <c r="A631">
        <v>258</v>
      </c>
      <c r="B631">
        <v>309.23</v>
      </c>
      <c r="C631">
        <v>1.1299999999999999</v>
      </c>
      <c r="D631">
        <v>1.0009999999999999</v>
      </c>
      <c r="E631">
        <v>1.1819999999999999</v>
      </c>
      <c r="F631">
        <v>1.002</v>
      </c>
      <c r="G631">
        <v>1.335</v>
      </c>
    </row>
    <row r="632" spans="1:7" x14ac:dyDescent="0.2">
      <c r="A632">
        <v>259</v>
      </c>
      <c r="B632">
        <v>306.02999999999997</v>
      </c>
      <c r="C632">
        <v>1.131</v>
      </c>
      <c r="D632">
        <v>1.0049999999999999</v>
      </c>
      <c r="E632">
        <v>1.1859999999999999</v>
      </c>
      <c r="F632">
        <v>1.0029999999999999</v>
      </c>
      <c r="G632">
        <v>1.33</v>
      </c>
    </row>
    <row r="633" spans="1:7" x14ac:dyDescent="0.2">
      <c r="A633">
        <v>260</v>
      </c>
      <c r="B633">
        <v>302.8</v>
      </c>
      <c r="C633">
        <v>1.1339999999999999</v>
      </c>
      <c r="D633">
        <v>1.008</v>
      </c>
      <c r="E633">
        <v>1.194</v>
      </c>
      <c r="F633">
        <v>1.008</v>
      </c>
      <c r="G633">
        <v>1.325</v>
      </c>
    </row>
    <row r="634" spans="1:7" x14ac:dyDescent="0.2">
      <c r="A634">
        <v>261</v>
      </c>
      <c r="B634">
        <v>299.54000000000002</v>
      </c>
      <c r="C634">
        <v>1.1379999999999999</v>
      </c>
      <c r="D634">
        <v>1.012</v>
      </c>
      <c r="E634">
        <v>1.198</v>
      </c>
      <c r="F634">
        <v>1.0169999999999999</v>
      </c>
      <c r="G634">
        <v>1.323</v>
      </c>
    </row>
    <row r="635" spans="1:7" x14ac:dyDescent="0.2">
      <c r="A635">
        <v>262</v>
      </c>
      <c r="B635">
        <v>296.26</v>
      </c>
      <c r="C635">
        <v>1.143</v>
      </c>
      <c r="D635">
        <v>1.0129999999999999</v>
      </c>
      <c r="E635">
        <v>1.204</v>
      </c>
      <c r="F635">
        <v>1.024</v>
      </c>
      <c r="G635">
        <v>1.331</v>
      </c>
    </row>
    <row r="636" spans="1:7" x14ac:dyDescent="0.2">
      <c r="A636">
        <v>263</v>
      </c>
      <c r="B636">
        <v>292.94</v>
      </c>
      <c r="C636">
        <v>1.151</v>
      </c>
      <c r="D636">
        <v>1.018</v>
      </c>
      <c r="E636">
        <v>1.206</v>
      </c>
      <c r="F636">
        <v>1.028</v>
      </c>
      <c r="G636">
        <v>1.351</v>
      </c>
    </row>
    <row r="637" spans="1:7" x14ac:dyDescent="0.2">
      <c r="A637">
        <v>264</v>
      </c>
      <c r="B637">
        <v>289.61</v>
      </c>
      <c r="C637">
        <v>1.159</v>
      </c>
      <c r="D637">
        <v>1.0209999999999999</v>
      </c>
      <c r="E637">
        <v>1.214</v>
      </c>
      <c r="F637">
        <v>1.034</v>
      </c>
      <c r="G637">
        <v>1.367</v>
      </c>
    </row>
    <row r="638" spans="1:7" x14ac:dyDescent="0.2">
      <c r="A638">
        <v>265</v>
      </c>
      <c r="B638">
        <v>286.24</v>
      </c>
      <c r="C638">
        <v>1.1679999999999999</v>
      </c>
      <c r="D638">
        <v>1.022</v>
      </c>
      <c r="E638">
        <v>1.2190000000000001</v>
      </c>
      <c r="F638">
        <v>1.04</v>
      </c>
      <c r="G638">
        <v>1.39</v>
      </c>
    </row>
    <row r="639" spans="1:7" x14ac:dyDescent="0.2">
      <c r="A639">
        <v>266</v>
      </c>
      <c r="B639">
        <v>282.86</v>
      </c>
      <c r="C639">
        <v>1.1759999999999999</v>
      </c>
      <c r="D639">
        <v>1.028</v>
      </c>
      <c r="E639">
        <v>1.2210000000000001</v>
      </c>
      <c r="F639">
        <v>1.0409999999999999</v>
      </c>
      <c r="G639">
        <v>1.4139999999999999</v>
      </c>
    </row>
    <row r="640" spans="1:7" x14ac:dyDescent="0.2">
      <c r="A640">
        <v>267</v>
      </c>
      <c r="B640">
        <v>279.45</v>
      </c>
      <c r="C640">
        <v>1.1819999999999999</v>
      </c>
      <c r="D640">
        <v>1.03</v>
      </c>
      <c r="E640">
        <v>1.2210000000000001</v>
      </c>
      <c r="F640">
        <v>1.0469999999999999</v>
      </c>
      <c r="G640">
        <v>1.43</v>
      </c>
    </row>
    <row r="641" spans="1:7" x14ac:dyDescent="0.2">
      <c r="A641">
        <v>268</v>
      </c>
      <c r="B641">
        <v>276.02</v>
      </c>
      <c r="C641">
        <v>1.1879999999999999</v>
      </c>
      <c r="D641">
        <v>1.0349999999999999</v>
      </c>
      <c r="E641">
        <v>1.2230000000000001</v>
      </c>
      <c r="F641">
        <v>1.0549999999999999</v>
      </c>
      <c r="G641">
        <v>1.4379999999999999</v>
      </c>
    </row>
    <row r="642" spans="1:7" x14ac:dyDescent="0.2">
      <c r="A642">
        <v>269</v>
      </c>
      <c r="B642">
        <v>272.56</v>
      </c>
      <c r="C642">
        <v>1.1930000000000001</v>
      </c>
      <c r="D642">
        <v>1.0349999999999999</v>
      </c>
      <c r="E642">
        <v>1.2310000000000001</v>
      </c>
      <c r="F642">
        <v>1.0589999999999999</v>
      </c>
      <c r="G642">
        <v>1.448</v>
      </c>
    </row>
    <row r="643" spans="1:7" x14ac:dyDescent="0.2">
      <c r="A643">
        <v>270</v>
      </c>
      <c r="B643">
        <v>269.08999999999997</v>
      </c>
      <c r="C643">
        <v>1.1970000000000001</v>
      </c>
      <c r="D643">
        <v>1.0429999999999999</v>
      </c>
      <c r="E643">
        <v>1.234</v>
      </c>
      <c r="F643">
        <v>1.0629999999999999</v>
      </c>
      <c r="G643">
        <v>1.4490000000000001</v>
      </c>
    </row>
    <row r="644" spans="1:7" x14ac:dyDescent="0.2">
      <c r="A644">
        <v>271</v>
      </c>
      <c r="B644">
        <v>265.60000000000002</v>
      </c>
      <c r="C644">
        <v>1.198</v>
      </c>
      <c r="D644">
        <v>1.044</v>
      </c>
      <c r="E644">
        <v>1.2350000000000001</v>
      </c>
      <c r="F644">
        <v>1.0649999999999999</v>
      </c>
      <c r="G644">
        <v>1.448</v>
      </c>
    </row>
    <row r="645" spans="1:7" x14ac:dyDescent="0.2">
      <c r="A645">
        <v>272</v>
      </c>
      <c r="B645">
        <v>262.08999999999997</v>
      </c>
      <c r="C645">
        <v>1.198</v>
      </c>
      <c r="D645">
        <v>1.0469999999999999</v>
      </c>
      <c r="E645">
        <v>1.2390000000000001</v>
      </c>
      <c r="F645">
        <v>1.073</v>
      </c>
      <c r="G645">
        <v>1.4319999999999999</v>
      </c>
    </row>
    <row r="646" spans="1:7" x14ac:dyDescent="0.2">
      <c r="A646">
        <v>273</v>
      </c>
      <c r="B646">
        <v>258.57</v>
      </c>
      <c r="C646">
        <v>1.196</v>
      </c>
      <c r="D646">
        <v>1.05</v>
      </c>
      <c r="E646">
        <v>1.2470000000000001</v>
      </c>
      <c r="F646">
        <v>1.075</v>
      </c>
      <c r="G646">
        <v>1.415</v>
      </c>
    </row>
    <row r="647" spans="1:7" x14ac:dyDescent="0.2">
      <c r="A647">
        <v>274</v>
      </c>
      <c r="B647">
        <v>255.03</v>
      </c>
      <c r="C647">
        <v>1.1930000000000001</v>
      </c>
      <c r="D647">
        <v>1.0529999999999999</v>
      </c>
      <c r="E647">
        <v>1.2430000000000001</v>
      </c>
      <c r="F647">
        <v>1.077</v>
      </c>
      <c r="G647">
        <v>1.3979999999999999</v>
      </c>
    </row>
    <row r="648" spans="1:7" x14ac:dyDescent="0.2">
      <c r="A648">
        <v>275</v>
      </c>
      <c r="B648">
        <v>251.47</v>
      </c>
      <c r="C648">
        <v>1.194</v>
      </c>
      <c r="D648">
        <v>1.0580000000000001</v>
      </c>
      <c r="E648">
        <v>1.2430000000000001</v>
      </c>
      <c r="F648">
        <v>1.081</v>
      </c>
      <c r="G648">
        <v>1.391</v>
      </c>
    </row>
    <row r="649" spans="1:7" x14ac:dyDescent="0.2">
      <c r="A649">
        <v>276</v>
      </c>
      <c r="B649">
        <v>247.9</v>
      </c>
      <c r="C649">
        <v>1.1990000000000001</v>
      </c>
      <c r="D649">
        <v>1.0569999999999999</v>
      </c>
      <c r="E649">
        <v>1.2509999999999999</v>
      </c>
      <c r="F649">
        <v>1.087</v>
      </c>
      <c r="G649">
        <v>1.399</v>
      </c>
    </row>
    <row r="650" spans="1:7" x14ac:dyDescent="0.2">
      <c r="A650">
        <v>277</v>
      </c>
      <c r="B650">
        <v>244.32</v>
      </c>
      <c r="C650">
        <v>1.2010000000000001</v>
      </c>
      <c r="D650">
        <v>1.0569999999999999</v>
      </c>
      <c r="E650">
        <v>1.256</v>
      </c>
      <c r="F650">
        <v>1.087</v>
      </c>
      <c r="G650">
        <v>1.4039999999999999</v>
      </c>
    </row>
    <row r="651" spans="1:7" x14ac:dyDescent="0.2">
      <c r="A651">
        <v>278</v>
      </c>
      <c r="B651">
        <v>240.73</v>
      </c>
      <c r="C651">
        <v>1.204</v>
      </c>
      <c r="D651">
        <v>1.0629999999999999</v>
      </c>
      <c r="E651">
        <v>1.2569999999999999</v>
      </c>
      <c r="F651">
        <v>1.0880000000000001</v>
      </c>
      <c r="G651">
        <v>1.409</v>
      </c>
    </row>
    <row r="652" spans="1:7" x14ac:dyDescent="0.2">
      <c r="A652">
        <v>279</v>
      </c>
      <c r="B652">
        <v>237.12</v>
      </c>
      <c r="C652">
        <v>1.204</v>
      </c>
      <c r="D652">
        <v>1.06</v>
      </c>
      <c r="E652">
        <v>1.2549999999999999</v>
      </c>
      <c r="F652">
        <v>1.087</v>
      </c>
      <c r="G652">
        <v>1.415</v>
      </c>
    </row>
    <row r="653" spans="1:7" x14ac:dyDescent="0.2">
      <c r="A653">
        <v>280</v>
      </c>
      <c r="B653">
        <v>233.51</v>
      </c>
      <c r="C653">
        <v>1.204</v>
      </c>
      <c r="D653">
        <v>1.0589999999999999</v>
      </c>
      <c r="E653">
        <v>1.262</v>
      </c>
      <c r="F653">
        <v>1.0900000000000001</v>
      </c>
      <c r="G653">
        <v>1.4059999999999999</v>
      </c>
    </row>
    <row r="654" spans="1:7" x14ac:dyDescent="0.2">
      <c r="A654">
        <v>281</v>
      </c>
      <c r="B654">
        <v>229.9</v>
      </c>
      <c r="C654">
        <v>1.2010000000000001</v>
      </c>
      <c r="D654">
        <v>1.0629999999999999</v>
      </c>
      <c r="E654">
        <v>1.2589999999999999</v>
      </c>
      <c r="F654">
        <v>1.087</v>
      </c>
      <c r="G654">
        <v>1.3939999999999999</v>
      </c>
    </row>
    <row r="655" spans="1:7" x14ac:dyDescent="0.2">
      <c r="A655">
        <v>282</v>
      </c>
      <c r="B655">
        <v>226.27</v>
      </c>
      <c r="C655">
        <v>1.2</v>
      </c>
      <c r="D655">
        <v>1.0640000000000001</v>
      </c>
      <c r="E655">
        <v>1.258</v>
      </c>
      <c r="F655">
        <v>1.0820000000000001</v>
      </c>
      <c r="G655">
        <v>1.395</v>
      </c>
    </row>
    <row r="656" spans="1:7" x14ac:dyDescent="0.2">
      <c r="A656">
        <v>283</v>
      </c>
      <c r="B656">
        <v>222.65</v>
      </c>
      <c r="C656">
        <v>1.2</v>
      </c>
      <c r="D656">
        <v>1.0609999999999999</v>
      </c>
      <c r="E656">
        <v>1.258</v>
      </c>
      <c r="F656">
        <v>1.087</v>
      </c>
      <c r="G656">
        <v>1.3959999999999999</v>
      </c>
    </row>
    <row r="657" spans="1:7" x14ac:dyDescent="0.2">
      <c r="A657">
        <v>284</v>
      </c>
      <c r="B657">
        <v>219.01</v>
      </c>
      <c r="C657">
        <v>1.202</v>
      </c>
      <c r="D657">
        <v>1.0609999999999999</v>
      </c>
      <c r="E657">
        <v>1.26</v>
      </c>
      <c r="F657">
        <v>1.0880000000000001</v>
      </c>
      <c r="G657">
        <v>1.399</v>
      </c>
    </row>
    <row r="658" spans="1:7" x14ac:dyDescent="0.2">
      <c r="A658">
        <v>285</v>
      </c>
      <c r="B658">
        <v>215.38</v>
      </c>
      <c r="C658">
        <v>1.198</v>
      </c>
      <c r="D658">
        <v>1.0640000000000001</v>
      </c>
      <c r="E658">
        <v>1.2569999999999999</v>
      </c>
      <c r="F658">
        <v>1.079</v>
      </c>
      <c r="G658">
        <v>1.3939999999999999</v>
      </c>
    </row>
    <row r="659" spans="1:7" x14ac:dyDescent="0.2">
      <c r="A659">
        <v>286</v>
      </c>
      <c r="B659">
        <v>211.75</v>
      </c>
      <c r="C659">
        <v>1.194</v>
      </c>
      <c r="D659">
        <v>1.0589999999999999</v>
      </c>
      <c r="E659">
        <v>1.2509999999999999</v>
      </c>
      <c r="F659">
        <v>1.0780000000000001</v>
      </c>
      <c r="G659">
        <v>1.387</v>
      </c>
    </row>
    <row r="660" spans="1:7" x14ac:dyDescent="0.2">
      <c r="A660">
        <v>287</v>
      </c>
      <c r="B660">
        <v>208.12</v>
      </c>
      <c r="C660">
        <v>1.1930000000000001</v>
      </c>
      <c r="D660">
        <v>1.0580000000000001</v>
      </c>
      <c r="E660">
        <v>1.2509999999999999</v>
      </c>
      <c r="F660">
        <v>1.08</v>
      </c>
      <c r="G660">
        <v>1.3819999999999999</v>
      </c>
    </row>
    <row r="661" spans="1:7" x14ac:dyDescent="0.2">
      <c r="A661">
        <v>288</v>
      </c>
      <c r="B661">
        <v>204.49</v>
      </c>
      <c r="C661">
        <v>1.1890000000000001</v>
      </c>
      <c r="D661">
        <v>1.0549999999999999</v>
      </c>
      <c r="E661">
        <v>1.25</v>
      </c>
      <c r="F661">
        <v>1.0780000000000001</v>
      </c>
      <c r="G661">
        <v>1.375</v>
      </c>
    </row>
    <row r="662" spans="1:7" x14ac:dyDescent="0.2">
      <c r="A662">
        <v>289</v>
      </c>
      <c r="B662">
        <v>200.86</v>
      </c>
      <c r="C662">
        <v>1.1839999999999999</v>
      </c>
      <c r="D662">
        <v>1.054</v>
      </c>
      <c r="E662">
        <v>1.2410000000000001</v>
      </c>
      <c r="F662">
        <v>1.07</v>
      </c>
      <c r="G662">
        <v>1.369</v>
      </c>
    </row>
    <row r="663" spans="1:7" x14ac:dyDescent="0.2">
      <c r="A663">
        <v>290</v>
      </c>
      <c r="B663">
        <v>197.24</v>
      </c>
      <c r="C663">
        <v>1.1779999999999999</v>
      </c>
      <c r="D663">
        <v>1.0489999999999999</v>
      </c>
      <c r="E663">
        <v>1.2330000000000001</v>
      </c>
      <c r="F663">
        <v>1.07</v>
      </c>
      <c r="G663">
        <v>1.359</v>
      </c>
    </row>
    <row r="664" spans="1:7" x14ac:dyDescent="0.2">
      <c r="A664">
        <v>291</v>
      </c>
      <c r="B664">
        <v>193.62</v>
      </c>
      <c r="C664">
        <v>1.173</v>
      </c>
      <c r="D664">
        <v>1.0489999999999999</v>
      </c>
      <c r="E664">
        <v>1.2310000000000001</v>
      </c>
      <c r="F664">
        <v>1.075</v>
      </c>
      <c r="G664">
        <v>1.337</v>
      </c>
    </row>
    <row r="665" spans="1:7" x14ac:dyDescent="0.2">
      <c r="A665">
        <v>292</v>
      </c>
      <c r="B665">
        <v>190.02</v>
      </c>
      <c r="C665">
        <v>1.165</v>
      </c>
      <c r="D665">
        <v>1.046</v>
      </c>
      <c r="E665">
        <v>1.2270000000000001</v>
      </c>
      <c r="F665">
        <v>1.0660000000000001</v>
      </c>
      <c r="G665">
        <v>1.32</v>
      </c>
    </row>
    <row r="666" spans="1:7" x14ac:dyDescent="0.2">
      <c r="A666">
        <v>293</v>
      </c>
      <c r="B666">
        <v>186.42</v>
      </c>
      <c r="C666">
        <v>1.155</v>
      </c>
      <c r="D666">
        <v>1.044</v>
      </c>
      <c r="E666">
        <v>1.2190000000000001</v>
      </c>
      <c r="F666">
        <v>1.0589999999999999</v>
      </c>
      <c r="G666">
        <v>1.2989999999999999</v>
      </c>
    </row>
    <row r="667" spans="1:7" x14ac:dyDescent="0.2">
      <c r="A667">
        <v>294</v>
      </c>
      <c r="B667">
        <v>182.83</v>
      </c>
      <c r="C667">
        <v>1.1439999999999999</v>
      </c>
      <c r="D667">
        <v>1.0409999999999999</v>
      </c>
      <c r="E667">
        <v>1.212</v>
      </c>
      <c r="F667">
        <v>1.056</v>
      </c>
      <c r="G667">
        <v>1.2669999999999999</v>
      </c>
    </row>
    <row r="668" spans="1:7" x14ac:dyDescent="0.2">
      <c r="A668">
        <v>295</v>
      </c>
      <c r="B668">
        <v>179.26</v>
      </c>
      <c r="C668">
        <v>1.1359999999999999</v>
      </c>
      <c r="D668">
        <v>1.0349999999999999</v>
      </c>
      <c r="E668">
        <v>1.208</v>
      </c>
      <c r="F668">
        <v>1.0529999999999999</v>
      </c>
      <c r="G668">
        <v>1.248</v>
      </c>
    </row>
    <row r="669" spans="1:7" x14ac:dyDescent="0.2">
      <c r="A669">
        <v>296</v>
      </c>
      <c r="B669">
        <v>175.7</v>
      </c>
      <c r="C669">
        <v>1.129</v>
      </c>
      <c r="D669">
        <v>1.0309999999999999</v>
      </c>
      <c r="E669">
        <v>1.2030000000000001</v>
      </c>
      <c r="F669">
        <v>1.0389999999999999</v>
      </c>
      <c r="G669">
        <v>1.2410000000000001</v>
      </c>
    </row>
    <row r="670" spans="1:7" x14ac:dyDescent="0.2">
      <c r="A670">
        <v>297</v>
      </c>
      <c r="B670">
        <v>172.16</v>
      </c>
      <c r="C670">
        <v>1.121</v>
      </c>
      <c r="D670">
        <v>1.0269999999999999</v>
      </c>
      <c r="E670">
        <v>1.1950000000000001</v>
      </c>
      <c r="F670">
        <v>1.034</v>
      </c>
      <c r="G670">
        <v>1.228</v>
      </c>
    </row>
    <row r="671" spans="1:7" x14ac:dyDescent="0.2">
      <c r="A671">
        <v>298</v>
      </c>
      <c r="B671">
        <v>168.63</v>
      </c>
      <c r="C671">
        <v>1.119</v>
      </c>
      <c r="D671">
        <v>1.022</v>
      </c>
      <c r="E671">
        <v>1.1890000000000001</v>
      </c>
      <c r="F671">
        <v>1.0309999999999999</v>
      </c>
      <c r="G671">
        <v>1.2330000000000001</v>
      </c>
    </row>
    <row r="672" spans="1:7" x14ac:dyDescent="0.2">
      <c r="A672">
        <v>299</v>
      </c>
      <c r="B672">
        <v>165.12</v>
      </c>
      <c r="C672">
        <v>1.119</v>
      </c>
      <c r="D672">
        <v>1.02</v>
      </c>
      <c r="E672">
        <v>1.1830000000000001</v>
      </c>
      <c r="F672">
        <v>1.0269999999999999</v>
      </c>
      <c r="G672">
        <v>1.2470000000000001</v>
      </c>
    </row>
    <row r="673" spans="1:7" x14ac:dyDescent="0.2">
      <c r="A673">
        <v>300</v>
      </c>
      <c r="B673">
        <v>161.63</v>
      </c>
      <c r="C673">
        <v>1.1160000000000001</v>
      </c>
      <c r="D673">
        <v>1.014</v>
      </c>
      <c r="E673">
        <v>1.175</v>
      </c>
      <c r="F673">
        <v>1.0189999999999999</v>
      </c>
      <c r="G673">
        <v>1.2569999999999999</v>
      </c>
    </row>
    <row r="674" spans="1:7" x14ac:dyDescent="0.2">
      <c r="A674">
        <v>301</v>
      </c>
      <c r="B674">
        <v>158.16</v>
      </c>
      <c r="C674">
        <v>1.119</v>
      </c>
      <c r="D674">
        <v>1.0089999999999999</v>
      </c>
      <c r="E674">
        <v>1.1659999999999999</v>
      </c>
      <c r="F674">
        <v>1.0129999999999999</v>
      </c>
      <c r="G674">
        <v>1.2889999999999999</v>
      </c>
    </row>
    <row r="675" spans="1:7" x14ac:dyDescent="0.2">
      <c r="A675">
        <v>302</v>
      </c>
      <c r="B675">
        <v>154.72</v>
      </c>
      <c r="C675">
        <v>1.119</v>
      </c>
      <c r="D675">
        <v>1.0009999999999999</v>
      </c>
      <c r="E675">
        <v>1.1639999999999999</v>
      </c>
      <c r="F675">
        <v>1.01</v>
      </c>
      <c r="G675">
        <v>1.3029999999999999</v>
      </c>
    </row>
    <row r="676" spans="1:7" x14ac:dyDescent="0.2">
      <c r="A676">
        <v>303</v>
      </c>
      <c r="B676">
        <v>151.30000000000001</v>
      </c>
      <c r="C676">
        <v>1.1160000000000001</v>
      </c>
      <c r="D676">
        <v>0.996</v>
      </c>
      <c r="E676">
        <v>1.157</v>
      </c>
      <c r="F676">
        <v>1.0009999999999999</v>
      </c>
      <c r="G676">
        <v>1.3120000000000001</v>
      </c>
    </row>
    <row r="677" spans="1:7" x14ac:dyDescent="0.2">
      <c r="A677">
        <v>304</v>
      </c>
      <c r="B677">
        <v>147.9</v>
      </c>
      <c r="C677">
        <v>1.119</v>
      </c>
      <c r="D677">
        <v>0.99299999999999999</v>
      </c>
      <c r="E677">
        <v>1.1479999999999999</v>
      </c>
      <c r="F677">
        <v>0.98899999999999999</v>
      </c>
      <c r="G677">
        <v>1.347</v>
      </c>
    </row>
    <row r="678" spans="1:7" x14ac:dyDescent="0.2">
      <c r="A678">
        <v>305</v>
      </c>
      <c r="B678">
        <v>144.53</v>
      </c>
      <c r="C678">
        <v>1.113</v>
      </c>
      <c r="D678">
        <v>0.98699999999999999</v>
      </c>
      <c r="E678">
        <v>1.1379999999999999</v>
      </c>
      <c r="F678">
        <v>0.98499999999999999</v>
      </c>
      <c r="G678">
        <v>1.3420000000000001</v>
      </c>
    </row>
    <row r="679" spans="1:7" x14ac:dyDescent="0.2">
      <c r="A679">
        <v>306</v>
      </c>
      <c r="B679">
        <v>141.19</v>
      </c>
      <c r="C679">
        <v>1.099</v>
      </c>
      <c r="D679">
        <v>0.97899999999999998</v>
      </c>
      <c r="E679">
        <v>1.1299999999999999</v>
      </c>
      <c r="F679">
        <v>0.97699999999999998</v>
      </c>
      <c r="G679">
        <v>1.3109999999999999</v>
      </c>
    </row>
    <row r="680" spans="1:7" x14ac:dyDescent="0.2">
      <c r="A680">
        <v>307</v>
      </c>
      <c r="B680">
        <v>137.88999999999999</v>
      </c>
      <c r="C680">
        <v>1.091</v>
      </c>
      <c r="D680">
        <v>0.97399999999999998</v>
      </c>
      <c r="E680">
        <v>1.121</v>
      </c>
      <c r="F680">
        <v>0.97199999999999998</v>
      </c>
      <c r="G680">
        <v>1.2949999999999999</v>
      </c>
    </row>
    <row r="681" spans="1:7" x14ac:dyDescent="0.2">
      <c r="A681">
        <v>308</v>
      </c>
      <c r="B681">
        <v>134.61000000000001</v>
      </c>
      <c r="C681">
        <v>1.075</v>
      </c>
      <c r="D681">
        <v>0.96699999999999997</v>
      </c>
      <c r="E681">
        <v>1.1120000000000001</v>
      </c>
      <c r="F681">
        <v>0.96599999999999997</v>
      </c>
      <c r="G681">
        <v>1.2549999999999999</v>
      </c>
    </row>
    <row r="682" spans="1:7" x14ac:dyDescent="0.2">
      <c r="A682">
        <v>309</v>
      </c>
      <c r="B682">
        <v>131.37</v>
      </c>
      <c r="C682">
        <v>1.06</v>
      </c>
      <c r="D682">
        <v>0.95899999999999996</v>
      </c>
      <c r="E682">
        <v>1.1040000000000001</v>
      </c>
      <c r="F682">
        <v>0.95799999999999996</v>
      </c>
      <c r="G682">
        <v>1.2190000000000001</v>
      </c>
    </row>
    <row r="683" spans="1:7" x14ac:dyDescent="0.2">
      <c r="A683">
        <v>310</v>
      </c>
      <c r="B683">
        <v>128.16</v>
      </c>
      <c r="C683">
        <v>1.0569999999999999</v>
      </c>
      <c r="D683">
        <v>0.95399999999999996</v>
      </c>
      <c r="E683">
        <v>1.101</v>
      </c>
      <c r="F683">
        <v>0.95299999999999996</v>
      </c>
      <c r="G683">
        <v>1.218</v>
      </c>
    </row>
    <row r="684" spans="1:7" x14ac:dyDescent="0.2">
      <c r="A684">
        <v>311</v>
      </c>
      <c r="B684">
        <v>124.99</v>
      </c>
      <c r="C684">
        <v>1.0489999999999999</v>
      </c>
      <c r="D684">
        <v>0.95099999999999996</v>
      </c>
      <c r="E684">
        <v>1.091</v>
      </c>
      <c r="F684">
        <v>0.94899999999999995</v>
      </c>
      <c r="G684">
        <v>1.204</v>
      </c>
    </row>
    <row r="685" spans="1:7" x14ac:dyDescent="0.2">
      <c r="A685">
        <v>312</v>
      </c>
      <c r="B685">
        <v>121.85</v>
      </c>
      <c r="C685">
        <v>1.0429999999999999</v>
      </c>
      <c r="D685">
        <v>0.94599999999999995</v>
      </c>
      <c r="E685">
        <v>1.081</v>
      </c>
      <c r="F685">
        <v>0.94499999999999995</v>
      </c>
      <c r="G685">
        <v>1.1990000000000001</v>
      </c>
    </row>
    <row r="686" spans="1:7" x14ac:dyDescent="0.2">
      <c r="A686">
        <v>313</v>
      </c>
      <c r="B686">
        <v>118.76</v>
      </c>
      <c r="C686">
        <v>1.04</v>
      </c>
      <c r="D686">
        <v>0.94</v>
      </c>
      <c r="E686">
        <v>1.077</v>
      </c>
      <c r="F686">
        <v>0.93700000000000006</v>
      </c>
      <c r="G686">
        <v>1.2070000000000001</v>
      </c>
    </row>
    <row r="687" spans="1:7" x14ac:dyDescent="0.2">
      <c r="A687">
        <v>314</v>
      </c>
      <c r="B687">
        <v>115.7</v>
      </c>
      <c r="C687">
        <v>1.0329999999999999</v>
      </c>
      <c r="D687">
        <v>0.93600000000000005</v>
      </c>
      <c r="E687">
        <v>1.07</v>
      </c>
      <c r="F687">
        <v>0.93500000000000005</v>
      </c>
      <c r="G687">
        <v>1.1890000000000001</v>
      </c>
    </row>
    <row r="688" spans="1:7" x14ac:dyDescent="0.2">
      <c r="A688">
        <v>315</v>
      </c>
      <c r="B688">
        <v>112.69</v>
      </c>
      <c r="C688">
        <v>1.024</v>
      </c>
      <c r="D688">
        <v>0.93200000000000005</v>
      </c>
      <c r="E688">
        <v>1.06</v>
      </c>
      <c r="F688">
        <v>0.92800000000000005</v>
      </c>
      <c r="G688">
        <v>1.1739999999999999</v>
      </c>
    </row>
    <row r="689" spans="1:7" x14ac:dyDescent="0.2">
      <c r="A689">
        <v>316</v>
      </c>
      <c r="B689">
        <v>109.72</v>
      </c>
      <c r="C689">
        <v>1.0189999999999999</v>
      </c>
      <c r="D689">
        <v>0.92700000000000005</v>
      </c>
      <c r="E689">
        <v>1.05</v>
      </c>
      <c r="F689">
        <v>0.92800000000000005</v>
      </c>
      <c r="G689">
        <v>1.169</v>
      </c>
    </row>
    <row r="690" spans="1:7" x14ac:dyDescent="0.2">
      <c r="A690">
        <v>317</v>
      </c>
      <c r="B690">
        <v>106.8</v>
      </c>
      <c r="C690">
        <v>1.014</v>
      </c>
      <c r="D690">
        <v>0.91900000000000004</v>
      </c>
      <c r="E690">
        <v>1.0469999999999999</v>
      </c>
      <c r="F690">
        <v>0.92800000000000005</v>
      </c>
      <c r="G690">
        <v>1.161</v>
      </c>
    </row>
    <row r="691" spans="1:7" x14ac:dyDescent="0.2">
      <c r="A691">
        <v>318</v>
      </c>
      <c r="B691">
        <v>103.92</v>
      </c>
      <c r="C691">
        <v>1.014</v>
      </c>
      <c r="D691">
        <v>0.91600000000000004</v>
      </c>
      <c r="E691">
        <v>1.0389999999999999</v>
      </c>
      <c r="F691">
        <v>0.92300000000000004</v>
      </c>
      <c r="G691">
        <v>1.1759999999999999</v>
      </c>
    </row>
    <row r="692" spans="1:7" x14ac:dyDescent="0.2">
      <c r="A692">
        <v>319</v>
      </c>
      <c r="B692">
        <v>101.09</v>
      </c>
      <c r="C692">
        <v>1.014</v>
      </c>
      <c r="D692">
        <v>0.91</v>
      </c>
      <c r="E692">
        <v>1.0329999999999999</v>
      </c>
      <c r="F692">
        <v>0.91600000000000004</v>
      </c>
      <c r="G692">
        <v>1.198</v>
      </c>
    </row>
    <row r="693" spans="1:7" x14ac:dyDescent="0.2">
      <c r="A693">
        <v>320</v>
      </c>
      <c r="B693">
        <v>98.3</v>
      </c>
      <c r="C693">
        <v>1.0169999999999999</v>
      </c>
      <c r="D693">
        <v>0.90700000000000003</v>
      </c>
      <c r="E693">
        <v>1.028</v>
      </c>
      <c r="F693">
        <v>0.91500000000000004</v>
      </c>
      <c r="G693">
        <v>1.218</v>
      </c>
    </row>
    <row r="694" spans="1:7" x14ac:dyDescent="0.2">
      <c r="A694">
        <v>321</v>
      </c>
      <c r="B694">
        <v>95.57</v>
      </c>
      <c r="C694">
        <v>1.0209999999999999</v>
      </c>
      <c r="D694">
        <v>0.90100000000000002</v>
      </c>
      <c r="E694">
        <v>1.0229999999999999</v>
      </c>
      <c r="F694">
        <v>0.91600000000000004</v>
      </c>
      <c r="G694">
        <v>1.2430000000000001</v>
      </c>
    </row>
    <row r="695" spans="1:7" x14ac:dyDescent="0.2">
      <c r="A695">
        <v>322</v>
      </c>
      <c r="B695">
        <v>92.89</v>
      </c>
      <c r="C695">
        <v>1.018</v>
      </c>
      <c r="D695">
        <v>0.89900000000000002</v>
      </c>
      <c r="E695">
        <v>1.0169999999999999</v>
      </c>
      <c r="F695">
        <v>0.91400000000000003</v>
      </c>
      <c r="G695">
        <v>1.2430000000000001</v>
      </c>
    </row>
    <row r="696" spans="1:7" x14ac:dyDescent="0.2">
      <c r="A696">
        <v>323</v>
      </c>
      <c r="B696">
        <v>90.26</v>
      </c>
      <c r="C696">
        <v>1.0089999999999999</v>
      </c>
      <c r="D696">
        <v>0.89800000000000002</v>
      </c>
      <c r="E696">
        <v>1.0109999999999999</v>
      </c>
      <c r="F696">
        <v>0.90700000000000003</v>
      </c>
      <c r="G696">
        <v>1.2190000000000001</v>
      </c>
    </row>
    <row r="697" spans="1:7" x14ac:dyDescent="0.2">
      <c r="A697">
        <v>324</v>
      </c>
      <c r="B697">
        <v>87.69</v>
      </c>
      <c r="C697">
        <v>0.995</v>
      </c>
      <c r="D697">
        <v>0.89500000000000002</v>
      </c>
      <c r="E697">
        <v>0.998</v>
      </c>
      <c r="F697">
        <v>0.90600000000000003</v>
      </c>
      <c r="G697">
        <v>1.18</v>
      </c>
    </row>
    <row r="698" spans="1:7" x14ac:dyDescent="0.2">
      <c r="A698">
        <v>325</v>
      </c>
      <c r="B698">
        <v>85.17</v>
      </c>
      <c r="C698">
        <v>0.98</v>
      </c>
      <c r="D698">
        <v>0.89400000000000002</v>
      </c>
      <c r="E698">
        <v>0.99199999999999999</v>
      </c>
      <c r="F698">
        <v>0.90400000000000003</v>
      </c>
      <c r="G698">
        <v>1.1279999999999999</v>
      </c>
    </row>
    <row r="699" spans="1:7" x14ac:dyDescent="0.2">
      <c r="A699">
        <v>326</v>
      </c>
      <c r="B699">
        <v>82.71</v>
      </c>
      <c r="C699">
        <v>0.97099999999999997</v>
      </c>
      <c r="D699">
        <v>0.89400000000000002</v>
      </c>
      <c r="E699">
        <v>0.99</v>
      </c>
      <c r="F699">
        <v>0.90200000000000002</v>
      </c>
      <c r="G699">
        <v>1.0960000000000001</v>
      </c>
    </row>
    <row r="700" spans="1:7" x14ac:dyDescent="0.2">
      <c r="A700">
        <v>327</v>
      </c>
      <c r="B700">
        <v>80.31</v>
      </c>
      <c r="C700">
        <v>0.96299999999999997</v>
      </c>
      <c r="D700">
        <v>0.89200000000000002</v>
      </c>
      <c r="E700">
        <v>0.98799999999999999</v>
      </c>
      <c r="F700">
        <v>0.90600000000000003</v>
      </c>
      <c r="G700">
        <v>1.0649999999999999</v>
      </c>
    </row>
    <row r="701" spans="1:7" x14ac:dyDescent="0.2">
      <c r="A701">
        <v>328</v>
      </c>
      <c r="B701">
        <v>77.959999999999994</v>
      </c>
      <c r="C701">
        <v>0.96199999999999997</v>
      </c>
      <c r="D701">
        <v>0.9</v>
      </c>
      <c r="E701">
        <v>0.98599999999999999</v>
      </c>
      <c r="F701">
        <v>0.90600000000000003</v>
      </c>
      <c r="G701">
        <v>1.0580000000000001</v>
      </c>
    </row>
    <row r="702" spans="1:7" x14ac:dyDescent="0.2">
      <c r="A702">
        <v>329</v>
      </c>
      <c r="B702">
        <v>75.67</v>
      </c>
      <c r="C702">
        <v>0.96399999999999997</v>
      </c>
      <c r="D702">
        <v>0.89800000000000002</v>
      </c>
      <c r="E702">
        <v>0.98099999999999998</v>
      </c>
      <c r="F702">
        <v>0.90600000000000003</v>
      </c>
      <c r="G702">
        <v>1.071</v>
      </c>
    </row>
    <row r="703" spans="1:7" x14ac:dyDescent="0.2">
      <c r="A703">
        <v>330</v>
      </c>
      <c r="B703">
        <v>73.45</v>
      </c>
      <c r="C703">
        <v>0.96699999999999997</v>
      </c>
      <c r="D703">
        <v>0.89700000000000002</v>
      </c>
      <c r="E703">
        <v>0.97799999999999998</v>
      </c>
      <c r="F703">
        <v>0.90500000000000003</v>
      </c>
      <c r="G703">
        <v>1.0880000000000001</v>
      </c>
    </row>
    <row r="704" spans="1:7" x14ac:dyDescent="0.2">
      <c r="A704">
        <v>331</v>
      </c>
      <c r="B704">
        <v>71.290000000000006</v>
      </c>
      <c r="C704">
        <v>0.97299999999999998</v>
      </c>
      <c r="D704">
        <v>0.90100000000000002</v>
      </c>
      <c r="E704">
        <v>0.97199999999999998</v>
      </c>
      <c r="F704">
        <v>0.90500000000000003</v>
      </c>
      <c r="G704">
        <v>1.115</v>
      </c>
    </row>
    <row r="705" spans="1:7" x14ac:dyDescent="0.2">
      <c r="A705">
        <v>332</v>
      </c>
      <c r="B705">
        <v>69.19</v>
      </c>
      <c r="C705">
        <v>0.98099999999999998</v>
      </c>
      <c r="D705">
        <v>0.9</v>
      </c>
      <c r="E705">
        <v>0.97799999999999998</v>
      </c>
      <c r="F705">
        <v>0.90400000000000003</v>
      </c>
      <c r="G705">
        <v>1.143</v>
      </c>
    </row>
    <row r="706" spans="1:7" x14ac:dyDescent="0.2">
      <c r="A706">
        <v>333</v>
      </c>
      <c r="B706">
        <v>67.150000000000006</v>
      </c>
      <c r="C706">
        <v>0.98499999999999999</v>
      </c>
      <c r="D706">
        <v>0.90100000000000002</v>
      </c>
      <c r="E706">
        <v>0.98199999999999998</v>
      </c>
      <c r="F706">
        <v>0.90500000000000003</v>
      </c>
      <c r="G706">
        <v>1.151</v>
      </c>
    </row>
    <row r="707" spans="1:7" x14ac:dyDescent="0.2">
      <c r="A707">
        <v>334</v>
      </c>
      <c r="B707">
        <v>65.180000000000007</v>
      </c>
      <c r="C707">
        <v>0.98</v>
      </c>
      <c r="D707">
        <v>0.90400000000000003</v>
      </c>
      <c r="E707">
        <v>0.97699999999999998</v>
      </c>
      <c r="F707">
        <v>0.90500000000000003</v>
      </c>
      <c r="G707">
        <v>1.133</v>
      </c>
    </row>
    <row r="708" spans="1:7" x14ac:dyDescent="0.2">
      <c r="A708">
        <v>335</v>
      </c>
      <c r="B708">
        <v>63.28</v>
      </c>
      <c r="C708">
        <v>0.98299999999999998</v>
      </c>
      <c r="D708">
        <v>0.90400000000000003</v>
      </c>
      <c r="E708">
        <v>0.97799999999999998</v>
      </c>
      <c r="F708">
        <v>0.90200000000000002</v>
      </c>
      <c r="G708">
        <v>1.149</v>
      </c>
    </row>
    <row r="709" spans="1:7" x14ac:dyDescent="0.2">
      <c r="A709">
        <v>336</v>
      </c>
      <c r="B709">
        <v>61.44</v>
      </c>
      <c r="C709">
        <v>0.98299999999999998</v>
      </c>
      <c r="D709">
        <v>0.90600000000000003</v>
      </c>
      <c r="E709">
        <v>0.98</v>
      </c>
      <c r="F709">
        <v>0.90400000000000003</v>
      </c>
      <c r="G709">
        <v>1.1419999999999999</v>
      </c>
    </row>
    <row r="710" spans="1:7" x14ac:dyDescent="0.2">
      <c r="A710">
        <v>337</v>
      </c>
      <c r="B710">
        <v>59.67</v>
      </c>
      <c r="C710">
        <v>0.98399999999999999</v>
      </c>
      <c r="D710">
        <v>0.90600000000000003</v>
      </c>
      <c r="E710">
        <v>0.98099999999999998</v>
      </c>
      <c r="F710">
        <v>0.91</v>
      </c>
      <c r="G710">
        <v>1.139</v>
      </c>
    </row>
    <row r="711" spans="1:7" x14ac:dyDescent="0.2">
      <c r="A711">
        <v>338</v>
      </c>
      <c r="B711">
        <v>57.97</v>
      </c>
      <c r="C711">
        <v>0.97699999999999998</v>
      </c>
      <c r="D711">
        <v>0.90900000000000003</v>
      </c>
      <c r="E711">
        <v>0.97699999999999998</v>
      </c>
      <c r="F711">
        <v>0.90700000000000003</v>
      </c>
      <c r="G711">
        <v>1.1160000000000001</v>
      </c>
    </row>
    <row r="712" spans="1:7" x14ac:dyDescent="0.2">
      <c r="A712">
        <v>339</v>
      </c>
      <c r="B712">
        <v>56.34</v>
      </c>
      <c r="C712">
        <v>0.96099999999999997</v>
      </c>
      <c r="D712">
        <v>0.90800000000000003</v>
      </c>
      <c r="E712">
        <v>0.97599999999999998</v>
      </c>
      <c r="F712">
        <v>0.91100000000000003</v>
      </c>
      <c r="G712">
        <v>1.0489999999999999</v>
      </c>
    </row>
    <row r="713" spans="1:7" x14ac:dyDescent="0.2">
      <c r="A713">
        <v>340</v>
      </c>
      <c r="B713">
        <v>54.78</v>
      </c>
      <c r="C713">
        <v>0.96499999999999997</v>
      </c>
      <c r="D713">
        <v>0.90800000000000003</v>
      </c>
      <c r="E713">
        <v>0.97899999999999998</v>
      </c>
      <c r="F713">
        <v>0.92100000000000004</v>
      </c>
      <c r="G713">
        <v>1.052</v>
      </c>
    </row>
    <row r="714" spans="1:7" x14ac:dyDescent="0.2">
      <c r="A714">
        <v>341</v>
      </c>
      <c r="B714">
        <v>53.29</v>
      </c>
      <c r="C714">
        <v>0.96399999999999997</v>
      </c>
      <c r="D714">
        <v>0.91100000000000003</v>
      </c>
      <c r="E714">
        <v>0.98199999999999998</v>
      </c>
      <c r="F714">
        <v>0.92200000000000004</v>
      </c>
      <c r="G714">
        <v>1.042</v>
      </c>
    </row>
    <row r="715" spans="1:7" x14ac:dyDescent="0.2">
      <c r="A715">
        <v>342</v>
      </c>
      <c r="B715">
        <v>51.87</v>
      </c>
      <c r="C715">
        <v>0.96499999999999997</v>
      </c>
      <c r="D715">
        <v>0.91300000000000003</v>
      </c>
      <c r="E715">
        <v>0.98099999999999998</v>
      </c>
      <c r="F715">
        <v>0.92100000000000004</v>
      </c>
      <c r="G715">
        <v>1.0449999999999999</v>
      </c>
    </row>
    <row r="716" spans="1:7" x14ac:dyDescent="0.2">
      <c r="A716">
        <v>343</v>
      </c>
      <c r="B716">
        <v>50.53</v>
      </c>
      <c r="C716">
        <v>0.99199999999999999</v>
      </c>
      <c r="D716">
        <v>0.91100000000000003</v>
      </c>
      <c r="E716">
        <v>0.98399999999999999</v>
      </c>
      <c r="F716">
        <v>0.92400000000000004</v>
      </c>
      <c r="G716">
        <v>1.151</v>
      </c>
    </row>
    <row r="717" spans="1:7" x14ac:dyDescent="0.2">
      <c r="A717">
        <v>344</v>
      </c>
      <c r="B717">
        <v>49.26</v>
      </c>
      <c r="C717">
        <v>1.008</v>
      </c>
      <c r="D717">
        <v>0.91100000000000003</v>
      </c>
      <c r="E717">
        <v>0.98799999999999999</v>
      </c>
      <c r="F717">
        <v>0.92800000000000005</v>
      </c>
      <c r="G717">
        <v>1.2050000000000001</v>
      </c>
    </row>
    <row r="718" spans="1:7" x14ac:dyDescent="0.2">
      <c r="A718">
        <v>345</v>
      </c>
      <c r="B718">
        <v>48.06</v>
      </c>
      <c r="C718">
        <v>1.016</v>
      </c>
      <c r="D718">
        <v>0.91300000000000003</v>
      </c>
      <c r="E718">
        <v>0.98399999999999999</v>
      </c>
      <c r="F718">
        <v>0.92900000000000005</v>
      </c>
      <c r="G718">
        <v>1.236</v>
      </c>
    </row>
    <row r="719" spans="1:7" x14ac:dyDescent="0.2">
      <c r="A719">
        <v>346</v>
      </c>
      <c r="B719">
        <v>46.93</v>
      </c>
      <c r="C719">
        <v>1.01</v>
      </c>
      <c r="D719">
        <v>0.90700000000000003</v>
      </c>
      <c r="E719">
        <v>0.98599999999999999</v>
      </c>
      <c r="F719">
        <v>0.92300000000000004</v>
      </c>
      <c r="G719">
        <v>1.224</v>
      </c>
    </row>
    <row r="720" spans="1:7" x14ac:dyDescent="0.2">
      <c r="A720">
        <v>347</v>
      </c>
      <c r="B720">
        <v>45.89</v>
      </c>
      <c r="C720">
        <v>0.99399999999999999</v>
      </c>
      <c r="D720">
        <v>0.89700000000000002</v>
      </c>
      <c r="E720">
        <v>0.98699999999999999</v>
      </c>
      <c r="F720">
        <v>0.92200000000000004</v>
      </c>
      <c r="G720">
        <v>1.17</v>
      </c>
    </row>
    <row r="721" spans="1:7" x14ac:dyDescent="0.2">
      <c r="A721">
        <v>348</v>
      </c>
      <c r="B721">
        <v>44.91</v>
      </c>
      <c r="C721">
        <v>0.99</v>
      </c>
      <c r="D721">
        <v>0.90100000000000002</v>
      </c>
      <c r="E721">
        <v>0.98899999999999999</v>
      </c>
      <c r="F721">
        <v>0.92300000000000004</v>
      </c>
      <c r="G721">
        <v>1.1499999999999999</v>
      </c>
    </row>
    <row r="722" spans="1:7" x14ac:dyDescent="0.2">
      <c r="A722">
        <v>349</v>
      </c>
      <c r="B722">
        <v>44.02</v>
      </c>
      <c r="C722">
        <v>0.98599999999999999</v>
      </c>
      <c r="D722">
        <v>0.9</v>
      </c>
      <c r="E722">
        <v>0.98699999999999999</v>
      </c>
      <c r="F722">
        <v>0.92300000000000004</v>
      </c>
      <c r="G722">
        <v>1.1359999999999999</v>
      </c>
    </row>
    <row r="723" spans="1:7" x14ac:dyDescent="0.2">
      <c r="A723">
        <v>350</v>
      </c>
      <c r="B723">
        <v>43.2</v>
      </c>
      <c r="C723">
        <v>0.97399999999999998</v>
      </c>
      <c r="D723">
        <v>0.89400000000000002</v>
      </c>
      <c r="E723">
        <v>0.98699999999999999</v>
      </c>
      <c r="F723">
        <v>0.92100000000000004</v>
      </c>
      <c r="G723">
        <v>1.0920000000000001</v>
      </c>
    </row>
    <row r="724" spans="1:7" x14ac:dyDescent="0.2">
      <c r="A724">
        <v>351</v>
      </c>
      <c r="B724">
        <v>42.45</v>
      </c>
      <c r="C724">
        <v>0.96299999999999997</v>
      </c>
      <c r="D724">
        <v>0.89400000000000002</v>
      </c>
      <c r="E724">
        <v>0.99</v>
      </c>
      <c r="F724">
        <v>0.91900000000000004</v>
      </c>
      <c r="G724">
        <v>1.0489999999999999</v>
      </c>
    </row>
    <row r="725" spans="1:7" x14ac:dyDescent="0.2">
      <c r="A725">
        <v>352</v>
      </c>
      <c r="B725">
        <v>41.79</v>
      </c>
      <c r="C725">
        <v>0.94699999999999995</v>
      </c>
      <c r="D725">
        <v>0.89400000000000002</v>
      </c>
      <c r="E725">
        <v>0.98499999999999999</v>
      </c>
      <c r="F725">
        <v>0.91600000000000004</v>
      </c>
      <c r="G725">
        <v>0.99399999999999999</v>
      </c>
    </row>
    <row r="726" spans="1:7" x14ac:dyDescent="0.2">
      <c r="A726">
        <v>353</v>
      </c>
      <c r="B726">
        <v>41.2</v>
      </c>
      <c r="C726">
        <v>0.94099999999999995</v>
      </c>
      <c r="D726">
        <v>0.89100000000000001</v>
      </c>
      <c r="E726">
        <v>0.98499999999999999</v>
      </c>
      <c r="F726">
        <v>0.90900000000000003</v>
      </c>
      <c r="G726">
        <v>0.98</v>
      </c>
    </row>
    <row r="727" spans="1:7" x14ac:dyDescent="0.2">
      <c r="A727">
        <v>354</v>
      </c>
      <c r="B727">
        <v>40.69</v>
      </c>
      <c r="C727">
        <v>0.95099999999999996</v>
      </c>
      <c r="D727">
        <v>0.88800000000000001</v>
      </c>
      <c r="E727">
        <v>0.98399999999999999</v>
      </c>
      <c r="F727">
        <v>0.90400000000000003</v>
      </c>
      <c r="G727">
        <v>1.028</v>
      </c>
    </row>
    <row r="728" spans="1:7" x14ac:dyDescent="0.2">
      <c r="A728">
        <v>355</v>
      </c>
      <c r="B728">
        <v>40.26</v>
      </c>
      <c r="C728">
        <v>0.96299999999999997</v>
      </c>
      <c r="D728">
        <v>0.88800000000000001</v>
      </c>
      <c r="E728">
        <v>0.98399999999999999</v>
      </c>
      <c r="F728">
        <v>0.9</v>
      </c>
      <c r="G728">
        <v>1.08</v>
      </c>
    </row>
    <row r="729" spans="1:7" x14ac:dyDescent="0.2">
      <c r="A729">
        <v>356</v>
      </c>
      <c r="B729">
        <v>39.9</v>
      </c>
      <c r="C729">
        <v>0.96499999999999997</v>
      </c>
      <c r="D729">
        <v>0.88900000000000001</v>
      </c>
      <c r="E729">
        <v>0.97699999999999998</v>
      </c>
      <c r="F729">
        <v>0.89500000000000002</v>
      </c>
      <c r="G729">
        <v>1.0980000000000001</v>
      </c>
    </row>
    <row r="730" spans="1:7" x14ac:dyDescent="0.2">
      <c r="A730">
        <v>357</v>
      </c>
      <c r="B730">
        <v>39.630000000000003</v>
      </c>
      <c r="C730">
        <v>0.95499999999999996</v>
      </c>
      <c r="D730">
        <v>0.88500000000000001</v>
      </c>
      <c r="E730">
        <v>0.97499999999999998</v>
      </c>
      <c r="F730">
        <v>0.89</v>
      </c>
      <c r="G730">
        <v>1.071</v>
      </c>
    </row>
    <row r="731" spans="1:7" x14ac:dyDescent="0.2">
      <c r="A731">
        <v>358</v>
      </c>
      <c r="B731">
        <v>39.43</v>
      </c>
      <c r="C731">
        <v>0.93500000000000005</v>
      </c>
      <c r="D731">
        <v>0.88500000000000001</v>
      </c>
      <c r="E731">
        <v>0.97299999999999998</v>
      </c>
      <c r="F731">
        <v>0.88700000000000001</v>
      </c>
      <c r="G731">
        <v>0.995</v>
      </c>
    </row>
    <row r="732" spans="1:7" x14ac:dyDescent="0.2">
      <c r="A732">
        <v>359</v>
      </c>
      <c r="B732">
        <v>39.31</v>
      </c>
      <c r="C732">
        <v>0.91300000000000003</v>
      </c>
      <c r="D732">
        <v>0.88300000000000001</v>
      </c>
      <c r="E732">
        <v>0.97099999999999997</v>
      </c>
      <c r="F732">
        <v>0.88700000000000001</v>
      </c>
      <c r="G732">
        <v>0.91</v>
      </c>
    </row>
  </sheetData>
  <phoneticPr fontId="0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732"/>
  <sheetViews>
    <sheetView topLeftCell="A325" workbookViewId="0">
      <selection activeCell="M439" sqref="M439"/>
    </sheetView>
  </sheetViews>
  <sheetFormatPr defaultRowHeight="12.75" x14ac:dyDescent="0.2"/>
  <cols>
    <col min="1" max="1" width="18.85546875" bestFit="1" customWidth="1"/>
    <col min="2" max="2" width="11.28515625" bestFit="1" customWidth="1"/>
    <col min="3" max="3" width="11.7109375" bestFit="1" customWidth="1"/>
    <col min="4" max="4" width="11.28515625" bestFit="1" customWidth="1"/>
    <col min="5" max="5" width="9.7109375" bestFit="1" customWidth="1"/>
    <col min="6" max="6" width="10.85546875" customWidth="1"/>
    <col min="7" max="7" width="8.85546875" bestFit="1" customWidth="1"/>
    <col min="9" max="9" width="11.42578125" bestFit="1" customWidth="1"/>
    <col min="13" max="13" width="11.28515625" bestFit="1" customWidth="1"/>
    <col min="14" max="14" width="11.7109375" bestFit="1" customWidth="1"/>
    <col min="15" max="15" width="11.28515625" bestFit="1" customWidth="1"/>
    <col min="16" max="16" width="9.7109375" bestFit="1" customWidth="1"/>
    <col min="17" max="18" width="9" bestFit="1" customWidth="1"/>
    <col min="19" max="19" width="5" bestFit="1" customWidth="1"/>
    <col min="20" max="20" width="4.140625" bestFit="1" customWidth="1"/>
  </cols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M1" t="s">
        <v>6</v>
      </c>
      <c r="N1" t="s">
        <v>4</v>
      </c>
      <c r="O1" t="s">
        <v>5</v>
      </c>
    </row>
    <row r="2" spans="1:20" x14ac:dyDescent="0.2">
      <c r="A2" t="s">
        <v>311</v>
      </c>
    </row>
    <row r="3" spans="1:20" x14ac:dyDescent="0.2">
      <c r="A3" s="1">
        <v>37658</v>
      </c>
      <c r="B3" s="2">
        <v>0.49305555555555558</v>
      </c>
      <c r="M3" s="2">
        <v>0.49305555555555558</v>
      </c>
    </row>
    <row r="4" spans="1:20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3500</v>
      </c>
      <c r="I4" t="s">
        <v>13</v>
      </c>
      <c r="M4" t="s">
        <v>9</v>
      </c>
      <c r="N4">
        <v>0.9</v>
      </c>
      <c r="O4" t="s">
        <v>10</v>
      </c>
      <c r="P4" t="s">
        <v>11</v>
      </c>
      <c r="Q4">
        <v>35</v>
      </c>
      <c r="R4" t="s">
        <v>12</v>
      </c>
      <c r="S4">
        <v>3500</v>
      </c>
      <c r="T4" t="s">
        <v>13</v>
      </c>
    </row>
    <row r="5" spans="1:20" x14ac:dyDescent="0.2">
      <c r="A5" t="s">
        <v>14</v>
      </c>
      <c r="M5" t="s">
        <v>312</v>
      </c>
      <c r="N5" t="s">
        <v>313</v>
      </c>
      <c r="O5">
        <v>-40</v>
      </c>
    </row>
    <row r="6" spans="1:20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M6" t="s">
        <v>18</v>
      </c>
      <c r="N6" t="s">
        <v>19</v>
      </c>
      <c r="O6" t="s">
        <v>20</v>
      </c>
      <c r="P6" t="s">
        <v>21</v>
      </c>
      <c r="Q6" t="s">
        <v>22</v>
      </c>
      <c r="R6" t="s">
        <v>24</v>
      </c>
    </row>
    <row r="7" spans="1:20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M7">
        <v>8.14E-2</v>
      </c>
      <c r="N7">
        <v>0.13700000000000001</v>
      </c>
      <c r="O7">
        <v>11.16</v>
      </c>
      <c r="P7">
        <v>300</v>
      </c>
      <c r="Q7">
        <v>4</v>
      </c>
      <c r="R7">
        <v>1</v>
      </c>
    </row>
    <row r="8" spans="1:20" x14ac:dyDescent="0.2">
      <c r="A8" t="s">
        <v>25</v>
      </c>
      <c r="B8" t="s">
        <v>4</v>
      </c>
      <c r="H8" s="3" t="s">
        <v>919</v>
      </c>
      <c r="I8" s="3">
        <v>5.1114600000000008E-4</v>
      </c>
      <c r="M8" t="s">
        <v>4</v>
      </c>
    </row>
    <row r="9" spans="1:20" x14ac:dyDescent="0.2">
      <c r="H9" s="3" t="s">
        <v>920</v>
      </c>
      <c r="I9" s="3">
        <v>3.8635374149659868E-5</v>
      </c>
    </row>
    <row r="10" spans="1:20" x14ac:dyDescent="0.2">
      <c r="A10" t="s">
        <v>26</v>
      </c>
      <c r="B10" t="s">
        <v>27</v>
      </c>
      <c r="C10" t="s">
        <v>28</v>
      </c>
      <c r="D10">
        <v>720</v>
      </c>
      <c r="H10" t="s">
        <v>996</v>
      </c>
      <c r="I10">
        <f>60/(H4*360)</f>
        <v>4.761904761904762E-5</v>
      </c>
      <c r="M10" t="s">
        <v>30</v>
      </c>
      <c r="N10" t="s">
        <v>31</v>
      </c>
      <c r="O10" t="s">
        <v>32</v>
      </c>
      <c r="P10" t="s">
        <v>33</v>
      </c>
      <c r="Q10" t="s">
        <v>34</v>
      </c>
      <c r="R10" t="s">
        <v>35</v>
      </c>
    </row>
    <row r="11" spans="1:20" x14ac:dyDescent="0.2">
      <c r="M11" t="s">
        <v>37</v>
      </c>
      <c r="N11">
        <v>66.471999999999994</v>
      </c>
      <c r="O11">
        <v>67.013000000000005</v>
      </c>
      <c r="P11">
        <v>67.447000000000003</v>
      </c>
      <c r="Q11">
        <v>67.466999999999999</v>
      </c>
      <c r="R11">
        <v>63.96</v>
      </c>
    </row>
    <row r="12" spans="1:20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H12" s="5" t="s">
        <v>910</v>
      </c>
      <c r="I12" s="5" t="s">
        <v>911</v>
      </c>
      <c r="J12" s="5" t="s">
        <v>912</v>
      </c>
      <c r="K12" s="5" t="s">
        <v>999</v>
      </c>
      <c r="M12" t="s">
        <v>37</v>
      </c>
      <c r="N12">
        <v>67.180000000000007</v>
      </c>
      <c r="O12">
        <v>67.603999999999999</v>
      </c>
      <c r="P12">
        <v>68.275999999999996</v>
      </c>
      <c r="Q12">
        <v>68.2</v>
      </c>
      <c r="R12">
        <v>64.638999999999996</v>
      </c>
    </row>
    <row r="13" spans="1:20" x14ac:dyDescent="0.2">
      <c r="A13">
        <v>-360</v>
      </c>
      <c r="B13">
        <v>39.270000000000003</v>
      </c>
      <c r="C13">
        <v>0.83099999999999996</v>
      </c>
      <c r="D13">
        <v>0.82499999999999996</v>
      </c>
      <c r="E13">
        <v>0.90300000000000002</v>
      </c>
      <c r="F13">
        <v>0.88300000000000001</v>
      </c>
      <c r="G13">
        <v>0.71099999999999997</v>
      </c>
      <c r="H13" s="4">
        <f>(((0.5*$B$7)+$C$7)-((0.5*$B$7)*COS(RADIANS(A13)))-($C$7*COS(ASIN(((0.5*$B$7)/$C$7)*SIN(RADIANS(A13))))))</f>
        <v>0</v>
      </c>
      <c r="I13" s="4">
        <f>(H14-H13)/$I$10</f>
        <v>0.16884467681799187</v>
      </c>
      <c r="J13" s="4">
        <f>(I14-I13)/$I$10</f>
        <v>7089.7197942278999</v>
      </c>
      <c r="K13">
        <f>((C13*100000)*(B13*0.000001))/(($I$9+$I$8)*287)</f>
        <v>20.681879615708301</v>
      </c>
      <c r="M13" t="s">
        <v>37</v>
      </c>
      <c r="N13">
        <v>4.9610000000000003</v>
      </c>
      <c r="O13">
        <v>4.2359999999999998</v>
      </c>
      <c r="P13">
        <v>5.1429999999999998</v>
      </c>
      <c r="Q13">
        <v>4.657</v>
      </c>
      <c r="R13">
        <v>4.8710000000000004</v>
      </c>
    </row>
    <row r="14" spans="1:20" x14ac:dyDescent="0.2">
      <c r="A14">
        <v>-359</v>
      </c>
      <c r="B14">
        <v>39.31</v>
      </c>
      <c r="C14">
        <v>0.83399999999999996</v>
      </c>
      <c r="D14">
        <v>0.82499999999999996</v>
      </c>
      <c r="E14">
        <v>0.90500000000000003</v>
      </c>
      <c r="F14">
        <v>0.88600000000000001</v>
      </c>
      <c r="G14">
        <v>0.71799999999999997</v>
      </c>
      <c r="H14" s="4">
        <f>(((0.5*$B$7)+$C$7)-((0.5*$B$7)*COS(RADIANS(A14)))-($C$7*COS(ASIN(((0.5*$B$7)/$C$7)*SIN(RADIANS(A14))))))</f>
        <v>8.0402227056186604E-6</v>
      </c>
      <c r="I14" s="4">
        <f t="shared" ref="I14:J77" si="0">(H15-H14)/$I$10</f>
        <v>0.50645038130503472</v>
      </c>
      <c r="J14" s="4">
        <f t="shared" si="0"/>
        <v>7084.4509846527681</v>
      </c>
      <c r="K14">
        <f t="shared" ref="K14:K77" si="1">((C14*100000)*(B14*0.000001))/(($I$9+$I$8)*287)</f>
        <v>20.777685833132569</v>
      </c>
      <c r="M14" t="s">
        <v>37</v>
      </c>
      <c r="N14">
        <v>82.507000000000005</v>
      </c>
      <c r="O14">
        <v>78.667000000000002</v>
      </c>
      <c r="P14">
        <v>82.507000000000005</v>
      </c>
      <c r="Q14">
        <v>81.212999999999994</v>
      </c>
      <c r="R14">
        <v>79.606999999999999</v>
      </c>
    </row>
    <row r="15" spans="1:20" x14ac:dyDescent="0.2">
      <c r="A15">
        <v>-358</v>
      </c>
      <c r="B15">
        <v>39.43</v>
      </c>
      <c r="C15">
        <v>0.83699999999999997</v>
      </c>
      <c r="D15">
        <v>0.83199999999999996</v>
      </c>
      <c r="E15">
        <v>0.90900000000000003</v>
      </c>
      <c r="F15">
        <v>0.89600000000000002</v>
      </c>
      <c r="G15">
        <v>0.71299999999999997</v>
      </c>
      <c r="H15" s="4">
        <f t="shared" ref="H15:H78" si="2">(((0.5*$B$7)+$C$7)-((0.5*$B$7)*COS(RADIANS(A15)))-($C$7*COS(ASIN(((0.5*$B$7)/$C$7)*SIN(RADIANS(A15))))))</f>
        <v>3.2156907529667933E-5</v>
      </c>
      <c r="I15" s="4">
        <f t="shared" si="0"/>
        <v>0.84380519009802368</v>
      </c>
      <c r="J15" s="4">
        <f t="shared" si="0"/>
        <v>7075.6732581403749</v>
      </c>
      <c r="K15">
        <f t="shared" si="1"/>
        <v>20.916081041830974</v>
      </c>
      <c r="M15" t="s">
        <v>37</v>
      </c>
      <c r="N15">
        <v>47.847000000000001</v>
      </c>
      <c r="O15">
        <v>50.453000000000003</v>
      </c>
      <c r="P15">
        <v>55.872999999999998</v>
      </c>
      <c r="Q15">
        <v>47.847000000000001</v>
      </c>
      <c r="R15">
        <v>52.433</v>
      </c>
    </row>
    <row r="16" spans="1:20" x14ac:dyDescent="0.2">
      <c r="A16">
        <v>-357</v>
      </c>
      <c r="B16">
        <v>39.630000000000003</v>
      </c>
      <c r="C16">
        <v>0.84499999999999997</v>
      </c>
      <c r="D16">
        <v>0.83899999999999997</v>
      </c>
      <c r="E16">
        <v>0.91100000000000003</v>
      </c>
      <c r="F16">
        <v>0.90300000000000002</v>
      </c>
      <c r="G16">
        <v>0.72599999999999998</v>
      </c>
      <c r="H16" s="4">
        <f t="shared" si="2"/>
        <v>7.2338107058145251E-5</v>
      </c>
      <c r="I16" s="4">
        <f t="shared" si="0"/>
        <v>1.180742011914232</v>
      </c>
      <c r="J16" s="4">
        <f t="shared" si="0"/>
        <v>7063.3920490007213</v>
      </c>
      <c r="K16">
        <f t="shared" si="1"/>
        <v>21.223102037855401</v>
      </c>
      <c r="M16" t="s">
        <v>46</v>
      </c>
      <c r="N16">
        <v>7.3849999999999998</v>
      </c>
      <c r="O16">
        <v>6.266</v>
      </c>
      <c r="P16">
        <v>7.532</v>
      </c>
      <c r="Q16">
        <v>6.8280000000000003</v>
      </c>
      <c r="R16">
        <v>7.5350000000000001</v>
      </c>
    </row>
    <row r="17" spans="1:18" x14ac:dyDescent="0.2">
      <c r="A17">
        <v>-356</v>
      </c>
      <c r="B17">
        <v>39.9</v>
      </c>
      <c r="C17">
        <v>0.85</v>
      </c>
      <c r="D17">
        <v>0.84599999999999997</v>
      </c>
      <c r="E17">
        <v>0.91600000000000004</v>
      </c>
      <c r="F17">
        <v>0.90700000000000003</v>
      </c>
      <c r="G17">
        <v>0.73099999999999998</v>
      </c>
      <c r="H17" s="4">
        <f t="shared" si="2"/>
        <v>1.2856391714929916E-4</v>
      </c>
      <c r="I17" s="4">
        <f t="shared" si="0"/>
        <v>1.5170940142475997</v>
      </c>
      <c r="J17" s="4">
        <f t="shared" si="0"/>
        <v>7047.6149657109072</v>
      </c>
      <c r="K17">
        <f t="shared" si="1"/>
        <v>21.494131533664675</v>
      </c>
      <c r="M17" t="s">
        <v>46</v>
      </c>
      <c r="N17">
        <v>71.221999999999994</v>
      </c>
      <c r="O17">
        <v>74.63</v>
      </c>
      <c r="P17">
        <v>81.834000000000003</v>
      </c>
      <c r="Q17">
        <v>70.156999999999996</v>
      </c>
      <c r="R17">
        <v>81.117000000000004</v>
      </c>
    </row>
    <row r="18" spans="1:18" x14ac:dyDescent="0.2">
      <c r="A18">
        <v>-355</v>
      </c>
      <c r="B18">
        <v>40.26</v>
      </c>
      <c r="C18">
        <v>0.85199999999999998</v>
      </c>
      <c r="D18">
        <v>0.84599999999999997</v>
      </c>
      <c r="E18">
        <v>0.91200000000000003</v>
      </c>
      <c r="F18">
        <v>0.91</v>
      </c>
      <c r="G18">
        <v>0.73799999999999999</v>
      </c>
      <c r="H18" s="4">
        <f t="shared" si="2"/>
        <v>2.0080648925632771E-4</v>
      </c>
      <c r="I18" s="4">
        <f t="shared" si="0"/>
        <v>1.8526947269005001</v>
      </c>
      <c r="J18" s="4">
        <f t="shared" si="0"/>
        <v>7028.3517915760985</v>
      </c>
      <c r="K18">
        <f t="shared" si="1"/>
        <v>21.739094285261082</v>
      </c>
      <c r="M18" t="s">
        <v>49</v>
      </c>
      <c r="N18">
        <v>16.8</v>
      </c>
      <c r="O18">
        <v>16.600000000000001</v>
      </c>
      <c r="P18">
        <v>16</v>
      </c>
      <c r="Q18">
        <v>16.600000000000001</v>
      </c>
      <c r="R18">
        <v>18</v>
      </c>
    </row>
    <row r="19" spans="1:18" x14ac:dyDescent="0.2">
      <c r="A19">
        <v>-354</v>
      </c>
      <c r="B19">
        <v>40.69</v>
      </c>
      <c r="C19">
        <v>0.85099999999999998</v>
      </c>
      <c r="D19">
        <v>0.85299999999999998</v>
      </c>
      <c r="E19">
        <v>0.90700000000000003</v>
      </c>
      <c r="F19">
        <v>0.91400000000000003</v>
      </c>
      <c r="G19">
        <v>0.73</v>
      </c>
      <c r="H19" s="4">
        <f t="shared" si="2"/>
        <v>2.8903004768016105E-4</v>
      </c>
      <c r="I19" s="4">
        <f t="shared" si="0"/>
        <v>2.187378145546981</v>
      </c>
      <c r="J19" s="4">
        <f t="shared" si="0"/>
        <v>7005.6144848274489</v>
      </c>
      <c r="K19">
        <f t="shared" si="1"/>
        <v>21.945492451752859</v>
      </c>
      <c r="M19" t="s">
        <v>49</v>
      </c>
      <c r="N19">
        <v>16.795000000000002</v>
      </c>
      <c r="O19">
        <v>16.443000000000001</v>
      </c>
      <c r="P19">
        <v>15.992000000000001</v>
      </c>
      <c r="Q19">
        <v>16.762</v>
      </c>
      <c r="R19">
        <v>17.983000000000001</v>
      </c>
    </row>
    <row r="20" spans="1:18" x14ac:dyDescent="0.2">
      <c r="A20">
        <v>-353</v>
      </c>
      <c r="B20">
        <v>41.2</v>
      </c>
      <c r="C20">
        <v>0.85299999999999998</v>
      </c>
      <c r="D20">
        <v>0.85799999999999998</v>
      </c>
      <c r="E20">
        <v>0.90900000000000003</v>
      </c>
      <c r="F20">
        <v>0.91900000000000004</v>
      </c>
      <c r="G20">
        <v>0.72699999999999998</v>
      </c>
      <c r="H20" s="4">
        <f t="shared" si="2"/>
        <v>3.9319091175382681E-4</v>
      </c>
      <c r="I20" s="4">
        <f t="shared" si="0"/>
        <v>2.520978835300669</v>
      </c>
      <c r="J20" s="4">
        <f t="shared" si="0"/>
        <v>6979.4171795768407</v>
      </c>
      <c r="K20">
        <f t="shared" si="1"/>
        <v>22.272774906870058</v>
      </c>
      <c r="M20" t="s">
        <v>49</v>
      </c>
      <c r="N20">
        <v>1.98</v>
      </c>
      <c r="O20">
        <v>1.6479999999999999</v>
      </c>
      <c r="P20">
        <v>1.976</v>
      </c>
      <c r="Q20">
        <v>1.851</v>
      </c>
      <c r="R20">
        <v>1.8660000000000001</v>
      </c>
    </row>
    <row r="21" spans="1:18" x14ac:dyDescent="0.2">
      <c r="A21">
        <v>-352</v>
      </c>
      <c r="B21">
        <v>41.79</v>
      </c>
      <c r="C21">
        <v>0.85</v>
      </c>
      <c r="D21">
        <v>0.85599999999999998</v>
      </c>
      <c r="E21">
        <v>0.90600000000000003</v>
      </c>
      <c r="F21">
        <v>0.92200000000000004</v>
      </c>
      <c r="G21">
        <v>0.71799999999999997</v>
      </c>
      <c r="H21" s="4">
        <f t="shared" si="2"/>
        <v>5.1323752295862057E-4</v>
      </c>
      <c r="I21" s="4">
        <f t="shared" si="0"/>
        <v>2.8533320343281376</v>
      </c>
      <c r="J21" s="4">
        <f t="shared" si="0"/>
        <v>6949.7761861718418</v>
      </c>
      <c r="K21">
        <f t="shared" si="1"/>
        <v>22.512274606311951</v>
      </c>
      <c r="M21" t="s">
        <v>49</v>
      </c>
      <c r="N21">
        <v>27.2</v>
      </c>
      <c r="O21">
        <v>21.396000000000001</v>
      </c>
      <c r="P21">
        <v>21.2</v>
      </c>
      <c r="Q21">
        <v>27.2</v>
      </c>
      <c r="R21">
        <v>24</v>
      </c>
    </row>
    <row r="22" spans="1:18" x14ac:dyDescent="0.2">
      <c r="A22">
        <v>-351</v>
      </c>
      <c r="B22">
        <v>42.45</v>
      </c>
      <c r="C22">
        <v>0.84799999999999998</v>
      </c>
      <c r="D22">
        <v>0.86099999999999999</v>
      </c>
      <c r="E22">
        <v>0.89600000000000002</v>
      </c>
      <c r="F22">
        <v>0.92500000000000004</v>
      </c>
      <c r="G22">
        <v>0.71</v>
      </c>
      <c r="H22" s="4">
        <f t="shared" si="2"/>
        <v>6.4911047697424618E-4</v>
      </c>
      <c r="I22" s="4">
        <f t="shared" si="0"/>
        <v>3.1842737574791777</v>
      </c>
      <c r="J22" s="4">
        <f t="shared" si="0"/>
        <v>6916.709991868941</v>
      </c>
      <c r="K22">
        <f t="shared" si="1"/>
        <v>22.814010004312184</v>
      </c>
      <c r="M22" t="s">
        <v>49</v>
      </c>
      <c r="N22">
        <v>10.8</v>
      </c>
      <c r="O22">
        <v>12</v>
      </c>
      <c r="P22">
        <v>10.8</v>
      </c>
      <c r="Q22">
        <v>12.6</v>
      </c>
      <c r="R22">
        <v>12.8</v>
      </c>
    </row>
    <row r="23" spans="1:18" x14ac:dyDescent="0.2">
      <c r="A23">
        <v>-350</v>
      </c>
      <c r="B23">
        <v>43.2</v>
      </c>
      <c r="C23">
        <v>0.84699999999999998</v>
      </c>
      <c r="D23">
        <v>0.86199999999999999</v>
      </c>
      <c r="E23">
        <v>0.89500000000000002</v>
      </c>
      <c r="F23">
        <v>0.92400000000000004</v>
      </c>
      <c r="G23">
        <v>0.70799999999999996</v>
      </c>
      <c r="H23" s="4">
        <f t="shared" si="2"/>
        <v>8.0074256066373084E-4</v>
      </c>
      <c r="I23" s="4">
        <f t="shared" si="0"/>
        <v>3.5136408999491273</v>
      </c>
      <c r="J23" s="4">
        <f t="shared" si="0"/>
        <v>6880.2392613353522</v>
      </c>
      <c r="K23">
        <f t="shared" si="1"/>
        <v>23.189705748766155</v>
      </c>
      <c r="M23" t="s">
        <v>46</v>
      </c>
      <c r="N23">
        <v>11.787000000000001</v>
      </c>
      <c r="O23">
        <v>10.023999999999999</v>
      </c>
      <c r="P23">
        <v>12.353999999999999</v>
      </c>
      <c r="Q23">
        <v>11.04</v>
      </c>
      <c r="R23">
        <v>10.374000000000001</v>
      </c>
    </row>
    <row r="24" spans="1:18" x14ac:dyDescent="0.2">
      <c r="A24">
        <v>-349</v>
      </c>
      <c r="B24">
        <v>44.02</v>
      </c>
      <c r="C24">
        <v>0.84199999999999997</v>
      </c>
      <c r="D24">
        <v>0.85799999999999998</v>
      </c>
      <c r="E24">
        <v>0.89200000000000002</v>
      </c>
      <c r="F24">
        <v>0.92800000000000005</v>
      </c>
      <c r="G24">
        <v>0.69099999999999995</v>
      </c>
      <c r="H24" s="4">
        <f t="shared" si="2"/>
        <v>9.6805879399464168E-4</v>
      </c>
      <c r="I24" s="4">
        <f t="shared" si="0"/>
        <v>3.8412713409650965</v>
      </c>
      <c r="J24" s="4">
        <f t="shared" si="0"/>
        <v>6840.3868368571384</v>
      </c>
      <c r="K24">
        <f t="shared" si="1"/>
        <v>23.490389097279554</v>
      </c>
      <c r="M24" t="s">
        <v>46</v>
      </c>
      <c r="N24">
        <v>64.304000000000002</v>
      </c>
      <c r="O24">
        <v>72.977999999999994</v>
      </c>
      <c r="P24">
        <v>67.534000000000006</v>
      </c>
      <c r="Q24">
        <v>75.17</v>
      </c>
      <c r="R24">
        <v>71.177000000000007</v>
      </c>
    </row>
    <row r="25" spans="1:18" x14ac:dyDescent="0.2">
      <c r="A25">
        <v>-348</v>
      </c>
      <c r="B25">
        <v>44.91</v>
      </c>
      <c r="C25">
        <v>0.83399999999999996</v>
      </c>
      <c r="D25">
        <v>0.86099999999999999</v>
      </c>
      <c r="E25">
        <v>0.88200000000000001</v>
      </c>
      <c r="F25">
        <v>0.92600000000000005</v>
      </c>
      <c r="G25">
        <v>0.66600000000000004</v>
      </c>
      <c r="H25" s="4">
        <f t="shared" si="2"/>
        <v>1.1509764768977415E-3</v>
      </c>
      <c r="I25" s="4">
        <f t="shared" si="0"/>
        <v>4.1670040474821031</v>
      </c>
      <c r="J25" s="4">
        <f t="shared" si="0"/>
        <v>6797.1777387308975</v>
      </c>
      <c r="K25">
        <f t="shared" si="1"/>
        <v>23.737620726684902</v>
      </c>
      <c r="M25" t="s">
        <v>57</v>
      </c>
      <c r="N25">
        <v>2.7570000000000001</v>
      </c>
      <c r="O25">
        <v>2.8140000000000001</v>
      </c>
      <c r="P25">
        <v>2.9420000000000002</v>
      </c>
      <c r="Q25">
        <v>2.7519999999999998</v>
      </c>
      <c r="R25">
        <v>2.52</v>
      </c>
    </row>
    <row r="26" spans="1:18" x14ac:dyDescent="0.2">
      <c r="A26">
        <v>-347</v>
      </c>
      <c r="B26">
        <v>45.89</v>
      </c>
      <c r="C26">
        <v>0.82799999999999996</v>
      </c>
      <c r="D26">
        <v>0.86</v>
      </c>
      <c r="E26">
        <v>0.88100000000000001</v>
      </c>
      <c r="F26">
        <v>0.92800000000000005</v>
      </c>
      <c r="G26">
        <v>0.64400000000000002</v>
      </c>
      <c r="H26" s="4">
        <f t="shared" si="2"/>
        <v>1.349405241063556E-3</v>
      </c>
      <c r="I26" s="4">
        <f t="shared" si="0"/>
        <v>4.4906791778978601</v>
      </c>
      <c r="J26" s="4">
        <f t="shared" si="0"/>
        <v>6750.6391648230792</v>
      </c>
      <c r="K26">
        <f t="shared" si="1"/>
        <v>24.081108546487812</v>
      </c>
      <c r="M26" t="s">
        <v>57</v>
      </c>
      <c r="N26">
        <v>2.927</v>
      </c>
      <c r="O26">
        <v>2.9510000000000001</v>
      </c>
      <c r="P26">
        <v>3.12</v>
      </c>
      <c r="Q26">
        <v>2.9260000000000002</v>
      </c>
      <c r="R26">
        <v>2.7130000000000001</v>
      </c>
    </row>
    <row r="27" spans="1:18" x14ac:dyDescent="0.2">
      <c r="A27">
        <v>-346</v>
      </c>
      <c r="B27">
        <v>46.93</v>
      </c>
      <c r="C27">
        <v>0.82499999999999996</v>
      </c>
      <c r="D27">
        <v>0.85499999999999998</v>
      </c>
      <c r="E27">
        <v>0.878</v>
      </c>
      <c r="F27">
        <v>0.92600000000000005</v>
      </c>
      <c r="G27">
        <v>0.64200000000000002</v>
      </c>
      <c r="H27" s="4">
        <f t="shared" si="2"/>
        <v>1.5632471066777398E-3</v>
      </c>
      <c r="I27" s="4">
        <f t="shared" si="0"/>
        <v>4.8121381857465781</v>
      </c>
      <c r="J27" s="4">
        <f t="shared" si="0"/>
        <v>6700.8004905822572</v>
      </c>
      <c r="K27">
        <f t="shared" si="1"/>
        <v>24.537628309649975</v>
      </c>
      <c r="M27" t="s">
        <v>57</v>
      </c>
      <c r="N27">
        <v>0.60399999999999998</v>
      </c>
      <c r="O27">
        <v>0.56899999999999995</v>
      </c>
      <c r="P27">
        <v>0.64900000000000002</v>
      </c>
      <c r="Q27">
        <v>0.54800000000000004</v>
      </c>
      <c r="R27">
        <v>0.57999999999999996</v>
      </c>
    </row>
    <row r="28" spans="1:18" x14ac:dyDescent="0.2">
      <c r="A28">
        <v>-345</v>
      </c>
      <c r="B28">
        <v>48.06</v>
      </c>
      <c r="C28">
        <v>0.82399999999999995</v>
      </c>
      <c r="D28">
        <v>0.85099999999999998</v>
      </c>
      <c r="E28">
        <v>0.871</v>
      </c>
      <c r="F28">
        <v>0.92600000000000005</v>
      </c>
      <c r="G28">
        <v>0.64800000000000002</v>
      </c>
      <c r="H28" s="4">
        <f t="shared" si="2"/>
        <v>1.7923965440942435E-3</v>
      </c>
      <c r="I28" s="4">
        <f t="shared" si="0"/>
        <v>5.1312239233933523</v>
      </c>
      <c r="J28" s="4">
        <f t="shared" si="0"/>
        <v>6647.6932675702674</v>
      </c>
      <c r="K28">
        <f t="shared" si="1"/>
        <v>25.097996764927899</v>
      </c>
      <c r="M28" t="s">
        <v>57</v>
      </c>
      <c r="N28">
        <v>5.3719999999999999</v>
      </c>
      <c r="O28">
        <v>5.3719999999999999</v>
      </c>
      <c r="P28">
        <v>5.2140000000000004</v>
      </c>
      <c r="Q28">
        <v>4.5019999999999998</v>
      </c>
      <c r="R28">
        <v>4.8479999999999999</v>
      </c>
    </row>
    <row r="29" spans="1:18" x14ac:dyDescent="0.2">
      <c r="A29">
        <v>-344</v>
      </c>
      <c r="B29">
        <v>49.26</v>
      </c>
      <c r="C29">
        <v>0.82599999999999996</v>
      </c>
      <c r="D29">
        <v>0.85499999999999998</v>
      </c>
      <c r="E29">
        <v>0.86499999999999999</v>
      </c>
      <c r="F29">
        <v>0.92500000000000004</v>
      </c>
      <c r="G29">
        <v>0.66100000000000003</v>
      </c>
      <c r="H29" s="4">
        <f t="shared" si="2"/>
        <v>2.0367405404463079E-3</v>
      </c>
      <c r="I29" s="4">
        <f t="shared" si="0"/>
        <v>5.4477807456586032</v>
      </c>
      <c r="J29" s="4">
        <f t="shared" si="0"/>
        <v>6591.351222556561</v>
      </c>
      <c r="K29">
        <f t="shared" si="1"/>
        <v>25.787101854097418</v>
      </c>
      <c r="M29" t="s">
        <v>57</v>
      </c>
      <c r="N29">
        <v>1.1819999999999999</v>
      </c>
      <c r="O29">
        <v>1.302</v>
      </c>
      <c r="P29">
        <v>1.6419999999999999</v>
      </c>
      <c r="Q29">
        <v>1.1819999999999999</v>
      </c>
      <c r="R29">
        <v>1.4319999999999999</v>
      </c>
    </row>
    <row r="30" spans="1:18" x14ac:dyDescent="0.2">
      <c r="A30">
        <v>-343</v>
      </c>
      <c r="B30">
        <v>50.53</v>
      </c>
      <c r="C30">
        <v>0.82699999999999996</v>
      </c>
      <c r="D30">
        <v>0.85</v>
      </c>
      <c r="E30">
        <v>0.86199999999999999</v>
      </c>
      <c r="F30">
        <v>0.92100000000000004</v>
      </c>
      <c r="G30">
        <v>0.67700000000000005</v>
      </c>
      <c r="H30" s="4">
        <f t="shared" si="2"/>
        <v>2.2961586711919557E-3</v>
      </c>
      <c r="I30" s="4">
        <f t="shared" si="0"/>
        <v>5.7616546133993918</v>
      </c>
      <c r="J30" s="4">
        <f t="shared" si="0"/>
        <v>6531.8102552779828</v>
      </c>
      <c r="K30">
        <f t="shared" si="1"/>
        <v>26.483957886172934</v>
      </c>
      <c r="M30" t="s">
        <v>46</v>
      </c>
      <c r="N30">
        <v>20.641999999999999</v>
      </c>
      <c r="O30">
        <v>19.268000000000001</v>
      </c>
      <c r="P30">
        <v>20.795999999999999</v>
      </c>
      <c r="Q30">
        <v>18.734000000000002</v>
      </c>
      <c r="R30">
        <v>21.367000000000001</v>
      </c>
    </row>
    <row r="31" spans="1:18" x14ac:dyDescent="0.2">
      <c r="A31">
        <v>-342</v>
      </c>
      <c r="B31">
        <v>51.87</v>
      </c>
      <c r="C31">
        <v>0.82399999999999995</v>
      </c>
      <c r="D31">
        <v>0.84599999999999997</v>
      </c>
      <c r="E31">
        <v>0.85199999999999998</v>
      </c>
      <c r="F31">
        <v>0.91600000000000004</v>
      </c>
      <c r="G31">
        <v>0.68100000000000005</v>
      </c>
      <c r="H31" s="4">
        <f t="shared" si="2"/>
        <v>2.5705231765919268E-3</v>
      </c>
      <c r="I31" s="4">
        <f t="shared" si="0"/>
        <v>6.0726931969840576</v>
      </c>
      <c r="J31" s="4">
        <f t="shared" si="0"/>
        <v>6469.1084356972988</v>
      </c>
      <c r="K31">
        <f t="shared" si="1"/>
        <v>27.087663175131301</v>
      </c>
      <c r="M31" t="s">
        <v>46</v>
      </c>
      <c r="N31">
        <v>40.378</v>
      </c>
      <c r="O31">
        <v>44.122999999999998</v>
      </c>
      <c r="P31">
        <v>52.636000000000003</v>
      </c>
      <c r="Q31">
        <v>40.402000000000001</v>
      </c>
      <c r="R31">
        <v>52.777000000000001</v>
      </c>
    </row>
    <row r="32" spans="1:18" x14ac:dyDescent="0.2">
      <c r="A32">
        <v>-341</v>
      </c>
      <c r="B32">
        <v>53.29</v>
      </c>
      <c r="C32">
        <v>0.82399999999999995</v>
      </c>
      <c r="D32">
        <v>0.84899999999999998</v>
      </c>
      <c r="E32">
        <v>0.84799999999999998</v>
      </c>
      <c r="F32">
        <v>0.91300000000000003</v>
      </c>
      <c r="G32">
        <v>0.68700000000000006</v>
      </c>
      <c r="H32" s="4">
        <f t="shared" si="2"/>
        <v>2.8596990431149771E-3</v>
      </c>
      <c r="I32" s="4">
        <f t="shared" si="0"/>
        <v>6.38074597963631</v>
      </c>
      <c r="J32" s="4">
        <f t="shared" si="0"/>
        <v>6403.2860005388775</v>
      </c>
      <c r="K32">
        <f t="shared" si="1"/>
        <v>27.829218635102123</v>
      </c>
      <c r="M32" t="s">
        <v>49</v>
      </c>
      <c r="N32">
        <v>7</v>
      </c>
      <c r="O32">
        <v>7</v>
      </c>
      <c r="P32">
        <v>6</v>
      </c>
      <c r="Q32">
        <v>7</v>
      </c>
      <c r="R32">
        <v>8</v>
      </c>
    </row>
    <row r="33" spans="1:18" x14ac:dyDescent="0.2">
      <c r="A33">
        <v>-340</v>
      </c>
      <c r="B33">
        <v>54.78</v>
      </c>
      <c r="C33">
        <v>0.82499999999999996</v>
      </c>
      <c r="D33">
        <v>0.84299999999999997</v>
      </c>
      <c r="E33">
        <v>0.84699999999999998</v>
      </c>
      <c r="F33">
        <v>0.90600000000000003</v>
      </c>
      <c r="G33">
        <v>0.70399999999999996</v>
      </c>
      <c r="H33" s="4">
        <f t="shared" si="2"/>
        <v>3.1635440897643252E-3</v>
      </c>
      <c r="I33" s="4">
        <f t="shared" si="0"/>
        <v>6.6856643606143518</v>
      </c>
      <c r="J33" s="4">
        <f t="shared" si="0"/>
        <v>6334.3853486377275</v>
      </c>
      <c r="K33">
        <f t="shared" si="1"/>
        <v>28.642047278982009</v>
      </c>
      <c r="M33" t="s">
        <v>49</v>
      </c>
      <c r="N33">
        <v>7.4249999999999998</v>
      </c>
      <c r="O33">
        <v>7.2910000000000004</v>
      </c>
      <c r="P33">
        <v>6.7619999999999996</v>
      </c>
      <c r="Q33">
        <v>7.4349999999999996</v>
      </c>
      <c r="R33">
        <v>8.2140000000000004</v>
      </c>
    </row>
    <row r="34" spans="1:18" x14ac:dyDescent="0.2">
      <c r="A34">
        <v>-339</v>
      </c>
      <c r="B34">
        <v>56.34</v>
      </c>
      <c r="C34">
        <v>0.82499999999999996</v>
      </c>
      <c r="D34">
        <v>0.83499999999999996</v>
      </c>
      <c r="E34">
        <v>0.84299999999999997</v>
      </c>
      <c r="F34">
        <v>0.89800000000000002</v>
      </c>
      <c r="G34">
        <v>0.72199999999999998</v>
      </c>
      <c r="H34" s="4">
        <f t="shared" si="2"/>
        <v>3.4819090593173896E-3</v>
      </c>
      <c r="I34" s="4">
        <f t="shared" si="0"/>
        <v>6.9873017581685293</v>
      </c>
      <c r="J34" s="4">
        <f t="shared" si="0"/>
        <v>6262.4510356637193</v>
      </c>
      <c r="K34">
        <f t="shared" si="1"/>
        <v>29.45770251365181</v>
      </c>
      <c r="M34" t="s">
        <v>49</v>
      </c>
      <c r="N34">
        <v>2.2010000000000001</v>
      </c>
      <c r="O34">
        <v>1.875</v>
      </c>
      <c r="P34">
        <v>2.0640000000000001</v>
      </c>
      <c r="Q34">
        <v>2.1789999999999998</v>
      </c>
      <c r="R34">
        <v>2.4119999999999999</v>
      </c>
    </row>
    <row r="35" spans="1:18" x14ac:dyDescent="0.2">
      <c r="A35">
        <v>-338</v>
      </c>
      <c r="B35">
        <v>57.97</v>
      </c>
      <c r="C35">
        <v>0.83299999999999996</v>
      </c>
      <c r="D35">
        <v>0.83599999999999997</v>
      </c>
      <c r="E35">
        <v>0.83399999999999996</v>
      </c>
      <c r="F35">
        <v>0.91300000000000003</v>
      </c>
      <c r="G35">
        <v>0.748</v>
      </c>
      <c r="H35" s="4">
        <f t="shared" si="2"/>
        <v>3.8146377144682719E-3</v>
      </c>
      <c r="I35" s="4">
        <f t="shared" si="0"/>
        <v>7.285513712247754</v>
      </c>
      <c r="J35" s="4">
        <f t="shared" si="0"/>
        <v>6187.5297670346499</v>
      </c>
      <c r="K35">
        <f t="shared" si="1"/>
        <v>30.603872403669435</v>
      </c>
      <c r="M35" t="s">
        <v>49</v>
      </c>
      <c r="N35">
        <v>17.600000000000001</v>
      </c>
      <c r="O35">
        <v>13.396000000000001</v>
      </c>
      <c r="P35">
        <v>13.2</v>
      </c>
      <c r="Q35">
        <v>17.600000000000001</v>
      </c>
      <c r="R35">
        <v>15.6</v>
      </c>
    </row>
    <row r="36" spans="1:18" x14ac:dyDescent="0.2">
      <c r="A36">
        <v>-337</v>
      </c>
      <c r="B36">
        <v>59.67</v>
      </c>
      <c r="C36">
        <v>0.84499999999999997</v>
      </c>
      <c r="D36">
        <v>0.83799999999999997</v>
      </c>
      <c r="E36">
        <v>0.83799999999999997</v>
      </c>
      <c r="F36">
        <v>0.92500000000000004</v>
      </c>
      <c r="G36">
        <v>0.78100000000000003</v>
      </c>
      <c r="H36" s="4">
        <f t="shared" si="2"/>
        <v>4.1615669388610221E-3</v>
      </c>
      <c r="I36" s="4">
        <f t="shared" si="0"/>
        <v>7.5801579868684517</v>
      </c>
      <c r="J36" s="4">
        <f t="shared" si="0"/>
        <v>6109.6703902538266</v>
      </c>
      <c r="K36">
        <f t="shared" si="1"/>
        <v>31.955147580086596</v>
      </c>
      <c r="M36" t="s">
        <v>49</v>
      </c>
      <c r="N36">
        <v>1.8</v>
      </c>
      <c r="O36">
        <v>2</v>
      </c>
      <c r="P36">
        <v>1.8</v>
      </c>
      <c r="Q36">
        <v>1.8</v>
      </c>
      <c r="R36">
        <v>2.6</v>
      </c>
    </row>
    <row r="37" spans="1:18" x14ac:dyDescent="0.2">
      <c r="A37">
        <v>-336</v>
      </c>
      <c r="B37">
        <v>61.44</v>
      </c>
      <c r="C37">
        <v>0.84199999999999997</v>
      </c>
      <c r="D37">
        <v>0.83099999999999996</v>
      </c>
      <c r="E37">
        <v>0.83299999999999996</v>
      </c>
      <c r="F37">
        <v>0.90400000000000003</v>
      </c>
      <c r="G37">
        <v>0.80100000000000005</v>
      </c>
      <c r="H37" s="4">
        <f t="shared" si="2"/>
        <v>4.5225268429976151E-3</v>
      </c>
      <c r="I37" s="4">
        <f t="shared" si="0"/>
        <v>7.8710946721186339</v>
      </c>
      <c r="J37" s="4">
        <f t="shared" si="0"/>
        <v>6028.92388497094</v>
      </c>
      <c r="K37">
        <f t="shared" si="1"/>
        <v>32.786222311150738</v>
      </c>
      <c r="M37" t="s">
        <v>46</v>
      </c>
      <c r="N37">
        <v>29.640999999999998</v>
      </c>
      <c r="O37">
        <v>25.715</v>
      </c>
      <c r="P37">
        <v>30.521999999999998</v>
      </c>
      <c r="Q37">
        <v>29.305</v>
      </c>
      <c r="R37">
        <v>29.370999999999999</v>
      </c>
    </row>
    <row r="38" spans="1:18" x14ac:dyDescent="0.2">
      <c r="A38">
        <v>-335</v>
      </c>
      <c r="B38">
        <v>63.28</v>
      </c>
      <c r="C38">
        <v>0.83599999999999997</v>
      </c>
      <c r="D38">
        <v>0.82699999999999996</v>
      </c>
      <c r="E38">
        <v>0.82499999999999996</v>
      </c>
      <c r="F38">
        <v>0.89600000000000002</v>
      </c>
      <c r="G38">
        <v>0.79800000000000004</v>
      </c>
      <c r="H38" s="4">
        <f t="shared" si="2"/>
        <v>4.8973408750032643E-3</v>
      </c>
      <c r="I38" s="4">
        <f t="shared" si="0"/>
        <v>8.1581862856886787</v>
      </c>
      <c r="J38" s="4">
        <f t="shared" si="0"/>
        <v>5945.3433523944759</v>
      </c>
      <c r="K38">
        <f t="shared" si="1"/>
        <v>33.527473564041038</v>
      </c>
      <c r="M38" t="s">
        <v>46</v>
      </c>
      <c r="N38">
        <v>24.241</v>
      </c>
      <c r="O38">
        <v>27.431999999999999</v>
      </c>
      <c r="P38">
        <v>26.62</v>
      </c>
      <c r="Q38">
        <v>24.209</v>
      </c>
      <c r="R38">
        <v>31.654</v>
      </c>
    </row>
    <row r="39" spans="1:18" x14ac:dyDescent="0.2">
      <c r="A39">
        <v>-334</v>
      </c>
      <c r="B39">
        <v>65.180000000000007</v>
      </c>
      <c r="C39">
        <v>0.82799999999999996</v>
      </c>
      <c r="D39">
        <v>0.82899999999999996</v>
      </c>
      <c r="E39">
        <v>0.82199999999999995</v>
      </c>
      <c r="F39">
        <v>0.876</v>
      </c>
      <c r="G39">
        <v>0.78500000000000003</v>
      </c>
      <c r="H39" s="4">
        <f t="shared" si="2"/>
        <v>5.2858259362265347E-3</v>
      </c>
      <c r="I39" s="4">
        <f t="shared" si="0"/>
        <v>8.4412978738979394</v>
      </c>
      <c r="J39" s="4">
        <f t="shared" si="0"/>
        <v>5858.9840020721413</v>
      </c>
      <c r="K39">
        <f t="shared" si="1"/>
        <v>34.203675202878095</v>
      </c>
      <c r="M39" t="s">
        <v>37</v>
      </c>
      <c r="N39">
        <v>12.853</v>
      </c>
      <c r="O39">
        <v>12.85</v>
      </c>
      <c r="P39">
        <v>12.792999999999999</v>
      </c>
      <c r="Q39">
        <v>12.510999999999999</v>
      </c>
      <c r="R39">
        <v>13.257999999999999</v>
      </c>
    </row>
    <row r="40" spans="1:18" x14ac:dyDescent="0.2">
      <c r="A40">
        <v>-333</v>
      </c>
      <c r="B40">
        <v>67.150000000000006</v>
      </c>
      <c r="C40">
        <v>0.81399999999999995</v>
      </c>
      <c r="D40">
        <v>0.82099999999999995</v>
      </c>
      <c r="E40">
        <v>0.81799999999999995</v>
      </c>
      <c r="F40">
        <v>0.85199999999999998</v>
      </c>
      <c r="G40">
        <v>0.76500000000000001</v>
      </c>
      <c r="H40" s="4">
        <f t="shared" si="2"/>
        <v>5.6877925016502462E-3</v>
      </c>
      <c r="I40" s="4">
        <f t="shared" si="0"/>
        <v>8.7202971120918509</v>
      </c>
      <c r="J40" s="4">
        <f t="shared" si="0"/>
        <v>5769.9031373739108</v>
      </c>
      <c r="K40">
        <f t="shared" si="1"/>
        <v>34.641644671775467</v>
      </c>
      <c r="M40" t="s">
        <v>37</v>
      </c>
      <c r="N40">
        <v>12.853999999999999</v>
      </c>
      <c r="O40">
        <v>12.851000000000001</v>
      </c>
      <c r="P40">
        <v>12.794</v>
      </c>
      <c r="Q40">
        <v>12.513</v>
      </c>
      <c r="R40">
        <v>13.259</v>
      </c>
    </row>
    <row r="41" spans="1:18" x14ac:dyDescent="0.2">
      <c r="A41">
        <v>-332</v>
      </c>
      <c r="B41">
        <v>69.19</v>
      </c>
      <c r="C41">
        <v>0.80800000000000005</v>
      </c>
      <c r="D41">
        <v>0.81699999999999995</v>
      </c>
      <c r="E41">
        <v>0.80700000000000005</v>
      </c>
      <c r="F41">
        <v>0.85899999999999999</v>
      </c>
      <c r="G41">
        <v>0.748</v>
      </c>
      <c r="H41" s="4">
        <f t="shared" si="2"/>
        <v>6.1030447450831915E-3</v>
      </c>
      <c r="I41" s="4">
        <f t="shared" si="0"/>
        <v>8.9950544043477514</v>
      </c>
      <c r="J41" s="4">
        <f t="shared" si="0"/>
        <v>5678.1601389312518</v>
      </c>
      <c r="K41">
        <f t="shared" si="1"/>
        <v>35.430947968094394</v>
      </c>
      <c r="M41" t="s">
        <v>37</v>
      </c>
      <c r="N41">
        <v>0.28299999999999997</v>
      </c>
      <c r="O41">
        <v>7.3999999999999996E-2</v>
      </c>
      <c r="P41">
        <v>9.1999999999999998E-2</v>
      </c>
      <c r="Q41">
        <v>8.8999999999999996E-2</v>
      </c>
      <c r="R41">
        <v>0.11700000000000001</v>
      </c>
    </row>
    <row r="42" spans="1:18" x14ac:dyDescent="0.2">
      <c r="A42">
        <v>-331</v>
      </c>
      <c r="B42">
        <v>71.290000000000006</v>
      </c>
      <c r="C42">
        <v>0.81299999999999994</v>
      </c>
      <c r="D42">
        <v>0.81699999999999995</v>
      </c>
      <c r="E42">
        <v>0.80400000000000005</v>
      </c>
      <c r="F42">
        <v>0.88800000000000001</v>
      </c>
      <c r="G42">
        <v>0.74199999999999999</v>
      </c>
      <c r="H42" s="4">
        <f t="shared" si="2"/>
        <v>6.5313806690997511E-3</v>
      </c>
      <c r="I42" s="4">
        <f t="shared" si="0"/>
        <v>9.2654429823920967</v>
      </c>
      <c r="J42" s="4">
        <f t="shared" si="0"/>
        <v>5583.8164452728843</v>
      </c>
      <c r="K42">
        <f t="shared" si="1"/>
        <v>36.732225443297018</v>
      </c>
      <c r="M42" t="s">
        <v>37</v>
      </c>
      <c r="N42">
        <v>13.504</v>
      </c>
      <c r="O42">
        <v>13</v>
      </c>
      <c r="P42">
        <v>13.006</v>
      </c>
      <c r="Q42">
        <v>12.757</v>
      </c>
      <c r="R42">
        <v>13.504</v>
      </c>
    </row>
    <row r="43" spans="1:18" x14ac:dyDescent="0.2">
      <c r="A43">
        <v>-330</v>
      </c>
      <c r="B43">
        <v>73.45</v>
      </c>
      <c r="C43">
        <v>0.81200000000000006</v>
      </c>
      <c r="D43">
        <v>0.81100000000000005</v>
      </c>
      <c r="E43">
        <v>0.79900000000000004</v>
      </c>
      <c r="F43">
        <v>0.88</v>
      </c>
      <c r="G43">
        <v>0.75900000000000001</v>
      </c>
      <c r="H43" s="4">
        <f t="shared" si="2"/>
        <v>6.972592239689851E-3</v>
      </c>
      <c r="I43" s="4">
        <f t="shared" si="0"/>
        <v>9.5313390035955674</v>
      </c>
      <c r="J43" s="4">
        <f t="shared" si="0"/>
        <v>5486.9355322124666</v>
      </c>
      <c r="K43">
        <f t="shared" si="1"/>
        <v>37.798617026445775</v>
      </c>
      <c r="M43" t="s">
        <v>37</v>
      </c>
      <c r="N43">
        <v>12.023999999999999</v>
      </c>
      <c r="O43">
        <v>12.468999999999999</v>
      </c>
      <c r="P43">
        <v>12.505000000000001</v>
      </c>
      <c r="Q43">
        <v>12.023999999999999</v>
      </c>
      <c r="R43">
        <v>12.875</v>
      </c>
    </row>
    <row r="44" spans="1:18" x14ac:dyDescent="0.2">
      <c r="A44">
        <v>-329</v>
      </c>
      <c r="B44">
        <v>75.67</v>
      </c>
      <c r="C44">
        <v>0.80400000000000005</v>
      </c>
      <c r="D44">
        <v>0.80100000000000005</v>
      </c>
      <c r="E44">
        <v>0.76800000000000002</v>
      </c>
      <c r="F44">
        <v>0.85399999999999998</v>
      </c>
      <c r="G44">
        <v>0.79200000000000004</v>
      </c>
      <c r="H44" s="4">
        <f t="shared" si="2"/>
        <v>7.4264655255753542E-3</v>
      </c>
      <c r="I44" s="4">
        <f t="shared" si="0"/>
        <v>9.7926216479866373</v>
      </c>
      <c r="J44" s="4">
        <f t="shared" si="0"/>
        <v>5387.5828886372956</v>
      </c>
      <c r="K44">
        <f t="shared" si="1"/>
        <v>38.557410887646604</v>
      </c>
      <c r="M44" t="s">
        <v>46</v>
      </c>
      <c r="N44">
        <v>2.2000000000000002</v>
      </c>
      <c r="O44">
        <v>0.57799999999999996</v>
      </c>
      <c r="P44">
        <v>0.71699999999999997</v>
      </c>
      <c r="Q44">
        <v>0.71299999999999997</v>
      </c>
      <c r="R44">
        <v>0.88600000000000001</v>
      </c>
    </row>
    <row r="45" spans="1:18" x14ac:dyDescent="0.2">
      <c r="A45">
        <v>-328</v>
      </c>
      <c r="B45">
        <v>77.959999999999994</v>
      </c>
      <c r="C45">
        <v>0.81200000000000006</v>
      </c>
      <c r="D45">
        <v>0.80100000000000005</v>
      </c>
      <c r="E45">
        <v>0.77</v>
      </c>
      <c r="F45">
        <v>0.84799999999999998</v>
      </c>
      <c r="G45">
        <v>0.82699999999999996</v>
      </c>
      <c r="H45" s="4">
        <f t="shared" si="2"/>
        <v>7.8927808421461465E-3</v>
      </c>
      <c r="I45" s="4">
        <f t="shared" si="0"/>
        <v>10.049173214112223</v>
      </c>
      <c r="J45" s="4">
        <f t="shared" si="0"/>
        <v>5285.8259902408554</v>
      </c>
      <c r="K45">
        <f t="shared" si="1"/>
        <v>40.119539596755793</v>
      </c>
      <c r="M45" t="s">
        <v>46</v>
      </c>
      <c r="N45">
        <v>93.540999999999997</v>
      </c>
      <c r="O45">
        <v>97.025999999999996</v>
      </c>
      <c r="P45">
        <v>97.738</v>
      </c>
      <c r="Q45">
        <v>96.094999999999999</v>
      </c>
      <c r="R45">
        <v>97.105999999999995</v>
      </c>
    </row>
    <row r="46" spans="1:18" x14ac:dyDescent="0.2">
      <c r="A46">
        <v>-327</v>
      </c>
      <c r="B46">
        <v>80.31</v>
      </c>
      <c r="C46">
        <v>0.82599999999999996</v>
      </c>
      <c r="D46">
        <v>0.79400000000000004</v>
      </c>
      <c r="E46">
        <v>0.81799999999999995</v>
      </c>
      <c r="F46">
        <v>0.85</v>
      </c>
      <c r="G46">
        <v>0.84399999999999997</v>
      </c>
      <c r="H46" s="4">
        <f t="shared" si="2"/>
        <v>8.3713128999610142E-3</v>
      </c>
      <c r="I46" s="4">
        <f t="shared" si="0"/>
        <v>10.300879213647502</v>
      </c>
      <c r="J46" s="4">
        <f t="shared" si="0"/>
        <v>5181.7342707339658</v>
      </c>
      <c r="K46">
        <f t="shared" si="1"/>
        <v>42.041456555066262</v>
      </c>
      <c r="M46" t="s">
        <v>37</v>
      </c>
      <c r="N46">
        <v>12.718999999999999</v>
      </c>
      <c r="O46">
        <v>12.772</v>
      </c>
      <c r="P46">
        <v>12.568</v>
      </c>
      <c r="Q46">
        <v>12.439</v>
      </c>
      <c r="R46">
        <v>13.099</v>
      </c>
    </row>
    <row r="47" spans="1:18" x14ac:dyDescent="0.2">
      <c r="A47">
        <v>-326</v>
      </c>
      <c r="B47">
        <v>82.71</v>
      </c>
      <c r="C47">
        <v>0.80600000000000005</v>
      </c>
      <c r="D47">
        <v>0.79300000000000004</v>
      </c>
      <c r="E47">
        <v>0.75700000000000001</v>
      </c>
      <c r="F47">
        <v>0.83699999999999997</v>
      </c>
      <c r="G47">
        <v>0.83799999999999997</v>
      </c>
      <c r="H47" s="4">
        <f t="shared" si="2"/>
        <v>8.8618309577537524E-3</v>
      </c>
      <c r="I47" s="4">
        <f t="shared" si="0"/>
        <v>10.547628464634833</v>
      </c>
      <c r="J47" s="4">
        <f t="shared" si="0"/>
        <v>5075.3790890042346</v>
      </c>
      <c r="K47">
        <f t="shared" si="1"/>
        <v>42.249458146378316</v>
      </c>
      <c r="M47" t="s">
        <v>37</v>
      </c>
      <c r="N47">
        <v>12.721</v>
      </c>
      <c r="O47">
        <v>12.773</v>
      </c>
      <c r="P47">
        <v>12.569000000000001</v>
      </c>
      <c r="Q47">
        <v>12.44</v>
      </c>
      <c r="R47">
        <v>13.1</v>
      </c>
    </row>
    <row r="48" spans="1:18" x14ac:dyDescent="0.2">
      <c r="A48">
        <v>-325</v>
      </c>
      <c r="B48">
        <v>85.17</v>
      </c>
      <c r="C48">
        <v>0.78900000000000003</v>
      </c>
      <c r="D48">
        <v>0.752</v>
      </c>
      <c r="E48">
        <v>0.745</v>
      </c>
      <c r="F48">
        <v>0.83</v>
      </c>
      <c r="G48">
        <v>0.83</v>
      </c>
      <c r="H48" s="4">
        <f t="shared" si="2"/>
        <v>9.3640989798792207E-3</v>
      </c>
      <c r="I48" s="4">
        <f t="shared" si="0"/>
        <v>10.789313183158844</v>
      </c>
      <c r="J48" s="4">
        <f t="shared" si="0"/>
        <v>4966.8336947575699</v>
      </c>
      <c r="K48">
        <f t="shared" si="1"/>
        <v>42.588439898800893</v>
      </c>
      <c r="M48" t="s">
        <v>37</v>
      </c>
      <c r="N48">
        <v>0.26900000000000002</v>
      </c>
      <c r="O48">
        <v>8.5000000000000006E-2</v>
      </c>
      <c r="P48">
        <v>0.10299999999999999</v>
      </c>
      <c r="Q48">
        <v>9.1999999999999998E-2</v>
      </c>
      <c r="R48">
        <v>0.121</v>
      </c>
    </row>
    <row r="49" spans="1:18" x14ac:dyDescent="0.2">
      <c r="A49">
        <v>-324</v>
      </c>
      <c r="B49">
        <v>87.69</v>
      </c>
      <c r="C49">
        <v>0.80100000000000005</v>
      </c>
      <c r="D49">
        <v>0.78200000000000003</v>
      </c>
      <c r="E49">
        <v>0.77400000000000002</v>
      </c>
      <c r="F49">
        <v>0.83199999999999996</v>
      </c>
      <c r="G49">
        <v>0.81499999999999995</v>
      </c>
      <c r="H49" s="4">
        <f t="shared" si="2"/>
        <v>9.8778757981248799E-3</v>
      </c>
      <c r="I49" s="4">
        <f t="shared" si="0"/>
        <v>11.025829073385395</v>
      </c>
      <c r="J49" s="4">
        <f t="shared" si="0"/>
        <v>4856.1731890807332</v>
      </c>
      <c r="K49">
        <f t="shared" si="1"/>
        <v>44.515439650415203</v>
      </c>
      <c r="M49" t="s">
        <v>37</v>
      </c>
      <c r="N49">
        <v>13.359</v>
      </c>
      <c r="O49">
        <v>12.977</v>
      </c>
      <c r="P49">
        <v>12.988</v>
      </c>
      <c r="Q49">
        <v>12.638</v>
      </c>
      <c r="R49">
        <v>13.359</v>
      </c>
    </row>
    <row r="50" spans="1:18" x14ac:dyDescent="0.2">
      <c r="A50">
        <v>-323</v>
      </c>
      <c r="B50">
        <v>90.26</v>
      </c>
      <c r="C50">
        <v>0.77900000000000003</v>
      </c>
      <c r="D50">
        <v>0.77100000000000002</v>
      </c>
      <c r="E50">
        <v>0.74299999999999999</v>
      </c>
      <c r="F50">
        <v>0.82</v>
      </c>
      <c r="G50">
        <v>0.78300000000000003</v>
      </c>
      <c r="H50" s="4">
        <f t="shared" si="2"/>
        <v>1.0402915277809899E-2</v>
      </c>
      <c r="I50" s="4">
        <f t="shared" si="0"/>
        <v>11.257075415722573</v>
      </c>
      <c r="J50" s="4">
        <f t="shared" si="0"/>
        <v>4743.4744834972162</v>
      </c>
      <c r="K50">
        <f t="shared" si="1"/>
        <v>44.56160941253308</v>
      </c>
      <c r="M50" t="s">
        <v>37</v>
      </c>
      <c r="N50">
        <v>11.837999999999999</v>
      </c>
      <c r="O50">
        <v>12.305999999999999</v>
      </c>
      <c r="P50">
        <v>12.243</v>
      </c>
      <c r="Q50">
        <v>11.837999999999999</v>
      </c>
      <c r="R50">
        <v>12.723000000000001</v>
      </c>
    </row>
    <row r="51" spans="1:18" x14ac:dyDescent="0.2">
      <c r="A51">
        <v>-322</v>
      </c>
      <c r="B51">
        <v>92.89</v>
      </c>
      <c r="C51">
        <v>0.79200000000000004</v>
      </c>
      <c r="D51">
        <v>0.76600000000000001</v>
      </c>
      <c r="E51">
        <v>0.74</v>
      </c>
      <c r="F51">
        <v>0.80700000000000005</v>
      </c>
      <c r="G51">
        <v>0.85599999999999998</v>
      </c>
      <c r="H51" s="4">
        <f t="shared" si="2"/>
        <v>1.0938966488082402E-2</v>
      </c>
      <c r="I51" s="4">
        <f t="shared" si="0"/>
        <v>11.482955153031964</v>
      </c>
      <c r="J51" s="4">
        <f t="shared" si="0"/>
        <v>4628.8162536998652</v>
      </c>
      <c r="K51">
        <f t="shared" si="1"/>
        <v>46.625362922140432</v>
      </c>
      <c r="M51" t="s">
        <v>46</v>
      </c>
      <c r="N51">
        <v>2.1150000000000002</v>
      </c>
      <c r="O51">
        <v>0.66500000000000004</v>
      </c>
      <c r="P51">
        <v>0.81899999999999995</v>
      </c>
      <c r="Q51">
        <v>0.73899999999999999</v>
      </c>
      <c r="R51">
        <v>0.92600000000000005</v>
      </c>
    </row>
    <row r="52" spans="1:18" x14ac:dyDescent="0.2">
      <c r="A52">
        <v>-321</v>
      </c>
      <c r="B52">
        <v>95.57</v>
      </c>
      <c r="C52">
        <v>0.79100000000000004</v>
      </c>
      <c r="D52">
        <v>0.74199999999999999</v>
      </c>
      <c r="E52">
        <v>0.76300000000000001</v>
      </c>
      <c r="F52">
        <v>0.80100000000000005</v>
      </c>
      <c r="G52">
        <v>0.85899999999999999</v>
      </c>
      <c r="H52" s="4">
        <f t="shared" si="2"/>
        <v>1.148577387632202E-2</v>
      </c>
      <c r="I52" s="4">
        <f t="shared" si="0"/>
        <v>11.70337497463672</v>
      </c>
      <c r="J52" s="4">
        <f t="shared" si="0"/>
        <v>4512.2788911159114</v>
      </c>
      <c r="K52">
        <f t="shared" si="1"/>
        <v>47.909997734979086</v>
      </c>
      <c r="M52" t="s">
        <v>46</v>
      </c>
      <c r="N52">
        <v>93.061999999999998</v>
      </c>
      <c r="O52">
        <v>96.343999999999994</v>
      </c>
      <c r="P52">
        <v>97.406000000000006</v>
      </c>
      <c r="Q52">
        <v>95.161000000000001</v>
      </c>
      <c r="R52">
        <v>97.120999999999995</v>
      </c>
    </row>
    <row r="53" spans="1:18" x14ac:dyDescent="0.2">
      <c r="A53">
        <v>-320</v>
      </c>
      <c r="B53">
        <v>98.3</v>
      </c>
      <c r="C53">
        <v>0.76200000000000001</v>
      </c>
      <c r="D53">
        <v>0.75800000000000001</v>
      </c>
      <c r="E53">
        <v>0.73099999999999998</v>
      </c>
      <c r="F53">
        <v>0.79900000000000004</v>
      </c>
      <c r="G53">
        <v>0.76</v>
      </c>
      <c r="H53" s="4">
        <f t="shared" si="2"/>
        <v>1.2043077446542816E-2</v>
      </c>
      <c r="I53" s="4">
        <f t="shared" si="0"/>
        <v>11.918245398023192</v>
      </c>
      <c r="J53" s="4">
        <f t="shared" si="0"/>
        <v>4393.9444494663267</v>
      </c>
      <c r="K53">
        <f t="shared" si="1"/>
        <v>47.471895175483986</v>
      </c>
      <c r="M53" t="s">
        <v>37</v>
      </c>
      <c r="N53">
        <v>-0.13400000000000001</v>
      </c>
      <c r="O53">
        <v>-7.8E-2</v>
      </c>
      <c r="P53">
        <v>-0.22500000000000001</v>
      </c>
      <c r="Q53">
        <v>-7.2999999999999995E-2</v>
      </c>
      <c r="R53">
        <v>-0.158</v>
      </c>
    </row>
    <row r="54" spans="1:18" x14ac:dyDescent="0.2">
      <c r="A54">
        <v>-319</v>
      </c>
      <c r="B54">
        <v>101.09</v>
      </c>
      <c r="C54">
        <v>0.75600000000000001</v>
      </c>
      <c r="D54">
        <v>0.76300000000000001</v>
      </c>
      <c r="E54">
        <v>0.72799999999999998</v>
      </c>
      <c r="F54">
        <v>0.79500000000000004</v>
      </c>
      <c r="G54">
        <v>0.73699999999999999</v>
      </c>
      <c r="H54" s="4">
        <f t="shared" si="2"/>
        <v>1.2610612941686777E-2</v>
      </c>
      <c r="I54" s="4">
        <f t="shared" si="0"/>
        <v>12.127480847997779</v>
      </c>
      <c r="J54" s="4">
        <f t="shared" si="0"/>
        <v>4273.89658835096</v>
      </c>
      <c r="K54">
        <f t="shared" si="1"/>
        <v>48.434862688900218</v>
      </c>
      <c r="M54" t="s">
        <v>37</v>
      </c>
      <c r="N54">
        <v>-0.13400000000000001</v>
      </c>
      <c r="O54">
        <v>-7.8E-2</v>
      </c>
      <c r="P54">
        <v>-0.22500000000000001</v>
      </c>
      <c r="Q54">
        <v>-7.2999999999999995E-2</v>
      </c>
      <c r="R54">
        <v>-0.158</v>
      </c>
    </row>
    <row r="55" spans="1:18" x14ac:dyDescent="0.2">
      <c r="A55">
        <v>-318</v>
      </c>
      <c r="B55">
        <v>103.92</v>
      </c>
      <c r="C55">
        <v>0.752</v>
      </c>
      <c r="D55">
        <v>0.748</v>
      </c>
      <c r="E55">
        <v>0.73699999999999999</v>
      </c>
      <c r="F55">
        <v>0.77800000000000002</v>
      </c>
      <c r="G55">
        <v>0.74399999999999999</v>
      </c>
      <c r="H55" s="4">
        <f t="shared" si="2"/>
        <v>1.3188112029686672E-2</v>
      </c>
      <c r="I55" s="4">
        <f t="shared" si="0"/>
        <v>12.330999733157348</v>
      </c>
      <c r="J55" s="4">
        <f t="shared" si="0"/>
        <v>4152.2205121206498</v>
      </c>
      <c r="K55">
        <f t="shared" si="1"/>
        <v>49.527346366851894</v>
      </c>
      <c r="M55" t="s">
        <v>37</v>
      </c>
      <c r="N55">
        <v>7.0000000000000007E-2</v>
      </c>
      <c r="O55">
        <v>2.9000000000000001E-2</v>
      </c>
      <c r="P55">
        <v>2.9000000000000001E-2</v>
      </c>
      <c r="Q55">
        <v>3.5999999999999997E-2</v>
      </c>
      <c r="R55">
        <v>3.3000000000000002E-2</v>
      </c>
    </row>
    <row r="56" spans="1:18" x14ac:dyDescent="0.2">
      <c r="A56">
        <v>-317</v>
      </c>
      <c r="B56">
        <v>106.8</v>
      </c>
      <c r="C56">
        <v>0.73299999999999998</v>
      </c>
      <c r="D56">
        <v>0.73899999999999999</v>
      </c>
      <c r="E56">
        <v>0.72299999999999998</v>
      </c>
      <c r="F56">
        <v>0.78500000000000003</v>
      </c>
      <c r="G56">
        <v>0.68600000000000005</v>
      </c>
      <c r="H56" s="4">
        <f t="shared" si="2"/>
        <v>1.3775302493170355E-2</v>
      </c>
      <c r="I56" s="4">
        <f t="shared" si="0"/>
        <v>12.528724519448808</v>
      </c>
      <c r="J56" s="4">
        <f t="shared" si="0"/>
        <v>4029.0029050285693</v>
      </c>
      <c r="K56">
        <f t="shared" si="1"/>
        <v>49.613893281262548</v>
      </c>
      <c r="M56" t="s">
        <v>37</v>
      </c>
      <c r="N56">
        <v>0.152</v>
      </c>
      <c r="O56">
        <v>1.2999999999999999E-2</v>
      </c>
      <c r="P56">
        <v>0.152</v>
      </c>
      <c r="Q56">
        <v>1.7999999999999999E-2</v>
      </c>
      <c r="R56">
        <v>-5.7000000000000002E-2</v>
      </c>
    </row>
    <row r="57" spans="1:18" x14ac:dyDescent="0.2">
      <c r="A57">
        <v>-316</v>
      </c>
      <c r="B57">
        <v>109.72</v>
      </c>
      <c r="C57">
        <v>0.73099999999999998</v>
      </c>
      <c r="D57">
        <v>0.73299999999999998</v>
      </c>
      <c r="E57">
        <v>0.72799999999999998</v>
      </c>
      <c r="F57">
        <v>0.77800000000000002</v>
      </c>
      <c r="G57">
        <v>0.68600000000000005</v>
      </c>
      <c r="H57" s="4">
        <f t="shared" si="2"/>
        <v>1.4371908422667917E-2</v>
      </c>
      <c r="I57" s="4">
        <f t="shared" si="0"/>
        <v>12.720581800640645</v>
      </c>
      <c r="J57" s="4">
        <f t="shared" si="0"/>
        <v>3904.3318621590774</v>
      </c>
      <c r="K57">
        <f t="shared" si="1"/>
        <v>50.831304666951681</v>
      </c>
      <c r="M57" t="s">
        <v>37</v>
      </c>
      <c r="N57">
        <v>-0.27800000000000002</v>
      </c>
      <c r="O57">
        <v>-0.16300000000000001</v>
      </c>
      <c r="P57">
        <v>-0.27800000000000002</v>
      </c>
      <c r="Q57">
        <v>-0.186</v>
      </c>
      <c r="R57">
        <v>-0.245</v>
      </c>
    </row>
    <row r="58" spans="1:18" x14ac:dyDescent="0.2">
      <c r="A58">
        <v>-315</v>
      </c>
      <c r="B58">
        <v>112.69</v>
      </c>
      <c r="C58">
        <v>0.73299999999999998</v>
      </c>
      <c r="D58">
        <v>0.747</v>
      </c>
      <c r="E58">
        <v>0.73</v>
      </c>
      <c r="F58">
        <v>0.76800000000000002</v>
      </c>
      <c r="G58">
        <v>0.68700000000000006</v>
      </c>
      <c r="H58" s="4">
        <f t="shared" si="2"/>
        <v>1.4977650413174615E-2</v>
      </c>
      <c r="I58" s="4">
        <f t="shared" si="0"/>
        <v>12.906502365505363</v>
      </c>
      <c r="J58" s="4">
        <f t="shared" si="0"/>
        <v>3778.2968156677048</v>
      </c>
      <c r="K58">
        <f t="shared" si="1"/>
        <v>52.350090204732922</v>
      </c>
      <c r="M58" t="s">
        <v>46</v>
      </c>
      <c r="N58">
        <v>52.701000000000001</v>
      </c>
      <c r="O58">
        <v>36.904000000000003</v>
      </c>
      <c r="P58">
        <v>12.663</v>
      </c>
      <c r="Q58">
        <v>49.411000000000001</v>
      </c>
      <c r="R58">
        <v>20.765000000000001</v>
      </c>
    </row>
    <row r="59" spans="1:18" x14ac:dyDescent="0.2">
      <c r="A59">
        <v>-314</v>
      </c>
      <c r="B59">
        <v>115.7</v>
      </c>
      <c r="C59">
        <v>0.73399999999999999</v>
      </c>
      <c r="D59">
        <v>0.749</v>
      </c>
      <c r="E59">
        <v>0.72699999999999998</v>
      </c>
      <c r="F59">
        <v>0.79</v>
      </c>
      <c r="G59">
        <v>0.67100000000000004</v>
      </c>
      <c r="H59" s="4">
        <f t="shared" si="2"/>
        <v>1.5592245763912965E-2</v>
      </c>
      <c r="I59" s="4">
        <f t="shared" si="0"/>
        <v>13.086421261489539</v>
      </c>
      <c r="J59" s="4">
        <f t="shared" si="0"/>
        <v>3650.9884574847752</v>
      </c>
      <c r="K59">
        <f t="shared" si="1"/>
        <v>53.821710969737062</v>
      </c>
      <c r="M59" t="s">
        <v>46</v>
      </c>
      <c r="N59">
        <v>99.99</v>
      </c>
      <c r="O59">
        <v>99.99</v>
      </c>
      <c r="P59">
        <v>99.99</v>
      </c>
      <c r="Q59">
        <v>99.99</v>
      </c>
      <c r="R59">
        <v>99.99</v>
      </c>
    </row>
    <row r="60" spans="1:18" x14ac:dyDescent="0.2">
      <c r="A60">
        <v>-313</v>
      </c>
      <c r="B60">
        <v>118.76</v>
      </c>
      <c r="C60">
        <v>0.73299999999999998</v>
      </c>
      <c r="D60">
        <v>0.73699999999999999</v>
      </c>
      <c r="E60">
        <v>0.72599999999999998</v>
      </c>
      <c r="F60">
        <v>0.78200000000000003</v>
      </c>
      <c r="G60">
        <v>0.68799999999999994</v>
      </c>
      <c r="H60" s="4">
        <f t="shared" si="2"/>
        <v>1.6215408681126753E-2</v>
      </c>
      <c r="I60" s="4">
        <f t="shared" si="0"/>
        <v>13.2602778547031</v>
      </c>
      <c r="J60" s="4">
        <f t="shared" si="0"/>
        <v>3522.4986566814118</v>
      </c>
      <c r="K60">
        <f t="shared" si="1"/>
        <v>55.169906049463854</v>
      </c>
      <c r="M60" t="s">
        <v>93</v>
      </c>
      <c r="N60">
        <v>2436.75</v>
      </c>
      <c r="O60">
        <v>2403.4</v>
      </c>
      <c r="P60">
        <v>2394.6</v>
      </c>
      <c r="Q60">
        <v>2394.4</v>
      </c>
      <c r="R60">
        <v>2554.6</v>
      </c>
    </row>
    <row r="61" spans="1:18" x14ac:dyDescent="0.2">
      <c r="A61">
        <v>-312</v>
      </c>
      <c r="B61">
        <v>121.85</v>
      </c>
      <c r="C61">
        <v>0.747</v>
      </c>
      <c r="D61">
        <v>0.74399999999999999</v>
      </c>
      <c r="E61">
        <v>0.72499999999999998</v>
      </c>
      <c r="F61">
        <v>0.75600000000000001</v>
      </c>
      <c r="G61">
        <v>0.76300000000000001</v>
      </c>
      <c r="H61" s="4">
        <f t="shared" si="2"/>
        <v>1.6846850483731662E-2</v>
      </c>
      <c r="I61" s="4">
        <f t="shared" si="0"/>
        <v>13.428015885973643</v>
      </c>
      <c r="J61" s="4">
        <f t="shared" si="0"/>
        <v>3392.9203735799242</v>
      </c>
      <c r="K61">
        <f t="shared" si="1"/>
        <v>57.686503486676983</v>
      </c>
      <c r="M61" t="s">
        <v>93</v>
      </c>
      <c r="N61">
        <v>2468.0909999999999</v>
      </c>
      <c r="O61">
        <v>2431.848</v>
      </c>
      <c r="P61">
        <v>2429.12</v>
      </c>
      <c r="Q61">
        <v>2424.326</v>
      </c>
      <c r="R61">
        <v>2587.0700000000002</v>
      </c>
    </row>
    <row r="62" spans="1:18" x14ac:dyDescent="0.2">
      <c r="A62">
        <v>-311</v>
      </c>
      <c r="B62">
        <v>124.99</v>
      </c>
      <c r="C62">
        <v>0.76100000000000001</v>
      </c>
      <c r="D62">
        <v>0.745</v>
      </c>
      <c r="E62">
        <v>0.73199999999999998</v>
      </c>
      <c r="F62">
        <v>0.76600000000000001</v>
      </c>
      <c r="G62">
        <v>0.80100000000000005</v>
      </c>
      <c r="H62" s="4">
        <f t="shared" si="2"/>
        <v>1.7486279811635169E-2</v>
      </c>
      <c r="I62" s="4">
        <f t="shared" si="0"/>
        <v>13.589583522810782</v>
      </c>
      <c r="J62" s="4">
        <f t="shared" si="0"/>
        <v>3262.3475681852196</v>
      </c>
      <c r="K62">
        <f t="shared" si="1"/>
        <v>60.282048998935018</v>
      </c>
      <c r="M62" t="s">
        <v>93</v>
      </c>
      <c r="N62">
        <v>84.27</v>
      </c>
      <c r="O62">
        <v>42.578000000000003</v>
      </c>
      <c r="P62">
        <v>53.219000000000001</v>
      </c>
      <c r="Q62">
        <v>43.557000000000002</v>
      </c>
      <c r="R62">
        <v>54.475999999999999</v>
      </c>
    </row>
    <row r="63" spans="1:18" x14ac:dyDescent="0.2">
      <c r="A63">
        <v>-310</v>
      </c>
      <c r="B63">
        <v>128.16</v>
      </c>
      <c r="C63">
        <v>0.76600000000000001</v>
      </c>
      <c r="D63">
        <v>0.746</v>
      </c>
      <c r="E63">
        <v>0.73</v>
      </c>
      <c r="F63">
        <v>0.78200000000000003</v>
      </c>
      <c r="G63">
        <v>0.80700000000000005</v>
      </c>
      <c r="H63" s="4">
        <f t="shared" si="2"/>
        <v>1.8133402836530921E-2</v>
      </c>
      <c r="I63" s="4">
        <f t="shared" si="0"/>
        <v>13.744933407010079</v>
      </c>
      <c r="J63" s="4">
        <f t="shared" si="0"/>
        <v>3130.8751056164929</v>
      </c>
      <c r="K63">
        <f t="shared" si="1"/>
        <v>62.217040524060749</v>
      </c>
      <c r="M63" t="s">
        <v>93</v>
      </c>
      <c r="N63">
        <v>2741</v>
      </c>
      <c r="O63">
        <v>2557.4</v>
      </c>
      <c r="P63">
        <v>2640</v>
      </c>
      <c r="Q63">
        <v>2583.4</v>
      </c>
      <c r="R63">
        <v>2741</v>
      </c>
    </row>
    <row r="64" spans="1:18" x14ac:dyDescent="0.2">
      <c r="A64">
        <v>-309</v>
      </c>
      <c r="B64">
        <v>131.37</v>
      </c>
      <c r="C64">
        <v>0.77100000000000002</v>
      </c>
      <c r="D64">
        <v>0.747</v>
      </c>
      <c r="E64">
        <v>0.73299999999999998</v>
      </c>
      <c r="F64">
        <v>0.78300000000000003</v>
      </c>
      <c r="G64">
        <v>0.82299999999999995</v>
      </c>
      <c r="H64" s="4">
        <f t="shared" si="2"/>
        <v>1.8787923474959972E-2</v>
      </c>
      <c r="I64" s="4">
        <f t="shared" si="0"/>
        <v>13.894022697753721</v>
      </c>
      <c r="J64" s="4">
        <f t="shared" si="0"/>
        <v>2998.5986561906761</v>
      </c>
      <c r="K64">
        <f t="shared" si="1"/>
        <v>64.191667696720486</v>
      </c>
      <c r="M64" t="s">
        <v>93</v>
      </c>
      <c r="N64">
        <v>2294</v>
      </c>
      <c r="O64">
        <v>2303.4</v>
      </c>
      <c r="P64">
        <v>2297.8000000000002</v>
      </c>
      <c r="Q64">
        <v>2294</v>
      </c>
      <c r="R64">
        <v>2450</v>
      </c>
    </row>
    <row r="65" spans="1:18" x14ac:dyDescent="0.2">
      <c r="A65">
        <v>-308</v>
      </c>
      <c r="B65">
        <v>134.61000000000001</v>
      </c>
      <c r="C65">
        <v>0.76</v>
      </c>
      <c r="D65">
        <v>0.749</v>
      </c>
      <c r="E65">
        <v>0.74199999999999999</v>
      </c>
      <c r="F65">
        <v>0.77500000000000002</v>
      </c>
      <c r="G65">
        <v>0.77300000000000002</v>
      </c>
      <c r="H65" s="4">
        <f t="shared" si="2"/>
        <v>1.9449543603424435E-2</v>
      </c>
      <c r="I65" s="4">
        <f t="shared" si="0"/>
        <v>14.036813109953277</v>
      </c>
      <c r="J65" s="4">
        <f t="shared" si="0"/>
        <v>2865.6145916008863</v>
      </c>
      <c r="K65">
        <f t="shared" si="1"/>
        <v>64.836415590960286</v>
      </c>
      <c r="M65" t="s">
        <v>46</v>
      </c>
      <c r="N65">
        <v>3.4140000000000001</v>
      </c>
      <c r="O65">
        <v>1.7509999999999999</v>
      </c>
      <c r="P65">
        <v>2.1909999999999998</v>
      </c>
      <c r="Q65">
        <v>1.7969999999999999</v>
      </c>
      <c r="R65">
        <v>2.1059999999999999</v>
      </c>
    </row>
    <row r="66" spans="1:18" x14ac:dyDescent="0.2">
      <c r="A66">
        <v>-307</v>
      </c>
      <c r="B66">
        <v>137.88999999999999</v>
      </c>
      <c r="C66">
        <v>0.77400000000000002</v>
      </c>
      <c r="D66">
        <v>0.749</v>
      </c>
      <c r="E66">
        <v>0.74399999999999999</v>
      </c>
      <c r="F66">
        <v>0.77800000000000002</v>
      </c>
      <c r="G66">
        <v>0.82299999999999995</v>
      </c>
      <c r="H66" s="4">
        <f t="shared" si="2"/>
        <v>2.0117963275326972E-2</v>
      </c>
      <c r="I66" s="4">
        <f t="shared" si="0"/>
        <v>14.173270947648557</v>
      </c>
      <c r="J66" s="4">
        <f t="shared" si="0"/>
        <v>2732.0198775331314</v>
      </c>
      <c r="K66">
        <f t="shared" si="1"/>
        <v>67.639721863924962</v>
      </c>
      <c r="M66" t="s">
        <v>46</v>
      </c>
      <c r="N66">
        <v>92.945999999999998</v>
      </c>
      <c r="O66">
        <v>94.718000000000004</v>
      </c>
      <c r="P66">
        <v>94.593999999999994</v>
      </c>
      <c r="Q66">
        <v>94.623999999999995</v>
      </c>
      <c r="R66">
        <v>94.701999999999998</v>
      </c>
    </row>
    <row r="67" spans="1:18" x14ac:dyDescent="0.2">
      <c r="A67">
        <v>-306</v>
      </c>
      <c r="B67">
        <v>141.19</v>
      </c>
      <c r="C67">
        <v>0.77700000000000002</v>
      </c>
      <c r="D67">
        <v>0.749</v>
      </c>
      <c r="E67">
        <v>0.74299999999999999</v>
      </c>
      <c r="F67">
        <v>0.77600000000000002</v>
      </c>
      <c r="G67">
        <v>0.83799999999999997</v>
      </c>
      <c r="H67" s="4">
        <f t="shared" si="2"/>
        <v>2.0792880939500713E-2</v>
      </c>
      <c r="I67" s="4">
        <f t="shared" si="0"/>
        <v>14.303367132292992</v>
      </c>
      <c r="J67" s="4">
        <f t="shared" si="0"/>
        <v>2597.9119608360024</v>
      </c>
      <c r="K67">
        <f t="shared" si="1"/>
        <v>69.526927526817516</v>
      </c>
      <c r="M67" t="s">
        <v>49</v>
      </c>
      <c r="N67">
        <v>24.7</v>
      </c>
      <c r="O67">
        <v>24</v>
      </c>
      <c r="P67">
        <v>24</v>
      </c>
      <c r="Q67">
        <v>24</v>
      </c>
      <c r="R67">
        <v>26.8</v>
      </c>
    </row>
    <row r="68" spans="1:18" x14ac:dyDescent="0.2">
      <c r="A68">
        <v>-305</v>
      </c>
      <c r="B68">
        <v>144.53</v>
      </c>
      <c r="C68">
        <v>0.76500000000000001</v>
      </c>
      <c r="D68">
        <v>0.75700000000000001</v>
      </c>
      <c r="E68">
        <v>0.748</v>
      </c>
      <c r="F68">
        <v>0.77700000000000002</v>
      </c>
      <c r="G68">
        <v>0.77800000000000002</v>
      </c>
      <c r="H68" s="4">
        <f t="shared" si="2"/>
        <v>2.1473993660086094E-2</v>
      </c>
      <c r="I68" s="4">
        <f t="shared" si="0"/>
        <v>14.427077225666135</v>
      </c>
      <c r="J68" s="4">
        <f t="shared" si="0"/>
        <v>2463.3886545238483</v>
      </c>
      <c r="K68">
        <f t="shared" si="1"/>
        <v>70.072484899862175</v>
      </c>
      <c r="M68" t="s">
        <v>49</v>
      </c>
      <c r="N68">
        <v>24.45</v>
      </c>
      <c r="O68">
        <v>24.326000000000001</v>
      </c>
      <c r="P68">
        <v>23.529</v>
      </c>
      <c r="Q68">
        <v>23.614000000000001</v>
      </c>
      <c r="R68">
        <v>26.33</v>
      </c>
    </row>
    <row r="69" spans="1:18" x14ac:dyDescent="0.2">
      <c r="A69">
        <v>-304</v>
      </c>
      <c r="B69">
        <v>147.9</v>
      </c>
      <c r="C69">
        <v>0.77100000000000002</v>
      </c>
      <c r="D69">
        <v>0.75600000000000001</v>
      </c>
      <c r="E69">
        <v>0.752</v>
      </c>
      <c r="F69">
        <v>0.77900000000000003</v>
      </c>
      <c r="G69">
        <v>0.79800000000000004</v>
      </c>
      <c r="H69" s="4">
        <f t="shared" si="2"/>
        <v>2.2160997337498767E-2</v>
      </c>
      <c r="I69" s="4">
        <f t="shared" si="0"/>
        <v>14.544381447310128</v>
      </c>
      <c r="J69" s="4">
        <f t="shared" si="0"/>
        <v>2328.548017468087</v>
      </c>
      <c r="K69">
        <f t="shared" si="1"/>
        <v>72.26876495657271</v>
      </c>
      <c r="M69" t="s">
        <v>49</v>
      </c>
      <c r="N69">
        <v>3.403</v>
      </c>
      <c r="O69">
        <v>3.0190000000000001</v>
      </c>
      <c r="P69">
        <v>3.4820000000000002</v>
      </c>
      <c r="Q69">
        <v>3.0350000000000001</v>
      </c>
      <c r="R69">
        <v>3.2959999999999998</v>
      </c>
    </row>
    <row r="70" spans="1:18" x14ac:dyDescent="0.2">
      <c r="A70">
        <v>-303</v>
      </c>
      <c r="B70">
        <v>151.30000000000001</v>
      </c>
      <c r="C70">
        <v>0.78700000000000003</v>
      </c>
      <c r="D70">
        <v>0.755</v>
      </c>
      <c r="E70">
        <v>0.749</v>
      </c>
      <c r="F70">
        <v>0.78800000000000003</v>
      </c>
      <c r="G70">
        <v>0.85399999999999998</v>
      </c>
      <c r="H70" s="4">
        <f t="shared" si="2"/>
        <v>2.2853586930227821E-2</v>
      </c>
      <c r="I70" s="4">
        <f t="shared" si="0"/>
        <v>14.65526468623718</v>
      </c>
      <c r="J70" s="4">
        <f t="shared" si="0"/>
        <v>2193.4882318354562</v>
      </c>
      <c r="K70">
        <f t="shared" si="1"/>
        <v>75.464333584585219</v>
      </c>
      <c r="M70" t="s">
        <v>49</v>
      </c>
      <c r="N70">
        <v>36.799999999999997</v>
      </c>
      <c r="O70">
        <v>36.799999999999997</v>
      </c>
      <c r="P70">
        <v>32.6</v>
      </c>
      <c r="Q70">
        <v>35.200000000000003</v>
      </c>
      <c r="R70">
        <v>34.799999999999997</v>
      </c>
    </row>
    <row r="71" spans="1:18" x14ac:dyDescent="0.2">
      <c r="A71">
        <v>-302</v>
      </c>
      <c r="B71">
        <v>154.72</v>
      </c>
      <c r="C71">
        <v>0.79300000000000004</v>
      </c>
      <c r="D71">
        <v>0.76300000000000001</v>
      </c>
      <c r="E71">
        <v>0.75600000000000001</v>
      </c>
      <c r="F71">
        <v>0.78400000000000003</v>
      </c>
      <c r="G71">
        <v>0.87</v>
      </c>
      <c r="H71" s="4">
        <f t="shared" si="2"/>
        <v>2.3551456677191496E-2</v>
      </c>
      <c r="I71" s="4">
        <f t="shared" si="0"/>
        <v>14.759716506800773</v>
      </c>
      <c r="J71" s="4">
        <f t="shared" si="0"/>
        <v>2058.3074761943985</v>
      </c>
      <c r="K71">
        <f t="shared" si="1"/>
        <v>77.758473256513611</v>
      </c>
      <c r="M71" t="s">
        <v>49</v>
      </c>
      <c r="N71">
        <v>15</v>
      </c>
      <c r="O71">
        <v>17</v>
      </c>
      <c r="P71">
        <v>15</v>
      </c>
      <c r="Q71">
        <v>15.6</v>
      </c>
      <c r="R71">
        <v>16.600000000000001</v>
      </c>
    </row>
    <row r="72" spans="1:18" x14ac:dyDescent="0.2">
      <c r="A72">
        <v>-301</v>
      </c>
      <c r="B72">
        <v>158.16</v>
      </c>
      <c r="C72">
        <v>0.79600000000000004</v>
      </c>
      <c r="D72">
        <v>0.76600000000000001</v>
      </c>
      <c r="E72">
        <v>0.76700000000000002</v>
      </c>
      <c r="F72">
        <v>0.78300000000000003</v>
      </c>
      <c r="G72">
        <v>0.86799999999999999</v>
      </c>
      <c r="H72" s="4">
        <f t="shared" si="2"/>
        <v>2.4254300320372485E-2</v>
      </c>
      <c r="I72" s="4">
        <f t="shared" si="0"/>
        <v>14.857731148524316</v>
      </c>
      <c r="J72" s="4">
        <f t="shared" si="0"/>
        <v>1923.1037961844102</v>
      </c>
      <c r="K72">
        <f t="shared" si="1"/>
        <v>79.788041495446464</v>
      </c>
      <c r="M72" t="s">
        <v>46</v>
      </c>
      <c r="N72">
        <v>13.917</v>
      </c>
      <c r="O72">
        <v>12.41</v>
      </c>
      <c r="P72">
        <v>14.801</v>
      </c>
      <c r="Q72">
        <v>12.851000000000001</v>
      </c>
      <c r="R72">
        <v>12.516999999999999</v>
      </c>
    </row>
    <row r="73" spans="1:18" x14ac:dyDescent="0.2">
      <c r="A73">
        <v>-300</v>
      </c>
      <c r="B73">
        <v>161.63</v>
      </c>
      <c r="C73">
        <v>0.80700000000000005</v>
      </c>
      <c r="D73">
        <v>0.76600000000000001</v>
      </c>
      <c r="E73">
        <v>0.76300000000000001</v>
      </c>
      <c r="F73">
        <v>0.78700000000000003</v>
      </c>
      <c r="G73">
        <v>0.91300000000000003</v>
      </c>
      <c r="H73" s="4">
        <f t="shared" si="2"/>
        <v>2.4961811327445071E-2</v>
      </c>
      <c r="I73" s="4">
        <f t="shared" si="0"/>
        <v>14.949307519771192</v>
      </c>
      <c r="J73" s="4">
        <f t="shared" si="0"/>
        <v>1787.9749720774071</v>
      </c>
      <c r="K73">
        <f t="shared" si="1"/>
        <v>82.665365153692505</v>
      </c>
      <c r="M73" t="s">
        <v>46</v>
      </c>
      <c r="N73">
        <v>61.35</v>
      </c>
      <c r="O73">
        <v>69.882999999999996</v>
      </c>
      <c r="P73">
        <v>63.752000000000002</v>
      </c>
      <c r="Q73">
        <v>66.061999999999998</v>
      </c>
      <c r="R73">
        <v>63.045999999999999</v>
      </c>
    </row>
    <row r="74" spans="1:18" x14ac:dyDescent="0.2">
      <c r="A74">
        <v>-299</v>
      </c>
      <c r="B74">
        <v>165.12</v>
      </c>
      <c r="C74">
        <v>0.82199999999999995</v>
      </c>
      <c r="D74">
        <v>0.77200000000000002</v>
      </c>
      <c r="E74">
        <v>0.76200000000000001</v>
      </c>
      <c r="F74">
        <v>0.79200000000000004</v>
      </c>
      <c r="G74">
        <v>0.96099999999999997</v>
      </c>
      <c r="H74" s="4">
        <f t="shared" si="2"/>
        <v>2.5673683114100843E-2</v>
      </c>
      <c r="I74" s="4">
        <f t="shared" si="0"/>
        <v>15.034449185108212</v>
      </c>
      <c r="J74" s="4">
        <f t="shared" si="0"/>
        <v>1653.0183839883055</v>
      </c>
      <c r="K74">
        <f t="shared" si="1"/>
        <v>86.020027747174439</v>
      </c>
      <c r="M74" t="s">
        <v>49</v>
      </c>
      <c r="N74">
        <v>-3.3660000000000001</v>
      </c>
      <c r="O74">
        <v>-3.5310000000000001</v>
      </c>
      <c r="P74">
        <v>-3.2309999999999999</v>
      </c>
      <c r="Q74">
        <v>-3.4710000000000001</v>
      </c>
      <c r="R74">
        <v>-3.2290000000000001</v>
      </c>
    </row>
    <row r="75" spans="1:18" x14ac:dyDescent="0.2">
      <c r="A75">
        <v>-298</v>
      </c>
      <c r="B75">
        <v>168.63</v>
      </c>
      <c r="C75">
        <v>0.82599999999999996</v>
      </c>
      <c r="D75">
        <v>0.77300000000000002</v>
      </c>
      <c r="E75">
        <v>0.77300000000000002</v>
      </c>
      <c r="F75">
        <v>0.79400000000000004</v>
      </c>
      <c r="G75">
        <v>0.96199999999999997</v>
      </c>
      <c r="H75" s="4">
        <f t="shared" si="2"/>
        <v>2.6389609265772662E-2</v>
      </c>
      <c r="I75" s="4">
        <f t="shared" si="0"/>
        <v>15.113164346250512</v>
      </c>
      <c r="J75" s="4">
        <f t="shared" si="0"/>
        <v>1518.3308748583552</v>
      </c>
      <c r="K75">
        <f t="shared" si="1"/>
        <v>88.276065482266503</v>
      </c>
      <c r="M75" t="s">
        <v>49</v>
      </c>
      <c r="N75">
        <v>-3.1480000000000001</v>
      </c>
      <c r="O75">
        <v>-3.3319999999999999</v>
      </c>
      <c r="P75">
        <v>-2.9169999999999998</v>
      </c>
      <c r="Q75">
        <v>-3.2290000000000001</v>
      </c>
      <c r="R75">
        <v>-3.1150000000000002</v>
      </c>
    </row>
    <row r="76" spans="1:18" x14ac:dyDescent="0.2">
      <c r="A76">
        <v>-297</v>
      </c>
      <c r="B76">
        <v>172.16</v>
      </c>
      <c r="C76">
        <v>0.82399999999999995</v>
      </c>
      <c r="D76">
        <v>0.77300000000000002</v>
      </c>
      <c r="E76">
        <v>0.77500000000000002</v>
      </c>
      <c r="F76">
        <v>0.79200000000000004</v>
      </c>
      <c r="G76">
        <v>0.95499999999999996</v>
      </c>
      <c r="H76" s="4">
        <f t="shared" si="2"/>
        <v>2.7109283758451258E-2</v>
      </c>
      <c r="I76" s="4">
        <f t="shared" si="0"/>
        <v>15.185465816481862</v>
      </c>
      <c r="J76" s="4">
        <f t="shared" si="0"/>
        <v>1384.0086113326943</v>
      </c>
      <c r="K76">
        <f t="shared" si="1"/>
        <v>89.905766189138305</v>
      </c>
      <c r="M76" t="s">
        <v>49</v>
      </c>
      <c r="N76">
        <v>1.262</v>
      </c>
      <c r="O76">
        <v>1.07</v>
      </c>
      <c r="P76">
        <v>1.282</v>
      </c>
      <c r="Q76">
        <v>1.159</v>
      </c>
      <c r="R76">
        <v>1.468</v>
      </c>
    </row>
    <row r="77" spans="1:18" x14ac:dyDescent="0.2">
      <c r="A77">
        <v>-296</v>
      </c>
      <c r="B77">
        <v>175.7</v>
      </c>
      <c r="C77">
        <v>0.82799999999999996</v>
      </c>
      <c r="D77">
        <v>0.77900000000000003</v>
      </c>
      <c r="E77">
        <v>0.77900000000000003</v>
      </c>
      <c r="F77">
        <v>0.79700000000000004</v>
      </c>
      <c r="G77">
        <v>0.95599999999999996</v>
      </c>
      <c r="H77" s="4">
        <f t="shared" si="2"/>
        <v>2.7832401178283728E-2</v>
      </c>
      <c r="I77" s="4">
        <f t="shared" si="0"/>
        <v>15.251370988450086</v>
      </c>
      <c r="J77" s="4">
        <f t="shared" si="0"/>
        <v>1250.146943732359</v>
      </c>
      <c r="K77">
        <f t="shared" si="1"/>
        <v>92.199842484591599</v>
      </c>
      <c r="M77" t="s">
        <v>49</v>
      </c>
      <c r="N77">
        <v>2.597</v>
      </c>
      <c r="O77">
        <v>3.1E-2</v>
      </c>
      <c r="P77">
        <v>1.02</v>
      </c>
      <c r="Q77">
        <v>2.597</v>
      </c>
      <c r="R77">
        <v>1.7709999999999999</v>
      </c>
    </row>
    <row r="78" spans="1:18" x14ac:dyDescent="0.2">
      <c r="A78">
        <v>-295</v>
      </c>
      <c r="B78">
        <v>179.26</v>
      </c>
      <c r="C78">
        <v>0.83199999999999996</v>
      </c>
      <c r="D78">
        <v>0.78300000000000003</v>
      </c>
      <c r="E78">
        <v>0.78700000000000003</v>
      </c>
      <c r="F78">
        <v>0.8</v>
      </c>
      <c r="G78">
        <v>0.96</v>
      </c>
      <c r="H78" s="4">
        <f t="shared" si="2"/>
        <v>2.8558656939638494E-2</v>
      </c>
      <c r="I78" s="4">
        <f t="shared" ref="I78:J141" si="3">(H79-H78)/$I$10</f>
        <v>15.310901795294484</v>
      </c>
      <c r="J78" s="4">
        <f t="shared" si="3"/>
        <v>1116.8402643619615</v>
      </c>
      <c r="K78">
        <f t="shared" ref="K78:K141" si="4">((C78*100000)*(B78*0.000001))/(($I$9+$I$8)*287)</f>
        <v>94.522412843254486</v>
      </c>
      <c r="M78" t="s">
        <v>49</v>
      </c>
      <c r="N78">
        <v>-8.7230000000000008</v>
      </c>
      <c r="O78">
        <v>-5.7910000000000004</v>
      </c>
      <c r="P78">
        <v>-5.7169999999999996</v>
      </c>
      <c r="Q78">
        <v>-5.94</v>
      </c>
      <c r="R78">
        <v>-8.7230000000000008</v>
      </c>
    </row>
    <row r="79" spans="1:18" x14ac:dyDescent="0.2">
      <c r="A79">
        <v>-294</v>
      </c>
      <c r="B79">
        <v>182.83</v>
      </c>
      <c r="C79">
        <v>0.82699999999999996</v>
      </c>
      <c r="D79">
        <v>0.78100000000000003</v>
      </c>
      <c r="E79">
        <v>0.79100000000000004</v>
      </c>
      <c r="F79">
        <v>0.79800000000000004</v>
      </c>
      <c r="G79">
        <v>0.94</v>
      </c>
      <c r="H79" s="4">
        <f t="shared" ref="H79:H142" si="5">(((0.5*$B$7)+$C$7)-((0.5*$B$7)*COS(RADIANS(A79)))-($C$7*COS(ASIN(((0.5*$B$7)/$C$7)*SIN(RADIANS(A79))))))</f>
        <v>2.9287747501319183E-2</v>
      </c>
      <c r="I79" s="4">
        <f t="shared" si="3"/>
        <v>15.364084665026006</v>
      </c>
      <c r="J79" s="4">
        <f t="shared" si="3"/>
        <v>984.18186571862691</v>
      </c>
      <c r="K79">
        <f t="shared" si="4"/>
        <v>95.825490210350253</v>
      </c>
      <c r="M79" t="s">
        <v>46</v>
      </c>
      <c r="N79">
        <v>40.072000000000003</v>
      </c>
      <c r="O79">
        <v>32.109000000000002</v>
      </c>
      <c r="P79">
        <v>43.951000000000001</v>
      </c>
      <c r="Q79">
        <v>35.884</v>
      </c>
      <c r="R79">
        <v>47.137999999999998</v>
      </c>
    </row>
    <row r="80" spans="1:18" x14ac:dyDescent="0.2">
      <c r="A80">
        <v>-293</v>
      </c>
      <c r="B80">
        <v>186.42</v>
      </c>
      <c r="C80">
        <v>0.83199999999999996</v>
      </c>
      <c r="D80">
        <v>0.78100000000000003</v>
      </c>
      <c r="E80">
        <v>0.79300000000000004</v>
      </c>
      <c r="F80">
        <v>0.80500000000000005</v>
      </c>
      <c r="G80">
        <v>0.94699999999999995</v>
      </c>
      <c r="H80" s="4">
        <f t="shared" si="5"/>
        <v>3.0019370580606136E-2</v>
      </c>
      <c r="I80" s="4">
        <f t="shared" si="3"/>
        <v>15.410950468155464</v>
      </c>
      <c r="J80" s="4">
        <f t="shared" si="3"/>
        <v>852.26379773484234</v>
      </c>
      <c r="K80">
        <f t="shared" si="4"/>
        <v>98.297825517346297</v>
      </c>
      <c r="M80" t="s">
        <v>46</v>
      </c>
      <c r="N80">
        <v>99.99</v>
      </c>
      <c r="O80">
        <v>99.99</v>
      </c>
      <c r="P80">
        <v>99.99</v>
      </c>
      <c r="Q80">
        <v>99.99</v>
      </c>
      <c r="R80">
        <v>99.99</v>
      </c>
    </row>
    <row r="81" spans="1:18" x14ac:dyDescent="0.2">
      <c r="A81">
        <v>-292</v>
      </c>
      <c r="B81">
        <v>190.02</v>
      </c>
      <c r="C81">
        <v>0.83499999999999996</v>
      </c>
      <c r="D81">
        <v>0.78900000000000003</v>
      </c>
      <c r="E81">
        <v>0.8</v>
      </c>
      <c r="F81">
        <v>0.81200000000000006</v>
      </c>
      <c r="G81">
        <v>0.94099999999999995</v>
      </c>
      <c r="H81" s="4">
        <f t="shared" si="5"/>
        <v>3.0753225364804015E-2</v>
      </c>
      <c r="I81" s="4">
        <f t="shared" si="3"/>
        <v>15.45153445852379</v>
      </c>
      <c r="J81" s="4">
        <f t="shared" si="3"/>
        <v>721.17672628141884</v>
      </c>
      <c r="K81">
        <f t="shared" si="4"/>
        <v>100.55736163386447</v>
      </c>
      <c r="M81" t="s">
        <v>49</v>
      </c>
      <c r="N81">
        <v>-0.89400000000000002</v>
      </c>
      <c r="O81">
        <v>-1.129</v>
      </c>
      <c r="P81">
        <v>-1.0940000000000001</v>
      </c>
      <c r="Q81">
        <v>-1.06</v>
      </c>
      <c r="R81">
        <v>-0.29099999999999998</v>
      </c>
    </row>
    <row r="82" spans="1:18" x14ac:dyDescent="0.2">
      <c r="A82">
        <v>-291</v>
      </c>
      <c r="B82">
        <v>193.62</v>
      </c>
      <c r="C82">
        <v>0.82899999999999996</v>
      </c>
      <c r="D82">
        <v>0.79200000000000004</v>
      </c>
      <c r="E82">
        <v>0.80400000000000005</v>
      </c>
      <c r="F82">
        <v>0.81200000000000006</v>
      </c>
      <c r="G82">
        <v>0.90700000000000003</v>
      </c>
      <c r="H82" s="4">
        <f t="shared" si="5"/>
        <v>3.1489012719971815E-2</v>
      </c>
      <c r="I82" s="4">
        <f t="shared" si="3"/>
        <v>15.485876207394334</v>
      </c>
      <c r="J82" s="4">
        <f t="shared" si="3"/>
        <v>591.00979131565975</v>
      </c>
      <c r="K82">
        <f t="shared" si="4"/>
        <v>101.72620128902906</v>
      </c>
      <c r="M82" t="s">
        <v>49</v>
      </c>
      <c r="N82">
        <v>-0.65</v>
      </c>
      <c r="O82">
        <v>-0.94399999999999995</v>
      </c>
      <c r="P82">
        <v>-0.79500000000000004</v>
      </c>
      <c r="Q82">
        <v>-0.83399999999999996</v>
      </c>
      <c r="R82">
        <v>-2.5000000000000001E-2</v>
      </c>
    </row>
    <row r="83" spans="1:18" x14ac:dyDescent="0.2">
      <c r="A83">
        <v>-290</v>
      </c>
      <c r="B83">
        <v>197.24</v>
      </c>
      <c r="C83">
        <v>0.82499999999999996</v>
      </c>
      <c r="D83">
        <v>0.79</v>
      </c>
      <c r="E83">
        <v>0.80500000000000005</v>
      </c>
      <c r="F83">
        <v>0.81399999999999995</v>
      </c>
      <c r="G83">
        <v>0.89100000000000001</v>
      </c>
      <c r="H83" s="4">
        <f t="shared" si="5"/>
        <v>3.2226435396514402E-2</v>
      </c>
      <c r="I83" s="4">
        <f t="shared" si="3"/>
        <v>15.514019530790318</v>
      </c>
      <c r="J83" s="4">
        <f t="shared" si="3"/>
        <v>461.85046687825348</v>
      </c>
      <c r="K83">
        <f t="shared" si="4"/>
        <v>103.12810159376436</v>
      </c>
      <c r="M83" t="s">
        <v>49</v>
      </c>
      <c r="N83">
        <v>1.36</v>
      </c>
      <c r="O83">
        <v>1.163</v>
      </c>
      <c r="P83">
        <v>1.4119999999999999</v>
      </c>
      <c r="Q83">
        <v>1.302</v>
      </c>
      <c r="R83">
        <v>1.357</v>
      </c>
    </row>
    <row r="84" spans="1:18" x14ac:dyDescent="0.2">
      <c r="A84">
        <v>-289</v>
      </c>
      <c r="B84">
        <v>200.86</v>
      </c>
      <c r="C84">
        <v>0.82699999999999996</v>
      </c>
      <c r="D84">
        <v>0.79500000000000004</v>
      </c>
      <c r="E84">
        <v>0.81</v>
      </c>
      <c r="F84">
        <v>0.82299999999999995</v>
      </c>
      <c r="G84">
        <v>0.88100000000000001</v>
      </c>
      <c r="H84" s="4">
        <f t="shared" si="5"/>
        <v>3.2965198231313941E-2</v>
      </c>
      <c r="I84" s="4">
        <f t="shared" si="3"/>
        <v>15.536012410165473</v>
      </c>
      <c r="J84" s="4">
        <f t="shared" si="3"/>
        <v>333.78442275382622</v>
      </c>
      <c r="K84">
        <f t="shared" si="4"/>
        <v>105.27543599874718</v>
      </c>
      <c r="M84" t="s">
        <v>49</v>
      </c>
      <c r="N84">
        <v>6.069</v>
      </c>
      <c r="O84">
        <v>2.4089999999999998</v>
      </c>
      <c r="P84">
        <v>3.0830000000000002</v>
      </c>
      <c r="Q84">
        <v>6.069</v>
      </c>
      <c r="R84">
        <v>4.2910000000000004</v>
      </c>
    </row>
    <row r="85" spans="1:18" x14ac:dyDescent="0.2">
      <c r="A85">
        <v>-288</v>
      </c>
      <c r="B85">
        <v>204.49</v>
      </c>
      <c r="C85">
        <v>0.83</v>
      </c>
      <c r="D85">
        <v>0.80100000000000005</v>
      </c>
      <c r="E85">
        <v>0.81799999999999995</v>
      </c>
      <c r="F85">
        <v>0.82899999999999996</v>
      </c>
      <c r="G85">
        <v>0.874</v>
      </c>
      <c r="H85" s="4">
        <f t="shared" si="5"/>
        <v>3.3705008346083726E-2</v>
      </c>
      <c r="I85" s="4">
        <f t="shared" si="3"/>
        <v>15.551906906487083</v>
      </c>
      <c r="J85" s="4">
        <f t="shared" si="3"/>
        <v>206.89538771163461</v>
      </c>
      <c r="K85">
        <f t="shared" si="4"/>
        <v>107.56679978106577</v>
      </c>
      <c r="M85" t="s">
        <v>49</v>
      </c>
      <c r="N85">
        <v>-3.9569999999999999</v>
      </c>
      <c r="O85">
        <v>-3.649</v>
      </c>
      <c r="P85">
        <v>-3.9569999999999999</v>
      </c>
      <c r="Q85">
        <v>-3.9</v>
      </c>
      <c r="R85">
        <v>-3.1429999999999998</v>
      </c>
    </row>
    <row r="86" spans="1:18" x14ac:dyDescent="0.2">
      <c r="A86">
        <v>-287</v>
      </c>
      <c r="B86">
        <v>208.12</v>
      </c>
      <c r="C86">
        <v>0.82899999999999996</v>
      </c>
      <c r="D86">
        <v>0.80400000000000005</v>
      </c>
      <c r="E86">
        <v>0.82399999999999995</v>
      </c>
      <c r="F86">
        <v>0.83</v>
      </c>
      <c r="G86">
        <v>0.85699999999999998</v>
      </c>
      <c r="H86" s="4">
        <f t="shared" si="5"/>
        <v>3.444557534163073E-2</v>
      </c>
      <c r="I86" s="4">
        <f t="shared" si="3"/>
        <v>15.561759067806685</v>
      </c>
      <c r="J86" s="4">
        <f t="shared" si="3"/>
        <v>81.265016246033994</v>
      </c>
      <c r="K86">
        <f t="shared" si="4"/>
        <v>109.34437047966496</v>
      </c>
      <c r="M86" t="s">
        <v>46</v>
      </c>
      <c r="N86">
        <v>99.99</v>
      </c>
      <c r="O86">
        <v>99.99</v>
      </c>
      <c r="P86">
        <v>99.99</v>
      </c>
      <c r="Q86">
        <v>99.99</v>
      </c>
      <c r="R86">
        <v>99.99</v>
      </c>
    </row>
    <row r="87" spans="1:18" x14ac:dyDescent="0.2">
      <c r="A87">
        <v>-286</v>
      </c>
      <c r="B87">
        <v>211.75</v>
      </c>
      <c r="C87">
        <v>0.83099999999999996</v>
      </c>
      <c r="D87">
        <v>0.81299999999999994</v>
      </c>
      <c r="E87">
        <v>0.83099999999999996</v>
      </c>
      <c r="F87">
        <v>0.83399999999999996</v>
      </c>
      <c r="G87">
        <v>0.84499999999999997</v>
      </c>
      <c r="H87" s="4">
        <f t="shared" si="5"/>
        <v>3.5186611487716762E-2</v>
      </c>
      <c r="I87" s="4">
        <f t="shared" si="3"/>
        <v>15.565628830485068</v>
      </c>
      <c r="J87" s="4">
        <f t="shared" si="3"/>
        <v>-43.02724230786481</v>
      </c>
      <c r="K87">
        <f t="shared" si="4"/>
        <v>111.51993910430946</v>
      </c>
      <c r="M87" t="s">
        <v>46</v>
      </c>
      <c r="N87">
        <v>99.99</v>
      </c>
      <c r="O87">
        <v>99.99</v>
      </c>
      <c r="P87">
        <v>99.99</v>
      </c>
      <c r="Q87">
        <v>99.99</v>
      </c>
      <c r="R87">
        <v>99.99</v>
      </c>
    </row>
    <row r="88" spans="1:18" x14ac:dyDescent="0.2">
      <c r="A88">
        <v>-285</v>
      </c>
      <c r="B88">
        <v>215.38</v>
      </c>
      <c r="C88">
        <v>0.83499999999999996</v>
      </c>
      <c r="D88">
        <v>0.81599999999999995</v>
      </c>
      <c r="E88">
        <v>0.83599999999999997</v>
      </c>
      <c r="F88">
        <v>0.84199999999999997</v>
      </c>
      <c r="G88">
        <v>0.84499999999999997</v>
      </c>
      <c r="H88" s="4">
        <f t="shared" si="5"/>
        <v>3.5927831908216051E-2</v>
      </c>
      <c r="I88" s="4">
        <f t="shared" si="3"/>
        <v>15.563579914184693</v>
      </c>
      <c r="J88" s="4">
        <f t="shared" si="3"/>
        <v>-165.90427014209297</v>
      </c>
      <c r="K88">
        <f t="shared" si="4"/>
        <v>113.97771049732518</v>
      </c>
      <c r="M88" t="s">
        <v>49</v>
      </c>
      <c r="N88">
        <v>1.492</v>
      </c>
      <c r="O88">
        <v>1.2310000000000001</v>
      </c>
      <c r="P88">
        <v>1.08</v>
      </c>
      <c r="Q88">
        <v>1.3140000000000001</v>
      </c>
      <c r="R88">
        <v>2.343</v>
      </c>
    </row>
    <row r="89" spans="1:18" x14ac:dyDescent="0.2">
      <c r="A89">
        <v>-284</v>
      </c>
      <c r="B89">
        <v>219.02</v>
      </c>
      <c r="C89">
        <v>0.83899999999999997</v>
      </c>
      <c r="D89">
        <v>0.81899999999999995</v>
      </c>
      <c r="E89">
        <v>0.84</v>
      </c>
      <c r="F89">
        <v>0.84599999999999997</v>
      </c>
      <c r="G89">
        <v>0.85</v>
      </c>
      <c r="H89" s="4">
        <f t="shared" si="5"/>
        <v>3.6668954761272465E-2</v>
      </c>
      <c r="I89" s="4">
        <f t="shared" si="3"/>
        <v>15.555679710844593</v>
      </c>
      <c r="J89" s="4">
        <f t="shared" si="3"/>
        <v>-287.29140413703823</v>
      </c>
      <c r="K89">
        <f t="shared" si="4"/>
        <v>116.4592037049747</v>
      </c>
      <c r="M89" t="s">
        <v>49</v>
      </c>
      <c r="N89">
        <v>1.7230000000000001</v>
      </c>
      <c r="O89">
        <v>1.403</v>
      </c>
      <c r="P89">
        <v>1.351</v>
      </c>
      <c r="Q89">
        <v>1.546</v>
      </c>
      <c r="R89">
        <v>2.5910000000000002</v>
      </c>
    </row>
    <row r="90" spans="1:18" x14ac:dyDescent="0.2">
      <c r="A90">
        <v>-283</v>
      </c>
      <c r="B90">
        <v>222.65</v>
      </c>
      <c r="C90">
        <v>0.84299999999999997</v>
      </c>
      <c r="D90">
        <v>0.82799999999999996</v>
      </c>
      <c r="E90">
        <v>0.84399999999999997</v>
      </c>
      <c r="F90">
        <v>0.84899999999999998</v>
      </c>
      <c r="G90">
        <v>0.85099999999999998</v>
      </c>
      <c r="H90" s="4">
        <f t="shared" si="5"/>
        <v>3.7409701414169827E-2</v>
      </c>
      <c r="I90" s="4">
        <f t="shared" si="3"/>
        <v>15.541999167790449</v>
      </c>
      <c r="J90" s="4">
        <f t="shared" si="3"/>
        <v>-407.11655331828388</v>
      </c>
      <c r="K90">
        <f t="shared" si="4"/>
        <v>118.95380950532454</v>
      </c>
      <c r="M90" t="s">
        <v>49</v>
      </c>
      <c r="N90">
        <v>1.5129999999999999</v>
      </c>
      <c r="O90">
        <v>1.264</v>
      </c>
      <c r="P90">
        <v>1.532</v>
      </c>
      <c r="Q90">
        <v>1.4350000000000001</v>
      </c>
      <c r="R90">
        <v>1.4630000000000001</v>
      </c>
    </row>
    <row r="91" spans="1:18" x14ac:dyDescent="0.2">
      <c r="A91">
        <v>-282</v>
      </c>
      <c r="B91">
        <v>226.27</v>
      </c>
      <c r="C91">
        <v>0.84899999999999998</v>
      </c>
      <c r="D91">
        <v>0.83199999999999996</v>
      </c>
      <c r="E91">
        <v>0.85399999999999998</v>
      </c>
      <c r="F91">
        <v>0.85299999999999998</v>
      </c>
      <c r="G91">
        <v>0.85699999999999998</v>
      </c>
      <c r="H91" s="4">
        <f t="shared" si="5"/>
        <v>3.8149796612636039E-2</v>
      </c>
      <c r="I91" s="4">
        <f t="shared" si="3"/>
        <v>15.522612665251483</v>
      </c>
      <c r="J91" s="4">
        <f t="shared" si="3"/>
        <v>-525.31031217637826</v>
      </c>
      <c r="K91">
        <f t="shared" si="4"/>
        <v>121.74825574706881</v>
      </c>
      <c r="M91" t="s">
        <v>49</v>
      </c>
      <c r="N91">
        <v>9.2509999999999994</v>
      </c>
      <c r="O91">
        <v>5.0170000000000003</v>
      </c>
      <c r="P91">
        <v>5.1289999999999996</v>
      </c>
      <c r="Q91">
        <v>9.2509999999999994</v>
      </c>
      <c r="R91">
        <v>6.9169999999999998</v>
      </c>
    </row>
    <row r="92" spans="1:18" x14ac:dyDescent="0.2">
      <c r="A92">
        <v>-281</v>
      </c>
      <c r="B92">
        <v>229.9</v>
      </c>
      <c r="C92">
        <v>0.85799999999999998</v>
      </c>
      <c r="D92">
        <v>0.83399999999999996</v>
      </c>
      <c r="E92">
        <v>0.86</v>
      </c>
      <c r="F92">
        <v>0.86099999999999999</v>
      </c>
      <c r="G92">
        <v>0.878</v>
      </c>
      <c r="H92" s="4">
        <f t="shared" si="5"/>
        <v>3.8888968644314681E-2</v>
      </c>
      <c r="I92" s="4">
        <f t="shared" si="3"/>
        <v>15.497597888481179</v>
      </c>
      <c r="J92" s="4">
        <f t="shared" si="3"/>
        <v>-641.80606746304386</v>
      </c>
      <c r="K92">
        <f t="shared" si="4"/>
        <v>125.01275896705882</v>
      </c>
      <c r="M92" t="s">
        <v>49</v>
      </c>
      <c r="N92">
        <v>-2.12</v>
      </c>
      <c r="O92">
        <v>-1.5</v>
      </c>
      <c r="P92">
        <v>-2.12</v>
      </c>
      <c r="Q92">
        <v>-1.794</v>
      </c>
      <c r="R92">
        <v>-0.78900000000000003</v>
      </c>
    </row>
    <row r="93" spans="1:18" x14ac:dyDescent="0.2">
      <c r="A93">
        <v>-280</v>
      </c>
      <c r="B93">
        <v>233.51</v>
      </c>
      <c r="C93">
        <v>0.86599999999999999</v>
      </c>
      <c r="D93">
        <v>0.84299999999999997</v>
      </c>
      <c r="E93">
        <v>0.86099999999999999</v>
      </c>
      <c r="F93">
        <v>0.86299999999999999</v>
      </c>
      <c r="G93">
        <v>0.89700000000000002</v>
      </c>
      <c r="H93" s="4">
        <f t="shared" si="5"/>
        <v>3.9626949496147118E-2</v>
      </c>
      <c r="I93" s="4">
        <f t="shared" si="3"/>
        <v>15.467035694792463</v>
      </c>
      <c r="J93" s="4">
        <f t="shared" si="3"/>
        <v>-756.54009949064255</v>
      </c>
      <c r="K93">
        <f t="shared" si="4"/>
        <v>128.15969248807164</v>
      </c>
      <c r="M93" t="s">
        <v>46</v>
      </c>
      <c r="N93">
        <v>87.802999999999997</v>
      </c>
      <c r="O93">
        <v>90.108000000000004</v>
      </c>
      <c r="P93">
        <v>99.99</v>
      </c>
      <c r="Q93">
        <v>92.853999999999999</v>
      </c>
      <c r="R93">
        <v>56.488999999999997</v>
      </c>
    </row>
    <row r="94" spans="1:18" x14ac:dyDescent="0.2">
      <c r="A94">
        <v>-279</v>
      </c>
      <c r="B94">
        <v>237.12</v>
      </c>
      <c r="C94">
        <v>0.873</v>
      </c>
      <c r="D94">
        <v>0.84699999999999998</v>
      </c>
      <c r="E94">
        <v>0.86499999999999999</v>
      </c>
      <c r="F94">
        <v>0.86599999999999999</v>
      </c>
      <c r="G94">
        <v>0.91400000000000003</v>
      </c>
      <c r="H94" s="4">
        <f t="shared" si="5"/>
        <v>4.036347500542295E-2</v>
      </c>
      <c r="I94" s="4">
        <f t="shared" si="3"/>
        <v>15.431009975769099</v>
      </c>
      <c r="J94" s="4">
        <f t="shared" si="3"/>
        <v>-869.45167705539109</v>
      </c>
      <c r="K94">
        <f t="shared" si="4"/>
        <v>131.19295396332663</v>
      </c>
      <c r="M94" t="s">
        <v>46</v>
      </c>
      <c r="N94">
        <v>-99.99</v>
      </c>
      <c r="O94">
        <v>-99.99</v>
      </c>
      <c r="P94">
        <v>-99.99</v>
      </c>
      <c r="Q94">
        <v>-99.99</v>
      </c>
      <c r="R94">
        <v>-30.439</v>
      </c>
    </row>
    <row r="95" spans="1:18" x14ac:dyDescent="0.2">
      <c r="A95">
        <v>-278</v>
      </c>
      <c r="B95">
        <v>240.73</v>
      </c>
      <c r="C95">
        <v>0.88</v>
      </c>
      <c r="D95">
        <v>0.85299999999999998</v>
      </c>
      <c r="E95">
        <v>0.87</v>
      </c>
      <c r="F95">
        <v>0.875</v>
      </c>
      <c r="G95">
        <v>0.92100000000000004</v>
      </c>
      <c r="H95" s="4">
        <f t="shared" si="5"/>
        <v>4.1098285004269097E-2</v>
      </c>
      <c r="I95" s="4">
        <f t="shared" si="3"/>
        <v>15.389607514956937</v>
      </c>
      <c r="J95" s="4">
        <f t="shared" si="3"/>
        <v>-980.48314470992887</v>
      </c>
      <c r="K95">
        <f t="shared" si="4"/>
        <v>134.25824590910236</v>
      </c>
      <c r="M95" t="s">
        <v>49</v>
      </c>
      <c r="N95">
        <v>10.941000000000001</v>
      </c>
      <c r="O95">
        <v>10.66</v>
      </c>
      <c r="P95">
        <v>9.9960000000000004</v>
      </c>
      <c r="Q95">
        <v>10.784000000000001</v>
      </c>
      <c r="R95">
        <v>12.324</v>
      </c>
    </row>
    <row r="96" spans="1:18" x14ac:dyDescent="0.2">
      <c r="A96">
        <v>-277</v>
      </c>
      <c r="B96">
        <v>244.32</v>
      </c>
      <c r="C96">
        <v>0.88100000000000001</v>
      </c>
      <c r="D96">
        <v>0.85599999999999998</v>
      </c>
      <c r="E96">
        <v>0.87</v>
      </c>
      <c r="F96">
        <v>0.878</v>
      </c>
      <c r="G96">
        <v>0.91900000000000004</v>
      </c>
      <c r="H96" s="4">
        <f t="shared" si="5"/>
        <v>4.1831123457362285E-2</v>
      </c>
      <c r="I96" s="4">
        <f t="shared" si="3"/>
        <v>15.342917841399322</v>
      </c>
      <c r="J96" s="4">
        <f t="shared" si="3"/>
        <v>-1089.5800040136478</v>
      </c>
      <c r="K96">
        <f t="shared" si="4"/>
        <v>136.41527691477708</v>
      </c>
      <c r="M96" t="s">
        <v>49</v>
      </c>
      <c r="N96">
        <v>11.044</v>
      </c>
      <c r="O96">
        <v>10.734999999999999</v>
      </c>
      <c r="P96">
        <v>10.14</v>
      </c>
      <c r="Q96">
        <v>10.894</v>
      </c>
      <c r="R96">
        <v>12.407999999999999</v>
      </c>
    </row>
    <row r="97" spans="1:18" x14ac:dyDescent="0.2">
      <c r="A97">
        <v>-276</v>
      </c>
      <c r="B97">
        <v>247.9</v>
      </c>
      <c r="C97">
        <v>0.88400000000000001</v>
      </c>
      <c r="D97">
        <v>0.86099999999999999</v>
      </c>
      <c r="E97">
        <v>0.877</v>
      </c>
      <c r="F97">
        <v>0.88300000000000001</v>
      </c>
      <c r="G97">
        <v>0.91500000000000004</v>
      </c>
      <c r="H97" s="4">
        <f t="shared" si="5"/>
        <v>4.2561738592667014E-2</v>
      </c>
      <c r="I97" s="4">
        <f t="shared" si="3"/>
        <v>15.291033079303434</v>
      </c>
      <c r="J97" s="4">
        <f t="shared" si="3"/>
        <v>-1196.6909856645545</v>
      </c>
      <c r="K97">
        <f t="shared" si="4"/>
        <v>138.88548910985699</v>
      </c>
      <c r="M97" t="s">
        <v>49</v>
      </c>
      <c r="N97">
        <v>2.19</v>
      </c>
      <c r="O97">
        <v>1.86</v>
      </c>
      <c r="P97">
        <v>2.1419999999999999</v>
      </c>
      <c r="Q97">
        <v>2.0249999999999999</v>
      </c>
      <c r="R97">
        <v>2.0670000000000002</v>
      </c>
    </row>
    <row r="98" spans="1:18" x14ac:dyDescent="0.2">
      <c r="A98">
        <v>-275</v>
      </c>
      <c r="B98">
        <v>251.47</v>
      </c>
      <c r="C98">
        <v>0.88800000000000001</v>
      </c>
      <c r="D98">
        <v>0.86299999999999999</v>
      </c>
      <c r="E98">
        <v>0.88200000000000001</v>
      </c>
      <c r="F98">
        <v>0.89200000000000002</v>
      </c>
      <c r="G98">
        <v>0.91500000000000004</v>
      </c>
      <c r="H98" s="4">
        <f t="shared" si="5"/>
        <v>4.3289883025014797E-2</v>
      </c>
      <c r="I98" s="4">
        <f t="shared" si="3"/>
        <v>15.234047794271788</v>
      </c>
      <c r="J98" s="4">
        <f t="shared" si="3"/>
        <v>-1301.7681153391916</v>
      </c>
      <c r="K98">
        <f t="shared" si="4"/>
        <v>141.52306590040817</v>
      </c>
      <c r="M98" t="s">
        <v>49</v>
      </c>
      <c r="N98">
        <v>21.116</v>
      </c>
      <c r="O98">
        <v>18.064</v>
      </c>
      <c r="P98">
        <v>15.608000000000001</v>
      </c>
      <c r="Q98">
        <v>21.116</v>
      </c>
      <c r="R98">
        <v>18.32</v>
      </c>
    </row>
    <row r="99" spans="1:18" x14ac:dyDescent="0.2">
      <c r="A99">
        <v>-274</v>
      </c>
      <c r="B99">
        <v>255.03</v>
      </c>
      <c r="C99">
        <v>0.88500000000000001</v>
      </c>
      <c r="D99">
        <v>0.86799999999999999</v>
      </c>
      <c r="E99">
        <v>0.88100000000000001</v>
      </c>
      <c r="F99">
        <v>0.89400000000000002</v>
      </c>
      <c r="G99">
        <v>0.89900000000000002</v>
      </c>
      <c r="H99" s="4">
        <f t="shared" si="5"/>
        <v>4.4015313872361073E-2</v>
      </c>
      <c r="I99" s="4">
        <f t="shared" si="3"/>
        <v>15.172058836398493</v>
      </c>
      <c r="J99" s="4">
        <f t="shared" si="3"/>
        <v>-1404.7667700952945</v>
      </c>
      <c r="K99">
        <f t="shared" si="4"/>
        <v>143.04168665935413</v>
      </c>
      <c r="M99" t="s">
        <v>49</v>
      </c>
      <c r="N99">
        <v>5.1360000000000001</v>
      </c>
      <c r="O99">
        <v>6.3479999999999999</v>
      </c>
      <c r="P99">
        <v>5.1360000000000001</v>
      </c>
      <c r="Q99">
        <v>6.3319999999999999</v>
      </c>
      <c r="R99">
        <v>6.468</v>
      </c>
    </row>
    <row r="100" spans="1:18" x14ac:dyDescent="0.2">
      <c r="A100">
        <v>-273</v>
      </c>
      <c r="B100">
        <v>258.57</v>
      </c>
      <c r="C100">
        <v>0.88500000000000001</v>
      </c>
      <c r="D100">
        <v>0.872</v>
      </c>
      <c r="E100">
        <v>0.88600000000000001</v>
      </c>
      <c r="F100">
        <v>0.89900000000000002</v>
      </c>
      <c r="G100">
        <v>0.88400000000000001</v>
      </c>
      <c r="H100" s="4">
        <f t="shared" si="5"/>
        <v>4.4737792864570525E-2</v>
      </c>
      <c r="I100" s="4">
        <f t="shared" si="3"/>
        <v>15.10516518067967</v>
      </c>
      <c r="J100" s="4">
        <f t="shared" si="3"/>
        <v>-1505.6457270272253</v>
      </c>
      <c r="K100">
        <f t="shared" si="4"/>
        <v>145.02720824808529</v>
      </c>
      <c r="M100" t="s">
        <v>46</v>
      </c>
      <c r="N100">
        <v>19.827000000000002</v>
      </c>
      <c r="O100">
        <v>17.326000000000001</v>
      </c>
      <c r="P100">
        <v>21.125</v>
      </c>
      <c r="Q100">
        <v>18.587</v>
      </c>
      <c r="R100">
        <v>16.66</v>
      </c>
    </row>
    <row r="101" spans="1:18" x14ac:dyDescent="0.2">
      <c r="A101">
        <v>-272</v>
      </c>
      <c r="B101">
        <v>262.08999999999997</v>
      </c>
      <c r="C101">
        <v>0.88700000000000001</v>
      </c>
      <c r="D101">
        <v>0.874</v>
      </c>
      <c r="E101">
        <v>0.89500000000000002</v>
      </c>
      <c r="F101">
        <v>0.90400000000000003</v>
      </c>
      <c r="G101">
        <v>0.875</v>
      </c>
      <c r="H101" s="4">
        <f t="shared" si="5"/>
        <v>4.545708644460289E-2</v>
      </c>
      <c r="I101" s="4">
        <f t="shared" si="3"/>
        <v>15.033467765106945</v>
      </c>
      <c r="J101" s="4">
        <f t="shared" si="3"/>
        <v>-1604.3672031560891</v>
      </c>
      <c r="K101">
        <f t="shared" si="4"/>
        <v>147.33371900795524</v>
      </c>
      <c r="M101" t="s">
        <v>46</v>
      </c>
      <c r="N101">
        <v>46.503999999999998</v>
      </c>
      <c r="O101">
        <v>59.134</v>
      </c>
      <c r="P101">
        <v>50.652999999999999</v>
      </c>
      <c r="Q101">
        <v>58.125999999999998</v>
      </c>
      <c r="R101">
        <v>52.125999999999998</v>
      </c>
    </row>
    <row r="102" spans="1:18" x14ac:dyDescent="0.2">
      <c r="A102">
        <v>-271</v>
      </c>
      <c r="B102">
        <v>265.60000000000002</v>
      </c>
      <c r="C102">
        <v>0.88400000000000001</v>
      </c>
      <c r="D102">
        <v>0.879</v>
      </c>
      <c r="E102">
        <v>0.89400000000000002</v>
      </c>
      <c r="F102">
        <v>0.90600000000000003</v>
      </c>
      <c r="G102">
        <v>0.85499999999999998</v>
      </c>
      <c r="H102" s="4">
        <f t="shared" si="5"/>
        <v>4.6172965861988935E-2</v>
      </c>
      <c r="I102" s="4">
        <f t="shared" si="3"/>
        <v>14.957069326861417</v>
      </c>
      <c r="J102" s="4">
        <f t="shared" si="3"/>
        <v>-1700.8968864470296</v>
      </c>
      <c r="K102">
        <f t="shared" si="4"/>
        <v>148.80187941741838</v>
      </c>
      <c r="M102" t="s">
        <v>49</v>
      </c>
      <c r="N102">
        <v>22.116</v>
      </c>
      <c r="O102">
        <v>21.97</v>
      </c>
      <c r="P102">
        <v>20.86</v>
      </c>
      <c r="Q102">
        <v>21.44</v>
      </c>
      <c r="R102">
        <v>24.195</v>
      </c>
    </row>
    <row r="103" spans="1:18" x14ac:dyDescent="0.2">
      <c r="A103">
        <v>-270</v>
      </c>
      <c r="B103">
        <v>269.08999999999997</v>
      </c>
      <c r="C103">
        <v>0.879</v>
      </c>
      <c r="D103">
        <v>0.88600000000000001</v>
      </c>
      <c r="E103">
        <v>0.89700000000000002</v>
      </c>
      <c r="F103">
        <v>0.91</v>
      </c>
      <c r="G103">
        <v>0.82299999999999995</v>
      </c>
      <c r="H103" s="4">
        <f t="shared" si="5"/>
        <v>4.6885207258506145E-2</v>
      </c>
      <c r="I103" s="4">
        <f t="shared" si="3"/>
        <v>14.876074237030606</v>
      </c>
      <c r="J103" s="4">
        <f t="shared" si="3"/>
        <v>-1795.2039582572786</v>
      </c>
      <c r="K103">
        <f t="shared" si="4"/>
        <v>149.9044462925601</v>
      </c>
      <c r="M103" t="s">
        <v>49</v>
      </c>
      <c r="N103">
        <v>21.68</v>
      </c>
      <c r="O103">
        <v>21.617000000000001</v>
      </c>
      <c r="P103">
        <v>20.452000000000002</v>
      </c>
      <c r="Q103">
        <v>21.021999999999998</v>
      </c>
      <c r="R103">
        <v>23.629000000000001</v>
      </c>
    </row>
    <row r="104" spans="1:18" x14ac:dyDescent="0.2">
      <c r="A104">
        <v>-269</v>
      </c>
      <c r="B104">
        <v>272.57</v>
      </c>
      <c r="C104">
        <v>0.874</v>
      </c>
      <c r="D104">
        <v>0.88900000000000001</v>
      </c>
      <c r="E104">
        <v>0.90600000000000003</v>
      </c>
      <c r="F104">
        <v>0.91600000000000004</v>
      </c>
      <c r="G104">
        <v>0.78600000000000003</v>
      </c>
      <c r="H104" s="4">
        <f t="shared" si="5"/>
        <v>4.7593591745983793E-2</v>
      </c>
      <c r="I104" s="4">
        <f t="shared" si="3"/>
        <v>14.79058833425645</v>
      </c>
      <c r="J104" s="4">
        <f t="shared" si="3"/>
        <v>-1887.2611065561032</v>
      </c>
      <c r="K104">
        <f t="shared" si="4"/>
        <v>150.97935567396368</v>
      </c>
      <c r="M104" t="s">
        <v>49</v>
      </c>
      <c r="N104">
        <v>3.1669999999999998</v>
      </c>
      <c r="O104">
        <v>2.8220000000000001</v>
      </c>
      <c r="P104">
        <v>3.11</v>
      </c>
      <c r="Q104">
        <v>2.7280000000000002</v>
      </c>
      <c r="R104">
        <v>3.0609999999999999</v>
      </c>
    </row>
    <row r="105" spans="1:18" x14ac:dyDescent="0.2">
      <c r="A105">
        <v>-268</v>
      </c>
      <c r="B105">
        <v>276.02</v>
      </c>
      <c r="C105">
        <v>0.86199999999999999</v>
      </c>
      <c r="D105">
        <v>0.89200000000000002</v>
      </c>
      <c r="E105">
        <v>0.90700000000000003</v>
      </c>
      <c r="F105">
        <v>0.92200000000000004</v>
      </c>
      <c r="G105">
        <v>0.72499999999999998</v>
      </c>
      <c r="H105" s="4">
        <f t="shared" si="5"/>
        <v>4.8297905476186481E-2</v>
      </c>
      <c r="I105" s="4">
        <f t="shared" si="3"/>
        <v>14.700718757753778</v>
      </c>
      <c r="J105" s="4">
        <f t="shared" si="3"/>
        <v>-1977.0445302940143</v>
      </c>
      <c r="K105">
        <f t="shared" si="4"/>
        <v>150.79116556877111</v>
      </c>
      <c r="M105" t="s">
        <v>49</v>
      </c>
      <c r="N105">
        <v>32.82</v>
      </c>
      <c r="O105">
        <v>32.82</v>
      </c>
      <c r="P105">
        <v>28.94</v>
      </c>
      <c r="Q105">
        <v>31.79</v>
      </c>
      <c r="R105">
        <v>31.33</v>
      </c>
    </row>
    <row r="106" spans="1:18" x14ac:dyDescent="0.2">
      <c r="A106">
        <v>-267</v>
      </c>
      <c r="B106">
        <v>279.45</v>
      </c>
      <c r="C106">
        <v>0.84799999999999998</v>
      </c>
      <c r="D106">
        <v>0.89600000000000002</v>
      </c>
      <c r="E106">
        <v>0.90900000000000003</v>
      </c>
      <c r="F106">
        <v>0.92200000000000004</v>
      </c>
      <c r="G106">
        <v>0.66300000000000003</v>
      </c>
      <c r="H106" s="4">
        <f t="shared" si="5"/>
        <v>4.8997939702746185E-2</v>
      </c>
      <c r="I106" s="4">
        <f t="shared" si="3"/>
        <v>14.60657378012073</v>
      </c>
      <c r="J106" s="4">
        <f t="shared" si="3"/>
        <v>-2064.533934825331</v>
      </c>
      <c r="K106">
        <f t="shared" si="4"/>
        <v>150.18551462202686</v>
      </c>
      <c r="M106" t="s">
        <v>49</v>
      </c>
      <c r="N106">
        <v>13.435</v>
      </c>
      <c r="O106">
        <v>14.99</v>
      </c>
      <c r="P106">
        <v>13.435</v>
      </c>
      <c r="Q106">
        <v>14.295</v>
      </c>
      <c r="R106">
        <v>14.795</v>
      </c>
    </row>
    <row r="107" spans="1:18" x14ac:dyDescent="0.2">
      <c r="A107">
        <v>-266</v>
      </c>
      <c r="B107">
        <v>282.86</v>
      </c>
      <c r="C107">
        <v>0.84699999999999998</v>
      </c>
      <c r="D107">
        <v>0.89800000000000002</v>
      </c>
      <c r="E107">
        <v>0.91800000000000004</v>
      </c>
      <c r="F107">
        <v>0.92800000000000005</v>
      </c>
      <c r="G107">
        <v>0.64200000000000002</v>
      </c>
      <c r="H107" s="4">
        <f t="shared" si="5"/>
        <v>4.9693490835132886E-2</v>
      </c>
      <c r="I107" s="4">
        <f t="shared" si="3"/>
        <v>14.508262640367143</v>
      </c>
      <c r="J107" s="4">
        <f t="shared" si="3"/>
        <v>-2149.7125186151534</v>
      </c>
      <c r="K107">
        <f t="shared" si="4"/>
        <v>151.8388927799999</v>
      </c>
      <c r="M107" t="s">
        <v>46</v>
      </c>
      <c r="N107">
        <v>14.606</v>
      </c>
      <c r="O107">
        <v>13.055</v>
      </c>
      <c r="P107">
        <v>15.206</v>
      </c>
      <c r="Q107">
        <v>12.978</v>
      </c>
      <c r="R107">
        <v>12.952999999999999</v>
      </c>
    </row>
    <row r="108" spans="1:18" x14ac:dyDescent="0.2">
      <c r="A108">
        <v>-265</v>
      </c>
      <c r="B108">
        <v>286.24</v>
      </c>
      <c r="C108">
        <v>0.85499999999999998</v>
      </c>
      <c r="D108">
        <v>0.90500000000000003</v>
      </c>
      <c r="E108">
        <v>0.92</v>
      </c>
      <c r="F108">
        <v>0.93100000000000005</v>
      </c>
      <c r="G108">
        <v>0.66400000000000003</v>
      </c>
      <c r="H108" s="4">
        <f t="shared" si="5"/>
        <v>5.0384360484674179E-2</v>
      </c>
      <c r="I108" s="4">
        <f t="shared" si="3"/>
        <v>14.405895377575945</v>
      </c>
      <c r="J108" s="4">
        <f t="shared" si="3"/>
        <v>-2232.5669508030669</v>
      </c>
      <c r="K108">
        <f t="shared" si="4"/>
        <v>155.10454311418937</v>
      </c>
      <c r="M108" t="s">
        <v>46</v>
      </c>
      <c r="N108">
        <v>61.97</v>
      </c>
      <c r="O108">
        <v>69.341999999999999</v>
      </c>
      <c r="P108">
        <v>65.691000000000003</v>
      </c>
      <c r="Q108">
        <v>68.001000000000005</v>
      </c>
      <c r="R108">
        <v>62.613999999999997</v>
      </c>
    </row>
    <row r="109" spans="1:18" x14ac:dyDescent="0.2">
      <c r="A109">
        <v>-264</v>
      </c>
      <c r="B109">
        <v>289.61</v>
      </c>
      <c r="C109">
        <v>0.86499999999999999</v>
      </c>
      <c r="D109">
        <v>0.90800000000000003</v>
      </c>
      <c r="E109">
        <v>0.92400000000000004</v>
      </c>
      <c r="F109">
        <v>0.93600000000000005</v>
      </c>
      <c r="G109">
        <v>0.69199999999999995</v>
      </c>
      <c r="H109" s="4">
        <f t="shared" si="5"/>
        <v>5.1070355502653986E-2</v>
      </c>
      <c r="I109" s="4">
        <f t="shared" si="3"/>
        <v>14.299582665632942</v>
      </c>
      <c r="J109" s="4">
        <f t="shared" si="3"/>
        <v>-2313.087340467895</v>
      </c>
      <c r="K109">
        <f t="shared" si="4"/>
        <v>158.76608727545047</v>
      </c>
      <c r="M109" t="s">
        <v>143</v>
      </c>
      <c r="N109">
        <v>1206.4000000000001</v>
      </c>
      <c r="O109">
        <v>1202.5999999999999</v>
      </c>
      <c r="P109">
        <v>1158.8</v>
      </c>
      <c r="Q109">
        <v>1206.4000000000001</v>
      </c>
      <c r="R109">
        <v>1257.8</v>
      </c>
    </row>
    <row r="110" spans="1:18" x14ac:dyDescent="0.2">
      <c r="A110">
        <v>-263</v>
      </c>
      <c r="B110">
        <v>292.95</v>
      </c>
      <c r="C110">
        <v>0.876</v>
      </c>
      <c r="D110">
        <v>0.91100000000000003</v>
      </c>
      <c r="E110">
        <v>0.92800000000000005</v>
      </c>
      <c r="F110">
        <v>0.94199999999999995</v>
      </c>
      <c r="G110">
        <v>0.72199999999999998</v>
      </c>
      <c r="H110" s="4">
        <f t="shared" si="5"/>
        <v>5.1751288010541269E-2</v>
      </c>
      <c r="I110" s="4">
        <f t="shared" si="3"/>
        <v>14.189435649420185</v>
      </c>
      <c r="J110" s="4">
        <f t="shared" si="3"/>
        <v>-2391.267197655251</v>
      </c>
      <c r="K110">
        <f t="shared" si="4"/>
        <v>162.6393722400552</v>
      </c>
      <c r="M110" t="s">
        <v>143</v>
      </c>
      <c r="N110">
        <v>1205.415</v>
      </c>
      <c r="O110">
        <v>1200.854</v>
      </c>
      <c r="P110">
        <v>1158.1479999999999</v>
      </c>
      <c r="Q110">
        <v>1207.713</v>
      </c>
      <c r="R110">
        <v>1254.944</v>
      </c>
    </row>
    <row r="111" spans="1:18" x14ac:dyDescent="0.2">
      <c r="A111">
        <v>-262</v>
      </c>
      <c r="B111">
        <v>296.26</v>
      </c>
      <c r="C111">
        <v>0.88700000000000001</v>
      </c>
      <c r="D111">
        <v>0.91800000000000004</v>
      </c>
      <c r="E111">
        <v>0.93400000000000005</v>
      </c>
      <c r="F111">
        <v>0.94699999999999995</v>
      </c>
      <c r="G111">
        <v>0.747</v>
      </c>
      <c r="H111" s="4">
        <f t="shared" si="5"/>
        <v>5.242697542241842E-2</v>
      </c>
      <c r="I111" s="4">
        <f t="shared" si="3"/>
        <v>14.075565782865173</v>
      </c>
      <c r="J111" s="4">
        <f t="shared" si="3"/>
        <v>-2467.1033851259895</v>
      </c>
      <c r="K111">
        <f t="shared" si="4"/>
        <v>166.54236175854408</v>
      </c>
      <c r="M111" t="s">
        <v>143</v>
      </c>
      <c r="N111">
        <v>36.072000000000003</v>
      </c>
      <c r="O111">
        <v>11.557</v>
      </c>
      <c r="P111">
        <v>8.5739999999999998</v>
      </c>
      <c r="Q111">
        <v>9.5429999999999993</v>
      </c>
      <c r="R111">
        <v>13.804</v>
      </c>
    </row>
    <row r="112" spans="1:18" x14ac:dyDescent="0.2">
      <c r="A112">
        <v>-261</v>
      </c>
      <c r="B112">
        <v>299.54000000000002</v>
      </c>
      <c r="C112">
        <v>0.89400000000000002</v>
      </c>
      <c r="D112">
        <v>0.92100000000000004</v>
      </c>
      <c r="E112">
        <v>0.93600000000000005</v>
      </c>
      <c r="F112">
        <v>0.95099999999999996</v>
      </c>
      <c r="G112">
        <v>0.76700000000000002</v>
      </c>
      <c r="H112" s="4">
        <f t="shared" si="5"/>
        <v>5.3097240459697714E-2</v>
      </c>
      <c r="I112" s="4">
        <f t="shared" si="3"/>
        <v>13.958084669287745</v>
      </c>
      <c r="J112" s="4">
        <f t="shared" si="3"/>
        <v>-2540.5960640225107</v>
      </c>
      <c r="K112">
        <f t="shared" si="4"/>
        <v>169.71507682963181</v>
      </c>
      <c r="M112" t="s">
        <v>143</v>
      </c>
      <c r="N112">
        <v>1304.2</v>
      </c>
      <c r="O112">
        <v>1240.5999999999999</v>
      </c>
      <c r="P112">
        <v>1183.2</v>
      </c>
      <c r="Q112">
        <v>1240.4000000000001</v>
      </c>
      <c r="R112">
        <v>1304.2</v>
      </c>
    </row>
    <row r="113" spans="1:18" x14ac:dyDescent="0.2">
      <c r="A113">
        <v>-260</v>
      </c>
      <c r="B113">
        <v>302.8</v>
      </c>
      <c r="C113">
        <v>0.90400000000000003</v>
      </c>
      <c r="D113">
        <v>0.92300000000000004</v>
      </c>
      <c r="E113">
        <v>0.94199999999999995</v>
      </c>
      <c r="F113">
        <v>0.95299999999999996</v>
      </c>
      <c r="G113">
        <v>0.79900000000000004</v>
      </c>
      <c r="H113" s="4">
        <f t="shared" si="5"/>
        <v>5.3761911158235226E-2</v>
      </c>
      <c r="I113" s="4">
        <f t="shared" si="3"/>
        <v>13.837103904334292</v>
      </c>
      <c r="J113" s="4">
        <f t="shared" si="3"/>
        <v>-2611.7486298400381</v>
      </c>
      <c r="K113">
        <f t="shared" si="4"/>
        <v>173.48118583717746</v>
      </c>
      <c r="M113" t="s">
        <v>143</v>
      </c>
      <c r="N113">
        <v>1136.8</v>
      </c>
      <c r="O113">
        <v>1169.2</v>
      </c>
      <c r="P113">
        <v>1136.8</v>
      </c>
      <c r="Q113">
        <v>1180.8</v>
      </c>
      <c r="R113">
        <v>1219.4000000000001</v>
      </c>
    </row>
    <row r="114" spans="1:18" x14ac:dyDescent="0.2">
      <c r="A114">
        <v>-259</v>
      </c>
      <c r="B114">
        <v>306.02999999999997</v>
      </c>
      <c r="C114">
        <v>0.91600000000000004</v>
      </c>
      <c r="D114">
        <v>0.92800000000000005</v>
      </c>
      <c r="E114">
        <v>0.94899999999999995</v>
      </c>
      <c r="F114">
        <v>0.95799999999999996</v>
      </c>
      <c r="G114">
        <v>0.83099999999999996</v>
      </c>
      <c r="H114" s="4">
        <f t="shared" si="5"/>
        <v>5.442082086796543E-2</v>
      </c>
      <c r="I114" s="4">
        <f t="shared" si="3"/>
        <v>13.712734921960957</v>
      </c>
      <c r="J114" s="4">
        <f t="shared" si="3"/>
        <v>-2680.5676427551448</v>
      </c>
      <c r="K114">
        <f t="shared" si="4"/>
        <v>177.65914053057998</v>
      </c>
      <c r="M114" t="s">
        <v>46</v>
      </c>
      <c r="N114">
        <v>2.9929999999999999</v>
      </c>
      <c r="O114">
        <v>0.96199999999999997</v>
      </c>
      <c r="P114">
        <v>0.74</v>
      </c>
      <c r="Q114">
        <v>0.79</v>
      </c>
      <c r="R114">
        <v>1.1000000000000001</v>
      </c>
    </row>
    <row r="115" spans="1:18" x14ac:dyDescent="0.2">
      <c r="A115">
        <v>-258</v>
      </c>
      <c r="B115">
        <v>309.23</v>
      </c>
      <c r="C115">
        <v>0.92</v>
      </c>
      <c r="D115">
        <v>0.93100000000000005</v>
      </c>
      <c r="E115">
        <v>0.95099999999999996</v>
      </c>
      <c r="F115">
        <v>0.96299999999999997</v>
      </c>
      <c r="G115">
        <v>0.83599999999999997</v>
      </c>
      <c r="H115" s="4">
        <f t="shared" si="5"/>
        <v>5.5073808245201666E-2</v>
      </c>
      <c r="I115" s="4">
        <f t="shared" si="3"/>
        <v>13.585088843734521</v>
      </c>
      <c r="J115" s="4">
        <f t="shared" si="3"/>
        <v>-2747.0627501209551</v>
      </c>
      <c r="K115">
        <f t="shared" si="4"/>
        <v>180.30074806494824</v>
      </c>
      <c r="M115" t="s">
        <v>46</v>
      </c>
      <c r="N115">
        <v>94.308000000000007</v>
      </c>
      <c r="O115">
        <v>97.364000000000004</v>
      </c>
      <c r="P115">
        <v>98.156999999999996</v>
      </c>
      <c r="Q115">
        <v>97.772000000000006</v>
      </c>
      <c r="R115">
        <v>97.168000000000006</v>
      </c>
    </row>
    <row r="116" spans="1:18" x14ac:dyDescent="0.2">
      <c r="A116">
        <v>-257</v>
      </c>
      <c r="B116">
        <v>312.39999999999998</v>
      </c>
      <c r="C116">
        <v>0.91900000000000004</v>
      </c>
      <c r="D116">
        <v>0.93400000000000005</v>
      </c>
      <c r="E116">
        <v>0.95499999999999996</v>
      </c>
      <c r="F116">
        <v>0.96499999999999997</v>
      </c>
      <c r="G116">
        <v>0.81899999999999995</v>
      </c>
      <c r="H116" s="4">
        <f t="shared" si="5"/>
        <v>5.5720717237760453E-2</v>
      </c>
      <c r="I116" s="4">
        <f t="shared" si="3"/>
        <v>13.454276331824</v>
      </c>
      <c r="J116" s="4">
        <f t="shared" si="3"/>
        <v>-2811.2466024749347</v>
      </c>
      <c r="K116">
        <f t="shared" si="4"/>
        <v>181.95107147682089</v>
      </c>
      <c r="M116" t="s">
        <v>49</v>
      </c>
      <c r="N116">
        <v>11.15</v>
      </c>
      <c r="O116">
        <v>10.904</v>
      </c>
      <c r="P116">
        <v>10.247999999999999</v>
      </c>
      <c r="Q116">
        <v>10.904</v>
      </c>
      <c r="R116">
        <v>12.544</v>
      </c>
    </row>
    <row r="117" spans="1:18" x14ac:dyDescent="0.2">
      <c r="A117">
        <v>-256</v>
      </c>
      <c r="B117">
        <v>315.54000000000002</v>
      </c>
      <c r="C117">
        <v>0.91700000000000004</v>
      </c>
      <c r="D117">
        <v>0.94099999999999995</v>
      </c>
      <c r="E117">
        <v>0.96299999999999997</v>
      </c>
      <c r="F117">
        <v>0.96899999999999997</v>
      </c>
      <c r="G117">
        <v>0.79400000000000004</v>
      </c>
      <c r="H117" s="4">
        <f t="shared" si="5"/>
        <v>5.6361397063085406E-2</v>
      </c>
      <c r="I117" s="4">
        <f t="shared" si="3"/>
        <v>13.32040744599186</v>
      </c>
      <c r="J117" s="4">
        <f t="shared" si="3"/>
        <v>-2873.1347640871263</v>
      </c>
      <c r="K117">
        <f t="shared" si="4"/>
        <v>183.37994480936314</v>
      </c>
      <c r="M117" t="s">
        <v>49</v>
      </c>
      <c r="N117">
        <v>11.183999999999999</v>
      </c>
      <c r="O117">
        <v>10.923999999999999</v>
      </c>
      <c r="P117">
        <v>10.297000000000001</v>
      </c>
      <c r="Q117">
        <v>10.946999999999999</v>
      </c>
      <c r="R117">
        <v>12.566000000000001</v>
      </c>
    </row>
    <row r="118" spans="1:18" x14ac:dyDescent="0.2">
      <c r="A118">
        <v>-255</v>
      </c>
      <c r="B118">
        <v>318.64999999999998</v>
      </c>
      <c r="C118">
        <v>0.91500000000000004</v>
      </c>
      <c r="D118">
        <v>0.94399999999999995</v>
      </c>
      <c r="E118">
        <v>0.96499999999999997</v>
      </c>
      <c r="F118">
        <v>0.97399999999999998</v>
      </c>
      <c r="G118">
        <v>0.77800000000000002</v>
      </c>
      <c r="H118" s="4">
        <f t="shared" si="5"/>
        <v>5.6995702179561208E-2</v>
      </c>
      <c r="I118" s="4">
        <f t="shared" si="3"/>
        <v>13.183591504844854</v>
      </c>
      <c r="J118" s="4">
        <f t="shared" si="3"/>
        <v>-2932.7456168503118</v>
      </c>
      <c r="K118">
        <f t="shared" si="4"/>
        <v>184.78346121421373</v>
      </c>
      <c r="M118" t="s">
        <v>49</v>
      </c>
      <c r="N118">
        <v>2.1789999999999998</v>
      </c>
      <c r="O118">
        <v>1.8380000000000001</v>
      </c>
      <c r="P118">
        <v>2.1389999999999998</v>
      </c>
      <c r="Q118">
        <v>1.994</v>
      </c>
      <c r="R118">
        <v>2.0670000000000002</v>
      </c>
    </row>
    <row r="119" spans="1:18" x14ac:dyDescent="0.2">
      <c r="A119">
        <v>-254</v>
      </c>
      <c r="B119">
        <v>321.73</v>
      </c>
      <c r="C119">
        <v>0.91600000000000004</v>
      </c>
      <c r="D119">
        <v>0.94599999999999995</v>
      </c>
      <c r="E119">
        <v>0.96499999999999997</v>
      </c>
      <c r="F119">
        <v>0.97499999999999998</v>
      </c>
      <c r="G119">
        <v>0.78</v>
      </c>
      <c r="H119" s="4">
        <f t="shared" si="5"/>
        <v>5.7623492251220487E-2</v>
      </c>
      <c r="I119" s="4">
        <f t="shared" si="3"/>
        <v>13.043936951661506</v>
      </c>
      <c r="J119" s="4">
        <f t="shared" si="3"/>
        <v>-2990.1002598612808</v>
      </c>
      <c r="K119">
        <f t="shared" si="4"/>
        <v>186.77343816914518</v>
      </c>
      <c r="M119" t="s">
        <v>49</v>
      </c>
      <c r="N119">
        <v>20.975999999999999</v>
      </c>
      <c r="O119">
        <v>18.2</v>
      </c>
      <c r="P119">
        <v>15.776</v>
      </c>
      <c r="Q119">
        <v>20.975999999999999</v>
      </c>
      <c r="R119">
        <v>18.34</v>
      </c>
    </row>
    <row r="120" spans="1:18" x14ac:dyDescent="0.2">
      <c r="A120">
        <v>-253</v>
      </c>
      <c r="B120">
        <v>324.77</v>
      </c>
      <c r="C120">
        <v>0.92800000000000005</v>
      </c>
      <c r="D120">
        <v>0.94899999999999995</v>
      </c>
      <c r="E120">
        <v>0.97399999999999998</v>
      </c>
      <c r="F120">
        <v>0.98099999999999998</v>
      </c>
      <c r="G120">
        <v>0.81</v>
      </c>
      <c r="H120" s="4">
        <f t="shared" si="5"/>
        <v>5.8244632106061511E-2</v>
      </c>
      <c r="I120" s="4">
        <f t="shared" si="3"/>
        <v>12.901551225001445</v>
      </c>
      <c r="J120" s="4">
        <f t="shared" si="3"/>
        <v>-3045.2224034203805</v>
      </c>
      <c r="K120">
        <f t="shared" si="4"/>
        <v>191.00817818424653</v>
      </c>
      <c r="M120" t="s">
        <v>49</v>
      </c>
      <c r="N120">
        <v>5.42</v>
      </c>
      <c r="O120">
        <v>6.4359999999999999</v>
      </c>
      <c r="P120">
        <v>5.42</v>
      </c>
      <c r="Q120">
        <v>6.3879999999999999</v>
      </c>
      <c r="R120">
        <v>6.5720000000000001</v>
      </c>
    </row>
    <row r="121" spans="1:18" x14ac:dyDescent="0.2">
      <c r="A121">
        <v>-252</v>
      </c>
      <c r="B121">
        <v>327.79</v>
      </c>
      <c r="C121">
        <v>0.94</v>
      </c>
      <c r="D121">
        <v>0.95499999999999996</v>
      </c>
      <c r="E121">
        <v>0.97299999999999998</v>
      </c>
      <c r="F121">
        <v>0.98699999999999999</v>
      </c>
      <c r="G121">
        <v>0.84599999999999997</v>
      </c>
      <c r="H121" s="4">
        <f t="shared" si="5"/>
        <v>5.8858991688204437E-2</v>
      </c>
      <c r="I121" s="4">
        <f t="shared" si="3"/>
        <v>12.756540634362379</v>
      </c>
      <c r="J121" s="4">
        <f t="shared" si="3"/>
        <v>-3098.1382596656922</v>
      </c>
      <c r="K121">
        <f t="shared" si="4"/>
        <v>195.2772428982677</v>
      </c>
      <c r="M121" t="s">
        <v>46</v>
      </c>
      <c r="N121">
        <v>19.481999999999999</v>
      </c>
      <c r="O121">
        <v>16.824999999999999</v>
      </c>
      <c r="P121">
        <v>20.777000000000001</v>
      </c>
      <c r="Q121">
        <v>18.216999999999999</v>
      </c>
      <c r="R121">
        <v>16.452000000000002</v>
      </c>
    </row>
    <row r="122" spans="1:18" x14ac:dyDescent="0.2">
      <c r="A122">
        <v>-251</v>
      </c>
      <c r="B122">
        <v>330.76</v>
      </c>
      <c r="C122">
        <v>0.95</v>
      </c>
      <c r="D122">
        <v>0.95799999999999996</v>
      </c>
      <c r="E122">
        <v>0.98</v>
      </c>
      <c r="F122">
        <v>0.98899999999999999</v>
      </c>
      <c r="G122">
        <v>0.872</v>
      </c>
      <c r="H122" s="4">
        <f t="shared" si="5"/>
        <v>5.9466446004126455E-2</v>
      </c>
      <c r="I122" s="4">
        <f t="shared" si="3"/>
        <v>12.609010241044965</v>
      </c>
      <c r="J122" s="4">
        <f t="shared" si="3"/>
        <v>-3148.87642861623</v>
      </c>
      <c r="K122">
        <f t="shared" si="4"/>
        <v>199.14282762114649</v>
      </c>
      <c r="M122" t="s">
        <v>46</v>
      </c>
      <c r="N122">
        <v>48.463999999999999</v>
      </c>
      <c r="O122">
        <v>58.914000000000001</v>
      </c>
      <c r="P122">
        <v>52.636000000000003</v>
      </c>
      <c r="Q122">
        <v>58.354999999999997</v>
      </c>
      <c r="R122">
        <v>52.3</v>
      </c>
    </row>
    <row r="123" spans="1:18" x14ac:dyDescent="0.2">
      <c r="A123">
        <v>-250</v>
      </c>
      <c r="B123">
        <v>333.71</v>
      </c>
      <c r="C123">
        <v>0.95499999999999996</v>
      </c>
      <c r="D123">
        <v>0.96</v>
      </c>
      <c r="E123">
        <v>0.98799999999999999</v>
      </c>
      <c r="F123">
        <v>0.99099999999999999</v>
      </c>
      <c r="G123">
        <v>0.88100000000000001</v>
      </c>
      <c r="H123" s="4">
        <f t="shared" si="5"/>
        <v>6.0066875063223835E-2</v>
      </c>
      <c r="I123" s="4">
        <f t="shared" si="3"/>
        <v>12.459063744444192</v>
      </c>
      <c r="J123" s="4">
        <f t="shared" si="3"/>
        <v>-3197.4677814373731</v>
      </c>
      <c r="K123">
        <f t="shared" si="4"/>
        <v>201.9764215115664</v>
      </c>
      <c r="M123" t="s">
        <v>49</v>
      </c>
      <c r="N123">
        <v>10.75</v>
      </c>
      <c r="O123">
        <v>10</v>
      </c>
      <c r="P123">
        <v>10</v>
      </c>
      <c r="Q123">
        <v>11</v>
      </c>
      <c r="R123">
        <v>12</v>
      </c>
    </row>
    <row r="124" spans="1:18" x14ac:dyDescent="0.2">
      <c r="A124">
        <v>-249</v>
      </c>
      <c r="B124">
        <v>336.61</v>
      </c>
      <c r="C124">
        <v>0.96099999999999997</v>
      </c>
      <c r="D124">
        <v>0.96699999999999997</v>
      </c>
      <c r="E124">
        <v>0.98799999999999999</v>
      </c>
      <c r="F124">
        <v>0.996</v>
      </c>
      <c r="G124">
        <v>0.89200000000000002</v>
      </c>
      <c r="H124" s="4">
        <f t="shared" si="5"/>
        <v>6.0660163812959272E-2</v>
      </c>
      <c r="I124" s="4">
        <f t="shared" si="3"/>
        <v>12.306803373899555</v>
      </c>
      <c r="J124" s="4">
        <f t="shared" si="3"/>
        <v>-3243.9453406581897</v>
      </c>
      <c r="K124">
        <f t="shared" si="4"/>
        <v>205.01162230695977</v>
      </c>
      <c r="M124" t="s">
        <v>49</v>
      </c>
      <c r="N124">
        <v>11.39</v>
      </c>
      <c r="O124">
        <v>10.925000000000001</v>
      </c>
      <c r="P124">
        <v>10.458</v>
      </c>
      <c r="Q124">
        <v>11.478</v>
      </c>
      <c r="R124">
        <v>12.698</v>
      </c>
    </row>
    <row r="125" spans="1:18" x14ac:dyDescent="0.2">
      <c r="A125">
        <v>-248</v>
      </c>
      <c r="B125">
        <v>339.49</v>
      </c>
      <c r="C125">
        <v>0.96299999999999997</v>
      </c>
      <c r="D125">
        <v>0.97099999999999997</v>
      </c>
      <c r="E125">
        <v>0.98899999999999999</v>
      </c>
      <c r="F125">
        <v>0.999</v>
      </c>
      <c r="G125">
        <v>0.89300000000000002</v>
      </c>
      <c r="H125" s="4">
        <f t="shared" si="5"/>
        <v>6.1246202068859251E-2</v>
      </c>
      <c r="I125" s="4">
        <f t="shared" si="3"/>
        <v>12.152329786249165</v>
      </c>
      <c r="J125" s="4">
        <f t="shared" si="3"/>
        <v>-3288.3441584177217</v>
      </c>
      <c r="K125">
        <f t="shared" si="4"/>
        <v>207.19599392399707</v>
      </c>
      <c r="M125" t="s">
        <v>49</v>
      </c>
      <c r="N125">
        <v>2.5640000000000001</v>
      </c>
      <c r="O125">
        <v>2.331</v>
      </c>
      <c r="P125">
        <v>2.444</v>
      </c>
      <c r="Q125">
        <v>2.427</v>
      </c>
      <c r="R125">
        <v>2.5009999999999999</v>
      </c>
    </row>
    <row r="126" spans="1:18" x14ac:dyDescent="0.2">
      <c r="A126">
        <v>-247</v>
      </c>
      <c r="B126">
        <v>342.32</v>
      </c>
      <c r="C126">
        <v>0.96799999999999997</v>
      </c>
      <c r="D126">
        <v>0.97199999999999998</v>
      </c>
      <c r="E126">
        <v>0.995</v>
      </c>
      <c r="F126">
        <v>1.0009999999999999</v>
      </c>
      <c r="G126">
        <v>0.90300000000000002</v>
      </c>
      <c r="H126" s="4">
        <f t="shared" si="5"/>
        <v>6.1824884439633021E-2</v>
      </c>
      <c r="I126" s="4">
        <f t="shared" si="3"/>
        <v>11.995741969181655</v>
      </c>
      <c r="J126" s="4">
        <f t="shared" si="3"/>
        <v>-3330.701192631263</v>
      </c>
      <c r="K126">
        <f t="shared" si="4"/>
        <v>210.0079384105193</v>
      </c>
      <c r="M126" t="s">
        <v>49</v>
      </c>
      <c r="N126">
        <v>22.6</v>
      </c>
      <c r="O126">
        <v>17.8</v>
      </c>
      <c r="P126">
        <v>16.600000000000001</v>
      </c>
      <c r="Q126">
        <v>22.6</v>
      </c>
      <c r="R126">
        <v>19.8</v>
      </c>
    </row>
    <row r="127" spans="1:18" x14ac:dyDescent="0.2">
      <c r="A127">
        <v>-246</v>
      </c>
      <c r="B127">
        <v>345.12</v>
      </c>
      <c r="C127">
        <v>0.97899999999999998</v>
      </c>
      <c r="D127">
        <v>0.97899999999999998</v>
      </c>
      <c r="E127">
        <v>1.002</v>
      </c>
      <c r="F127">
        <v>1.008</v>
      </c>
      <c r="G127">
        <v>0.92600000000000005</v>
      </c>
      <c r="H127" s="4">
        <f t="shared" si="5"/>
        <v>6.239611024768929E-2</v>
      </c>
      <c r="I127" s="4">
        <f t="shared" si="3"/>
        <v>11.837137150484928</v>
      </c>
      <c r="J127" s="4">
        <f t="shared" si="3"/>
        <v>-3371.0551819809052</v>
      </c>
      <c r="K127">
        <f t="shared" si="4"/>
        <v>214.13166819181745</v>
      </c>
      <c r="M127" t="s">
        <v>49</v>
      </c>
      <c r="N127">
        <v>4.8</v>
      </c>
      <c r="O127">
        <v>4.8</v>
      </c>
      <c r="P127">
        <v>4.8</v>
      </c>
      <c r="Q127">
        <v>6</v>
      </c>
      <c r="R127">
        <v>6.3970000000000002</v>
      </c>
    </row>
    <row r="128" spans="1:18" x14ac:dyDescent="0.2">
      <c r="A128">
        <v>-245</v>
      </c>
      <c r="B128">
        <v>347.89</v>
      </c>
      <c r="C128">
        <v>0.98199999999999998</v>
      </c>
      <c r="D128">
        <v>0.98</v>
      </c>
      <c r="E128">
        <v>1</v>
      </c>
      <c r="F128">
        <v>1.01</v>
      </c>
      <c r="G128">
        <v>0.93799999999999994</v>
      </c>
      <c r="H128" s="4">
        <f t="shared" si="5"/>
        <v>6.295978344533143E-2</v>
      </c>
      <c r="I128" s="4">
        <f t="shared" si="3"/>
        <v>11.676610713247742</v>
      </c>
      <c r="J128" s="4">
        <f t="shared" si="3"/>
        <v>-3409.4465201471439</v>
      </c>
      <c r="K128">
        <f t="shared" si="4"/>
        <v>216.51177171458545</v>
      </c>
      <c r="M128" t="s">
        <v>46</v>
      </c>
      <c r="N128">
        <v>22.512</v>
      </c>
      <c r="O128">
        <v>21.334</v>
      </c>
      <c r="P128">
        <v>23.373000000000001</v>
      </c>
      <c r="Q128">
        <v>21.143000000000001</v>
      </c>
      <c r="R128">
        <v>19.693000000000001</v>
      </c>
    </row>
    <row r="129" spans="1:18" x14ac:dyDescent="0.2">
      <c r="A129">
        <v>-244</v>
      </c>
      <c r="B129">
        <v>350.61</v>
      </c>
      <c r="C129">
        <v>0.99</v>
      </c>
      <c r="D129">
        <v>0.98599999999999999</v>
      </c>
      <c r="E129">
        <v>1.0029999999999999</v>
      </c>
      <c r="F129">
        <v>1.0149999999999999</v>
      </c>
      <c r="G129">
        <v>0.95699999999999996</v>
      </c>
      <c r="H129" s="4">
        <f t="shared" si="5"/>
        <v>6.3515812526914656E-2</v>
      </c>
      <c r="I129" s="4">
        <f t="shared" si="3"/>
        <v>11.514256117050259</v>
      </c>
      <c r="J129" s="4">
        <f t="shared" si="3"/>
        <v>-3445.9171295026836</v>
      </c>
      <c r="K129">
        <f t="shared" si="4"/>
        <v>219.9822167904465</v>
      </c>
      <c r="M129" t="s">
        <v>46</v>
      </c>
      <c r="N129">
        <v>42.143000000000001</v>
      </c>
      <c r="O129">
        <v>43.933999999999997</v>
      </c>
      <c r="P129">
        <v>45.9</v>
      </c>
      <c r="Q129">
        <v>52.273000000000003</v>
      </c>
      <c r="R129">
        <v>50.378999999999998</v>
      </c>
    </row>
    <row r="130" spans="1:18" x14ac:dyDescent="0.2">
      <c r="A130">
        <v>-243</v>
      </c>
      <c r="B130">
        <v>353.3</v>
      </c>
      <c r="C130">
        <v>1.002</v>
      </c>
      <c r="D130">
        <v>0.99</v>
      </c>
      <c r="E130">
        <v>1.0089999999999999</v>
      </c>
      <c r="F130">
        <v>1.02</v>
      </c>
      <c r="G130">
        <v>0.99099999999999999</v>
      </c>
      <c r="H130" s="4">
        <f t="shared" si="5"/>
        <v>6.4064110437250382E-2</v>
      </c>
      <c r="I130" s="4">
        <f t="shared" si="3"/>
        <v>11.350164825169179</v>
      </c>
      <c r="J130" s="4">
        <f t="shared" si="3"/>
        <v>-3480.5103351969178</v>
      </c>
      <c r="K130">
        <f t="shared" si="4"/>
        <v>224.35690473788645</v>
      </c>
      <c r="M130" t="s">
        <v>49</v>
      </c>
      <c r="N130">
        <v>40.35</v>
      </c>
      <c r="O130">
        <v>40.6</v>
      </c>
      <c r="P130">
        <v>39.6</v>
      </c>
      <c r="Q130">
        <v>38.6</v>
      </c>
      <c r="R130">
        <v>42.6</v>
      </c>
    </row>
    <row r="131" spans="1:18" x14ac:dyDescent="0.2">
      <c r="A131">
        <v>-242</v>
      </c>
      <c r="B131">
        <v>355.95</v>
      </c>
      <c r="C131">
        <v>1.0109999999999999</v>
      </c>
      <c r="D131">
        <v>0.99299999999999999</v>
      </c>
      <c r="E131">
        <v>1.01</v>
      </c>
      <c r="F131">
        <v>1.024</v>
      </c>
      <c r="G131">
        <v>1.0149999999999999</v>
      </c>
      <c r="H131" s="4">
        <f t="shared" si="5"/>
        <v>6.4604594476544153E-2</v>
      </c>
      <c r="I131" s="4">
        <f t="shared" si="3"/>
        <v>11.184426237778849</v>
      </c>
      <c r="J131" s="4">
        <f t="shared" si="3"/>
        <v>-3513.2707394003314</v>
      </c>
      <c r="K131">
        <f t="shared" si="4"/>
        <v>228.07003734988731</v>
      </c>
      <c r="M131" t="s">
        <v>49</v>
      </c>
      <c r="N131">
        <v>39.433</v>
      </c>
      <c r="O131">
        <v>39.302999999999997</v>
      </c>
      <c r="P131">
        <v>38.627000000000002</v>
      </c>
      <c r="Q131">
        <v>38.130000000000003</v>
      </c>
      <c r="R131">
        <v>41.673000000000002</v>
      </c>
    </row>
    <row r="132" spans="1:18" x14ac:dyDescent="0.2">
      <c r="A132">
        <v>-241</v>
      </c>
      <c r="B132">
        <v>358.56</v>
      </c>
      <c r="C132">
        <v>1.018</v>
      </c>
      <c r="D132">
        <v>0.998</v>
      </c>
      <c r="E132">
        <v>1.016</v>
      </c>
      <c r="F132">
        <v>1.0269999999999999</v>
      </c>
      <c r="G132">
        <v>1.032</v>
      </c>
      <c r="H132" s="4">
        <f t="shared" si="5"/>
        <v>6.5137186202152669E-2</v>
      </c>
      <c r="I132" s="4">
        <f t="shared" si="3"/>
        <v>11.017127631140738</v>
      </c>
      <c r="J132" s="4">
        <f t="shared" si="3"/>
        <v>-3544.244096796966</v>
      </c>
      <c r="K132">
        <f t="shared" si="4"/>
        <v>231.33305756035978</v>
      </c>
      <c r="M132" t="s">
        <v>49</v>
      </c>
      <c r="N132">
        <v>3.7719999999999998</v>
      </c>
      <c r="O132">
        <v>3.452</v>
      </c>
      <c r="P132">
        <v>3.927</v>
      </c>
      <c r="Q132">
        <v>3.1829999999999998</v>
      </c>
      <c r="R132">
        <v>3.4889999999999999</v>
      </c>
    </row>
    <row r="133" spans="1:18" x14ac:dyDescent="0.2">
      <c r="A133">
        <v>-240</v>
      </c>
      <c r="B133">
        <v>361.13</v>
      </c>
      <c r="C133">
        <v>1.022</v>
      </c>
      <c r="D133">
        <v>1.002</v>
      </c>
      <c r="E133">
        <v>1.0189999999999999</v>
      </c>
      <c r="F133">
        <v>1.0309999999999999</v>
      </c>
      <c r="G133">
        <v>1.0349999999999999</v>
      </c>
      <c r="H133" s="4">
        <f t="shared" si="5"/>
        <v>6.5661811327445085E-2</v>
      </c>
      <c r="I133" s="4">
        <f t="shared" si="3"/>
        <v>10.848354102721835</v>
      </c>
      <c r="J133" s="4">
        <f t="shared" si="3"/>
        <v>-3573.4771911051926</v>
      </c>
      <c r="K133">
        <f t="shared" si="4"/>
        <v>233.90663678634459</v>
      </c>
      <c r="M133" t="s">
        <v>49</v>
      </c>
      <c r="N133">
        <v>51.6</v>
      </c>
      <c r="O133">
        <v>51.6</v>
      </c>
      <c r="P133">
        <v>48.6</v>
      </c>
      <c r="Q133">
        <v>49.6</v>
      </c>
      <c r="R133">
        <v>50.6</v>
      </c>
    </row>
    <row r="134" spans="1:18" x14ac:dyDescent="0.2">
      <c r="A134">
        <v>-239</v>
      </c>
      <c r="B134">
        <v>363.66</v>
      </c>
      <c r="C134">
        <v>1.02</v>
      </c>
      <c r="D134">
        <v>1.004</v>
      </c>
      <c r="E134">
        <v>1.02</v>
      </c>
      <c r="F134">
        <v>1.0369999999999999</v>
      </c>
      <c r="G134">
        <v>1.0169999999999999</v>
      </c>
      <c r="H134" s="4">
        <f t="shared" si="5"/>
        <v>6.6178399618050887E-2</v>
      </c>
      <c r="I134" s="4">
        <f t="shared" si="3"/>
        <v>10.678188522193016</v>
      </c>
      <c r="J134" s="4">
        <f t="shared" si="3"/>
        <v>-3601.0177136671882</v>
      </c>
      <c r="K134">
        <f t="shared" si="4"/>
        <v>235.08438717390973</v>
      </c>
      <c r="M134" t="s">
        <v>49</v>
      </c>
      <c r="N134">
        <v>29.6</v>
      </c>
      <c r="O134">
        <v>31.6</v>
      </c>
      <c r="P134">
        <v>29.6</v>
      </c>
      <c r="Q134">
        <v>29.6</v>
      </c>
      <c r="R134">
        <v>31.6</v>
      </c>
    </row>
    <row r="135" spans="1:18" x14ac:dyDescent="0.2">
      <c r="A135">
        <v>-238</v>
      </c>
      <c r="B135">
        <v>366.16</v>
      </c>
      <c r="C135">
        <v>1.0109999999999999</v>
      </c>
      <c r="D135">
        <v>1.006</v>
      </c>
      <c r="E135">
        <v>1.024</v>
      </c>
      <c r="F135">
        <v>1.0369999999999999</v>
      </c>
      <c r="G135">
        <v>0.97799999999999998</v>
      </c>
      <c r="H135" s="4">
        <f t="shared" si="5"/>
        <v>6.6686884785774364E-2</v>
      </c>
      <c r="I135" s="4">
        <f t="shared" si="3"/>
        <v>10.506711488208865</v>
      </c>
      <c r="J135" s="4">
        <f t="shared" si="3"/>
        <v>-3626.9141435314455</v>
      </c>
      <c r="K135">
        <f t="shared" si="4"/>
        <v>234.61195357784732</v>
      </c>
      <c r="M135" t="s">
        <v>46</v>
      </c>
      <c r="N135">
        <v>9.5649999999999995</v>
      </c>
      <c r="O135">
        <v>8.7829999999999995</v>
      </c>
      <c r="P135">
        <v>10.167</v>
      </c>
      <c r="Q135">
        <v>8.3469999999999995</v>
      </c>
      <c r="R135">
        <v>8.3729999999999993</v>
      </c>
    </row>
    <row r="136" spans="1:18" x14ac:dyDescent="0.2">
      <c r="A136">
        <v>-237</v>
      </c>
      <c r="B136">
        <v>368.61</v>
      </c>
      <c r="C136">
        <v>1.006</v>
      </c>
      <c r="D136">
        <v>1.0109999999999999</v>
      </c>
      <c r="E136">
        <v>1.0289999999999999</v>
      </c>
      <c r="F136">
        <v>1.0389999999999999</v>
      </c>
      <c r="G136">
        <v>0.94399999999999995</v>
      </c>
      <c r="H136" s="4">
        <f t="shared" si="5"/>
        <v>6.7187204380450977E-2</v>
      </c>
      <c r="I136" s="4">
        <f t="shared" si="3"/>
        <v>10.334001290897843</v>
      </c>
      <c r="J136" s="4">
        <f t="shared" si="3"/>
        <v>-3651.2156305833905</v>
      </c>
      <c r="K136">
        <f t="shared" si="4"/>
        <v>235.01369705357166</v>
      </c>
      <c r="M136" t="s">
        <v>46</v>
      </c>
      <c r="N136">
        <v>75.063999999999993</v>
      </c>
      <c r="O136">
        <v>80.400000000000006</v>
      </c>
      <c r="P136">
        <v>76.631</v>
      </c>
      <c r="Q136">
        <v>77.629000000000005</v>
      </c>
      <c r="R136">
        <v>75.828000000000003</v>
      </c>
    </row>
    <row r="137" spans="1:18" x14ac:dyDescent="0.2">
      <c r="A137">
        <v>-236</v>
      </c>
      <c r="B137">
        <v>371.02</v>
      </c>
      <c r="C137">
        <v>1.006</v>
      </c>
      <c r="D137">
        <v>1.016</v>
      </c>
      <c r="E137">
        <v>1.0329999999999999</v>
      </c>
      <c r="F137">
        <v>1.044</v>
      </c>
      <c r="G137">
        <v>0.93200000000000005</v>
      </c>
      <c r="H137" s="4">
        <f t="shared" si="5"/>
        <v>6.7679299680017541E-2</v>
      </c>
      <c r="I137" s="4">
        <f t="shared" si="3"/>
        <v>10.160133879917682</v>
      </c>
      <c r="J137" s="4">
        <f t="shared" si="3"/>
        <v>-3673.9718806342071</v>
      </c>
      <c r="K137">
        <f t="shared" si="4"/>
        <v>236.55023434203127</v>
      </c>
      <c r="M137" t="s">
        <v>49</v>
      </c>
      <c r="N137">
        <v>180</v>
      </c>
      <c r="O137">
        <v>180</v>
      </c>
      <c r="P137">
        <v>180</v>
      </c>
      <c r="Q137">
        <v>180</v>
      </c>
      <c r="R137">
        <v>180</v>
      </c>
    </row>
    <row r="138" spans="1:18" x14ac:dyDescent="0.2">
      <c r="A138">
        <v>-235</v>
      </c>
      <c r="B138">
        <v>373.39</v>
      </c>
      <c r="C138">
        <v>1.008</v>
      </c>
      <c r="D138">
        <v>1.018</v>
      </c>
      <c r="E138">
        <v>1.032</v>
      </c>
      <c r="F138">
        <v>1.048</v>
      </c>
      <c r="G138">
        <v>0.93400000000000005</v>
      </c>
      <c r="H138" s="4">
        <f t="shared" si="5"/>
        <v>6.816311557906124E-2</v>
      </c>
      <c r="I138" s="4">
        <f t="shared" si="3"/>
        <v>9.9851828379827197</v>
      </c>
      <c r="J138" s="4">
        <f t="shared" si="3"/>
        <v>-3695.2330437657747</v>
      </c>
      <c r="K138">
        <f t="shared" si="4"/>
        <v>238.53455177773537</v>
      </c>
      <c r="M138" t="s">
        <v>49</v>
      </c>
      <c r="N138">
        <v>180</v>
      </c>
      <c r="O138">
        <v>180</v>
      </c>
      <c r="P138">
        <v>180</v>
      </c>
      <c r="Q138">
        <v>180</v>
      </c>
      <c r="R138">
        <v>180</v>
      </c>
    </row>
    <row r="139" spans="1:18" x14ac:dyDescent="0.2">
      <c r="A139">
        <v>-234</v>
      </c>
      <c r="B139">
        <v>375.72</v>
      </c>
      <c r="C139">
        <v>1.018</v>
      </c>
      <c r="D139">
        <v>1.022</v>
      </c>
      <c r="E139">
        <v>1.0309999999999999</v>
      </c>
      <c r="F139">
        <v>1.0509999999999999</v>
      </c>
      <c r="G139">
        <v>0.96699999999999997</v>
      </c>
      <c r="H139" s="4">
        <f t="shared" si="5"/>
        <v>6.8638600476108036E-2</v>
      </c>
      <c r="I139" s="4">
        <f t="shared" si="3"/>
        <v>9.8092193597081589</v>
      </c>
      <c r="J139" s="4">
        <f t="shared" si="3"/>
        <v>-3715.0496059189563</v>
      </c>
      <c r="K139">
        <f t="shared" si="4"/>
        <v>242.40421794561129</v>
      </c>
      <c r="M139" t="s">
        <v>49</v>
      </c>
      <c r="N139">
        <v>180</v>
      </c>
      <c r="O139">
        <v>180</v>
      </c>
      <c r="P139">
        <v>180</v>
      </c>
      <c r="Q139">
        <v>180</v>
      </c>
      <c r="R139">
        <v>180</v>
      </c>
    </row>
    <row r="140" spans="1:18" x14ac:dyDescent="0.2">
      <c r="A140">
        <v>-233</v>
      </c>
      <c r="B140">
        <v>378.01</v>
      </c>
      <c r="C140">
        <v>1.0289999999999999</v>
      </c>
      <c r="D140">
        <v>1.026</v>
      </c>
      <c r="E140">
        <v>1.0369999999999999</v>
      </c>
      <c r="F140">
        <v>1.056</v>
      </c>
      <c r="G140">
        <v>0.997</v>
      </c>
      <c r="H140" s="4">
        <f t="shared" si="5"/>
        <v>6.9105706159903663E-2</v>
      </c>
      <c r="I140" s="4">
        <f t="shared" si="3"/>
        <v>9.6323122356167801</v>
      </c>
      <c r="J140" s="4">
        <f t="shared" si="3"/>
        <v>-3733.4722836403348</v>
      </c>
      <c r="K140">
        <f t="shared" si="4"/>
        <v>246.51692655788767</v>
      </c>
      <c r="M140" t="s">
        <v>49</v>
      </c>
      <c r="N140">
        <v>180</v>
      </c>
      <c r="O140">
        <v>180</v>
      </c>
      <c r="P140">
        <v>180</v>
      </c>
      <c r="Q140">
        <v>180</v>
      </c>
      <c r="R140">
        <v>180</v>
      </c>
    </row>
    <row r="141" spans="1:18" x14ac:dyDescent="0.2">
      <c r="A141">
        <v>-232</v>
      </c>
      <c r="B141">
        <v>380.26</v>
      </c>
      <c r="C141">
        <v>1.038</v>
      </c>
      <c r="D141">
        <v>1.028</v>
      </c>
      <c r="E141">
        <v>1.038</v>
      </c>
      <c r="F141">
        <v>1.06</v>
      </c>
      <c r="G141">
        <v>1.026</v>
      </c>
      <c r="H141" s="4">
        <f t="shared" si="5"/>
        <v>6.9564387694933033E-2</v>
      </c>
      <c r="I141" s="4">
        <f t="shared" si="3"/>
        <v>9.4545278411577165</v>
      </c>
      <c r="J141" s="4">
        <f t="shared" si="3"/>
        <v>-3750.5519223901319</v>
      </c>
      <c r="K141">
        <f t="shared" si="4"/>
        <v>250.1532088561699</v>
      </c>
      <c r="M141" t="s">
        <v>49</v>
      </c>
      <c r="N141">
        <v>180</v>
      </c>
      <c r="O141">
        <v>180</v>
      </c>
      <c r="P141">
        <v>180</v>
      </c>
      <c r="Q141">
        <v>180</v>
      </c>
      <c r="R141">
        <v>180</v>
      </c>
    </row>
    <row r="142" spans="1:18" x14ac:dyDescent="0.2">
      <c r="A142">
        <v>-231</v>
      </c>
      <c r="B142">
        <v>382.47</v>
      </c>
      <c r="C142">
        <v>1.044</v>
      </c>
      <c r="D142">
        <v>1.0329999999999999</v>
      </c>
      <c r="E142">
        <v>1.044</v>
      </c>
      <c r="F142">
        <v>1.0609999999999999</v>
      </c>
      <c r="G142">
        <v>1.036</v>
      </c>
      <c r="H142" s="4">
        <f t="shared" si="5"/>
        <v>7.0014603306416734E-2</v>
      </c>
      <c r="I142" s="4">
        <f t="shared" ref="I142:J205" si="6">(H143-H142)/$I$10</f>
        <v>9.2759301305677102</v>
      </c>
      <c r="J142" s="4">
        <f t="shared" si="6"/>
        <v>-3766.339398682122</v>
      </c>
      <c r="K142">
        <f t="shared" ref="K142:K205" si="7">((C142*100000)*(B142*0.000001))/(($I$9+$I$8)*287)</f>
        <v>253.0614285460322</v>
      </c>
      <c r="M142" t="s">
        <v>46</v>
      </c>
      <c r="N142">
        <v>0</v>
      </c>
      <c r="O142">
        <v>0</v>
      </c>
      <c r="P142">
        <v>0</v>
      </c>
      <c r="Q142">
        <v>0</v>
      </c>
      <c r="R142">
        <v>0</v>
      </c>
    </row>
    <row r="143" spans="1:18" x14ac:dyDescent="0.2">
      <c r="A143">
        <v>-230</v>
      </c>
      <c r="B143">
        <v>384.63</v>
      </c>
      <c r="C143">
        <v>1.038</v>
      </c>
      <c r="D143">
        <v>1.034</v>
      </c>
      <c r="E143">
        <v>1.044</v>
      </c>
      <c r="F143">
        <v>1.06</v>
      </c>
      <c r="G143">
        <v>1.014</v>
      </c>
      <c r="H143" s="4">
        <f t="shared" ref="H143:H206" si="8">(((0.5*$B$7)+$C$7)-((0.5*$B$7)*COS(RADIANS(A143)))-($C$7*COS(ASIN(((0.5*$B$7)/$C$7)*SIN(RADIANS(A143))))))</f>
        <v>7.0456314265015196E-2</v>
      </c>
      <c r="I143" s="4">
        <f t="shared" si="6"/>
        <v>9.0965806353923711</v>
      </c>
      <c r="J143" s="4">
        <f t="shared" si="6"/>
        <v>-3780.8855260542859</v>
      </c>
      <c r="K143">
        <f t="shared" si="7"/>
        <v>253.02800379305899</v>
      </c>
      <c r="M143" t="s">
        <v>46</v>
      </c>
      <c r="N143">
        <v>0</v>
      </c>
      <c r="O143">
        <v>0</v>
      </c>
      <c r="P143">
        <v>0</v>
      </c>
      <c r="Q143">
        <v>0</v>
      </c>
      <c r="R143">
        <v>0</v>
      </c>
    </row>
    <row r="144" spans="1:18" x14ac:dyDescent="0.2">
      <c r="A144">
        <v>-229</v>
      </c>
      <c r="B144">
        <v>386.76</v>
      </c>
      <c r="C144">
        <v>1.0369999999999999</v>
      </c>
      <c r="D144">
        <v>1.0389999999999999</v>
      </c>
      <c r="E144">
        <v>1.046</v>
      </c>
      <c r="F144">
        <v>1.0660000000000001</v>
      </c>
      <c r="G144">
        <v>0.999</v>
      </c>
      <c r="H144" s="4">
        <f t="shared" si="8"/>
        <v>7.0889484771462452E-2</v>
      </c>
      <c r="I144" s="4">
        <f t="shared" si="6"/>
        <v>8.9165384674850241</v>
      </c>
      <c r="J144" s="4">
        <f t="shared" si="6"/>
        <v>-3794.2409648826133</v>
      </c>
      <c r="K144">
        <f t="shared" si="7"/>
        <v>254.18410477672637</v>
      </c>
      <c r="M144" t="s">
        <v>49</v>
      </c>
      <c r="N144">
        <v>180</v>
      </c>
      <c r="O144">
        <v>180</v>
      </c>
      <c r="P144">
        <v>180</v>
      </c>
      <c r="Q144">
        <v>180</v>
      </c>
      <c r="R144">
        <v>180</v>
      </c>
    </row>
    <row r="145" spans="1:18" x14ac:dyDescent="0.2">
      <c r="A145">
        <v>-228</v>
      </c>
      <c r="B145">
        <v>388.84</v>
      </c>
      <c r="C145">
        <v>1.036</v>
      </c>
      <c r="D145">
        <v>1.0429999999999999</v>
      </c>
      <c r="E145">
        <v>1.048</v>
      </c>
      <c r="F145">
        <v>1.071</v>
      </c>
      <c r="G145">
        <v>0.98299999999999998</v>
      </c>
      <c r="H145" s="4">
        <f t="shared" si="8"/>
        <v>7.1314081841342691E-2</v>
      </c>
      <c r="I145" s="4">
        <f t="shared" si="6"/>
        <v>8.7358603263001378</v>
      </c>
      <c r="J145" s="4">
        <f t="shared" si="6"/>
        <v>-3806.4561362962427</v>
      </c>
      <c r="K145">
        <f t="shared" si="7"/>
        <v>255.30467690844699</v>
      </c>
      <c r="M145" t="s">
        <v>49</v>
      </c>
      <c r="N145">
        <v>180</v>
      </c>
      <c r="O145">
        <v>180</v>
      </c>
      <c r="P145">
        <v>180</v>
      </c>
      <c r="Q145">
        <v>180</v>
      </c>
      <c r="R145">
        <v>180</v>
      </c>
    </row>
    <row r="146" spans="1:18" x14ac:dyDescent="0.2">
      <c r="A146">
        <v>-227</v>
      </c>
      <c r="B146">
        <v>390.88</v>
      </c>
      <c r="C146">
        <v>1.0369999999999999</v>
      </c>
      <c r="D146">
        <v>1.0449999999999999</v>
      </c>
      <c r="E146">
        <v>1.052</v>
      </c>
      <c r="F146">
        <v>1.0740000000000001</v>
      </c>
      <c r="G146">
        <v>0.97399999999999998</v>
      </c>
      <c r="H146" s="4">
        <f t="shared" si="8"/>
        <v>7.1730075190214126E-2</v>
      </c>
      <c r="I146" s="4">
        <f t="shared" si="6"/>
        <v>8.554600510286031</v>
      </c>
      <c r="J146" s="4">
        <f t="shared" si="6"/>
        <v>-3817.5811404613978</v>
      </c>
      <c r="K146">
        <f t="shared" si="7"/>
        <v>256.89182664992973</v>
      </c>
      <c r="M146" t="s">
        <v>49</v>
      </c>
      <c r="N146">
        <v>180</v>
      </c>
      <c r="O146">
        <v>180</v>
      </c>
      <c r="P146">
        <v>180</v>
      </c>
      <c r="Q146">
        <v>180</v>
      </c>
      <c r="R146">
        <v>180</v>
      </c>
    </row>
    <row r="147" spans="1:18" x14ac:dyDescent="0.2">
      <c r="A147">
        <v>-226</v>
      </c>
      <c r="B147">
        <v>392.87</v>
      </c>
      <c r="C147">
        <v>1.0449999999999999</v>
      </c>
      <c r="D147">
        <v>1.05</v>
      </c>
      <c r="E147">
        <v>1.0549999999999999</v>
      </c>
      <c r="F147">
        <v>1.075</v>
      </c>
      <c r="G147">
        <v>0.999</v>
      </c>
      <c r="H147" s="4">
        <f t="shared" si="8"/>
        <v>7.2137437119275366E-2</v>
      </c>
      <c r="I147" s="4">
        <f t="shared" si="6"/>
        <v>8.3728109321688216</v>
      </c>
      <c r="J147" s="4">
        <f t="shared" si="6"/>
        <v>-3827.6656782809064</v>
      </c>
      <c r="K147">
        <f t="shared" si="7"/>
        <v>260.19157986537607</v>
      </c>
      <c r="M147" t="s">
        <v>49</v>
      </c>
      <c r="N147">
        <v>180</v>
      </c>
      <c r="O147">
        <v>180</v>
      </c>
      <c r="P147">
        <v>180</v>
      </c>
      <c r="Q147">
        <v>180</v>
      </c>
      <c r="R147">
        <v>180</v>
      </c>
    </row>
    <row r="148" spans="1:18" x14ac:dyDescent="0.2">
      <c r="A148">
        <v>-225</v>
      </c>
      <c r="B148">
        <v>394.83</v>
      </c>
      <c r="C148">
        <v>1.0509999999999999</v>
      </c>
      <c r="D148">
        <v>1.056</v>
      </c>
      <c r="E148">
        <v>1.056</v>
      </c>
      <c r="F148">
        <v>1.0820000000000001</v>
      </c>
      <c r="G148">
        <v>1.01</v>
      </c>
      <c r="H148" s="4">
        <f t="shared" si="8"/>
        <v>7.2536142401759596E-2</v>
      </c>
      <c r="I148" s="4">
        <f t="shared" si="6"/>
        <v>8.1905411379649689</v>
      </c>
      <c r="J148" s="4">
        <f t="shared" si="6"/>
        <v>-3836.7589783693675</v>
      </c>
      <c r="K148">
        <f t="shared" si="7"/>
        <v>262.99103284865407</v>
      </c>
      <c r="M148" t="s">
        <v>49</v>
      </c>
      <c r="N148">
        <v>180</v>
      </c>
      <c r="O148">
        <v>180</v>
      </c>
      <c r="P148">
        <v>180</v>
      </c>
      <c r="Q148">
        <v>180</v>
      </c>
      <c r="R148">
        <v>180</v>
      </c>
    </row>
    <row r="149" spans="1:18" x14ac:dyDescent="0.2">
      <c r="A149">
        <v>-224</v>
      </c>
      <c r="B149">
        <v>396.74</v>
      </c>
      <c r="C149">
        <v>1.052</v>
      </c>
      <c r="D149">
        <v>1.0569999999999999</v>
      </c>
      <c r="E149">
        <v>1.056</v>
      </c>
      <c r="F149">
        <v>1.0820000000000001</v>
      </c>
      <c r="G149">
        <v>1.014</v>
      </c>
      <c r="H149" s="4">
        <f t="shared" si="8"/>
        <v>7.2926168170234118E-2</v>
      </c>
      <c r="I149" s="4">
        <f t="shared" si="6"/>
        <v>8.0078383294711895</v>
      </c>
      <c r="J149" s="4">
        <f t="shared" si="6"/>
        <v>-3844.9097270141228</v>
      </c>
      <c r="K149">
        <f t="shared" si="7"/>
        <v>264.51469837501878</v>
      </c>
      <c r="M149" t="s">
        <v>46</v>
      </c>
      <c r="N149">
        <v>0</v>
      </c>
      <c r="O149">
        <v>0</v>
      </c>
      <c r="P149">
        <v>0</v>
      </c>
      <c r="Q149">
        <v>0</v>
      </c>
      <c r="R149">
        <v>0</v>
      </c>
    </row>
    <row r="150" spans="1:18" x14ac:dyDescent="0.2">
      <c r="A150">
        <v>-223</v>
      </c>
      <c r="B150">
        <v>398.61</v>
      </c>
      <c r="C150">
        <v>1.0569999999999999</v>
      </c>
      <c r="D150">
        <v>1.0609999999999999</v>
      </c>
      <c r="E150">
        <v>1.0620000000000001</v>
      </c>
      <c r="F150">
        <v>1.0880000000000001</v>
      </c>
      <c r="G150">
        <v>1.018</v>
      </c>
      <c r="H150" s="4">
        <f t="shared" si="8"/>
        <v>7.3307493804970841E-2</v>
      </c>
      <c r="I150" s="4">
        <f t="shared" si="6"/>
        <v>7.8247473900895645</v>
      </c>
      <c r="J150" s="4">
        <f t="shared" si="6"/>
        <v>-3852.1660031068704</v>
      </c>
      <c r="K150">
        <f t="shared" si="7"/>
        <v>267.02459058116528</v>
      </c>
      <c r="M150" t="s">
        <v>46</v>
      </c>
      <c r="N150">
        <v>0</v>
      </c>
      <c r="O150">
        <v>0</v>
      </c>
      <c r="P150">
        <v>0</v>
      </c>
      <c r="Q150">
        <v>0</v>
      </c>
      <c r="R150">
        <v>0</v>
      </c>
    </row>
    <row r="151" spans="1:18" x14ac:dyDescent="0.2">
      <c r="A151">
        <v>-222</v>
      </c>
      <c r="B151">
        <v>400.43</v>
      </c>
      <c r="C151">
        <v>1.0549999999999999</v>
      </c>
      <c r="D151">
        <v>1.0649999999999999</v>
      </c>
      <c r="E151">
        <v>1.0609999999999999</v>
      </c>
      <c r="F151">
        <v>1.089</v>
      </c>
      <c r="G151">
        <v>1.0069999999999999</v>
      </c>
      <c r="H151" s="4">
        <f t="shared" si="8"/>
        <v>7.3680100823546535E-2</v>
      </c>
      <c r="I151" s="4">
        <f t="shared" si="6"/>
        <v>7.6413109137511421</v>
      </c>
      <c r="J151" s="4">
        <f t="shared" si="6"/>
        <v>-3858.5752169912239</v>
      </c>
      <c r="K151">
        <f t="shared" si="7"/>
        <v>267.73623234488406</v>
      </c>
      <c r="M151" t="s">
        <v>49</v>
      </c>
      <c r="N151">
        <v>180</v>
      </c>
      <c r="O151">
        <v>180</v>
      </c>
      <c r="P151">
        <v>180</v>
      </c>
      <c r="Q151">
        <v>180</v>
      </c>
      <c r="R151">
        <v>180</v>
      </c>
    </row>
    <row r="152" spans="1:18" x14ac:dyDescent="0.2">
      <c r="A152">
        <v>-221</v>
      </c>
      <c r="B152">
        <v>402.22</v>
      </c>
      <c r="C152">
        <v>1.0569999999999999</v>
      </c>
      <c r="D152">
        <v>1.07</v>
      </c>
      <c r="E152">
        <v>1.0669999999999999</v>
      </c>
      <c r="F152">
        <v>1.091</v>
      </c>
      <c r="G152">
        <v>0.999</v>
      </c>
      <c r="H152" s="4">
        <f t="shared" si="8"/>
        <v>7.4043972771820399E-2</v>
      </c>
      <c r="I152" s="4">
        <f t="shared" si="6"/>
        <v>7.45756923675156</v>
      </c>
      <c r="J152" s="4">
        <f t="shared" si="6"/>
        <v>-3864.1840528972116</v>
      </c>
      <c r="K152">
        <f t="shared" si="7"/>
        <v>269.44289110548232</v>
      </c>
      <c r="M152" t="s">
        <v>49</v>
      </c>
      <c r="N152">
        <v>180</v>
      </c>
      <c r="O152">
        <v>180</v>
      </c>
      <c r="P152">
        <v>180</v>
      </c>
      <c r="Q152">
        <v>180</v>
      </c>
      <c r="R152">
        <v>180</v>
      </c>
    </row>
    <row r="153" spans="1:18" x14ac:dyDescent="0.2">
      <c r="A153">
        <v>-220</v>
      </c>
      <c r="B153">
        <v>403.96</v>
      </c>
      <c r="C153">
        <v>1.0569999999999999</v>
      </c>
      <c r="D153">
        <v>1.0740000000000001</v>
      </c>
      <c r="E153">
        <v>1.071</v>
      </c>
      <c r="F153">
        <v>1.0960000000000001</v>
      </c>
      <c r="G153">
        <v>0.98699999999999999</v>
      </c>
      <c r="H153" s="4">
        <f t="shared" si="8"/>
        <v>7.4399095116427616E-2</v>
      </c>
      <c r="I153" s="4">
        <f t="shared" si="6"/>
        <v>7.2735604723278833</v>
      </c>
      <c r="J153" s="4">
        <f t="shared" si="6"/>
        <v>-3869.038416063388</v>
      </c>
      <c r="K153">
        <f t="shared" si="7"/>
        <v>270.60849856041625</v>
      </c>
      <c r="M153" t="s">
        <v>49</v>
      </c>
      <c r="N153">
        <v>180</v>
      </c>
      <c r="O153">
        <v>180</v>
      </c>
      <c r="P153">
        <v>180</v>
      </c>
      <c r="Q153">
        <v>180</v>
      </c>
      <c r="R153">
        <v>180</v>
      </c>
    </row>
    <row r="154" spans="1:18" x14ac:dyDescent="0.2">
      <c r="A154">
        <v>-219</v>
      </c>
      <c r="B154">
        <v>405.66</v>
      </c>
      <c r="C154">
        <v>1.054</v>
      </c>
      <c r="D154">
        <v>1.08</v>
      </c>
      <c r="E154">
        <v>1.0720000000000001</v>
      </c>
      <c r="F154">
        <v>1.1000000000000001</v>
      </c>
      <c r="G154">
        <v>0.96399999999999997</v>
      </c>
      <c r="H154" s="4">
        <f t="shared" si="8"/>
        <v>7.474545513891942E-2</v>
      </c>
      <c r="I154" s="4">
        <f t="shared" si="6"/>
        <v>7.0893205477534362</v>
      </c>
      <c r="J154" s="4">
        <f t="shared" si="6"/>
        <v>-3873.1833832621232</v>
      </c>
      <c r="K154">
        <f t="shared" si="7"/>
        <v>270.97603141487605</v>
      </c>
      <c r="M154" t="s">
        <v>49</v>
      </c>
      <c r="N154">
        <v>180</v>
      </c>
      <c r="O154">
        <v>180</v>
      </c>
      <c r="P154">
        <v>180</v>
      </c>
      <c r="Q154">
        <v>180</v>
      </c>
      <c r="R154">
        <v>180</v>
      </c>
    </row>
    <row r="155" spans="1:18" x14ac:dyDescent="0.2">
      <c r="A155">
        <v>-218</v>
      </c>
      <c r="B155">
        <v>407.31</v>
      </c>
      <c r="C155">
        <v>1.0529999999999999</v>
      </c>
      <c r="D155">
        <v>1.081</v>
      </c>
      <c r="E155">
        <v>1.0760000000000001</v>
      </c>
      <c r="F155">
        <v>1.1020000000000001</v>
      </c>
      <c r="G155">
        <v>0.95399999999999996</v>
      </c>
      <c r="H155" s="4">
        <f t="shared" si="8"/>
        <v>7.5083041831669584E-2</v>
      </c>
      <c r="I155" s="4">
        <f t="shared" si="6"/>
        <v>6.9048832437885732</v>
      </c>
      <c r="J155" s="4">
        <f t="shared" si="6"/>
        <v>-3876.663157094451</v>
      </c>
      <c r="K155">
        <f t="shared" si="7"/>
        <v>271.82007297274771</v>
      </c>
      <c r="M155" t="s">
        <v>49</v>
      </c>
      <c r="N155">
        <v>180</v>
      </c>
      <c r="O155">
        <v>180</v>
      </c>
      <c r="P155">
        <v>180</v>
      </c>
      <c r="Q155">
        <v>180</v>
      </c>
      <c r="R155">
        <v>180</v>
      </c>
    </row>
    <row r="156" spans="1:18" x14ac:dyDescent="0.2">
      <c r="A156">
        <v>-217</v>
      </c>
      <c r="B156">
        <v>408.92</v>
      </c>
      <c r="C156">
        <v>1.048</v>
      </c>
      <c r="D156">
        <v>1.0860000000000001</v>
      </c>
      <c r="E156">
        <v>1.0840000000000001</v>
      </c>
      <c r="F156">
        <v>1.107</v>
      </c>
      <c r="G156">
        <v>0.91500000000000004</v>
      </c>
      <c r="H156" s="4">
        <f t="shared" si="8"/>
        <v>7.5411845795659516E-2</v>
      </c>
      <c r="I156" s="4">
        <f t="shared" si="6"/>
        <v>6.7202802363078851</v>
      </c>
      <c r="J156" s="4">
        <f t="shared" si="6"/>
        <v>-3879.5210243980127</v>
      </c>
      <c r="K156">
        <f t="shared" si="7"/>
        <v>271.59871795812995</v>
      </c>
      <c r="M156" t="s">
        <v>46</v>
      </c>
      <c r="N156">
        <v>0</v>
      </c>
      <c r="O156">
        <v>0</v>
      </c>
      <c r="P156">
        <v>0</v>
      </c>
      <c r="Q156">
        <v>0</v>
      </c>
      <c r="R156">
        <v>0</v>
      </c>
    </row>
    <row r="157" spans="1:18" x14ac:dyDescent="0.2">
      <c r="A157">
        <v>-216</v>
      </c>
      <c r="B157">
        <v>410.49</v>
      </c>
      <c r="C157">
        <v>1.054</v>
      </c>
      <c r="D157">
        <v>1.087</v>
      </c>
      <c r="E157">
        <v>1.087</v>
      </c>
      <c r="F157">
        <v>1.1100000000000001</v>
      </c>
      <c r="G157">
        <v>0.93300000000000005</v>
      </c>
      <c r="H157" s="4">
        <f t="shared" si="8"/>
        <v>7.5731859140245605E-2</v>
      </c>
      <c r="I157" s="4">
        <f t="shared" si="6"/>
        <v>6.5355411399079797</v>
      </c>
      <c r="J157" s="4">
        <f t="shared" si="6"/>
        <v>-3881.7993176780465</v>
      </c>
      <c r="K157">
        <f t="shared" si="7"/>
        <v>274.20241368508721</v>
      </c>
      <c r="M157" t="s">
        <v>46</v>
      </c>
      <c r="N157">
        <v>0</v>
      </c>
      <c r="O157">
        <v>0</v>
      </c>
      <c r="P157">
        <v>0</v>
      </c>
      <c r="Q157">
        <v>0</v>
      </c>
      <c r="R157">
        <v>0</v>
      </c>
    </row>
    <row r="158" spans="1:18" x14ac:dyDescent="0.2">
      <c r="A158">
        <v>-215</v>
      </c>
      <c r="B158">
        <v>412.02</v>
      </c>
      <c r="C158">
        <v>1.0609999999999999</v>
      </c>
      <c r="D158">
        <v>1.0920000000000001</v>
      </c>
      <c r="E158">
        <v>1.0860000000000001</v>
      </c>
      <c r="F158">
        <v>1.1120000000000001</v>
      </c>
      <c r="G158">
        <v>0.95599999999999996</v>
      </c>
      <c r="H158" s="4">
        <f t="shared" si="8"/>
        <v>7.6043075385003128E-2</v>
      </c>
      <c r="I158" s="4">
        <f t="shared" si="6"/>
        <v>6.3506935533518822</v>
      </c>
      <c r="J158" s="4">
        <f t="shared" si="6"/>
        <v>-3883.5393802840317</v>
      </c>
      <c r="K158">
        <f t="shared" si="7"/>
        <v>277.05230166725795</v>
      </c>
      <c r="M158" t="s">
        <v>49</v>
      </c>
      <c r="N158">
        <v>180</v>
      </c>
      <c r="O158">
        <v>180</v>
      </c>
      <c r="P158">
        <v>180</v>
      </c>
      <c r="Q158">
        <v>180</v>
      </c>
      <c r="R158">
        <v>180</v>
      </c>
    </row>
    <row r="159" spans="1:18" x14ac:dyDescent="0.2">
      <c r="A159">
        <v>-214</v>
      </c>
      <c r="B159">
        <v>413.5</v>
      </c>
      <c r="C159">
        <v>1.07</v>
      </c>
      <c r="D159">
        <v>1.097</v>
      </c>
      <c r="E159">
        <v>1.085</v>
      </c>
      <c r="F159">
        <v>1.1140000000000001</v>
      </c>
      <c r="G159">
        <v>0.98499999999999999</v>
      </c>
      <c r="H159" s="4">
        <f t="shared" si="8"/>
        <v>7.634548936373417E-2</v>
      </c>
      <c r="I159" s="4">
        <f t="shared" si="6"/>
        <v>6.1657631066716903</v>
      </c>
      <c r="J159" s="4">
        <f t="shared" si="6"/>
        <v>-3884.7815348300264</v>
      </c>
      <c r="K159">
        <f t="shared" si="7"/>
        <v>280.40604530185078</v>
      </c>
      <c r="M159" t="s">
        <v>49</v>
      </c>
      <c r="N159">
        <v>180</v>
      </c>
      <c r="O159">
        <v>180</v>
      </c>
      <c r="P159">
        <v>180</v>
      </c>
      <c r="Q159">
        <v>180</v>
      </c>
      <c r="R159">
        <v>180</v>
      </c>
    </row>
    <row r="160" spans="1:18" x14ac:dyDescent="0.2">
      <c r="A160">
        <v>-213</v>
      </c>
      <c r="B160">
        <v>414.94</v>
      </c>
      <c r="C160">
        <v>1.091</v>
      </c>
      <c r="D160">
        <v>1.1020000000000001</v>
      </c>
      <c r="E160">
        <v>1.097</v>
      </c>
      <c r="F160">
        <v>1.1180000000000001</v>
      </c>
      <c r="G160">
        <v>1.0449999999999999</v>
      </c>
      <c r="H160" s="4">
        <f t="shared" si="8"/>
        <v>7.6639097130718536E-2</v>
      </c>
      <c r="I160" s="4">
        <f t="shared" si="6"/>
        <v>5.9807735097750223</v>
      </c>
      <c r="J160" s="4">
        <f t="shared" si="6"/>
        <v>-3885.5650546870029</v>
      </c>
      <c r="K160">
        <f t="shared" si="7"/>
        <v>286.9050112926285</v>
      </c>
      <c r="M160" t="s">
        <v>49</v>
      </c>
      <c r="N160">
        <v>180</v>
      </c>
      <c r="O160">
        <v>180</v>
      </c>
      <c r="P160">
        <v>180</v>
      </c>
      <c r="Q160">
        <v>180</v>
      </c>
      <c r="R160">
        <v>180</v>
      </c>
    </row>
    <row r="161" spans="1:18" x14ac:dyDescent="0.2">
      <c r="A161">
        <v>-212</v>
      </c>
      <c r="B161">
        <v>416.33</v>
      </c>
      <c r="C161">
        <v>1.101</v>
      </c>
      <c r="D161">
        <v>1.103</v>
      </c>
      <c r="E161">
        <v>1.0980000000000001</v>
      </c>
      <c r="F161">
        <v>1.119</v>
      </c>
      <c r="G161">
        <v>1.083</v>
      </c>
      <c r="H161" s="4">
        <f t="shared" si="8"/>
        <v>7.6923895869279252E-2</v>
      </c>
      <c r="I161" s="4">
        <f t="shared" si="6"/>
        <v>5.7957466024089745</v>
      </c>
      <c r="J161" s="4">
        <f t="shared" si="6"/>
        <v>-3885.9281386091948</v>
      </c>
      <c r="K161">
        <f t="shared" si="7"/>
        <v>290.5046619882969</v>
      </c>
      <c r="M161" t="s">
        <v>49</v>
      </c>
      <c r="N161">
        <v>180</v>
      </c>
      <c r="O161">
        <v>180</v>
      </c>
      <c r="P161">
        <v>180</v>
      </c>
      <c r="Q161">
        <v>180</v>
      </c>
      <c r="R161">
        <v>180</v>
      </c>
    </row>
    <row r="162" spans="1:18" x14ac:dyDescent="0.2">
      <c r="A162">
        <v>-211</v>
      </c>
      <c r="B162">
        <v>417.69</v>
      </c>
      <c r="C162">
        <v>1.113</v>
      </c>
      <c r="D162">
        <v>1.1060000000000001</v>
      </c>
      <c r="E162">
        <v>1.1000000000000001</v>
      </c>
      <c r="F162">
        <v>1.125</v>
      </c>
      <c r="G162">
        <v>1.119</v>
      </c>
      <c r="H162" s="4">
        <f t="shared" si="8"/>
        <v>7.7199883802727298E-2</v>
      </c>
      <c r="I162" s="4">
        <f t="shared" si="6"/>
        <v>5.6107024053323462</v>
      </c>
      <c r="J162" s="4">
        <f t="shared" si="6"/>
        <v>-3885.907887954796</v>
      </c>
      <c r="K162">
        <f t="shared" si="7"/>
        <v>294.63024236266818</v>
      </c>
      <c r="M162" t="s">
        <v>49</v>
      </c>
      <c r="N162">
        <v>180</v>
      </c>
      <c r="O162">
        <v>180</v>
      </c>
      <c r="P162">
        <v>180</v>
      </c>
      <c r="Q162">
        <v>180</v>
      </c>
      <c r="R162">
        <v>180</v>
      </c>
    </row>
    <row r="163" spans="1:18" x14ac:dyDescent="0.2">
      <c r="A163">
        <v>-210</v>
      </c>
      <c r="B163">
        <v>419</v>
      </c>
      <c r="C163">
        <v>1.119</v>
      </c>
      <c r="D163">
        <v>1.1120000000000001</v>
      </c>
      <c r="E163">
        <v>1.1060000000000001</v>
      </c>
      <c r="F163">
        <v>1.127</v>
      </c>
      <c r="G163">
        <v>1.133</v>
      </c>
      <c r="H163" s="4">
        <f t="shared" si="8"/>
        <v>7.7467060107743124E-2</v>
      </c>
      <c r="I163" s="4">
        <f t="shared" si="6"/>
        <v>5.425659172572594</v>
      </c>
      <c r="J163" s="4">
        <f t="shared" si="6"/>
        <v>-3885.5402870528142</v>
      </c>
      <c r="K163">
        <f t="shared" si="7"/>
        <v>297.14757496699264</v>
      </c>
      <c r="M163" t="s">
        <v>46</v>
      </c>
      <c r="N163">
        <v>0</v>
      </c>
      <c r="O163">
        <v>0</v>
      </c>
      <c r="P163">
        <v>0</v>
      </c>
      <c r="Q163">
        <v>0</v>
      </c>
      <c r="R163">
        <v>0</v>
      </c>
    </row>
    <row r="164" spans="1:18" x14ac:dyDescent="0.2">
      <c r="A164">
        <v>-209</v>
      </c>
      <c r="B164">
        <v>420.26</v>
      </c>
      <c r="C164">
        <v>1.1160000000000001</v>
      </c>
      <c r="D164">
        <v>1.1140000000000001</v>
      </c>
      <c r="E164">
        <v>1.105</v>
      </c>
      <c r="F164">
        <v>1.127</v>
      </c>
      <c r="G164">
        <v>1.117</v>
      </c>
      <c r="H164" s="4">
        <f t="shared" si="8"/>
        <v>7.7725424830246581E-2</v>
      </c>
      <c r="I164" s="4">
        <f t="shared" si="6"/>
        <v>5.2406334446176981</v>
      </c>
      <c r="J164" s="4">
        <f t="shared" si="6"/>
        <v>-3884.8601854180502</v>
      </c>
      <c r="K164">
        <f t="shared" si="7"/>
        <v>297.24210731726725</v>
      </c>
      <c r="M164" t="s">
        <v>46</v>
      </c>
      <c r="N164">
        <v>0</v>
      </c>
      <c r="O164">
        <v>0</v>
      </c>
      <c r="P164">
        <v>0</v>
      </c>
      <c r="Q164">
        <v>0</v>
      </c>
      <c r="R164">
        <v>0</v>
      </c>
    </row>
    <row r="165" spans="1:18" x14ac:dyDescent="0.2">
      <c r="A165">
        <v>-208</v>
      </c>
      <c r="B165">
        <v>421.49</v>
      </c>
      <c r="C165">
        <v>1.1120000000000001</v>
      </c>
      <c r="D165">
        <v>1.117</v>
      </c>
      <c r="E165">
        <v>1.107</v>
      </c>
      <c r="F165">
        <v>1.131</v>
      </c>
      <c r="G165">
        <v>1.0940000000000001</v>
      </c>
      <c r="H165" s="4">
        <f t="shared" si="8"/>
        <v>7.7974978803799805E-2</v>
      </c>
      <c r="I165" s="4">
        <f t="shared" si="6"/>
        <v>5.0556401024549338</v>
      </c>
      <c r="J165" s="4">
        <f t="shared" si="6"/>
        <v>-3883.9012831974419</v>
      </c>
      <c r="K165">
        <f t="shared" si="7"/>
        <v>297.0435614960416</v>
      </c>
      <c r="M165" t="s">
        <v>49</v>
      </c>
      <c r="N165">
        <v>25.484999999999999</v>
      </c>
      <c r="O165">
        <v>25.504999999999999</v>
      </c>
      <c r="P165">
        <v>24.094999999999999</v>
      </c>
      <c r="Q165">
        <v>24.914999999999999</v>
      </c>
      <c r="R165">
        <v>27.425000000000001</v>
      </c>
    </row>
    <row r="166" spans="1:18" x14ac:dyDescent="0.2">
      <c r="A166">
        <v>-207</v>
      </c>
      <c r="B166">
        <v>422.67</v>
      </c>
      <c r="C166">
        <v>1.103</v>
      </c>
      <c r="D166">
        <v>1.121</v>
      </c>
      <c r="E166">
        <v>1.1120000000000001</v>
      </c>
      <c r="F166">
        <v>1.1339999999999999</v>
      </c>
      <c r="G166">
        <v>1.0449999999999999</v>
      </c>
      <c r="H166" s="4">
        <f t="shared" si="8"/>
        <v>7.8215723570583373E-2</v>
      </c>
      <c r="I166" s="4">
        <f t="shared" si="6"/>
        <v>4.8706924223026746</v>
      </c>
      <c r="J166" s="4">
        <f t="shared" si="6"/>
        <v>-3882.6961181096981</v>
      </c>
      <c r="K166">
        <f t="shared" si="7"/>
        <v>295.46430212571005</v>
      </c>
      <c r="M166" t="s">
        <v>49</v>
      </c>
      <c r="N166">
        <v>24.83</v>
      </c>
      <c r="O166">
        <v>24.951000000000001</v>
      </c>
      <c r="P166">
        <v>23.37</v>
      </c>
      <c r="Q166">
        <v>24.251999999999999</v>
      </c>
      <c r="R166">
        <v>26.745000000000001</v>
      </c>
    </row>
    <row r="167" spans="1:18" x14ac:dyDescent="0.2">
      <c r="A167">
        <v>-206</v>
      </c>
      <c r="B167">
        <v>423.8</v>
      </c>
      <c r="C167">
        <v>1.0960000000000001</v>
      </c>
      <c r="D167">
        <v>1.1240000000000001</v>
      </c>
      <c r="E167">
        <v>1.1140000000000001</v>
      </c>
      <c r="F167">
        <v>1.1339999999999999</v>
      </c>
      <c r="G167">
        <v>1.0109999999999999</v>
      </c>
      <c r="H167" s="4">
        <f t="shared" si="8"/>
        <v>7.8447661304978739E-2</v>
      </c>
      <c r="I167" s="4">
        <f t="shared" si="6"/>
        <v>4.6858021309641176</v>
      </c>
      <c r="J167" s="4">
        <f t="shared" si="6"/>
        <v>-3881.2760546618842</v>
      </c>
      <c r="K167">
        <f t="shared" si="7"/>
        <v>294.37409366321492</v>
      </c>
      <c r="M167" t="s">
        <v>49</v>
      </c>
      <c r="N167">
        <v>2.5219999999999998</v>
      </c>
      <c r="O167">
        <v>2.1219999999999999</v>
      </c>
      <c r="P167">
        <v>2.262</v>
      </c>
      <c r="Q167">
        <v>1.9159999999999999</v>
      </c>
      <c r="R167">
        <v>2.4569999999999999</v>
      </c>
    </row>
    <row r="168" spans="1:18" x14ac:dyDescent="0.2">
      <c r="A168">
        <v>-205</v>
      </c>
      <c r="B168">
        <v>424.9</v>
      </c>
      <c r="C168">
        <v>1.0920000000000001</v>
      </c>
      <c r="D168">
        <v>1.1259999999999999</v>
      </c>
      <c r="E168">
        <v>1.1180000000000001</v>
      </c>
      <c r="F168">
        <v>1.1359999999999999</v>
      </c>
      <c r="G168">
        <v>0.98599999999999999</v>
      </c>
      <c r="H168" s="4">
        <f t="shared" si="8"/>
        <v>7.8670794739786554E-2</v>
      </c>
      <c r="I168" s="4">
        <f t="shared" si="6"/>
        <v>4.500979461694504</v>
      </c>
      <c r="J168" s="4">
        <f t="shared" si="6"/>
        <v>-3879.6712757034102</v>
      </c>
      <c r="K168">
        <f t="shared" si="7"/>
        <v>294.06101387616991</v>
      </c>
      <c r="M168" t="s">
        <v>49</v>
      </c>
      <c r="N168">
        <v>36.234999999999999</v>
      </c>
      <c r="O168">
        <v>34.24</v>
      </c>
      <c r="P168">
        <v>30.19</v>
      </c>
      <c r="Q168">
        <v>30.885000000000002</v>
      </c>
      <c r="R168">
        <v>36.234999999999999</v>
      </c>
    </row>
    <row r="169" spans="1:18" x14ac:dyDescent="0.2">
      <c r="A169">
        <v>-204</v>
      </c>
      <c r="B169">
        <v>425.95</v>
      </c>
      <c r="C169">
        <v>1.091</v>
      </c>
      <c r="D169">
        <v>1.1299999999999999</v>
      </c>
      <c r="E169">
        <v>1.121</v>
      </c>
      <c r="F169">
        <v>1.143</v>
      </c>
      <c r="G169">
        <v>0.97199999999999998</v>
      </c>
      <c r="H169" s="4">
        <f t="shared" si="8"/>
        <v>7.888512709510534E-2</v>
      </c>
      <c r="I169" s="4">
        <f t="shared" si="6"/>
        <v>4.3162332104705321</v>
      </c>
      <c r="J169" s="4">
        <f t="shared" si="6"/>
        <v>-3877.9107749229897</v>
      </c>
      <c r="K169">
        <f t="shared" si="7"/>
        <v>294.51773644405239</v>
      </c>
      <c r="M169" t="s">
        <v>49</v>
      </c>
      <c r="N169">
        <v>17.225000000000001</v>
      </c>
      <c r="O169">
        <v>19.895</v>
      </c>
      <c r="P169">
        <v>17.225000000000001</v>
      </c>
      <c r="Q169">
        <v>20.09</v>
      </c>
      <c r="R169">
        <v>19.329999999999998</v>
      </c>
    </row>
    <row r="170" spans="1:18" x14ac:dyDescent="0.2">
      <c r="A170">
        <v>-203</v>
      </c>
      <c r="B170">
        <v>426.96</v>
      </c>
      <c r="C170">
        <v>1.095</v>
      </c>
      <c r="D170">
        <v>1.1319999999999999</v>
      </c>
      <c r="E170">
        <v>1.127</v>
      </c>
      <c r="F170">
        <v>1.143</v>
      </c>
      <c r="G170">
        <v>0.97699999999999998</v>
      </c>
      <c r="H170" s="4">
        <f t="shared" si="8"/>
        <v>7.9090662009889651E-2</v>
      </c>
      <c r="I170" s="4">
        <f t="shared" si="6"/>
        <v>4.1315707926170564</v>
      </c>
      <c r="J170" s="4">
        <f t="shared" si="6"/>
        <v>-3876.0223516342562</v>
      </c>
      <c r="K170">
        <f t="shared" si="7"/>
        <v>296.29845695346455</v>
      </c>
      <c r="M170" t="s">
        <v>46</v>
      </c>
      <c r="N170">
        <v>10.156000000000001</v>
      </c>
      <c r="O170">
        <v>8.5030000000000001</v>
      </c>
      <c r="P170">
        <v>9.6790000000000003</v>
      </c>
      <c r="Q170">
        <v>7.9020000000000001</v>
      </c>
      <c r="R170">
        <v>9.1880000000000006</v>
      </c>
    </row>
    <row r="171" spans="1:18" x14ac:dyDescent="0.2">
      <c r="A171">
        <v>-202</v>
      </c>
      <c r="B171">
        <v>427.92</v>
      </c>
      <c r="C171">
        <v>1.095</v>
      </c>
      <c r="D171">
        <v>1.135</v>
      </c>
      <c r="E171">
        <v>1.1279999999999999</v>
      </c>
      <c r="F171">
        <v>1.143</v>
      </c>
      <c r="G171">
        <v>0.97199999999999998</v>
      </c>
      <c r="H171" s="4">
        <f t="shared" si="8"/>
        <v>7.9287403476204749E-2</v>
      </c>
      <c r="I171" s="4">
        <f t="shared" si="6"/>
        <v>3.9469982996820918</v>
      </c>
      <c r="J171" s="4">
        <f t="shared" si="6"/>
        <v>-3874.0326067976162</v>
      </c>
      <c r="K171">
        <f t="shared" si="7"/>
        <v>296.96467045982428</v>
      </c>
      <c r="M171" t="s">
        <v>46</v>
      </c>
      <c r="N171">
        <v>69.373000000000005</v>
      </c>
      <c r="O171">
        <v>79.736999999999995</v>
      </c>
      <c r="P171">
        <v>73.706000000000003</v>
      </c>
      <c r="Q171">
        <v>82.837000000000003</v>
      </c>
      <c r="R171">
        <v>72.274000000000001</v>
      </c>
    </row>
    <row r="172" spans="1:18" x14ac:dyDescent="0.2">
      <c r="A172">
        <v>-201</v>
      </c>
      <c r="B172">
        <v>428.84</v>
      </c>
      <c r="C172">
        <v>1.0980000000000001</v>
      </c>
      <c r="D172">
        <v>1.1399999999999999</v>
      </c>
      <c r="E172">
        <v>1.1319999999999999</v>
      </c>
      <c r="F172">
        <v>1.1459999999999999</v>
      </c>
      <c r="G172">
        <v>0.97299999999999998</v>
      </c>
      <c r="H172" s="4">
        <f t="shared" si="8"/>
        <v>7.947535577618961E-2</v>
      </c>
      <c r="I172" s="4">
        <f t="shared" si="6"/>
        <v>3.7625205565012529</v>
      </c>
      <c r="J172" s="4">
        <f t="shared" si="6"/>
        <v>-3871.9669400582025</v>
      </c>
      <c r="K172">
        <f t="shared" si="7"/>
        <v>298.4184760976749</v>
      </c>
      <c r="M172" t="s">
        <v>49</v>
      </c>
      <c r="N172">
        <v>23.01</v>
      </c>
      <c r="O172">
        <v>23.1</v>
      </c>
      <c r="P172">
        <v>21.954999999999998</v>
      </c>
      <c r="Q172">
        <v>22.5</v>
      </c>
      <c r="R172">
        <v>24.484999999999999</v>
      </c>
    </row>
    <row r="173" spans="1:18" x14ac:dyDescent="0.2">
      <c r="A173">
        <v>-200</v>
      </c>
      <c r="B173">
        <v>429.72</v>
      </c>
      <c r="C173">
        <v>1.097</v>
      </c>
      <c r="D173">
        <v>1.143</v>
      </c>
      <c r="E173">
        <v>1.133</v>
      </c>
      <c r="F173">
        <v>1.147</v>
      </c>
      <c r="G173">
        <v>0.96399999999999997</v>
      </c>
      <c r="H173" s="4">
        <f t="shared" si="8"/>
        <v>7.9654523421737289E-2</v>
      </c>
      <c r="I173" s="4">
        <f t="shared" si="6"/>
        <v>3.5781411784032433</v>
      </c>
      <c r="J173" s="4">
        <f t="shared" si="6"/>
        <v>-3869.8495483994407</v>
      </c>
      <c r="K173">
        <f t="shared" si="7"/>
        <v>298.75850356193678</v>
      </c>
      <c r="M173" t="s">
        <v>49</v>
      </c>
      <c r="N173">
        <v>22.33</v>
      </c>
      <c r="O173">
        <v>22.562000000000001</v>
      </c>
      <c r="P173">
        <v>21.247</v>
      </c>
      <c r="Q173">
        <v>21.856999999999999</v>
      </c>
      <c r="R173">
        <v>23.654</v>
      </c>
    </row>
    <row r="174" spans="1:18" x14ac:dyDescent="0.2">
      <c r="A174">
        <v>-199</v>
      </c>
      <c r="B174">
        <v>430.55</v>
      </c>
      <c r="C174">
        <v>1.0940000000000001</v>
      </c>
      <c r="D174">
        <v>1.1439999999999999</v>
      </c>
      <c r="E174">
        <v>1.1339999999999999</v>
      </c>
      <c r="F174">
        <v>1.151</v>
      </c>
      <c r="G174">
        <v>0.94699999999999995</v>
      </c>
      <c r="H174" s="4">
        <f t="shared" si="8"/>
        <v>7.9824911096899348E-2</v>
      </c>
      <c r="I174" s="4">
        <f t="shared" si="6"/>
        <v>3.3938626284794604</v>
      </c>
      <c r="J174" s="4">
        <f t="shared" si="6"/>
        <v>-3867.7034256411889</v>
      </c>
      <c r="K174">
        <f t="shared" si="7"/>
        <v>298.51695046470132</v>
      </c>
      <c r="M174" t="s">
        <v>49</v>
      </c>
      <c r="N174">
        <v>2.198</v>
      </c>
      <c r="O174">
        <v>2.0129999999999999</v>
      </c>
      <c r="P174">
        <v>2.133</v>
      </c>
      <c r="Q174">
        <v>1.776</v>
      </c>
      <c r="R174">
        <v>2.0990000000000002</v>
      </c>
    </row>
    <row r="175" spans="1:18" x14ac:dyDescent="0.2">
      <c r="A175">
        <v>-198</v>
      </c>
      <c r="B175">
        <v>431.35</v>
      </c>
      <c r="C175">
        <v>1.093</v>
      </c>
      <c r="D175">
        <v>1.149</v>
      </c>
      <c r="E175">
        <v>1.1359999999999999</v>
      </c>
      <c r="F175">
        <v>1.153</v>
      </c>
      <c r="G175">
        <v>0.93300000000000005</v>
      </c>
      <c r="H175" s="4">
        <f t="shared" si="8"/>
        <v>7.9986523603017418E-2</v>
      </c>
      <c r="I175" s="4">
        <f t="shared" si="6"/>
        <v>3.209686274877499</v>
      </c>
      <c r="J175" s="4">
        <f t="shared" si="6"/>
        <v>-3865.5503625009133</v>
      </c>
      <c r="K175">
        <f t="shared" si="7"/>
        <v>298.79824694947848</v>
      </c>
      <c r="M175" t="s">
        <v>49</v>
      </c>
      <c r="N175">
        <v>31.504999999999999</v>
      </c>
      <c r="O175">
        <v>31.504999999999999</v>
      </c>
      <c r="P175">
        <v>27.725000000000001</v>
      </c>
      <c r="Q175">
        <v>27.91</v>
      </c>
      <c r="R175">
        <v>29.704999999999998</v>
      </c>
    </row>
    <row r="176" spans="1:18" x14ac:dyDescent="0.2">
      <c r="A176">
        <v>-197</v>
      </c>
      <c r="B176">
        <v>432.1</v>
      </c>
      <c r="C176">
        <v>1.0900000000000001</v>
      </c>
      <c r="D176">
        <v>1.1539999999999999</v>
      </c>
      <c r="E176">
        <v>1.141</v>
      </c>
      <c r="F176">
        <v>1.153</v>
      </c>
      <c r="G176">
        <v>0.91300000000000003</v>
      </c>
      <c r="H176" s="4">
        <f t="shared" si="8"/>
        <v>8.0139365806583013E-2</v>
      </c>
      <c r="I176" s="4">
        <f t="shared" si="6"/>
        <v>3.0256124480917412</v>
      </c>
      <c r="J176" s="4">
        <f t="shared" si="6"/>
        <v>-3863.4109481971991</v>
      </c>
      <c r="K176">
        <f t="shared" si="7"/>
        <v>298.49622635734028</v>
      </c>
      <c r="M176" t="s">
        <v>49</v>
      </c>
      <c r="N176">
        <v>15.47</v>
      </c>
      <c r="O176">
        <v>17.835000000000001</v>
      </c>
      <c r="P176">
        <v>15.47</v>
      </c>
      <c r="Q176">
        <v>17.8</v>
      </c>
      <c r="R176">
        <v>17.309999999999999</v>
      </c>
    </row>
    <row r="177" spans="1:18" x14ac:dyDescent="0.2">
      <c r="A177">
        <v>-196</v>
      </c>
      <c r="B177">
        <v>432.8</v>
      </c>
      <c r="C177">
        <v>1.0840000000000001</v>
      </c>
      <c r="D177">
        <v>1.153</v>
      </c>
      <c r="E177">
        <v>1.143</v>
      </c>
      <c r="F177">
        <v>1.151</v>
      </c>
      <c r="G177">
        <v>0.88900000000000001</v>
      </c>
      <c r="H177" s="4">
        <f t="shared" si="8"/>
        <v>8.0283442589825477E-2</v>
      </c>
      <c r="I177" s="4">
        <f t="shared" si="6"/>
        <v>2.8416404981775889</v>
      </c>
      <c r="J177" s="4">
        <f t="shared" si="6"/>
        <v>-3861.3045716615056</v>
      </c>
      <c r="K177">
        <f t="shared" si="7"/>
        <v>297.33402855676724</v>
      </c>
      <c r="M177" t="s">
        <v>46</v>
      </c>
      <c r="N177">
        <v>9.8439999999999994</v>
      </c>
      <c r="O177">
        <v>8.92</v>
      </c>
      <c r="P177">
        <v>10.039</v>
      </c>
      <c r="Q177">
        <v>8.1270000000000007</v>
      </c>
      <c r="R177">
        <v>8.8740000000000006</v>
      </c>
    </row>
    <row r="178" spans="1:18" x14ac:dyDescent="0.2">
      <c r="A178">
        <v>-195</v>
      </c>
      <c r="B178">
        <v>433.47</v>
      </c>
      <c r="C178">
        <v>1.08</v>
      </c>
      <c r="D178">
        <v>1.155</v>
      </c>
      <c r="E178">
        <v>1.1439999999999999</v>
      </c>
      <c r="F178">
        <v>1.1559999999999999</v>
      </c>
      <c r="G178">
        <v>0.86499999999999999</v>
      </c>
      <c r="H178" s="4">
        <f t="shared" si="8"/>
        <v>8.0418758804024409E-2</v>
      </c>
      <c r="I178" s="4">
        <f t="shared" si="6"/>
        <v>2.6577688519079934</v>
      </c>
      <c r="J178" s="4">
        <f t="shared" si="6"/>
        <v>-3859.2494243656624</v>
      </c>
      <c r="K178">
        <f t="shared" si="7"/>
        <v>296.69544719355565</v>
      </c>
      <c r="M178" t="s">
        <v>46</v>
      </c>
      <c r="N178">
        <v>69.278999999999996</v>
      </c>
      <c r="O178">
        <v>79.049000000000007</v>
      </c>
      <c r="P178">
        <v>72.808999999999997</v>
      </c>
      <c r="Q178">
        <v>81.438999999999993</v>
      </c>
      <c r="R178">
        <v>73.179000000000002</v>
      </c>
    </row>
    <row r="179" spans="1:18" x14ac:dyDescent="0.2">
      <c r="A179">
        <v>-194</v>
      </c>
      <c r="B179">
        <v>434.09</v>
      </c>
      <c r="C179">
        <v>1.077</v>
      </c>
      <c r="D179">
        <v>1.1599999999999999</v>
      </c>
      <c r="E179">
        <v>1.1439999999999999</v>
      </c>
      <c r="F179">
        <v>1.1579999999999999</v>
      </c>
      <c r="G179">
        <v>0.84599999999999997</v>
      </c>
      <c r="H179" s="4">
        <f t="shared" si="8"/>
        <v>8.0545319225543838E-2</v>
      </c>
      <c r="I179" s="4">
        <f t="shared" si="6"/>
        <v>2.4739950697953428</v>
      </c>
      <c r="J179" s="4">
        <f t="shared" si="6"/>
        <v>-3857.2625026230266</v>
      </c>
      <c r="K179">
        <f t="shared" si="7"/>
        <v>296.2944832484751</v>
      </c>
      <c r="M179" t="s">
        <v>49</v>
      </c>
      <c r="N179">
        <v>20.625</v>
      </c>
      <c r="O179">
        <v>20.74</v>
      </c>
      <c r="P179">
        <v>19.78</v>
      </c>
      <c r="Q179">
        <v>20.128</v>
      </c>
      <c r="R179">
        <v>21.852</v>
      </c>
    </row>
    <row r="180" spans="1:18" x14ac:dyDescent="0.2">
      <c r="A180">
        <v>-193</v>
      </c>
      <c r="B180">
        <v>434.66</v>
      </c>
      <c r="C180">
        <v>1.0760000000000001</v>
      </c>
      <c r="D180">
        <v>1.1619999999999999</v>
      </c>
      <c r="E180">
        <v>1.143</v>
      </c>
      <c r="F180">
        <v>1.161</v>
      </c>
      <c r="G180">
        <v>0.83699999999999997</v>
      </c>
      <c r="H180" s="4">
        <f t="shared" si="8"/>
        <v>8.0663128514581711E-2</v>
      </c>
      <c r="I180" s="4">
        <f t="shared" si="6"/>
        <v>2.2903159030037701</v>
      </c>
      <c r="J180" s="4">
        <f t="shared" si="6"/>
        <v>-3855.359610881103</v>
      </c>
      <c r="K180">
        <f t="shared" si="7"/>
        <v>296.40807290481541</v>
      </c>
      <c r="M180" t="s">
        <v>49</v>
      </c>
      <c r="N180">
        <v>19.957000000000001</v>
      </c>
      <c r="O180">
        <v>20.213999999999999</v>
      </c>
      <c r="P180">
        <v>19.100000000000001</v>
      </c>
      <c r="Q180">
        <v>19.475999999999999</v>
      </c>
      <c r="R180">
        <v>21.036999999999999</v>
      </c>
    </row>
    <row r="181" spans="1:18" x14ac:dyDescent="0.2">
      <c r="A181">
        <v>-192</v>
      </c>
      <c r="B181">
        <v>435.2</v>
      </c>
      <c r="C181">
        <v>1.077</v>
      </c>
      <c r="D181">
        <v>1.165</v>
      </c>
      <c r="E181">
        <v>1.1479999999999999</v>
      </c>
      <c r="F181">
        <v>1.163</v>
      </c>
      <c r="G181">
        <v>0.83</v>
      </c>
      <c r="H181" s="4">
        <f t="shared" si="8"/>
        <v>8.077219117662951E-2</v>
      </c>
      <c r="I181" s="4">
        <f t="shared" si="6"/>
        <v>2.1067273501046699</v>
      </c>
      <c r="J181" s="4">
        <f t="shared" si="6"/>
        <v>-3853.5553648672512</v>
      </c>
      <c r="K181">
        <f t="shared" si="7"/>
        <v>297.05212999547649</v>
      </c>
      <c r="M181" t="s">
        <v>49</v>
      </c>
      <c r="N181">
        <v>2.016</v>
      </c>
      <c r="O181">
        <v>1.899</v>
      </c>
      <c r="P181">
        <v>2.0110000000000001</v>
      </c>
      <c r="Q181">
        <v>1.64</v>
      </c>
      <c r="R181">
        <v>1.9390000000000001</v>
      </c>
    </row>
    <row r="182" spans="1:18" x14ac:dyDescent="0.2">
      <c r="A182">
        <v>-191</v>
      </c>
      <c r="B182">
        <v>435.69</v>
      </c>
      <c r="C182">
        <v>1.079</v>
      </c>
      <c r="D182">
        <v>1.171</v>
      </c>
      <c r="E182">
        <v>1.153</v>
      </c>
      <c r="F182">
        <v>1.165</v>
      </c>
      <c r="G182">
        <v>0.82799999999999996</v>
      </c>
      <c r="H182" s="4">
        <f t="shared" si="8"/>
        <v>8.0872511526634494E-2</v>
      </c>
      <c r="I182" s="4">
        <f t="shared" si="6"/>
        <v>1.9232247136824199</v>
      </c>
      <c r="J182" s="4">
        <f t="shared" si="6"/>
        <v>-3851.863194942573</v>
      </c>
      <c r="K182">
        <f t="shared" si="7"/>
        <v>297.93883659639249</v>
      </c>
      <c r="M182" t="s">
        <v>49</v>
      </c>
      <c r="N182">
        <v>28.643999999999998</v>
      </c>
      <c r="O182">
        <v>28.643999999999998</v>
      </c>
      <c r="P182">
        <v>24.728000000000002</v>
      </c>
      <c r="Q182">
        <v>24.94</v>
      </c>
      <c r="R182">
        <v>27.128</v>
      </c>
    </row>
    <row r="183" spans="1:18" x14ac:dyDescent="0.2">
      <c r="A183">
        <v>-190</v>
      </c>
      <c r="B183">
        <v>436.14</v>
      </c>
      <c r="C183">
        <v>1.0840000000000001</v>
      </c>
      <c r="D183">
        <v>1.171</v>
      </c>
      <c r="E183">
        <v>1.1579999999999999</v>
      </c>
      <c r="F183">
        <v>1.1659999999999999</v>
      </c>
      <c r="G183">
        <v>0.84199999999999997</v>
      </c>
      <c r="H183" s="4">
        <f t="shared" si="8"/>
        <v>8.0964093655857466E-2</v>
      </c>
      <c r="I183" s="4">
        <f t="shared" si="6"/>
        <v>1.7398026567803926</v>
      </c>
      <c r="J183" s="4">
        <f t="shared" si="6"/>
        <v>-3850.2953495290758</v>
      </c>
      <c r="K183">
        <f t="shared" si="7"/>
        <v>299.62861186402142</v>
      </c>
      <c r="M183" t="s">
        <v>49</v>
      </c>
      <c r="N183">
        <v>13.8</v>
      </c>
      <c r="O183">
        <v>15.868</v>
      </c>
      <c r="P183">
        <v>13.8</v>
      </c>
      <c r="Q183">
        <v>15.616</v>
      </c>
      <c r="R183">
        <v>15.516</v>
      </c>
    </row>
    <row r="184" spans="1:18" x14ac:dyDescent="0.2">
      <c r="A184">
        <v>-189</v>
      </c>
      <c r="B184">
        <v>436.54</v>
      </c>
      <c r="C184">
        <v>1.0900000000000001</v>
      </c>
      <c r="D184">
        <v>1.1719999999999999</v>
      </c>
      <c r="E184">
        <v>1.157</v>
      </c>
      <c r="F184">
        <v>1.169</v>
      </c>
      <c r="G184">
        <v>0.86099999999999999</v>
      </c>
      <c r="H184" s="4">
        <f t="shared" si="8"/>
        <v>8.1046941401418438E-2</v>
      </c>
      <c r="I184" s="4">
        <f t="shared" si="6"/>
        <v>1.5564552591837699</v>
      </c>
      <c r="J184" s="4">
        <f t="shared" si="6"/>
        <v>-3848.8628986226845</v>
      </c>
      <c r="K184">
        <f t="shared" si="7"/>
        <v>301.5633942467793</v>
      </c>
      <c r="M184" t="s">
        <v>46</v>
      </c>
      <c r="N184">
        <v>10.103999999999999</v>
      </c>
      <c r="O184">
        <v>9.3949999999999996</v>
      </c>
      <c r="P184">
        <v>10.526999999999999</v>
      </c>
      <c r="Q184">
        <v>8.4190000000000005</v>
      </c>
      <c r="R184">
        <v>9.2159999999999993</v>
      </c>
    </row>
    <row r="185" spans="1:18" x14ac:dyDescent="0.2">
      <c r="A185">
        <v>-188</v>
      </c>
      <c r="B185">
        <v>436.91</v>
      </c>
      <c r="C185">
        <v>1.099</v>
      </c>
      <c r="D185">
        <v>1.1759999999999999</v>
      </c>
      <c r="E185">
        <v>1.1579999999999999</v>
      </c>
      <c r="F185">
        <v>1.1719999999999999</v>
      </c>
      <c r="G185">
        <v>0.88900000000000001</v>
      </c>
      <c r="H185" s="4">
        <f t="shared" si="8"/>
        <v>8.1121058318522427E-2</v>
      </c>
      <c r="I185" s="4">
        <f t="shared" si="6"/>
        <v>1.3731760735350707</v>
      </c>
      <c r="J185" s="4">
        <f t="shared" si="6"/>
        <v>-3847.5757368532645</v>
      </c>
      <c r="K185">
        <f t="shared" si="7"/>
        <v>304.3110749875396</v>
      </c>
      <c r="M185" t="s">
        <v>46</v>
      </c>
      <c r="N185">
        <v>69.150000000000006</v>
      </c>
      <c r="O185">
        <v>78.5</v>
      </c>
      <c r="P185">
        <v>72.251999999999995</v>
      </c>
      <c r="Q185">
        <v>80.182000000000002</v>
      </c>
      <c r="R185">
        <v>73.754000000000005</v>
      </c>
    </row>
    <row r="186" spans="1:18" x14ac:dyDescent="0.2">
      <c r="A186">
        <v>-187</v>
      </c>
      <c r="B186">
        <v>437.23</v>
      </c>
      <c r="C186">
        <v>1.107</v>
      </c>
      <c r="D186">
        <v>1.181</v>
      </c>
      <c r="E186">
        <v>1.161</v>
      </c>
      <c r="F186">
        <v>1.177</v>
      </c>
      <c r="G186">
        <v>0.91</v>
      </c>
      <c r="H186" s="4">
        <f t="shared" si="8"/>
        <v>8.118644765535743E-2</v>
      </c>
      <c r="I186" s="4">
        <f t="shared" si="6"/>
        <v>1.1899581813039628</v>
      </c>
      <c r="J186" s="4">
        <f t="shared" si="6"/>
        <v>-3846.4425867405225</v>
      </c>
      <c r="K186">
        <f t="shared" si="7"/>
        <v>306.75076507220638</v>
      </c>
      <c r="M186" t="s">
        <v>13</v>
      </c>
      <c r="N186">
        <v>0</v>
      </c>
      <c r="O186">
        <v>0</v>
      </c>
      <c r="P186">
        <v>0</v>
      </c>
      <c r="Q186">
        <v>0</v>
      </c>
      <c r="R186">
        <v>0</v>
      </c>
    </row>
    <row r="187" spans="1:18" x14ac:dyDescent="0.2">
      <c r="A187">
        <v>-186</v>
      </c>
      <c r="B187">
        <v>437.51</v>
      </c>
      <c r="C187">
        <v>1.1140000000000001</v>
      </c>
      <c r="D187">
        <v>1.181</v>
      </c>
      <c r="E187">
        <v>1.163</v>
      </c>
      <c r="F187">
        <v>1.1779999999999999</v>
      </c>
      <c r="G187">
        <v>0.93400000000000005</v>
      </c>
      <c r="H187" s="4">
        <f t="shared" si="8"/>
        <v>8.1243112330657619E-2</v>
      </c>
      <c r="I187" s="4">
        <f t="shared" si="6"/>
        <v>1.0067942486020331</v>
      </c>
      <c r="J187" s="4">
        <f t="shared" si="6"/>
        <v>-3845.4710014358129</v>
      </c>
      <c r="K187">
        <f t="shared" si="7"/>
        <v>308.88815570824437</v>
      </c>
      <c r="M187" t="s">
        <v>13</v>
      </c>
      <c r="N187">
        <v>0</v>
      </c>
      <c r="O187">
        <v>0</v>
      </c>
      <c r="P187">
        <v>0</v>
      </c>
      <c r="Q187">
        <v>0</v>
      </c>
      <c r="R187">
        <v>0</v>
      </c>
    </row>
    <row r="188" spans="1:18" x14ac:dyDescent="0.2">
      <c r="A188">
        <v>-185</v>
      </c>
      <c r="B188">
        <v>437.74</v>
      </c>
      <c r="C188">
        <v>1.1200000000000001</v>
      </c>
      <c r="D188">
        <v>1.1870000000000001</v>
      </c>
      <c r="E188">
        <v>1.1639999999999999</v>
      </c>
      <c r="F188">
        <v>1.18</v>
      </c>
      <c r="G188">
        <v>0.95</v>
      </c>
      <c r="H188" s="4">
        <f t="shared" si="8"/>
        <v>8.1291054913924382E-2</v>
      </c>
      <c r="I188" s="4">
        <f t="shared" si="6"/>
        <v>0.82367658186699444</v>
      </c>
      <c r="J188" s="4">
        <f t="shared" si="6"/>
        <v>-3844.6673675863462</v>
      </c>
      <c r="K188">
        <f t="shared" si="7"/>
        <v>310.71508400565955</v>
      </c>
      <c r="M188" t="s">
        <v>13</v>
      </c>
      <c r="N188">
        <v>0</v>
      </c>
      <c r="O188">
        <v>0</v>
      </c>
      <c r="P188">
        <v>0</v>
      </c>
      <c r="Q188">
        <v>0</v>
      </c>
      <c r="R188">
        <v>0</v>
      </c>
    </row>
    <row r="189" spans="1:18" x14ac:dyDescent="0.2">
      <c r="A189">
        <v>-184</v>
      </c>
      <c r="B189">
        <v>437.93</v>
      </c>
      <c r="C189">
        <v>1.127</v>
      </c>
      <c r="D189">
        <v>1.1919999999999999</v>
      </c>
      <c r="E189">
        <v>1.1659999999999999</v>
      </c>
      <c r="F189">
        <v>1.1879999999999999</v>
      </c>
      <c r="G189">
        <v>0.96299999999999997</v>
      </c>
      <c r="H189" s="4">
        <f t="shared" si="8"/>
        <v>8.1330277608299001E-2</v>
      </c>
      <c r="I189" s="4">
        <f t="shared" si="6"/>
        <v>0.64059718341050176</v>
      </c>
      <c r="J189" s="4">
        <f t="shared" si="6"/>
        <v>-3844.0369072324229</v>
      </c>
      <c r="K189">
        <f t="shared" si="7"/>
        <v>312.79276132684862</v>
      </c>
      <c r="M189" t="s">
        <v>13</v>
      </c>
      <c r="N189">
        <v>0</v>
      </c>
      <c r="O189">
        <v>0</v>
      </c>
      <c r="P189">
        <v>0</v>
      </c>
      <c r="Q189">
        <v>0</v>
      </c>
      <c r="R189">
        <v>0</v>
      </c>
    </row>
    <row r="190" spans="1:18" x14ac:dyDescent="0.2">
      <c r="A190">
        <v>-183</v>
      </c>
      <c r="B190">
        <v>438.08</v>
      </c>
      <c r="C190">
        <v>1.131</v>
      </c>
      <c r="D190">
        <v>1.19</v>
      </c>
      <c r="E190">
        <v>1.167</v>
      </c>
      <c r="F190">
        <v>1.1879999999999999</v>
      </c>
      <c r="G190">
        <v>0.98</v>
      </c>
      <c r="H190" s="4">
        <f t="shared" si="8"/>
        <v>8.1360782236080453E-2</v>
      </c>
      <c r="I190" s="4">
        <f t="shared" si="6"/>
        <v>0.45754780687562446</v>
      </c>
      <c r="J190" s="4">
        <f t="shared" si="6"/>
        <v>-3843.5836800473908</v>
      </c>
      <c r="K190">
        <f t="shared" si="7"/>
        <v>314.01045790667575</v>
      </c>
      <c r="M190" t="s">
        <v>13</v>
      </c>
      <c r="N190">
        <v>0</v>
      </c>
      <c r="O190">
        <v>0</v>
      </c>
      <c r="P190">
        <v>0</v>
      </c>
      <c r="Q190">
        <v>0</v>
      </c>
      <c r="R190">
        <v>0</v>
      </c>
    </row>
    <row r="191" spans="1:18" x14ac:dyDescent="0.2">
      <c r="A191">
        <v>-182</v>
      </c>
      <c r="B191">
        <v>438.19</v>
      </c>
      <c r="C191">
        <v>1.1359999999999999</v>
      </c>
      <c r="D191">
        <v>1.1950000000000001</v>
      </c>
      <c r="E191">
        <v>1.169</v>
      </c>
      <c r="F191">
        <v>1.1890000000000001</v>
      </c>
      <c r="G191">
        <v>0.99299999999999999</v>
      </c>
      <c r="H191" s="4">
        <f t="shared" si="8"/>
        <v>8.1382570226884055E-2</v>
      </c>
      <c r="I191" s="4">
        <f t="shared" si="6"/>
        <v>0.27452001258765346</v>
      </c>
      <c r="J191" s="4">
        <f t="shared" si="6"/>
        <v>-3843.3105845371852</v>
      </c>
      <c r="K191">
        <f t="shared" si="7"/>
        <v>315.47785146078996</v>
      </c>
      <c r="M191" t="s">
        <v>46</v>
      </c>
      <c r="N191">
        <v>0</v>
      </c>
      <c r="O191">
        <v>0</v>
      </c>
      <c r="P191">
        <v>0</v>
      </c>
      <c r="Q191">
        <v>0</v>
      </c>
      <c r="R191">
        <v>0</v>
      </c>
    </row>
    <row r="192" spans="1:18" x14ac:dyDescent="0.2">
      <c r="A192">
        <v>-181</v>
      </c>
      <c r="B192">
        <v>438.25</v>
      </c>
      <c r="C192">
        <v>1.1419999999999999</v>
      </c>
      <c r="D192">
        <v>1.2</v>
      </c>
      <c r="E192">
        <v>1.175</v>
      </c>
      <c r="F192">
        <v>1.1919999999999999</v>
      </c>
      <c r="G192">
        <v>1.002</v>
      </c>
      <c r="H192" s="4">
        <f t="shared" si="8"/>
        <v>8.1395642608435848E-2</v>
      </c>
      <c r="I192" s="4">
        <f t="shared" si="6"/>
        <v>9.1505222847787504E-2</v>
      </c>
      <c r="J192" s="4">
        <f t="shared" si="6"/>
        <v>-3843.2193596070751</v>
      </c>
      <c r="K192">
        <f t="shared" si="7"/>
        <v>317.187533279251</v>
      </c>
      <c r="M192" t="s">
        <v>46</v>
      </c>
      <c r="N192">
        <v>0</v>
      </c>
      <c r="O192">
        <v>0</v>
      </c>
      <c r="P192">
        <v>0</v>
      </c>
      <c r="Q192">
        <v>0</v>
      </c>
      <c r="R192">
        <v>0</v>
      </c>
    </row>
    <row r="193" spans="1:18" x14ac:dyDescent="0.2">
      <c r="A193">
        <v>-180</v>
      </c>
      <c r="B193">
        <v>438.28</v>
      </c>
      <c r="C193">
        <v>1.145</v>
      </c>
      <c r="D193">
        <v>1.2050000000000001</v>
      </c>
      <c r="E193">
        <v>1.1759999999999999</v>
      </c>
      <c r="F193">
        <v>1.198</v>
      </c>
      <c r="G193">
        <v>1.0009999999999999</v>
      </c>
      <c r="H193" s="4">
        <f t="shared" si="8"/>
        <v>8.1400000000000028E-2</v>
      </c>
      <c r="I193" s="4">
        <f t="shared" si="6"/>
        <v>-9.1505222847787504E-2</v>
      </c>
      <c r="J193" s="4">
        <f t="shared" si="6"/>
        <v>-3843.3105845371852</v>
      </c>
      <c r="K193">
        <f t="shared" si="7"/>
        <v>318.04254530496434</v>
      </c>
      <c r="M193" t="s">
        <v>228</v>
      </c>
      <c r="N193">
        <v>1.3120000000000001</v>
      </c>
      <c r="O193">
        <v>1.3080000000000001</v>
      </c>
      <c r="P193">
        <v>1.3149999999999999</v>
      </c>
      <c r="Q193">
        <v>1.3029999999999999</v>
      </c>
      <c r="R193">
        <v>1.321</v>
      </c>
    </row>
    <row r="194" spans="1:18" x14ac:dyDescent="0.2">
      <c r="A194">
        <v>-179</v>
      </c>
      <c r="B194">
        <v>438.25</v>
      </c>
      <c r="C194">
        <v>1.1379999999999999</v>
      </c>
      <c r="D194">
        <v>1.2030000000000001</v>
      </c>
      <c r="E194">
        <v>1.175</v>
      </c>
      <c r="F194">
        <v>1.1930000000000001</v>
      </c>
      <c r="G194">
        <v>0.98199999999999998</v>
      </c>
      <c r="H194" s="4">
        <f t="shared" si="8"/>
        <v>8.1395642608435848E-2</v>
      </c>
      <c r="I194" s="4">
        <f t="shared" si="6"/>
        <v>-0.27452001258765346</v>
      </c>
      <c r="J194" s="4">
        <f t="shared" si="6"/>
        <v>-3843.5836800473908</v>
      </c>
      <c r="K194">
        <f t="shared" si="7"/>
        <v>316.0765436705671</v>
      </c>
      <c r="M194" t="s">
        <v>228</v>
      </c>
      <c r="N194">
        <v>1.3120000000000001</v>
      </c>
      <c r="O194">
        <v>1.3080000000000001</v>
      </c>
      <c r="P194">
        <v>1.3149999999999999</v>
      </c>
      <c r="Q194">
        <v>1.304</v>
      </c>
      <c r="R194">
        <v>1.321</v>
      </c>
    </row>
    <row r="195" spans="1:18" x14ac:dyDescent="0.2">
      <c r="A195">
        <v>-178</v>
      </c>
      <c r="B195">
        <v>438.19</v>
      </c>
      <c r="C195">
        <v>1.133</v>
      </c>
      <c r="D195">
        <v>1.21</v>
      </c>
      <c r="E195">
        <v>1.175</v>
      </c>
      <c r="F195">
        <v>1.1950000000000001</v>
      </c>
      <c r="G195">
        <v>0.95099999999999996</v>
      </c>
      <c r="H195" s="4">
        <f t="shared" si="8"/>
        <v>8.1382570226884055E-2</v>
      </c>
      <c r="I195" s="4">
        <f t="shared" si="6"/>
        <v>-0.45754780687562446</v>
      </c>
      <c r="J195" s="4">
        <f t="shared" si="6"/>
        <v>-3844.0369072324229</v>
      </c>
      <c r="K195">
        <f t="shared" si="7"/>
        <v>314.64472333193231</v>
      </c>
      <c r="M195" t="s">
        <v>228</v>
      </c>
      <c r="N195">
        <v>1.4E-2</v>
      </c>
      <c r="O195">
        <v>4.0000000000000001E-3</v>
      </c>
      <c r="P195">
        <v>4.0000000000000001E-3</v>
      </c>
      <c r="Q195">
        <v>4.0000000000000001E-3</v>
      </c>
      <c r="R195">
        <v>2.4E-2</v>
      </c>
    </row>
    <row r="196" spans="1:18" x14ac:dyDescent="0.2">
      <c r="A196">
        <v>-177</v>
      </c>
      <c r="B196">
        <v>438.08</v>
      </c>
      <c r="C196">
        <v>1.127</v>
      </c>
      <c r="D196">
        <v>1.216</v>
      </c>
      <c r="E196">
        <v>1.18</v>
      </c>
      <c r="F196">
        <v>1.1950000000000001</v>
      </c>
      <c r="G196">
        <v>0.91600000000000004</v>
      </c>
      <c r="H196" s="4">
        <f t="shared" si="8"/>
        <v>8.1360782236080453E-2</v>
      </c>
      <c r="I196" s="4">
        <f t="shared" si="6"/>
        <v>-0.64059718341050176</v>
      </c>
      <c r="J196" s="4">
        <f t="shared" si="6"/>
        <v>-3844.6673675863462</v>
      </c>
      <c r="K196">
        <f t="shared" si="7"/>
        <v>312.89989925802257</v>
      </c>
      <c r="M196" t="s">
        <v>228</v>
      </c>
      <c r="N196">
        <v>1.4</v>
      </c>
      <c r="O196">
        <v>1.32</v>
      </c>
      <c r="P196">
        <v>1.327</v>
      </c>
      <c r="Q196">
        <v>1.3129999999999999</v>
      </c>
      <c r="R196">
        <v>1.4</v>
      </c>
    </row>
    <row r="197" spans="1:18" x14ac:dyDescent="0.2">
      <c r="A197">
        <v>-176</v>
      </c>
      <c r="B197">
        <v>437.93</v>
      </c>
      <c r="C197">
        <v>1.123</v>
      </c>
      <c r="D197">
        <v>1.22</v>
      </c>
      <c r="E197">
        <v>1.18</v>
      </c>
      <c r="F197">
        <v>1.1990000000000001</v>
      </c>
      <c r="G197">
        <v>0.89500000000000002</v>
      </c>
      <c r="H197" s="4">
        <f t="shared" si="8"/>
        <v>8.1330277608299001E-2</v>
      </c>
      <c r="I197" s="4">
        <f t="shared" si="6"/>
        <v>-0.82367658186699444</v>
      </c>
      <c r="J197" s="4">
        <f t="shared" si="6"/>
        <v>-3845.4710014358129</v>
      </c>
      <c r="K197">
        <f t="shared" si="7"/>
        <v>311.68258293704611</v>
      </c>
      <c r="M197" t="s">
        <v>228</v>
      </c>
      <c r="N197">
        <v>1.262</v>
      </c>
      <c r="O197">
        <v>1.2969999999999999</v>
      </c>
      <c r="P197">
        <v>1.296</v>
      </c>
      <c r="Q197">
        <v>1.294</v>
      </c>
      <c r="R197">
        <v>1.262</v>
      </c>
    </row>
    <row r="198" spans="1:18" x14ac:dyDescent="0.2">
      <c r="A198">
        <v>-175</v>
      </c>
      <c r="B198">
        <v>437.74</v>
      </c>
      <c r="C198">
        <v>1.117</v>
      </c>
      <c r="D198">
        <v>1.222</v>
      </c>
      <c r="E198">
        <v>1.1779999999999999</v>
      </c>
      <c r="F198">
        <v>1.198</v>
      </c>
      <c r="G198">
        <v>0.87</v>
      </c>
      <c r="H198" s="4">
        <f t="shared" si="8"/>
        <v>8.1291054913924382E-2</v>
      </c>
      <c r="I198" s="4">
        <f t="shared" si="6"/>
        <v>-1.0067942486020331</v>
      </c>
      <c r="J198" s="4">
        <f t="shared" si="6"/>
        <v>-3846.4425867405225</v>
      </c>
      <c r="K198">
        <f t="shared" si="7"/>
        <v>309.88281145921582</v>
      </c>
      <c r="M198" t="s">
        <v>46</v>
      </c>
      <c r="N198">
        <v>1.0860000000000001</v>
      </c>
      <c r="O198">
        <v>0.312</v>
      </c>
      <c r="P198">
        <v>0.313</v>
      </c>
      <c r="Q198">
        <v>0.27500000000000002</v>
      </c>
      <c r="R198">
        <v>1.8280000000000001</v>
      </c>
    </row>
    <row r="199" spans="1:18" x14ac:dyDescent="0.2">
      <c r="A199">
        <v>-174</v>
      </c>
      <c r="B199">
        <v>437.51</v>
      </c>
      <c r="C199">
        <v>1.1120000000000001</v>
      </c>
      <c r="D199">
        <v>1.226</v>
      </c>
      <c r="E199">
        <v>1.1830000000000001</v>
      </c>
      <c r="F199">
        <v>1.1950000000000001</v>
      </c>
      <c r="G199">
        <v>0.84499999999999997</v>
      </c>
      <c r="H199" s="4">
        <f t="shared" si="8"/>
        <v>8.1243112330657619E-2</v>
      </c>
      <c r="I199" s="4">
        <f t="shared" si="6"/>
        <v>-1.1899581813039628</v>
      </c>
      <c r="J199" s="4">
        <f t="shared" si="6"/>
        <v>-3847.5757368532645</v>
      </c>
      <c r="K199">
        <f t="shared" si="7"/>
        <v>308.33359887573408</v>
      </c>
      <c r="M199" t="s">
        <v>46</v>
      </c>
      <c r="N199">
        <v>96.192999999999998</v>
      </c>
      <c r="O199">
        <v>99.119</v>
      </c>
      <c r="P199">
        <v>98.49</v>
      </c>
      <c r="Q199">
        <v>99.256</v>
      </c>
      <c r="R199">
        <v>95.528000000000006</v>
      </c>
    </row>
    <row r="200" spans="1:18" x14ac:dyDescent="0.2">
      <c r="A200">
        <v>-173</v>
      </c>
      <c r="B200">
        <v>437.23</v>
      </c>
      <c r="C200">
        <v>1.107</v>
      </c>
      <c r="D200">
        <v>1.23</v>
      </c>
      <c r="E200">
        <v>1.1830000000000001</v>
      </c>
      <c r="F200">
        <v>1.1930000000000001</v>
      </c>
      <c r="G200">
        <v>0.82199999999999995</v>
      </c>
      <c r="H200" s="4">
        <f t="shared" si="8"/>
        <v>8.118644765535743E-2</v>
      </c>
      <c r="I200" s="4">
        <f t="shared" si="6"/>
        <v>-1.3731760735350707</v>
      </c>
      <c r="J200" s="4">
        <f t="shared" si="6"/>
        <v>-3848.8628986226845</v>
      </c>
      <c r="K200">
        <f t="shared" si="7"/>
        <v>306.75076507220638</v>
      </c>
      <c r="M200" t="s">
        <v>228</v>
      </c>
      <c r="N200">
        <v>1.321</v>
      </c>
      <c r="O200">
        <v>1.319</v>
      </c>
      <c r="P200">
        <v>1.3009999999999999</v>
      </c>
      <c r="Q200">
        <v>1.3420000000000001</v>
      </c>
      <c r="R200">
        <v>1.3240000000000001</v>
      </c>
    </row>
    <row r="201" spans="1:18" x14ac:dyDescent="0.2">
      <c r="A201">
        <v>-172</v>
      </c>
      <c r="B201">
        <v>436.91</v>
      </c>
      <c r="C201">
        <v>1.099</v>
      </c>
      <c r="D201">
        <v>1.2330000000000001</v>
      </c>
      <c r="E201">
        <v>1.1830000000000001</v>
      </c>
      <c r="F201">
        <v>1.1930000000000001</v>
      </c>
      <c r="G201">
        <v>0.78700000000000003</v>
      </c>
      <c r="H201" s="4">
        <f t="shared" si="8"/>
        <v>8.1121058318522427E-2</v>
      </c>
      <c r="I201" s="4">
        <f t="shared" si="6"/>
        <v>-1.5564552591837699</v>
      </c>
      <c r="J201" s="4">
        <f t="shared" si="6"/>
        <v>-3850.2953495290758</v>
      </c>
      <c r="K201">
        <f t="shared" si="7"/>
        <v>304.3110749875396</v>
      </c>
      <c r="M201" t="s">
        <v>228</v>
      </c>
      <c r="N201">
        <v>1.3220000000000001</v>
      </c>
      <c r="O201">
        <v>1.32</v>
      </c>
      <c r="P201">
        <v>1.302</v>
      </c>
      <c r="Q201">
        <v>1.343</v>
      </c>
      <c r="R201">
        <v>1.3240000000000001</v>
      </c>
    </row>
    <row r="202" spans="1:18" x14ac:dyDescent="0.2">
      <c r="A202">
        <v>-171</v>
      </c>
      <c r="B202">
        <v>436.54</v>
      </c>
      <c r="C202">
        <v>1.091</v>
      </c>
      <c r="D202">
        <v>1.238</v>
      </c>
      <c r="E202">
        <v>1.1859999999999999</v>
      </c>
      <c r="F202">
        <v>1.194</v>
      </c>
      <c r="G202">
        <v>0.745</v>
      </c>
      <c r="H202" s="4">
        <f t="shared" si="8"/>
        <v>8.1046941401418438E-2</v>
      </c>
      <c r="I202" s="4">
        <f t="shared" si="6"/>
        <v>-1.7398026567803926</v>
      </c>
      <c r="J202" s="4">
        <f t="shared" si="6"/>
        <v>-3851.863194942573</v>
      </c>
      <c r="K202">
        <f t="shared" si="7"/>
        <v>301.84005791122581</v>
      </c>
      <c r="M202" t="s">
        <v>228</v>
      </c>
      <c r="N202">
        <v>1.6E-2</v>
      </c>
      <c r="O202">
        <v>5.0000000000000001E-3</v>
      </c>
      <c r="P202">
        <v>5.0000000000000001E-3</v>
      </c>
      <c r="Q202">
        <v>6.0000000000000001E-3</v>
      </c>
      <c r="R202">
        <v>8.0000000000000002E-3</v>
      </c>
    </row>
    <row r="203" spans="1:18" x14ac:dyDescent="0.2">
      <c r="A203">
        <v>-170</v>
      </c>
      <c r="B203">
        <v>436.14</v>
      </c>
      <c r="C203">
        <v>1.085</v>
      </c>
      <c r="D203">
        <v>1.246</v>
      </c>
      <c r="E203">
        <v>1.1859999999999999</v>
      </c>
      <c r="F203">
        <v>1.194</v>
      </c>
      <c r="G203">
        <v>0.71299999999999997</v>
      </c>
      <c r="H203" s="4">
        <f t="shared" si="8"/>
        <v>8.0964093655857466E-2</v>
      </c>
      <c r="I203" s="4">
        <f t="shared" si="6"/>
        <v>-1.9232247136824199</v>
      </c>
      <c r="J203" s="4">
        <f t="shared" si="6"/>
        <v>-3853.5553648672512</v>
      </c>
      <c r="K203">
        <f t="shared" si="7"/>
        <v>299.90502202256749</v>
      </c>
      <c r="M203" t="s">
        <v>228</v>
      </c>
      <c r="N203">
        <v>1.359</v>
      </c>
      <c r="O203">
        <v>1.337</v>
      </c>
      <c r="P203">
        <v>1.3320000000000001</v>
      </c>
      <c r="Q203">
        <v>1.359</v>
      </c>
      <c r="R203">
        <v>1.3540000000000001</v>
      </c>
    </row>
    <row r="204" spans="1:18" x14ac:dyDescent="0.2">
      <c r="A204">
        <v>-169</v>
      </c>
      <c r="B204">
        <v>435.69</v>
      </c>
      <c r="C204">
        <v>1.079</v>
      </c>
      <c r="D204">
        <v>1.252</v>
      </c>
      <c r="E204">
        <v>1.1830000000000001</v>
      </c>
      <c r="F204">
        <v>1.196</v>
      </c>
      <c r="G204">
        <v>0.68700000000000006</v>
      </c>
      <c r="H204" s="4">
        <f t="shared" si="8"/>
        <v>8.0872511526634494E-2</v>
      </c>
      <c r="I204" s="4">
        <f t="shared" si="6"/>
        <v>-2.1067273501046699</v>
      </c>
      <c r="J204" s="4">
        <f t="shared" si="6"/>
        <v>-3855.359610881103</v>
      </c>
      <c r="K204">
        <f t="shared" si="7"/>
        <v>297.93883659639249</v>
      </c>
      <c r="M204" t="s">
        <v>228</v>
      </c>
      <c r="N204">
        <v>1.294</v>
      </c>
      <c r="O204">
        <v>1.3089999999999999</v>
      </c>
      <c r="P204">
        <v>1.294</v>
      </c>
      <c r="Q204">
        <v>1.325</v>
      </c>
      <c r="R204">
        <v>1.298</v>
      </c>
    </row>
    <row r="205" spans="1:18" x14ac:dyDescent="0.2">
      <c r="A205">
        <v>-168</v>
      </c>
      <c r="B205">
        <v>435.2</v>
      </c>
      <c r="C205">
        <v>1.077</v>
      </c>
      <c r="D205">
        <v>1.2569999999999999</v>
      </c>
      <c r="E205">
        <v>1.1839999999999999</v>
      </c>
      <c r="F205">
        <v>1.196</v>
      </c>
      <c r="G205">
        <v>0.66900000000000004</v>
      </c>
      <c r="H205" s="4">
        <f t="shared" si="8"/>
        <v>8.077219117662951E-2</v>
      </c>
      <c r="I205" s="4">
        <f t="shared" si="6"/>
        <v>-2.2903159030037701</v>
      </c>
      <c r="J205" s="4">
        <f t="shared" si="6"/>
        <v>-3857.2625026230266</v>
      </c>
      <c r="K205">
        <f t="shared" si="7"/>
        <v>297.05212999547649</v>
      </c>
      <c r="M205" t="s">
        <v>46</v>
      </c>
      <c r="N205">
        <v>1.202</v>
      </c>
      <c r="O205">
        <v>0.38900000000000001</v>
      </c>
      <c r="P205">
        <v>0.35899999999999999</v>
      </c>
      <c r="Q205">
        <v>0.46600000000000003</v>
      </c>
      <c r="R205">
        <v>0.64</v>
      </c>
    </row>
    <row r="206" spans="1:18" x14ac:dyDescent="0.2">
      <c r="A206">
        <v>-167</v>
      </c>
      <c r="B206">
        <v>434.66</v>
      </c>
      <c r="C206">
        <v>1.077</v>
      </c>
      <c r="D206">
        <v>1.258</v>
      </c>
      <c r="E206">
        <v>1.1879999999999999</v>
      </c>
      <c r="F206">
        <v>1.1990000000000001</v>
      </c>
      <c r="G206">
        <v>0.66300000000000003</v>
      </c>
      <c r="H206" s="4">
        <f t="shared" si="8"/>
        <v>8.0663128514581711E-2</v>
      </c>
      <c r="I206" s="4">
        <f t="shared" ref="I206:J269" si="9">(H207-H206)/$I$10</f>
        <v>-2.4739950697953428</v>
      </c>
      <c r="J206" s="4">
        <f t="shared" si="9"/>
        <v>-3859.2494243656624</v>
      </c>
      <c r="K206">
        <f t="shared" ref="K206:K269" si="10">((C206*100000)*(B206*0.000001))/(($I$9+$I$8)*287)</f>
        <v>296.68354509152994</v>
      </c>
      <c r="M206" t="s">
        <v>46</v>
      </c>
      <c r="N206">
        <v>97.891999999999996</v>
      </c>
      <c r="O206">
        <v>99.165999999999997</v>
      </c>
      <c r="P206">
        <v>99.412999999999997</v>
      </c>
      <c r="Q206">
        <v>98.668000000000006</v>
      </c>
      <c r="R206">
        <v>98.087000000000003</v>
      </c>
    </row>
    <row r="207" spans="1:18" x14ac:dyDescent="0.2">
      <c r="A207">
        <v>-166</v>
      </c>
      <c r="B207">
        <v>434.09</v>
      </c>
      <c r="C207">
        <v>1.0760000000000001</v>
      </c>
      <c r="D207">
        <v>1.2609999999999999</v>
      </c>
      <c r="E207">
        <v>1.1879999999999999</v>
      </c>
      <c r="F207">
        <v>1.2010000000000001</v>
      </c>
      <c r="G207">
        <v>0.65200000000000002</v>
      </c>
      <c r="H207" s="4">
        <f t="shared" ref="H207:H270" si="11">(((0.5*$B$7)+$C$7)-((0.5*$B$7)*COS(RADIANS(A207)))-($C$7*COS(ASIN(((0.5*$B$7)/$C$7)*SIN(RADIANS(A207))))))</f>
        <v>8.0545319225543838E-2</v>
      </c>
      <c r="I207" s="4">
        <f t="shared" si="9"/>
        <v>-2.6577688519079934</v>
      </c>
      <c r="J207" s="4">
        <f t="shared" si="9"/>
        <v>-3861.3045716615056</v>
      </c>
      <c r="K207">
        <f t="shared" si="10"/>
        <v>296.01937230766873</v>
      </c>
      <c r="M207" t="s">
        <v>37</v>
      </c>
      <c r="N207">
        <v>1.2050000000000001</v>
      </c>
      <c r="O207">
        <v>1.304</v>
      </c>
      <c r="P207">
        <v>1.238</v>
      </c>
      <c r="Q207">
        <v>1.262</v>
      </c>
      <c r="R207">
        <v>1.016</v>
      </c>
    </row>
    <row r="208" spans="1:18" x14ac:dyDescent="0.2">
      <c r="A208">
        <v>-165</v>
      </c>
      <c r="B208">
        <v>433.47</v>
      </c>
      <c r="C208">
        <v>1.077</v>
      </c>
      <c r="D208">
        <v>1.266</v>
      </c>
      <c r="E208">
        <v>1.1910000000000001</v>
      </c>
      <c r="F208">
        <v>1.2010000000000001</v>
      </c>
      <c r="G208">
        <v>0.65200000000000002</v>
      </c>
      <c r="H208" s="4">
        <f t="shared" si="11"/>
        <v>8.0418758804024409E-2</v>
      </c>
      <c r="I208" s="4">
        <f t="shared" si="9"/>
        <v>-2.8416404981775889</v>
      </c>
      <c r="J208" s="4">
        <f t="shared" si="9"/>
        <v>-3863.4109481849541</v>
      </c>
      <c r="K208">
        <f t="shared" si="10"/>
        <v>295.87129317357352</v>
      </c>
      <c r="M208" t="s">
        <v>37</v>
      </c>
      <c r="N208">
        <v>1.2050000000000001</v>
      </c>
      <c r="O208">
        <v>1.304</v>
      </c>
      <c r="P208">
        <v>1.238</v>
      </c>
      <c r="Q208">
        <v>1.262</v>
      </c>
      <c r="R208">
        <v>1.016</v>
      </c>
    </row>
    <row r="209" spans="1:18" x14ac:dyDescent="0.2">
      <c r="A209">
        <v>-164</v>
      </c>
      <c r="B209">
        <v>432.8</v>
      </c>
      <c r="C209">
        <v>1.085</v>
      </c>
      <c r="D209">
        <v>1.268</v>
      </c>
      <c r="E209">
        <v>1.1970000000000001</v>
      </c>
      <c r="F209">
        <v>1.204</v>
      </c>
      <c r="G209">
        <v>0.67100000000000004</v>
      </c>
      <c r="H209" s="4">
        <f t="shared" si="11"/>
        <v>8.0283442589825477E-2</v>
      </c>
      <c r="I209" s="4">
        <f t="shared" si="9"/>
        <v>-3.0256124480911581</v>
      </c>
      <c r="J209" s="4">
        <f t="shared" si="9"/>
        <v>-3865.5503625253937</v>
      </c>
      <c r="K209">
        <f t="shared" si="10"/>
        <v>297.60832194104466</v>
      </c>
      <c r="M209" t="s">
        <v>37</v>
      </c>
      <c r="N209">
        <v>0.11799999999999999</v>
      </c>
      <c r="O209">
        <v>1.2E-2</v>
      </c>
      <c r="P209">
        <v>1.2E-2</v>
      </c>
      <c r="Q209">
        <v>1.0999999999999999E-2</v>
      </c>
      <c r="R209">
        <v>7.1999999999999995E-2</v>
      </c>
    </row>
    <row r="210" spans="1:18" x14ac:dyDescent="0.2">
      <c r="A210">
        <v>-163</v>
      </c>
      <c r="B210">
        <v>432.1</v>
      </c>
      <c r="C210">
        <v>1.0940000000000001</v>
      </c>
      <c r="D210">
        <v>1.2709999999999999</v>
      </c>
      <c r="E210">
        <v>1.1950000000000001</v>
      </c>
      <c r="F210">
        <v>1.208</v>
      </c>
      <c r="G210">
        <v>0.69899999999999995</v>
      </c>
      <c r="H210" s="4">
        <f t="shared" si="11"/>
        <v>8.0139365806583041E-2</v>
      </c>
      <c r="I210" s="4">
        <f t="shared" si="9"/>
        <v>-3.2096862748780817</v>
      </c>
      <c r="J210" s="4">
        <f t="shared" si="9"/>
        <v>-3867.7034256289535</v>
      </c>
      <c r="K210">
        <f t="shared" si="10"/>
        <v>299.59162535314704</v>
      </c>
      <c r="M210" t="s">
        <v>37</v>
      </c>
      <c r="N210">
        <v>1.34</v>
      </c>
      <c r="O210">
        <v>1.34</v>
      </c>
      <c r="P210">
        <v>1.272</v>
      </c>
      <c r="Q210">
        <v>1.2909999999999999</v>
      </c>
      <c r="R210">
        <v>1.264</v>
      </c>
    </row>
    <row r="211" spans="1:18" x14ac:dyDescent="0.2">
      <c r="A211">
        <v>-162</v>
      </c>
      <c r="B211">
        <v>431.35</v>
      </c>
      <c r="C211">
        <v>1.1000000000000001</v>
      </c>
      <c r="D211">
        <v>1.2709999999999999</v>
      </c>
      <c r="E211">
        <v>1.1919999999999999</v>
      </c>
      <c r="F211">
        <v>1.208</v>
      </c>
      <c r="G211">
        <v>0.72899999999999998</v>
      </c>
      <c r="H211" s="4">
        <f t="shared" si="11"/>
        <v>7.9986523603017418E-2</v>
      </c>
      <c r="I211" s="4">
        <f t="shared" si="9"/>
        <v>-3.3938626284794604</v>
      </c>
      <c r="J211" s="4">
        <f t="shared" si="9"/>
        <v>-3869.8495484116856</v>
      </c>
      <c r="K211">
        <f t="shared" si="10"/>
        <v>300.71186792719703</v>
      </c>
      <c r="M211" t="s">
        <v>37</v>
      </c>
      <c r="N211">
        <v>0.82799999999999996</v>
      </c>
      <c r="O211">
        <v>1.2569999999999999</v>
      </c>
      <c r="P211">
        <v>1.202</v>
      </c>
      <c r="Q211">
        <v>1.222</v>
      </c>
      <c r="R211">
        <v>0.82799999999999996</v>
      </c>
    </row>
    <row r="212" spans="1:18" x14ac:dyDescent="0.2">
      <c r="A212">
        <v>-161</v>
      </c>
      <c r="B212">
        <v>430.55</v>
      </c>
      <c r="C212">
        <v>1.111</v>
      </c>
      <c r="D212">
        <v>1.276</v>
      </c>
      <c r="E212">
        <v>1.2</v>
      </c>
      <c r="F212">
        <v>1.21</v>
      </c>
      <c r="G212">
        <v>0.75700000000000001</v>
      </c>
      <c r="H212" s="4">
        <f t="shared" si="11"/>
        <v>7.9824911096899348E-2</v>
      </c>
      <c r="I212" s="4">
        <f t="shared" si="9"/>
        <v>-3.5781411784038264</v>
      </c>
      <c r="J212" s="4">
        <f t="shared" si="9"/>
        <v>-3871.966940033722</v>
      </c>
      <c r="K212">
        <f t="shared" si="10"/>
        <v>303.1556964956884</v>
      </c>
      <c r="M212" t="s">
        <v>46</v>
      </c>
      <c r="N212">
        <v>9.7650000000000006</v>
      </c>
      <c r="O212">
        <v>0.94099999999999995</v>
      </c>
      <c r="P212">
        <v>1.006</v>
      </c>
      <c r="Q212">
        <v>0.85599999999999998</v>
      </c>
      <c r="R212">
        <v>7.0810000000000004</v>
      </c>
    </row>
    <row r="213" spans="1:18" x14ac:dyDescent="0.2">
      <c r="A213">
        <v>-160</v>
      </c>
      <c r="B213">
        <v>429.72</v>
      </c>
      <c r="C213">
        <v>1.1220000000000001</v>
      </c>
      <c r="D213">
        <v>1.28</v>
      </c>
      <c r="E213">
        <v>1.202</v>
      </c>
      <c r="F213">
        <v>1.216</v>
      </c>
      <c r="G213">
        <v>0.79100000000000004</v>
      </c>
      <c r="H213" s="4">
        <f t="shared" si="11"/>
        <v>7.9654523421737261E-2</v>
      </c>
      <c r="I213" s="4">
        <f t="shared" si="9"/>
        <v>-3.7625205565006703</v>
      </c>
      <c r="J213" s="4">
        <f t="shared" si="9"/>
        <v>-3874.0326067976071</v>
      </c>
      <c r="K213">
        <f t="shared" si="10"/>
        <v>305.56703828303841</v>
      </c>
      <c r="M213" t="s">
        <v>46</v>
      </c>
      <c r="N213">
        <v>68.697999999999993</v>
      </c>
      <c r="O213">
        <v>96.37</v>
      </c>
      <c r="P213">
        <v>97.078999999999994</v>
      </c>
      <c r="Q213">
        <v>96.819000000000003</v>
      </c>
      <c r="R213">
        <v>81.459000000000003</v>
      </c>
    </row>
    <row r="214" spans="1:18" x14ac:dyDescent="0.2">
      <c r="A214">
        <v>-159</v>
      </c>
      <c r="B214">
        <v>428.84</v>
      </c>
      <c r="C214">
        <v>1.1299999999999999</v>
      </c>
      <c r="D214">
        <v>1.278</v>
      </c>
      <c r="E214">
        <v>1.2</v>
      </c>
      <c r="F214">
        <v>1.2170000000000001</v>
      </c>
      <c r="G214">
        <v>0.82499999999999996</v>
      </c>
      <c r="H214" s="4">
        <f t="shared" si="11"/>
        <v>7.947535577618961E-2</v>
      </c>
      <c r="I214" s="4">
        <f t="shared" si="9"/>
        <v>-3.9469982996815087</v>
      </c>
      <c r="J214" s="4">
        <f t="shared" si="9"/>
        <v>-3876.0223516587366</v>
      </c>
      <c r="K214">
        <f t="shared" si="10"/>
        <v>307.11555372529375</v>
      </c>
      <c r="M214" t="s">
        <v>37</v>
      </c>
      <c r="N214">
        <v>0.46300000000000002</v>
      </c>
      <c r="O214">
        <v>0.49299999999999999</v>
      </c>
      <c r="P214">
        <v>0.53400000000000003</v>
      </c>
      <c r="Q214">
        <v>0.504</v>
      </c>
      <c r="R214">
        <v>0.32100000000000001</v>
      </c>
    </row>
    <row r="215" spans="1:18" x14ac:dyDescent="0.2">
      <c r="A215">
        <v>-158</v>
      </c>
      <c r="B215">
        <v>427.92</v>
      </c>
      <c r="C215">
        <v>1.1439999999999999</v>
      </c>
      <c r="D215">
        <v>1.2849999999999999</v>
      </c>
      <c r="E215">
        <v>1.2090000000000001</v>
      </c>
      <c r="F215">
        <v>1.2190000000000001</v>
      </c>
      <c r="G215">
        <v>0.86299999999999999</v>
      </c>
      <c r="H215" s="4">
        <f t="shared" si="11"/>
        <v>7.9287403476204776E-2</v>
      </c>
      <c r="I215" s="4">
        <f t="shared" si="9"/>
        <v>-4.131570792617639</v>
      </c>
      <c r="J215" s="4">
        <f t="shared" si="9"/>
        <v>-3877.9107749107543</v>
      </c>
      <c r="K215">
        <f t="shared" si="10"/>
        <v>310.253500462136</v>
      </c>
      <c r="M215" t="s">
        <v>37</v>
      </c>
      <c r="N215">
        <v>0.47899999999999998</v>
      </c>
      <c r="O215">
        <v>0.48599999999999999</v>
      </c>
      <c r="P215">
        <v>0.53600000000000003</v>
      </c>
      <c r="Q215">
        <v>0.51700000000000002</v>
      </c>
      <c r="R215">
        <v>0.375</v>
      </c>
    </row>
    <row r="216" spans="1:18" x14ac:dyDescent="0.2">
      <c r="A216">
        <v>-157</v>
      </c>
      <c r="B216">
        <v>426.96</v>
      </c>
      <c r="C216">
        <v>1.161</v>
      </c>
      <c r="D216">
        <v>1.29</v>
      </c>
      <c r="E216">
        <v>1.2130000000000001</v>
      </c>
      <c r="F216">
        <v>1.226</v>
      </c>
      <c r="G216">
        <v>0.91400000000000003</v>
      </c>
      <c r="H216" s="4">
        <f t="shared" si="11"/>
        <v>7.9090662009889651E-2</v>
      </c>
      <c r="I216" s="4">
        <f t="shared" si="9"/>
        <v>-4.3162332104705321</v>
      </c>
      <c r="J216" s="4">
        <f t="shared" si="9"/>
        <v>-3879.6712757034102</v>
      </c>
      <c r="K216">
        <f t="shared" si="10"/>
        <v>314.15754203011176</v>
      </c>
      <c r="M216" t="s">
        <v>37</v>
      </c>
      <c r="N216">
        <v>6.7000000000000004E-2</v>
      </c>
      <c r="O216">
        <v>1.7000000000000001E-2</v>
      </c>
      <c r="P216">
        <v>1.2E-2</v>
      </c>
      <c r="Q216">
        <v>1.9E-2</v>
      </c>
      <c r="R216">
        <v>3.9E-2</v>
      </c>
    </row>
    <row r="217" spans="1:18" x14ac:dyDescent="0.2">
      <c r="A217">
        <v>-156</v>
      </c>
      <c r="B217">
        <v>425.95</v>
      </c>
      <c r="C217">
        <v>1.173</v>
      </c>
      <c r="D217">
        <v>1.29</v>
      </c>
      <c r="E217">
        <v>1.2130000000000001</v>
      </c>
      <c r="F217">
        <v>1.234</v>
      </c>
      <c r="G217">
        <v>0.95699999999999996</v>
      </c>
      <c r="H217" s="4">
        <f t="shared" si="11"/>
        <v>7.888512709510534E-2</v>
      </c>
      <c r="I217" s="4">
        <f t="shared" si="9"/>
        <v>-4.500979461694504</v>
      </c>
      <c r="J217" s="4">
        <f t="shared" si="9"/>
        <v>-3881.2760546741201</v>
      </c>
      <c r="K217">
        <f t="shared" si="10"/>
        <v>316.65380829410952</v>
      </c>
      <c r="M217" t="s">
        <v>37</v>
      </c>
      <c r="N217">
        <v>0.59499999999999997</v>
      </c>
      <c r="O217">
        <v>0.53100000000000003</v>
      </c>
      <c r="P217">
        <v>0.57199999999999995</v>
      </c>
      <c r="Q217">
        <v>0.59499999999999997</v>
      </c>
      <c r="R217">
        <v>0.49099999999999999</v>
      </c>
    </row>
    <row r="218" spans="1:18" x14ac:dyDescent="0.2">
      <c r="A218">
        <v>-155</v>
      </c>
      <c r="B218">
        <v>424.9</v>
      </c>
      <c r="C218">
        <v>1.1859999999999999</v>
      </c>
      <c r="D218">
        <v>1.2989999999999999</v>
      </c>
      <c r="E218">
        <v>1.2150000000000001</v>
      </c>
      <c r="F218">
        <v>1.2350000000000001</v>
      </c>
      <c r="G218">
        <v>0.99399999999999999</v>
      </c>
      <c r="H218" s="4">
        <f t="shared" si="11"/>
        <v>7.8670794739786554E-2</v>
      </c>
      <c r="I218" s="4">
        <f t="shared" si="9"/>
        <v>-4.6858021309647002</v>
      </c>
      <c r="J218" s="4">
        <f t="shared" si="9"/>
        <v>-3882.6961180852268</v>
      </c>
      <c r="K218">
        <f t="shared" si="10"/>
        <v>319.37395829408194</v>
      </c>
      <c r="M218" t="s">
        <v>37</v>
      </c>
      <c r="N218">
        <v>0.28699999999999998</v>
      </c>
      <c r="O218">
        <v>0.442</v>
      </c>
      <c r="P218">
        <v>0.502</v>
      </c>
      <c r="Q218">
        <v>0.46800000000000003</v>
      </c>
      <c r="R218">
        <v>0.28699999999999998</v>
      </c>
    </row>
    <row r="219" spans="1:18" x14ac:dyDescent="0.2">
      <c r="A219">
        <v>-154</v>
      </c>
      <c r="B219">
        <v>423.8</v>
      </c>
      <c r="C219">
        <v>1.198</v>
      </c>
      <c r="D219">
        <v>1.298</v>
      </c>
      <c r="E219">
        <v>1.224</v>
      </c>
      <c r="F219">
        <v>1.2410000000000001</v>
      </c>
      <c r="G219">
        <v>1.0309999999999999</v>
      </c>
      <c r="H219" s="4">
        <f t="shared" si="11"/>
        <v>7.8447661304978711E-2</v>
      </c>
      <c r="I219" s="4">
        <f t="shared" si="9"/>
        <v>-4.870692422302092</v>
      </c>
      <c r="J219" s="4">
        <f t="shared" si="9"/>
        <v>-3883.9012831974233</v>
      </c>
      <c r="K219">
        <f t="shared" si="10"/>
        <v>321.77022281800311</v>
      </c>
      <c r="M219" t="s">
        <v>46</v>
      </c>
      <c r="N219">
        <v>13.94</v>
      </c>
      <c r="O219">
        <v>3.49</v>
      </c>
      <c r="P219">
        <v>2.3250000000000002</v>
      </c>
      <c r="Q219">
        <v>3.5819999999999999</v>
      </c>
      <c r="R219">
        <v>10.472</v>
      </c>
    </row>
    <row r="220" spans="1:18" x14ac:dyDescent="0.2">
      <c r="A220">
        <v>-153</v>
      </c>
      <c r="B220">
        <v>422.67</v>
      </c>
      <c r="C220">
        <v>1.2030000000000001</v>
      </c>
      <c r="D220">
        <v>1.2969999999999999</v>
      </c>
      <c r="E220">
        <v>1.2210000000000001</v>
      </c>
      <c r="F220">
        <v>1.2470000000000001</v>
      </c>
      <c r="G220">
        <v>1.046</v>
      </c>
      <c r="H220" s="4">
        <f t="shared" si="11"/>
        <v>7.8215723570583373E-2</v>
      </c>
      <c r="I220" s="4">
        <f t="shared" si="9"/>
        <v>-5.0556401024543502</v>
      </c>
      <c r="J220" s="4">
        <f t="shared" si="9"/>
        <v>-3884.8601854425401</v>
      </c>
      <c r="K220">
        <f t="shared" si="10"/>
        <v>322.25163686058858</v>
      </c>
      <c r="M220" t="s">
        <v>46</v>
      </c>
      <c r="N220">
        <v>59.96</v>
      </c>
      <c r="O220">
        <v>90.956999999999994</v>
      </c>
      <c r="P220">
        <v>93.69</v>
      </c>
      <c r="Q220">
        <v>90.453000000000003</v>
      </c>
      <c r="R220">
        <v>76.44</v>
      </c>
    </row>
    <row r="221" spans="1:18" x14ac:dyDescent="0.2">
      <c r="A221">
        <v>-152</v>
      </c>
      <c r="B221">
        <v>421.49</v>
      </c>
      <c r="C221">
        <v>1.2050000000000001</v>
      </c>
      <c r="D221">
        <v>1.3009999999999999</v>
      </c>
      <c r="E221">
        <v>1.226</v>
      </c>
      <c r="F221">
        <v>1.2509999999999999</v>
      </c>
      <c r="G221">
        <v>1.044</v>
      </c>
      <c r="H221" s="4">
        <f t="shared" si="11"/>
        <v>7.7974978803799833E-2</v>
      </c>
      <c r="I221" s="4">
        <f t="shared" si="9"/>
        <v>-5.2406334446182807</v>
      </c>
      <c r="J221" s="4">
        <f t="shared" si="9"/>
        <v>-3885.5402870405787</v>
      </c>
      <c r="K221">
        <f t="shared" si="10"/>
        <v>321.8862334556926</v>
      </c>
      <c r="M221" t="s">
        <v>49</v>
      </c>
      <c r="N221">
        <v>180</v>
      </c>
      <c r="O221">
        <v>180</v>
      </c>
      <c r="P221">
        <v>180</v>
      </c>
      <c r="Q221">
        <v>180</v>
      </c>
      <c r="R221">
        <v>180</v>
      </c>
    </row>
    <row r="222" spans="1:18" x14ac:dyDescent="0.2">
      <c r="A222">
        <v>-151</v>
      </c>
      <c r="B222">
        <v>420.26</v>
      </c>
      <c r="C222">
        <v>1.21</v>
      </c>
      <c r="D222">
        <v>1.306</v>
      </c>
      <c r="E222">
        <v>1.2370000000000001</v>
      </c>
      <c r="F222">
        <v>1.2569999999999999</v>
      </c>
      <c r="G222">
        <v>1.0389999999999999</v>
      </c>
      <c r="H222" s="4">
        <f t="shared" si="11"/>
        <v>7.7725424830246581E-2</v>
      </c>
      <c r="I222" s="4">
        <f t="shared" si="9"/>
        <v>-5.425659172572594</v>
      </c>
      <c r="J222" s="4">
        <f t="shared" si="9"/>
        <v>-3885.907887954796</v>
      </c>
      <c r="K222">
        <f t="shared" si="10"/>
        <v>322.2786289013381</v>
      </c>
      <c r="M222" t="s">
        <v>49</v>
      </c>
      <c r="N222">
        <v>180</v>
      </c>
      <c r="O222">
        <v>180</v>
      </c>
      <c r="P222">
        <v>180</v>
      </c>
      <c r="Q222">
        <v>180</v>
      </c>
      <c r="R222">
        <v>180</v>
      </c>
    </row>
    <row r="223" spans="1:18" x14ac:dyDescent="0.2">
      <c r="A223">
        <v>-150</v>
      </c>
      <c r="B223">
        <v>419</v>
      </c>
      <c r="C223">
        <v>1.2090000000000001</v>
      </c>
      <c r="D223">
        <v>1.306</v>
      </c>
      <c r="E223">
        <v>1.244</v>
      </c>
      <c r="F223">
        <v>1.268</v>
      </c>
      <c r="G223">
        <v>1.018</v>
      </c>
      <c r="H223" s="4">
        <f t="shared" si="11"/>
        <v>7.7467060107743124E-2</v>
      </c>
      <c r="I223" s="4">
        <f t="shared" si="9"/>
        <v>-5.6107024053323462</v>
      </c>
      <c r="J223" s="4">
        <f t="shared" si="9"/>
        <v>-3885.9281386091948</v>
      </c>
      <c r="K223">
        <f t="shared" si="10"/>
        <v>321.04684373109399</v>
      </c>
      <c r="M223" t="s">
        <v>49</v>
      </c>
      <c r="N223">
        <v>180</v>
      </c>
      <c r="O223">
        <v>180</v>
      </c>
      <c r="P223">
        <v>180</v>
      </c>
      <c r="Q223">
        <v>180</v>
      </c>
      <c r="R223">
        <v>180</v>
      </c>
    </row>
    <row r="224" spans="1:18" x14ac:dyDescent="0.2">
      <c r="A224">
        <v>-149</v>
      </c>
      <c r="B224">
        <v>417.69</v>
      </c>
      <c r="C224">
        <v>1.202</v>
      </c>
      <c r="D224">
        <v>1.304</v>
      </c>
      <c r="E224">
        <v>1.2410000000000001</v>
      </c>
      <c r="F224">
        <v>1.27</v>
      </c>
      <c r="G224">
        <v>0.99399999999999999</v>
      </c>
      <c r="H224" s="4">
        <f t="shared" si="11"/>
        <v>7.7199883802727298E-2</v>
      </c>
      <c r="I224" s="4">
        <f t="shared" si="9"/>
        <v>-5.7957466024089745</v>
      </c>
      <c r="J224" s="4">
        <f t="shared" si="9"/>
        <v>-3885.5650546870029</v>
      </c>
      <c r="K224">
        <f t="shared" si="10"/>
        <v>318.19007306372612</v>
      </c>
      <c r="M224" t="s">
        <v>49</v>
      </c>
      <c r="N224">
        <v>180</v>
      </c>
      <c r="O224">
        <v>180</v>
      </c>
      <c r="P224">
        <v>180</v>
      </c>
      <c r="Q224">
        <v>180</v>
      </c>
      <c r="R224">
        <v>180</v>
      </c>
    </row>
    <row r="225" spans="1:18" x14ac:dyDescent="0.2">
      <c r="A225">
        <v>-148</v>
      </c>
      <c r="B225">
        <v>416.33</v>
      </c>
      <c r="C225">
        <v>1.2070000000000001</v>
      </c>
      <c r="D225">
        <v>1.3089999999999999</v>
      </c>
      <c r="E225">
        <v>1.252</v>
      </c>
      <c r="F225">
        <v>1.272</v>
      </c>
      <c r="G225">
        <v>0.996</v>
      </c>
      <c r="H225" s="4">
        <f t="shared" si="11"/>
        <v>7.6923895869279252E-2</v>
      </c>
      <c r="I225" s="4">
        <f t="shared" si="9"/>
        <v>-5.9807735097750223</v>
      </c>
      <c r="J225" s="4">
        <f t="shared" si="9"/>
        <v>-3884.7815348422623</v>
      </c>
      <c r="K225">
        <f t="shared" si="10"/>
        <v>318.47332154393678</v>
      </c>
      <c r="M225" t="s">
        <v>49</v>
      </c>
      <c r="N225">
        <v>180</v>
      </c>
      <c r="O225">
        <v>180</v>
      </c>
      <c r="P225">
        <v>180</v>
      </c>
      <c r="Q225">
        <v>180</v>
      </c>
      <c r="R225">
        <v>180</v>
      </c>
    </row>
    <row r="226" spans="1:18" x14ac:dyDescent="0.2">
      <c r="A226">
        <v>-147</v>
      </c>
      <c r="B226">
        <v>414.94</v>
      </c>
      <c r="C226">
        <v>1.216</v>
      </c>
      <c r="D226">
        <v>1.3120000000000001</v>
      </c>
      <c r="E226">
        <v>1.256</v>
      </c>
      <c r="F226">
        <v>1.2829999999999999</v>
      </c>
      <c r="G226">
        <v>1.0129999999999999</v>
      </c>
      <c r="H226" s="4">
        <f t="shared" si="11"/>
        <v>7.6639097130718536E-2</v>
      </c>
      <c r="I226" s="4">
        <f t="shared" si="9"/>
        <v>-6.1657631066722729</v>
      </c>
      <c r="J226" s="4">
        <f t="shared" si="9"/>
        <v>-3883.5393802595604</v>
      </c>
      <c r="K226">
        <f t="shared" si="10"/>
        <v>319.77680452047315</v>
      </c>
      <c r="M226" t="s">
        <v>46</v>
      </c>
      <c r="N226">
        <v>0</v>
      </c>
      <c r="O226">
        <v>0</v>
      </c>
      <c r="P226">
        <v>0</v>
      </c>
      <c r="Q226">
        <v>0</v>
      </c>
      <c r="R226">
        <v>0</v>
      </c>
    </row>
    <row r="227" spans="1:18" x14ac:dyDescent="0.2">
      <c r="A227">
        <v>-146</v>
      </c>
      <c r="B227">
        <v>413.5</v>
      </c>
      <c r="C227">
        <v>1.218</v>
      </c>
      <c r="D227">
        <v>1.31</v>
      </c>
      <c r="E227">
        <v>1.256</v>
      </c>
      <c r="F227">
        <v>1.2869999999999999</v>
      </c>
      <c r="G227">
        <v>1.0189999999999999</v>
      </c>
      <c r="H227" s="4">
        <f t="shared" si="11"/>
        <v>7.6345489363734143E-2</v>
      </c>
      <c r="I227" s="4">
        <f t="shared" si="9"/>
        <v>-6.3506935533512996</v>
      </c>
      <c r="J227" s="4">
        <f t="shared" si="9"/>
        <v>-3881.7993176902819</v>
      </c>
      <c r="K227">
        <f t="shared" si="10"/>
        <v>319.19118053986375</v>
      </c>
      <c r="M227" t="s">
        <v>46</v>
      </c>
      <c r="N227">
        <v>0</v>
      </c>
      <c r="O227">
        <v>0</v>
      </c>
      <c r="P227">
        <v>0</v>
      </c>
      <c r="Q227">
        <v>0</v>
      </c>
      <c r="R227">
        <v>0</v>
      </c>
    </row>
    <row r="228" spans="1:18" x14ac:dyDescent="0.2">
      <c r="A228">
        <v>-145</v>
      </c>
      <c r="B228">
        <v>412.02</v>
      </c>
      <c r="C228">
        <v>1.2170000000000001</v>
      </c>
      <c r="D228">
        <v>1.3149999999999999</v>
      </c>
      <c r="E228">
        <v>1.2649999999999999</v>
      </c>
      <c r="F228">
        <v>1.288</v>
      </c>
      <c r="G228">
        <v>1</v>
      </c>
      <c r="H228" s="4">
        <f t="shared" si="11"/>
        <v>7.6043075385003128E-2</v>
      </c>
      <c r="I228" s="4">
        <f t="shared" si="9"/>
        <v>-6.5355411399079797</v>
      </c>
      <c r="J228" s="4">
        <f t="shared" si="9"/>
        <v>-3879.5210243980127</v>
      </c>
      <c r="K228">
        <f t="shared" si="10"/>
        <v>317.78760709618558</v>
      </c>
      <c r="M228" t="s">
        <v>37</v>
      </c>
      <c r="N228">
        <v>0</v>
      </c>
      <c r="O228">
        <v>0</v>
      </c>
      <c r="P228">
        <v>0</v>
      </c>
      <c r="Q228">
        <v>0</v>
      </c>
      <c r="R228">
        <v>0</v>
      </c>
    </row>
    <row r="229" spans="1:18" x14ac:dyDescent="0.2">
      <c r="A229">
        <v>-144</v>
      </c>
      <c r="B229">
        <v>410.49</v>
      </c>
      <c r="C229">
        <v>1.2270000000000001</v>
      </c>
      <c r="D229">
        <v>1.3180000000000001</v>
      </c>
      <c r="E229">
        <v>1.2729999999999999</v>
      </c>
      <c r="F229">
        <v>1.296</v>
      </c>
      <c r="G229">
        <v>1.02</v>
      </c>
      <c r="H229" s="4">
        <f t="shared" si="11"/>
        <v>7.5731859140245605E-2</v>
      </c>
      <c r="I229" s="4">
        <f t="shared" si="9"/>
        <v>-6.7202802363078851</v>
      </c>
      <c r="J229" s="4">
        <f t="shared" si="9"/>
        <v>-3876.663157094451</v>
      </c>
      <c r="K229">
        <f t="shared" si="10"/>
        <v>319.20907171878747</v>
      </c>
      <c r="M229" t="s">
        <v>37</v>
      </c>
      <c r="N229">
        <v>3.1E-2</v>
      </c>
      <c r="O229">
        <v>1.9E-2</v>
      </c>
      <c r="P229">
        <v>4.5999999999999999E-2</v>
      </c>
      <c r="Q229">
        <v>2.7E-2</v>
      </c>
      <c r="R229">
        <v>3.3000000000000002E-2</v>
      </c>
    </row>
    <row r="230" spans="1:18" x14ac:dyDescent="0.2">
      <c r="A230">
        <v>-143</v>
      </c>
      <c r="B230">
        <v>408.92</v>
      </c>
      <c r="C230">
        <v>1.232</v>
      </c>
      <c r="D230">
        <v>1.321</v>
      </c>
      <c r="E230">
        <v>1.2689999999999999</v>
      </c>
      <c r="F230">
        <v>1.306</v>
      </c>
      <c r="G230">
        <v>1.03</v>
      </c>
      <c r="H230" s="4">
        <f t="shared" si="11"/>
        <v>7.5411845795659516E-2</v>
      </c>
      <c r="I230" s="4">
        <f t="shared" si="9"/>
        <v>-6.9048832437885732</v>
      </c>
      <c r="J230" s="4">
        <f t="shared" si="9"/>
        <v>-3873.1833832621232</v>
      </c>
      <c r="K230">
        <f t="shared" si="10"/>
        <v>319.28398905001535</v>
      </c>
      <c r="M230" t="s">
        <v>37</v>
      </c>
      <c r="N230">
        <v>0.21199999999999999</v>
      </c>
      <c r="O230">
        <v>0.155</v>
      </c>
      <c r="P230">
        <v>0.28999999999999998</v>
      </c>
      <c r="Q230">
        <v>0.14799999999999999</v>
      </c>
      <c r="R230">
        <v>0.221</v>
      </c>
    </row>
    <row r="231" spans="1:18" x14ac:dyDescent="0.2">
      <c r="A231">
        <v>-142</v>
      </c>
      <c r="B231">
        <v>407.31</v>
      </c>
      <c r="C231">
        <v>1.242</v>
      </c>
      <c r="D231">
        <v>1.329</v>
      </c>
      <c r="E231">
        <v>1.2769999999999999</v>
      </c>
      <c r="F231">
        <v>1.3049999999999999</v>
      </c>
      <c r="G231">
        <v>1.0589999999999999</v>
      </c>
      <c r="H231" s="4">
        <f t="shared" si="11"/>
        <v>7.5083041831669584E-2</v>
      </c>
      <c r="I231" s="4">
        <f t="shared" si="9"/>
        <v>-7.0893205477534362</v>
      </c>
      <c r="J231" s="4">
        <f t="shared" si="9"/>
        <v>-3869.038416063388</v>
      </c>
      <c r="K231">
        <f t="shared" si="10"/>
        <v>320.60829119862552</v>
      </c>
      <c r="M231" t="s">
        <v>37</v>
      </c>
      <c r="N231">
        <v>4.048</v>
      </c>
      <c r="O231">
        <v>2.2240000000000002</v>
      </c>
      <c r="P231">
        <v>4.048</v>
      </c>
      <c r="Q231">
        <v>1.3440000000000001</v>
      </c>
      <c r="R231">
        <v>2.1760000000000002</v>
      </c>
    </row>
    <row r="232" spans="1:18" x14ac:dyDescent="0.2">
      <c r="A232">
        <v>-141</v>
      </c>
      <c r="B232">
        <v>405.66</v>
      </c>
      <c r="C232">
        <v>1.2569999999999999</v>
      </c>
      <c r="D232">
        <v>1.335</v>
      </c>
      <c r="E232">
        <v>1.2909999999999999</v>
      </c>
      <c r="F232">
        <v>1.319</v>
      </c>
      <c r="G232">
        <v>1.083</v>
      </c>
      <c r="H232" s="4">
        <f t="shared" si="11"/>
        <v>7.474545513891942E-2</v>
      </c>
      <c r="I232" s="4">
        <f t="shared" si="9"/>
        <v>-7.2735604723278833</v>
      </c>
      <c r="J232" s="4">
        <f t="shared" si="9"/>
        <v>-3864.1840528849762</v>
      </c>
      <c r="K232">
        <f t="shared" si="10"/>
        <v>323.16591222817755</v>
      </c>
      <c r="M232" t="s">
        <v>37</v>
      </c>
      <c r="N232">
        <v>0</v>
      </c>
      <c r="O232">
        <v>0</v>
      </c>
      <c r="P232">
        <v>0</v>
      </c>
      <c r="Q232">
        <v>0</v>
      </c>
      <c r="R232">
        <v>0</v>
      </c>
    </row>
    <row r="233" spans="1:18" x14ac:dyDescent="0.2">
      <c r="A233">
        <v>-140</v>
      </c>
      <c r="B233">
        <v>403.96</v>
      </c>
      <c r="C233">
        <v>1.278</v>
      </c>
      <c r="D233">
        <v>1.339</v>
      </c>
      <c r="E233">
        <v>1.3</v>
      </c>
      <c r="F233">
        <v>1.3340000000000001</v>
      </c>
      <c r="G233">
        <v>1.1399999999999999</v>
      </c>
      <c r="H233" s="4">
        <f t="shared" si="11"/>
        <v>7.4399095116427616E-2</v>
      </c>
      <c r="I233" s="4">
        <f t="shared" si="9"/>
        <v>-7.4575692367509774</v>
      </c>
      <c r="J233" s="4">
        <f t="shared" si="9"/>
        <v>-3858.5752170034598</v>
      </c>
      <c r="K233">
        <f t="shared" si="10"/>
        <v>327.18794811751371</v>
      </c>
      <c r="M233" t="s">
        <v>46</v>
      </c>
      <c r="N233">
        <v>99.99</v>
      </c>
      <c r="O233">
        <v>99.99</v>
      </c>
      <c r="P233">
        <v>99.99</v>
      </c>
      <c r="Q233">
        <v>99.99</v>
      </c>
      <c r="R233">
        <v>99.99</v>
      </c>
    </row>
    <row r="234" spans="1:18" x14ac:dyDescent="0.2">
      <c r="A234">
        <v>-139</v>
      </c>
      <c r="B234">
        <v>402.22</v>
      </c>
      <c r="C234">
        <v>1.302</v>
      </c>
      <c r="D234">
        <v>1.345</v>
      </c>
      <c r="E234">
        <v>1.2989999999999999</v>
      </c>
      <c r="F234">
        <v>1.343</v>
      </c>
      <c r="G234">
        <v>1.22</v>
      </c>
      <c r="H234" s="4">
        <f t="shared" si="11"/>
        <v>7.4043972771820427E-2</v>
      </c>
      <c r="I234" s="4">
        <f t="shared" si="9"/>
        <v>-7.6413109137511421</v>
      </c>
      <c r="J234" s="4">
        <f t="shared" si="9"/>
        <v>-3852.1660031191063</v>
      </c>
      <c r="K234">
        <f t="shared" si="10"/>
        <v>331.89654136171993</v>
      </c>
      <c r="M234" t="s">
        <v>46</v>
      </c>
      <c r="N234">
        <v>0</v>
      </c>
      <c r="O234">
        <v>0</v>
      </c>
      <c r="P234">
        <v>0</v>
      </c>
      <c r="Q234">
        <v>0</v>
      </c>
      <c r="R234">
        <v>0</v>
      </c>
    </row>
    <row r="235" spans="1:18" x14ac:dyDescent="0.2">
      <c r="A235">
        <v>-138</v>
      </c>
      <c r="B235">
        <v>400.43</v>
      </c>
      <c r="C235">
        <v>1.3</v>
      </c>
      <c r="D235">
        <v>1.3540000000000001</v>
      </c>
      <c r="E235">
        <v>1.3049999999999999</v>
      </c>
      <c r="F235">
        <v>1.343</v>
      </c>
      <c r="G235">
        <v>1.1990000000000001</v>
      </c>
      <c r="H235" s="4">
        <f t="shared" si="11"/>
        <v>7.3680100823546563E-2</v>
      </c>
      <c r="I235" s="4">
        <f t="shared" si="9"/>
        <v>-7.8247473900901472</v>
      </c>
      <c r="J235" s="4">
        <f t="shared" si="9"/>
        <v>-3844.9097270018874</v>
      </c>
      <c r="K235">
        <f t="shared" si="10"/>
        <v>329.91194506952536</v>
      </c>
      <c r="M235" t="s">
        <v>49</v>
      </c>
      <c r="N235">
        <v>0</v>
      </c>
      <c r="O235">
        <v>0</v>
      </c>
      <c r="P235">
        <v>0</v>
      </c>
      <c r="Q235">
        <v>0</v>
      </c>
      <c r="R235">
        <v>0</v>
      </c>
    </row>
    <row r="236" spans="1:18" x14ac:dyDescent="0.2">
      <c r="A236">
        <v>-137</v>
      </c>
      <c r="B236">
        <v>398.61</v>
      </c>
      <c r="C236">
        <v>1.3</v>
      </c>
      <c r="D236">
        <v>1.36</v>
      </c>
      <c r="E236">
        <v>1.3180000000000001</v>
      </c>
      <c r="F236">
        <v>1.363</v>
      </c>
      <c r="G236">
        <v>1.1579999999999999</v>
      </c>
      <c r="H236" s="4">
        <f t="shared" si="11"/>
        <v>7.3307493804970841E-2</v>
      </c>
      <c r="I236" s="4">
        <f t="shared" si="9"/>
        <v>-8.0078383294711895</v>
      </c>
      <c r="J236" s="4">
        <f t="shared" si="9"/>
        <v>-3836.7589783693675</v>
      </c>
      <c r="K236">
        <f t="shared" si="10"/>
        <v>328.41245766841519</v>
      </c>
      <c r="M236" t="s">
        <v>49</v>
      </c>
      <c r="N236">
        <v>17.224</v>
      </c>
      <c r="O236">
        <v>16.568999999999999</v>
      </c>
      <c r="P236">
        <v>16.681999999999999</v>
      </c>
      <c r="Q236">
        <v>17.280999999999999</v>
      </c>
      <c r="R236">
        <v>18.364999999999998</v>
      </c>
    </row>
    <row r="237" spans="1:18" x14ac:dyDescent="0.2">
      <c r="A237">
        <v>-136</v>
      </c>
      <c r="B237">
        <v>396.74</v>
      </c>
      <c r="C237">
        <v>1.296</v>
      </c>
      <c r="D237">
        <v>1.363</v>
      </c>
      <c r="E237">
        <v>1.32</v>
      </c>
      <c r="F237">
        <v>1.367</v>
      </c>
      <c r="G237">
        <v>1.133</v>
      </c>
      <c r="H237" s="4">
        <f t="shared" si="11"/>
        <v>7.2926168170234118E-2</v>
      </c>
      <c r="I237" s="4">
        <f t="shared" si="9"/>
        <v>-8.1905411379649689</v>
      </c>
      <c r="J237" s="4">
        <f t="shared" si="9"/>
        <v>-3827.6656782809064</v>
      </c>
      <c r="K237">
        <f t="shared" si="10"/>
        <v>325.86601624907257</v>
      </c>
      <c r="M237" t="s">
        <v>49</v>
      </c>
      <c r="N237">
        <v>3.4260000000000002</v>
      </c>
      <c r="O237">
        <v>3.51</v>
      </c>
      <c r="P237">
        <v>3.375</v>
      </c>
      <c r="Q237">
        <v>2.6110000000000002</v>
      </c>
      <c r="R237">
        <v>3.806</v>
      </c>
    </row>
    <row r="238" spans="1:18" x14ac:dyDescent="0.2">
      <c r="A238">
        <v>-135</v>
      </c>
      <c r="B238">
        <v>394.83</v>
      </c>
      <c r="C238">
        <v>1.3129999999999999</v>
      </c>
      <c r="D238">
        <v>1.371</v>
      </c>
      <c r="E238">
        <v>1.331</v>
      </c>
      <c r="F238">
        <v>1.3640000000000001</v>
      </c>
      <c r="G238">
        <v>1.1859999999999999</v>
      </c>
      <c r="H238" s="4">
        <f t="shared" si="11"/>
        <v>7.2536142401759596E-2</v>
      </c>
      <c r="I238" s="4">
        <f t="shared" si="9"/>
        <v>-8.3728109321688216</v>
      </c>
      <c r="J238" s="4">
        <f t="shared" si="9"/>
        <v>-3817.5811404613978</v>
      </c>
      <c r="K238">
        <f t="shared" si="10"/>
        <v>328.55111905830904</v>
      </c>
      <c r="M238" t="s">
        <v>49</v>
      </c>
      <c r="N238">
        <v>29.2</v>
      </c>
      <c r="O238">
        <v>25.6</v>
      </c>
      <c r="P238">
        <v>25.396999999999998</v>
      </c>
      <c r="Q238">
        <v>29.2</v>
      </c>
      <c r="R238">
        <v>28.6</v>
      </c>
    </row>
    <row r="239" spans="1:18" x14ac:dyDescent="0.2">
      <c r="A239">
        <v>-134</v>
      </c>
      <c r="B239">
        <v>392.87</v>
      </c>
      <c r="C239">
        <v>1.3320000000000001</v>
      </c>
      <c r="D239">
        <v>1.3779999999999999</v>
      </c>
      <c r="E239">
        <v>1.341</v>
      </c>
      <c r="F239">
        <v>1.377</v>
      </c>
      <c r="G239">
        <v>1.234</v>
      </c>
      <c r="H239" s="4">
        <f t="shared" si="11"/>
        <v>7.2137437119275366E-2</v>
      </c>
      <c r="I239" s="4">
        <f t="shared" si="9"/>
        <v>-8.554600510286031</v>
      </c>
      <c r="J239" s="4">
        <f t="shared" si="9"/>
        <v>-3806.4561362962427</v>
      </c>
      <c r="K239">
        <f t="shared" si="10"/>
        <v>331.65089414419231</v>
      </c>
      <c r="M239" t="s">
        <v>49</v>
      </c>
      <c r="N239">
        <v>3.3969999999999998</v>
      </c>
      <c r="O239">
        <v>9</v>
      </c>
      <c r="P239">
        <v>9.1999999999999993</v>
      </c>
      <c r="Q239">
        <v>11.2</v>
      </c>
      <c r="R239">
        <v>3.3969999999999998</v>
      </c>
    </row>
    <row r="240" spans="1:18" x14ac:dyDescent="0.2">
      <c r="A240">
        <v>-133</v>
      </c>
      <c r="B240">
        <v>390.88</v>
      </c>
      <c r="C240">
        <v>1.351</v>
      </c>
      <c r="D240">
        <v>1.3879999999999999</v>
      </c>
      <c r="E240">
        <v>1.3460000000000001</v>
      </c>
      <c r="F240">
        <v>1.399</v>
      </c>
      <c r="G240">
        <v>1.2709999999999999</v>
      </c>
      <c r="H240" s="4">
        <f t="shared" si="11"/>
        <v>7.1730075190214126E-2</v>
      </c>
      <c r="I240" s="4">
        <f t="shared" si="9"/>
        <v>-8.7358603263001378</v>
      </c>
      <c r="J240" s="4">
        <f t="shared" si="9"/>
        <v>-3794.2409648826133</v>
      </c>
      <c r="K240">
        <f t="shared" si="10"/>
        <v>334.6777799460512</v>
      </c>
      <c r="M240" t="s">
        <v>46</v>
      </c>
      <c r="N240">
        <v>19.888000000000002</v>
      </c>
      <c r="O240">
        <v>21.184000000000001</v>
      </c>
      <c r="P240">
        <v>20.231000000000002</v>
      </c>
      <c r="Q240">
        <v>15.112</v>
      </c>
      <c r="R240">
        <v>20.725999999999999</v>
      </c>
    </row>
    <row r="241" spans="1:18" x14ac:dyDescent="0.2">
      <c r="A241">
        <v>-132</v>
      </c>
      <c r="B241">
        <v>388.84</v>
      </c>
      <c r="C241">
        <v>1.375</v>
      </c>
      <c r="D241">
        <v>1.3959999999999999</v>
      </c>
      <c r="E241">
        <v>1.3560000000000001</v>
      </c>
      <c r="F241">
        <v>1.411</v>
      </c>
      <c r="G241">
        <v>1.3380000000000001</v>
      </c>
      <c r="H241" s="4">
        <f t="shared" si="11"/>
        <v>7.1314081841342691E-2</v>
      </c>
      <c r="I241" s="4">
        <f t="shared" si="9"/>
        <v>-8.9165384674850241</v>
      </c>
      <c r="J241" s="4">
        <f t="shared" si="9"/>
        <v>-3780.8855260420132</v>
      </c>
      <c r="K241">
        <f t="shared" si="10"/>
        <v>338.84549300107585</v>
      </c>
      <c r="M241" t="s">
        <v>46</v>
      </c>
      <c r="N241">
        <v>19.72</v>
      </c>
      <c r="O241">
        <v>54.319000000000003</v>
      </c>
      <c r="P241">
        <v>55.149000000000001</v>
      </c>
      <c r="Q241">
        <v>64.811999999999998</v>
      </c>
      <c r="R241">
        <v>18.495000000000001</v>
      </c>
    </row>
    <row r="242" spans="1:18" x14ac:dyDescent="0.2">
      <c r="A242">
        <v>-131</v>
      </c>
      <c r="B242">
        <v>386.76</v>
      </c>
      <c r="C242">
        <v>1.419</v>
      </c>
      <c r="D242">
        <v>1.405</v>
      </c>
      <c r="E242">
        <v>1.3759999999999999</v>
      </c>
      <c r="F242">
        <v>1.421</v>
      </c>
      <c r="G242">
        <v>1.4730000000000001</v>
      </c>
      <c r="H242" s="4">
        <f t="shared" si="11"/>
        <v>7.0889484771462452E-2</v>
      </c>
      <c r="I242" s="4">
        <f t="shared" si="9"/>
        <v>-9.0965806353917866</v>
      </c>
      <c r="J242" s="4">
        <f t="shared" si="9"/>
        <v>-3766.3393987066306</v>
      </c>
      <c r="K242">
        <f t="shared" si="10"/>
        <v>347.81797943893423</v>
      </c>
      <c r="M242" t="s">
        <v>37</v>
      </c>
      <c r="N242">
        <v>0</v>
      </c>
      <c r="O242">
        <v>13.045999999999999</v>
      </c>
      <c r="P242">
        <v>12.981</v>
      </c>
      <c r="Q242">
        <v>12.707000000000001</v>
      </c>
      <c r="R242">
        <v>13.419</v>
      </c>
    </row>
    <row r="243" spans="1:18" x14ac:dyDescent="0.2">
      <c r="A243">
        <v>-130</v>
      </c>
      <c r="B243">
        <v>384.63</v>
      </c>
      <c r="C243">
        <v>1.413</v>
      </c>
      <c r="D243">
        <v>1.4159999999999999</v>
      </c>
      <c r="E243">
        <v>1.3779999999999999</v>
      </c>
      <c r="F243">
        <v>1.425</v>
      </c>
      <c r="G243">
        <v>1.431</v>
      </c>
      <c r="H243" s="4">
        <f t="shared" si="11"/>
        <v>7.0456314265015224E-2</v>
      </c>
      <c r="I243" s="4">
        <f t="shared" si="9"/>
        <v>-9.2759301305682929</v>
      </c>
      <c r="J243" s="4">
        <f t="shared" si="9"/>
        <v>-3750.5519223778965</v>
      </c>
      <c r="K243">
        <f t="shared" si="10"/>
        <v>344.43985487436646</v>
      </c>
      <c r="M243" t="s">
        <v>37</v>
      </c>
      <c r="N243">
        <v>0</v>
      </c>
      <c r="O243">
        <v>-0.27400000000000002</v>
      </c>
      <c r="P243">
        <v>-0.41299999999999998</v>
      </c>
      <c r="Q243">
        <v>-0.26800000000000002</v>
      </c>
      <c r="R243">
        <v>-0.32</v>
      </c>
    </row>
    <row r="244" spans="1:18" x14ac:dyDescent="0.2">
      <c r="A244">
        <v>-129</v>
      </c>
      <c r="B244">
        <v>382.47</v>
      </c>
      <c r="C244">
        <v>1.4139999999999999</v>
      </c>
      <c r="D244">
        <v>1.427</v>
      </c>
      <c r="E244">
        <v>1.3879999999999999</v>
      </c>
      <c r="F244">
        <v>1.429</v>
      </c>
      <c r="G244">
        <v>1.415</v>
      </c>
      <c r="H244" s="4">
        <f t="shared" si="11"/>
        <v>7.0014603306416734E-2</v>
      </c>
      <c r="I244" s="4">
        <f t="shared" si="9"/>
        <v>-9.4545278411577165</v>
      </c>
      <c r="J244" s="4">
        <f t="shared" si="9"/>
        <v>-3733.4722836403348</v>
      </c>
      <c r="K244">
        <f t="shared" si="10"/>
        <v>342.74795015717388</v>
      </c>
      <c r="M244" t="s">
        <v>37</v>
      </c>
      <c r="N244">
        <v>0</v>
      </c>
      <c r="O244">
        <v>2.5999999999999999E-2</v>
      </c>
      <c r="P244">
        <v>2.5000000000000001E-2</v>
      </c>
      <c r="Q244">
        <v>2.4E-2</v>
      </c>
      <c r="R244">
        <v>3.2000000000000001E-2</v>
      </c>
    </row>
    <row r="245" spans="1:18" x14ac:dyDescent="0.2">
      <c r="A245">
        <v>-128</v>
      </c>
      <c r="B245">
        <v>380.26</v>
      </c>
      <c r="C245">
        <v>1.421</v>
      </c>
      <c r="D245">
        <v>1.4390000000000001</v>
      </c>
      <c r="E245">
        <v>1.401</v>
      </c>
      <c r="F245">
        <v>1.4350000000000001</v>
      </c>
      <c r="G245">
        <v>1.407</v>
      </c>
      <c r="H245" s="4">
        <f t="shared" si="11"/>
        <v>6.9564387694933033E-2</v>
      </c>
      <c r="I245" s="4">
        <f t="shared" si="9"/>
        <v>-9.6323122356167801</v>
      </c>
      <c r="J245" s="4">
        <f t="shared" si="9"/>
        <v>-3715.0496059189563</v>
      </c>
      <c r="K245">
        <f t="shared" si="10"/>
        <v>342.45444102564295</v>
      </c>
      <c r="M245" t="s">
        <v>37</v>
      </c>
      <c r="N245">
        <v>0</v>
      </c>
      <c r="O245">
        <v>1.2999999999999999E-2</v>
      </c>
      <c r="P245">
        <v>1.2999999999999999E-2</v>
      </c>
      <c r="Q245">
        <v>1.2E-2</v>
      </c>
      <c r="R245">
        <v>1.2E-2</v>
      </c>
    </row>
    <row r="246" spans="1:18" x14ac:dyDescent="0.2">
      <c r="A246">
        <v>-127</v>
      </c>
      <c r="B246">
        <v>378.01</v>
      </c>
      <c r="C246">
        <v>1.444</v>
      </c>
      <c r="D246">
        <v>1.4490000000000001</v>
      </c>
      <c r="E246">
        <v>1.407</v>
      </c>
      <c r="F246">
        <v>1.4650000000000001</v>
      </c>
      <c r="G246">
        <v>1.454</v>
      </c>
      <c r="H246" s="4">
        <f t="shared" si="11"/>
        <v>6.9105706159903663E-2</v>
      </c>
      <c r="I246" s="4">
        <f t="shared" si="9"/>
        <v>-9.8092193597081589</v>
      </c>
      <c r="J246" s="4">
        <f t="shared" si="9"/>
        <v>-3695.2330437657747</v>
      </c>
      <c r="K246">
        <f t="shared" si="10"/>
        <v>345.93823318716215</v>
      </c>
      <c r="M246" t="s">
        <v>37</v>
      </c>
      <c r="N246">
        <v>75.638000000000005</v>
      </c>
      <c r="O246">
        <v>74.956999999999994</v>
      </c>
      <c r="P246">
        <v>77.619</v>
      </c>
      <c r="Q246">
        <v>76.317999999999998</v>
      </c>
      <c r="R246">
        <v>73.659000000000006</v>
      </c>
    </row>
    <row r="247" spans="1:18" x14ac:dyDescent="0.2">
      <c r="A247">
        <v>-126</v>
      </c>
      <c r="B247">
        <v>375.72</v>
      </c>
      <c r="C247">
        <v>1.464</v>
      </c>
      <c r="D247">
        <v>1.4590000000000001</v>
      </c>
      <c r="E247">
        <v>1.423</v>
      </c>
      <c r="F247">
        <v>1.4850000000000001</v>
      </c>
      <c r="G247">
        <v>1.4890000000000001</v>
      </c>
      <c r="H247" s="4">
        <f t="shared" si="11"/>
        <v>6.8638600476108036E-2</v>
      </c>
      <c r="I247" s="4">
        <f t="shared" si="9"/>
        <v>-9.9851828379827197</v>
      </c>
      <c r="J247" s="4">
        <f t="shared" si="9"/>
        <v>-3673.9718806219716</v>
      </c>
      <c r="K247">
        <f t="shared" si="10"/>
        <v>348.60488710449403</v>
      </c>
      <c r="M247" t="s">
        <v>57</v>
      </c>
      <c r="N247">
        <v>4.0540000000000003</v>
      </c>
      <c r="O247">
        <v>4.0030000000000001</v>
      </c>
      <c r="P247">
        <v>4.367</v>
      </c>
      <c r="Q247">
        <v>3.9470000000000001</v>
      </c>
      <c r="R247">
        <v>3.9</v>
      </c>
    </row>
    <row r="248" spans="1:18" x14ac:dyDescent="0.2">
      <c r="A248">
        <v>-125</v>
      </c>
      <c r="B248">
        <v>373.39</v>
      </c>
      <c r="C248">
        <v>1.4850000000000001</v>
      </c>
      <c r="D248">
        <v>1.466</v>
      </c>
      <c r="E248">
        <v>1.4470000000000001</v>
      </c>
      <c r="F248">
        <v>1.4990000000000001</v>
      </c>
      <c r="G248">
        <v>1.5269999999999999</v>
      </c>
      <c r="H248" s="4">
        <f t="shared" si="11"/>
        <v>6.816311557906124E-2</v>
      </c>
      <c r="I248" s="4">
        <f t="shared" si="9"/>
        <v>-10.160133879917099</v>
      </c>
      <c r="J248" s="4">
        <f t="shared" si="9"/>
        <v>-3651.2156306078614</v>
      </c>
      <c r="K248">
        <f t="shared" si="10"/>
        <v>351.41250931541373</v>
      </c>
      <c r="M248" t="s">
        <v>46</v>
      </c>
      <c r="N248">
        <v>0</v>
      </c>
      <c r="O248">
        <v>0</v>
      </c>
      <c r="P248">
        <v>0</v>
      </c>
      <c r="Q248">
        <v>0</v>
      </c>
      <c r="R248">
        <v>0</v>
      </c>
    </row>
    <row r="249" spans="1:18" x14ac:dyDescent="0.2">
      <c r="A249">
        <v>-124</v>
      </c>
      <c r="B249">
        <v>371.02</v>
      </c>
      <c r="C249">
        <v>1.49</v>
      </c>
      <c r="D249">
        <v>1.48</v>
      </c>
      <c r="E249">
        <v>1.462</v>
      </c>
      <c r="F249">
        <v>1.5049999999999999</v>
      </c>
      <c r="G249">
        <v>1.5149999999999999</v>
      </c>
      <c r="H249" s="4">
        <f t="shared" si="11"/>
        <v>6.7679299680017568E-2</v>
      </c>
      <c r="I249" s="4">
        <f t="shared" si="9"/>
        <v>-10.334001290898426</v>
      </c>
      <c r="J249" s="4">
        <f t="shared" si="9"/>
        <v>-3626.9141435314455</v>
      </c>
      <c r="K249">
        <f t="shared" si="10"/>
        <v>350.35770295191509</v>
      </c>
      <c r="M249" t="s">
        <v>46</v>
      </c>
      <c r="N249">
        <v>46.582999999999998</v>
      </c>
      <c r="O249">
        <v>44.667000000000002</v>
      </c>
      <c r="P249">
        <v>45</v>
      </c>
      <c r="Q249">
        <v>49</v>
      </c>
      <c r="R249">
        <v>47.667000000000002</v>
      </c>
    </row>
    <row r="250" spans="1:18" x14ac:dyDescent="0.2">
      <c r="A250">
        <v>-123</v>
      </c>
      <c r="B250">
        <v>368.61</v>
      </c>
      <c r="C250">
        <v>1.4870000000000001</v>
      </c>
      <c r="D250">
        <v>1.494</v>
      </c>
      <c r="E250">
        <v>1.466</v>
      </c>
      <c r="F250">
        <v>1.5029999999999999</v>
      </c>
      <c r="G250">
        <v>1.4850000000000001</v>
      </c>
      <c r="H250" s="4">
        <f t="shared" si="11"/>
        <v>6.7187204380450977E-2</v>
      </c>
      <c r="I250" s="4">
        <f t="shared" si="9"/>
        <v>-10.506711488209447</v>
      </c>
      <c r="J250" s="4">
        <f t="shared" si="9"/>
        <v>-3601.0177136304442</v>
      </c>
      <c r="K250">
        <f t="shared" si="10"/>
        <v>347.38108103246628</v>
      </c>
      <c r="M250" t="s">
        <v>46</v>
      </c>
      <c r="N250">
        <v>0</v>
      </c>
      <c r="O250">
        <v>0</v>
      </c>
      <c r="P250">
        <v>0</v>
      </c>
      <c r="Q250">
        <v>0</v>
      </c>
      <c r="R250">
        <v>0</v>
      </c>
    </row>
    <row r="251" spans="1:18" x14ac:dyDescent="0.2">
      <c r="A251">
        <v>-122</v>
      </c>
      <c r="B251">
        <v>366.16</v>
      </c>
      <c r="C251">
        <v>1.49</v>
      </c>
      <c r="D251">
        <v>1.51</v>
      </c>
      <c r="E251">
        <v>1.482</v>
      </c>
      <c r="F251">
        <v>1.5209999999999999</v>
      </c>
      <c r="G251">
        <v>1.448</v>
      </c>
      <c r="H251" s="4">
        <f t="shared" si="11"/>
        <v>6.6686884785774336E-2</v>
      </c>
      <c r="I251" s="4">
        <f t="shared" si="9"/>
        <v>-10.678188522191849</v>
      </c>
      <c r="J251" s="4">
        <f t="shared" si="9"/>
        <v>-3573.477191154172</v>
      </c>
      <c r="K251">
        <f t="shared" si="10"/>
        <v>345.76835888327656</v>
      </c>
      <c r="M251" t="s">
        <v>46</v>
      </c>
      <c r="N251">
        <v>0</v>
      </c>
      <c r="O251">
        <v>0</v>
      </c>
      <c r="P251">
        <v>0</v>
      </c>
      <c r="Q251">
        <v>0</v>
      </c>
      <c r="R251">
        <v>0</v>
      </c>
    </row>
    <row r="252" spans="1:18" x14ac:dyDescent="0.2">
      <c r="A252">
        <v>-121</v>
      </c>
      <c r="B252">
        <v>363.66</v>
      </c>
      <c r="C252">
        <v>1.502</v>
      </c>
      <c r="D252">
        <v>1.5269999999999999</v>
      </c>
      <c r="E252">
        <v>1.5129999999999999</v>
      </c>
      <c r="F252">
        <v>1.5449999999999999</v>
      </c>
      <c r="G252">
        <v>1.423</v>
      </c>
      <c r="H252" s="4">
        <f t="shared" si="11"/>
        <v>6.6178399618050915E-2</v>
      </c>
      <c r="I252" s="4">
        <f t="shared" si="9"/>
        <v>-10.848354102723</v>
      </c>
      <c r="J252" s="4">
        <f t="shared" si="9"/>
        <v>-3544.2440967480238</v>
      </c>
      <c r="K252">
        <f t="shared" si="10"/>
        <v>346.17328385805138</v>
      </c>
      <c r="M252" t="s">
        <v>228</v>
      </c>
      <c r="N252">
        <v>123.45</v>
      </c>
      <c r="O252">
        <v>123.45</v>
      </c>
      <c r="P252">
        <v>123.45</v>
      </c>
      <c r="Q252">
        <v>123.45</v>
      </c>
      <c r="R252">
        <v>123.45</v>
      </c>
    </row>
    <row r="253" spans="1:18" x14ac:dyDescent="0.2">
      <c r="A253">
        <v>-120</v>
      </c>
      <c r="B253">
        <v>361.13</v>
      </c>
      <c r="C253">
        <v>1.5089999999999999</v>
      </c>
      <c r="D253">
        <v>1.54</v>
      </c>
      <c r="E253">
        <v>1.5089999999999999</v>
      </c>
      <c r="F253">
        <v>1.5549999999999999</v>
      </c>
      <c r="G253">
        <v>1.4319999999999999</v>
      </c>
      <c r="H253" s="4">
        <f t="shared" si="11"/>
        <v>6.5661811327445058E-2</v>
      </c>
      <c r="I253" s="4">
        <f t="shared" si="9"/>
        <v>-11.017127631139573</v>
      </c>
      <c r="J253" s="4">
        <f t="shared" si="9"/>
        <v>-3513.2707394370382</v>
      </c>
      <c r="K253">
        <f t="shared" si="10"/>
        <v>345.36704002993537</v>
      </c>
    </row>
    <row r="254" spans="1:18" x14ac:dyDescent="0.2">
      <c r="A254">
        <v>-119</v>
      </c>
      <c r="B254">
        <v>358.56</v>
      </c>
      <c r="C254">
        <v>1.5249999999999999</v>
      </c>
      <c r="D254">
        <v>1.5529999999999999</v>
      </c>
      <c r="E254">
        <v>1.542</v>
      </c>
      <c r="F254">
        <v>1.5449999999999999</v>
      </c>
      <c r="G254">
        <v>1.462</v>
      </c>
      <c r="H254" s="4">
        <f t="shared" si="11"/>
        <v>6.5137186202152697E-2</v>
      </c>
      <c r="I254" s="4">
        <f t="shared" si="9"/>
        <v>-11.184426237779432</v>
      </c>
      <c r="J254" s="4">
        <f t="shared" si="9"/>
        <v>-3480.5103351846824</v>
      </c>
      <c r="K254">
        <f t="shared" si="10"/>
        <v>346.54510096222856</v>
      </c>
    </row>
    <row r="255" spans="1:18" x14ac:dyDescent="0.2">
      <c r="A255">
        <v>-118</v>
      </c>
      <c r="B255">
        <v>355.95</v>
      </c>
      <c r="C255">
        <v>1.546</v>
      </c>
      <c r="D255">
        <v>1.5680000000000001</v>
      </c>
      <c r="E255">
        <v>1.548</v>
      </c>
      <c r="F255">
        <v>1.5760000000000001</v>
      </c>
      <c r="G255">
        <v>1.4930000000000001</v>
      </c>
      <c r="H255" s="4">
        <f t="shared" si="11"/>
        <v>6.4604594476544153E-2</v>
      </c>
      <c r="I255" s="4">
        <f t="shared" si="9"/>
        <v>-11.350164825169179</v>
      </c>
      <c r="J255" s="4">
        <f t="shared" si="9"/>
        <v>-3445.9171295149195</v>
      </c>
      <c r="K255">
        <f t="shared" si="10"/>
        <v>348.75991863790887</v>
      </c>
    </row>
    <row r="256" spans="1:18" x14ac:dyDescent="0.2">
      <c r="A256">
        <v>-117</v>
      </c>
      <c r="B256">
        <v>353.3</v>
      </c>
      <c r="C256">
        <v>1.5569999999999999</v>
      </c>
      <c r="D256">
        <v>1.583</v>
      </c>
      <c r="E256">
        <v>1.5489999999999999</v>
      </c>
      <c r="F256">
        <v>1.6020000000000001</v>
      </c>
      <c r="G256">
        <v>1.492</v>
      </c>
      <c r="H256" s="4">
        <f t="shared" si="11"/>
        <v>6.4064110437250382E-2</v>
      </c>
      <c r="I256" s="4">
        <f t="shared" si="9"/>
        <v>-11.514256117050842</v>
      </c>
      <c r="J256" s="4">
        <f t="shared" si="9"/>
        <v>-3409.4465201226726</v>
      </c>
      <c r="K256">
        <f t="shared" si="10"/>
        <v>348.62644778132659</v>
      </c>
    </row>
    <row r="257" spans="1:11" x14ac:dyDescent="0.2">
      <c r="A257">
        <v>-116</v>
      </c>
      <c r="B257">
        <v>350.61</v>
      </c>
      <c r="C257">
        <v>1.575</v>
      </c>
      <c r="D257">
        <v>1.597</v>
      </c>
      <c r="E257">
        <v>1.583</v>
      </c>
      <c r="F257">
        <v>1.6220000000000001</v>
      </c>
      <c r="G257">
        <v>1.498</v>
      </c>
      <c r="H257" s="4">
        <f t="shared" si="11"/>
        <v>6.3515812526914628E-2</v>
      </c>
      <c r="I257" s="4">
        <f t="shared" si="9"/>
        <v>-11.676610713247159</v>
      </c>
      <c r="J257" s="4">
        <f t="shared" si="9"/>
        <v>-3371.0551819931406</v>
      </c>
      <c r="K257">
        <f t="shared" si="10"/>
        <v>349.97170853025574</v>
      </c>
    </row>
    <row r="258" spans="1:11" x14ac:dyDescent="0.2">
      <c r="A258">
        <v>-115</v>
      </c>
      <c r="B258">
        <v>347.89</v>
      </c>
      <c r="C258">
        <v>1.5940000000000001</v>
      </c>
      <c r="D258">
        <v>1.6140000000000001</v>
      </c>
      <c r="E258">
        <v>1.6020000000000001</v>
      </c>
      <c r="F258">
        <v>1.633</v>
      </c>
      <c r="G258">
        <v>1.5269999999999999</v>
      </c>
      <c r="H258" s="4">
        <f t="shared" si="11"/>
        <v>6.295978344533143E-2</v>
      </c>
      <c r="I258" s="4">
        <f t="shared" si="9"/>
        <v>-11.837137150484928</v>
      </c>
      <c r="J258" s="4">
        <f t="shared" si="9"/>
        <v>-3330.7011926435362</v>
      </c>
      <c r="K258">
        <f t="shared" si="10"/>
        <v>351.44578830249412</v>
      </c>
    </row>
    <row r="259" spans="1:11" x14ac:dyDescent="0.2">
      <c r="A259">
        <v>-114</v>
      </c>
      <c r="B259">
        <v>345.12</v>
      </c>
      <c r="C259">
        <v>1.6060000000000001</v>
      </c>
      <c r="D259">
        <v>1.6319999999999999</v>
      </c>
      <c r="E259">
        <v>1.607</v>
      </c>
      <c r="F259">
        <v>1.647</v>
      </c>
      <c r="G259">
        <v>1.5369999999999999</v>
      </c>
      <c r="H259" s="4">
        <f t="shared" si="11"/>
        <v>6.239611024768929E-2</v>
      </c>
      <c r="I259" s="4">
        <f t="shared" si="9"/>
        <v>-11.995741969182239</v>
      </c>
      <c r="J259" s="4">
        <f t="shared" si="9"/>
        <v>-3288.3441583932135</v>
      </c>
      <c r="K259">
        <f t="shared" si="10"/>
        <v>351.27217478657695</v>
      </c>
    </row>
    <row r="260" spans="1:11" x14ac:dyDescent="0.2">
      <c r="A260">
        <v>-113</v>
      </c>
      <c r="B260">
        <v>342.32</v>
      </c>
      <c r="C260">
        <v>1.62</v>
      </c>
      <c r="D260">
        <v>1.653</v>
      </c>
      <c r="E260">
        <v>1.6259999999999999</v>
      </c>
      <c r="F260">
        <v>1.6559999999999999</v>
      </c>
      <c r="G260">
        <v>1.544</v>
      </c>
      <c r="H260" s="4">
        <f t="shared" si="11"/>
        <v>6.1824884439632993E-2</v>
      </c>
      <c r="I260" s="4">
        <f t="shared" si="9"/>
        <v>-12.152329786248583</v>
      </c>
      <c r="J260" s="4">
        <f t="shared" si="9"/>
        <v>-3243.9453406704251</v>
      </c>
      <c r="K260">
        <f t="shared" si="10"/>
        <v>351.4595663481831</v>
      </c>
    </row>
    <row r="261" spans="1:11" x14ac:dyDescent="0.2">
      <c r="A261">
        <v>-112</v>
      </c>
      <c r="B261">
        <v>339.49</v>
      </c>
      <c r="C261">
        <v>1.64</v>
      </c>
      <c r="D261">
        <v>1.6739999999999999</v>
      </c>
      <c r="E261">
        <v>1.6539999999999999</v>
      </c>
      <c r="F261">
        <v>1.6819999999999999</v>
      </c>
      <c r="G261">
        <v>1.55</v>
      </c>
      <c r="H261" s="4">
        <f t="shared" si="11"/>
        <v>6.1246202068859251E-2</v>
      </c>
      <c r="I261" s="4">
        <f t="shared" si="9"/>
        <v>-12.306803373899555</v>
      </c>
      <c r="J261" s="4">
        <f t="shared" si="9"/>
        <v>-3197.4677814251377</v>
      </c>
      <c r="K261">
        <f t="shared" si="10"/>
        <v>352.85714437731593</v>
      </c>
    </row>
    <row r="262" spans="1:11" x14ac:dyDescent="0.2">
      <c r="A262">
        <v>-111</v>
      </c>
      <c r="B262">
        <v>336.61</v>
      </c>
      <c r="C262">
        <v>1.657</v>
      </c>
      <c r="D262">
        <v>1.69</v>
      </c>
      <c r="E262">
        <v>1.6659999999999999</v>
      </c>
      <c r="F262">
        <v>1.704</v>
      </c>
      <c r="G262">
        <v>1.5669999999999999</v>
      </c>
      <c r="H262" s="4">
        <f t="shared" si="11"/>
        <v>6.0660163812959272E-2</v>
      </c>
      <c r="I262" s="4">
        <f t="shared" si="9"/>
        <v>-12.459063744443609</v>
      </c>
      <c r="J262" s="4">
        <f t="shared" si="9"/>
        <v>-3148.8764286407009</v>
      </c>
      <c r="K262">
        <f t="shared" si="10"/>
        <v>353.4903831036757</v>
      </c>
    </row>
    <row r="263" spans="1:11" x14ac:dyDescent="0.2">
      <c r="A263">
        <v>-110</v>
      </c>
      <c r="B263">
        <v>333.71</v>
      </c>
      <c r="C263">
        <v>1.67</v>
      </c>
      <c r="D263">
        <v>1.7050000000000001</v>
      </c>
      <c r="E263">
        <v>1.6819999999999999</v>
      </c>
      <c r="F263">
        <v>1.716</v>
      </c>
      <c r="G263">
        <v>1.575</v>
      </c>
      <c r="H263" s="4">
        <f t="shared" si="11"/>
        <v>6.0066875063223862E-2</v>
      </c>
      <c r="I263" s="4">
        <f t="shared" si="9"/>
        <v>-12.609010241045548</v>
      </c>
      <c r="J263" s="4">
        <f t="shared" si="9"/>
        <v>-3098.1382596534563</v>
      </c>
      <c r="K263">
        <f t="shared" si="10"/>
        <v>353.1943706013779</v>
      </c>
    </row>
    <row r="264" spans="1:11" x14ac:dyDescent="0.2">
      <c r="A264">
        <v>-109</v>
      </c>
      <c r="B264">
        <v>330.76</v>
      </c>
      <c r="C264">
        <v>1.6890000000000001</v>
      </c>
      <c r="D264">
        <v>1.724</v>
      </c>
      <c r="E264">
        <v>1.7010000000000001</v>
      </c>
      <c r="F264">
        <v>1.7430000000000001</v>
      </c>
      <c r="G264">
        <v>1.59</v>
      </c>
      <c r="H264" s="4">
        <f t="shared" si="11"/>
        <v>5.9466446004126455E-2</v>
      </c>
      <c r="I264" s="4">
        <f t="shared" si="9"/>
        <v>-12.756540634362379</v>
      </c>
      <c r="J264" s="4">
        <f t="shared" si="9"/>
        <v>-3045.2224034203805</v>
      </c>
      <c r="K264">
        <f t="shared" si="10"/>
        <v>354.05498510749095</v>
      </c>
    </row>
    <row r="265" spans="1:11" x14ac:dyDescent="0.2">
      <c r="A265">
        <v>-108</v>
      </c>
      <c r="B265">
        <v>327.79</v>
      </c>
      <c r="C265">
        <v>1.7110000000000001</v>
      </c>
      <c r="D265">
        <v>1.746</v>
      </c>
      <c r="E265">
        <v>1.7270000000000001</v>
      </c>
      <c r="F265">
        <v>1.7649999999999999</v>
      </c>
      <c r="G265">
        <v>1.607</v>
      </c>
      <c r="H265" s="4">
        <f t="shared" si="11"/>
        <v>5.8858991688204437E-2</v>
      </c>
      <c r="I265" s="4">
        <f t="shared" si="9"/>
        <v>-12.901551225001445</v>
      </c>
      <c r="J265" s="4">
        <f t="shared" si="9"/>
        <v>-2990.1002598612808</v>
      </c>
      <c r="K265">
        <f t="shared" si="10"/>
        <v>355.4461304244</v>
      </c>
    </row>
    <row r="266" spans="1:11" x14ac:dyDescent="0.2">
      <c r="A266">
        <v>-107</v>
      </c>
      <c r="B266">
        <v>324.77</v>
      </c>
      <c r="C266">
        <v>1.732</v>
      </c>
      <c r="D266">
        <v>1.766</v>
      </c>
      <c r="E266">
        <v>1.748</v>
      </c>
      <c r="F266">
        <v>1.7849999999999999</v>
      </c>
      <c r="G266">
        <v>1.629</v>
      </c>
      <c r="H266" s="4">
        <f t="shared" si="11"/>
        <v>5.8244632106061511E-2</v>
      </c>
      <c r="I266" s="4">
        <f t="shared" si="9"/>
        <v>-13.043936951661506</v>
      </c>
      <c r="J266" s="4">
        <f t="shared" si="9"/>
        <v>-2932.7456168380763</v>
      </c>
      <c r="K266">
        <f t="shared" si="10"/>
        <v>356.49371186973599</v>
      </c>
    </row>
    <row r="267" spans="1:11" x14ac:dyDescent="0.2">
      <c r="A267">
        <v>-106</v>
      </c>
      <c r="B267">
        <v>321.73</v>
      </c>
      <c r="C267">
        <v>1.752</v>
      </c>
      <c r="D267">
        <v>1.7869999999999999</v>
      </c>
      <c r="E267">
        <v>1.77</v>
      </c>
      <c r="F267">
        <v>1.8</v>
      </c>
      <c r="G267">
        <v>1.651</v>
      </c>
      <c r="H267" s="4">
        <f t="shared" si="11"/>
        <v>5.7623492251220487E-2</v>
      </c>
      <c r="I267" s="4">
        <f t="shared" si="9"/>
        <v>-13.183591504844271</v>
      </c>
      <c r="J267" s="4">
        <f t="shared" si="9"/>
        <v>-2873.1347641116345</v>
      </c>
      <c r="K267">
        <f t="shared" si="10"/>
        <v>357.23478566849599</v>
      </c>
    </row>
    <row r="268" spans="1:11" x14ac:dyDescent="0.2">
      <c r="A268">
        <v>-105</v>
      </c>
      <c r="B268">
        <v>318.64999999999998</v>
      </c>
      <c r="C268">
        <v>1.778</v>
      </c>
      <c r="D268">
        <v>1.8089999999999999</v>
      </c>
      <c r="E268">
        <v>1.794</v>
      </c>
      <c r="F268">
        <v>1.8260000000000001</v>
      </c>
      <c r="G268">
        <v>1.6839999999999999</v>
      </c>
      <c r="H268" s="4">
        <f t="shared" si="11"/>
        <v>5.6995702179561236E-2</v>
      </c>
      <c r="I268" s="4">
        <f t="shared" si="9"/>
        <v>-13.320407445992444</v>
      </c>
      <c r="J268" s="4">
        <f t="shared" si="9"/>
        <v>-2811.2466024626615</v>
      </c>
      <c r="K268">
        <f t="shared" si="10"/>
        <v>359.06556725559784</v>
      </c>
    </row>
    <row r="269" spans="1:11" x14ac:dyDescent="0.2">
      <c r="A269">
        <v>-104</v>
      </c>
      <c r="B269">
        <v>315.54000000000002</v>
      </c>
      <c r="C269">
        <v>1.8029999999999999</v>
      </c>
      <c r="D269">
        <v>1.8280000000000001</v>
      </c>
      <c r="E269">
        <v>1.8149999999999999</v>
      </c>
      <c r="F269">
        <v>1.853</v>
      </c>
      <c r="G269">
        <v>1.7170000000000001</v>
      </c>
      <c r="H269" s="4">
        <f t="shared" si="11"/>
        <v>5.6361397063085406E-2</v>
      </c>
      <c r="I269" s="4">
        <f t="shared" si="9"/>
        <v>-13.454276331824</v>
      </c>
      <c r="J269" s="4">
        <f t="shared" si="9"/>
        <v>-2747.0627501087197</v>
      </c>
      <c r="K269">
        <f t="shared" si="10"/>
        <v>360.56056760227023</v>
      </c>
    </row>
    <row r="270" spans="1:11" x14ac:dyDescent="0.2">
      <c r="A270">
        <v>-103</v>
      </c>
      <c r="B270">
        <v>312.39999999999998</v>
      </c>
      <c r="C270">
        <v>1.831</v>
      </c>
      <c r="D270">
        <v>1.851</v>
      </c>
      <c r="E270">
        <v>1.839</v>
      </c>
      <c r="F270">
        <v>1.8819999999999999</v>
      </c>
      <c r="G270">
        <v>1.7509999999999999</v>
      </c>
      <c r="H270" s="4">
        <f t="shared" si="11"/>
        <v>5.5720717237760453E-2</v>
      </c>
      <c r="I270" s="4">
        <f t="shared" ref="I270:J333" si="12">(H271-H270)/$I$10</f>
        <v>-13.585088843733939</v>
      </c>
      <c r="J270" s="4">
        <f t="shared" si="12"/>
        <v>-2680.5676427796161</v>
      </c>
      <c r="K270">
        <f t="shared" ref="K270:K333" si="13">((C270*100000)*(B270*0.000001))/(($I$9+$I$8)*287)</f>
        <v>362.51622619592933</v>
      </c>
    </row>
    <row r="271" spans="1:11" x14ac:dyDescent="0.2">
      <c r="A271">
        <v>-102</v>
      </c>
      <c r="B271">
        <v>309.23</v>
      </c>
      <c r="C271">
        <v>1.857</v>
      </c>
      <c r="D271">
        <v>1.8779999999999999</v>
      </c>
      <c r="E271">
        <v>1.86</v>
      </c>
      <c r="F271">
        <v>1.9059999999999999</v>
      </c>
      <c r="G271">
        <v>1.7829999999999999</v>
      </c>
      <c r="H271" s="4">
        <f t="shared" ref="H271:H334" si="14">(((0.5*$B$7)+$C$7)-((0.5*$B$7)*COS(RADIANS(A271)))-($C$7*COS(ASIN(((0.5*$B$7)/$C$7)*SIN(RADIANS(A271))))))</f>
        <v>5.5073808245201694E-2</v>
      </c>
      <c r="I271" s="4">
        <f t="shared" si="12"/>
        <v>-13.712734921961539</v>
      </c>
      <c r="J271" s="4">
        <f t="shared" si="12"/>
        <v>-2611.7486298278027</v>
      </c>
      <c r="K271">
        <f t="shared" si="13"/>
        <v>363.93314038761832</v>
      </c>
    </row>
    <row r="272" spans="1:11" x14ac:dyDescent="0.2">
      <c r="A272">
        <v>-101</v>
      </c>
      <c r="B272">
        <v>306.02999999999997</v>
      </c>
      <c r="C272">
        <v>1.8839999999999999</v>
      </c>
      <c r="D272">
        <v>1.907</v>
      </c>
      <c r="E272">
        <v>1.887</v>
      </c>
      <c r="F272">
        <v>1.93</v>
      </c>
      <c r="G272">
        <v>1.8120000000000001</v>
      </c>
      <c r="H272" s="4">
        <f t="shared" si="14"/>
        <v>5.442082086796543E-2</v>
      </c>
      <c r="I272" s="4">
        <f t="shared" si="12"/>
        <v>-13.837103904334292</v>
      </c>
      <c r="J272" s="4">
        <f t="shared" si="12"/>
        <v>-2540.5960640102753</v>
      </c>
      <c r="K272">
        <f t="shared" si="13"/>
        <v>365.40373445372558</v>
      </c>
    </row>
    <row r="273" spans="1:11" x14ac:dyDescent="0.2">
      <c r="A273">
        <v>-100</v>
      </c>
      <c r="B273">
        <v>302.8</v>
      </c>
      <c r="C273">
        <v>1.91</v>
      </c>
      <c r="D273">
        <v>1.9330000000000001</v>
      </c>
      <c r="E273">
        <v>1.9179999999999999</v>
      </c>
      <c r="F273">
        <v>1.952</v>
      </c>
      <c r="G273">
        <v>1.8380000000000001</v>
      </c>
      <c r="H273" s="4">
        <f t="shared" si="14"/>
        <v>5.3761911158235226E-2</v>
      </c>
      <c r="I273" s="4">
        <f t="shared" si="12"/>
        <v>-13.958084669287162</v>
      </c>
      <c r="J273" s="4">
        <f t="shared" si="12"/>
        <v>-2467.1033851504608</v>
      </c>
      <c r="K273">
        <f t="shared" si="13"/>
        <v>366.53657627102757</v>
      </c>
    </row>
    <row r="274" spans="1:11" x14ac:dyDescent="0.2">
      <c r="A274">
        <v>-99</v>
      </c>
      <c r="B274">
        <v>299.54000000000002</v>
      </c>
      <c r="C274">
        <v>1.9379999999999999</v>
      </c>
      <c r="D274">
        <v>1.96</v>
      </c>
      <c r="E274">
        <v>1.9470000000000001</v>
      </c>
      <c r="F274">
        <v>1.984</v>
      </c>
      <c r="G274">
        <v>1.8620000000000001</v>
      </c>
      <c r="H274" s="4">
        <f t="shared" si="14"/>
        <v>5.3097240459697742E-2</v>
      </c>
      <c r="I274" s="4">
        <f t="shared" si="12"/>
        <v>-14.075565782865755</v>
      </c>
      <c r="J274" s="4">
        <f t="shared" si="12"/>
        <v>-2391.2671976307802</v>
      </c>
      <c r="K274">
        <f t="shared" si="13"/>
        <v>367.90583769108105</v>
      </c>
    </row>
    <row r="275" spans="1:11" x14ac:dyDescent="0.2">
      <c r="A275">
        <v>-98</v>
      </c>
      <c r="B275">
        <v>296.26</v>
      </c>
      <c r="C275">
        <v>1.966</v>
      </c>
      <c r="D275">
        <v>1.9890000000000001</v>
      </c>
      <c r="E275">
        <v>1.9730000000000001</v>
      </c>
      <c r="F275">
        <v>2.0209999999999999</v>
      </c>
      <c r="G275">
        <v>1.88</v>
      </c>
      <c r="H275" s="4">
        <f t="shared" si="14"/>
        <v>5.242697542241842E-2</v>
      </c>
      <c r="I275" s="4">
        <f t="shared" si="12"/>
        <v>-14.189435649419602</v>
      </c>
      <c r="J275" s="4">
        <f t="shared" si="12"/>
        <v>-2313.0873404924037</v>
      </c>
      <c r="K275">
        <f t="shared" si="13"/>
        <v>369.13447938815966</v>
      </c>
    </row>
    <row r="276" spans="1:11" x14ac:dyDescent="0.2">
      <c r="A276">
        <v>-97</v>
      </c>
      <c r="B276">
        <v>292.95</v>
      </c>
      <c r="C276">
        <v>1.99</v>
      </c>
      <c r="D276">
        <v>2.0219999999999998</v>
      </c>
      <c r="E276">
        <v>2.0009999999999999</v>
      </c>
      <c r="F276">
        <v>2.0449999999999999</v>
      </c>
      <c r="G276">
        <v>1.893</v>
      </c>
      <c r="H276" s="4">
        <f t="shared" si="14"/>
        <v>5.1751288010541296E-2</v>
      </c>
      <c r="I276" s="4">
        <f t="shared" si="12"/>
        <v>-14.299582665633526</v>
      </c>
      <c r="J276" s="4">
        <f t="shared" si="12"/>
        <v>-2232.5669508030296</v>
      </c>
      <c r="K276">
        <f t="shared" si="13"/>
        <v>369.46615383300207</v>
      </c>
    </row>
    <row r="277" spans="1:11" x14ac:dyDescent="0.2">
      <c r="A277">
        <v>-96</v>
      </c>
      <c r="B277">
        <v>289.61</v>
      </c>
      <c r="C277">
        <v>2.0209999999999999</v>
      </c>
      <c r="D277">
        <v>2.0510000000000002</v>
      </c>
      <c r="E277">
        <v>2.0350000000000001</v>
      </c>
      <c r="F277">
        <v>2.0760000000000001</v>
      </c>
      <c r="G277">
        <v>1.92</v>
      </c>
      <c r="H277" s="4">
        <f t="shared" si="14"/>
        <v>5.1070355502653986E-2</v>
      </c>
      <c r="I277" s="4">
        <f t="shared" si="12"/>
        <v>-14.405895377576527</v>
      </c>
      <c r="J277" s="4">
        <f t="shared" si="12"/>
        <v>-2149.712518602918</v>
      </c>
      <c r="K277">
        <f t="shared" si="13"/>
        <v>370.94365593489647</v>
      </c>
    </row>
    <row r="278" spans="1:11" x14ac:dyDescent="0.2">
      <c r="A278">
        <v>-95</v>
      </c>
      <c r="B278">
        <v>286.24</v>
      </c>
      <c r="C278">
        <v>2.0529999999999999</v>
      </c>
      <c r="D278">
        <v>2.0840000000000001</v>
      </c>
      <c r="E278">
        <v>2.0649999999999999</v>
      </c>
      <c r="F278">
        <v>2.1160000000000001</v>
      </c>
      <c r="G278">
        <v>1.948</v>
      </c>
      <c r="H278" s="4">
        <f t="shared" si="14"/>
        <v>5.0384360484674151E-2</v>
      </c>
      <c r="I278" s="4">
        <f t="shared" si="12"/>
        <v>-14.508262640367143</v>
      </c>
      <c r="J278" s="4">
        <f t="shared" si="12"/>
        <v>-2064.533934825331</v>
      </c>
      <c r="K278">
        <f t="shared" si="13"/>
        <v>372.4323122964102</v>
      </c>
    </row>
    <row r="279" spans="1:11" x14ac:dyDescent="0.2">
      <c r="A279">
        <v>-94</v>
      </c>
      <c r="B279">
        <v>282.86</v>
      </c>
      <c r="C279">
        <v>2.0819999999999999</v>
      </c>
      <c r="D279">
        <v>2.1160000000000001</v>
      </c>
      <c r="E279">
        <v>2.0990000000000002</v>
      </c>
      <c r="F279">
        <v>2.1469999999999998</v>
      </c>
      <c r="G279">
        <v>1.966</v>
      </c>
      <c r="H279" s="4">
        <f t="shared" si="14"/>
        <v>4.9693490835132859E-2</v>
      </c>
      <c r="I279" s="4">
        <f t="shared" si="12"/>
        <v>-14.60657378012073</v>
      </c>
      <c r="J279" s="4">
        <f t="shared" si="12"/>
        <v>-1977.0445302817786</v>
      </c>
      <c r="K279">
        <f t="shared" si="13"/>
        <v>373.23326418885443</v>
      </c>
    </row>
    <row r="280" spans="1:11" x14ac:dyDescent="0.2">
      <c r="A280">
        <v>-93</v>
      </c>
      <c r="B280">
        <v>279.45</v>
      </c>
      <c r="C280">
        <v>2.113</v>
      </c>
      <c r="D280">
        <v>2.1509999999999998</v>
      </c>
      <c r="E280">
        <v>2.1360000000000001</v>
      </c>
      <c r="F280">
        <v>2.181</v>
      </c>
      <c r="G280">
        <v>1.9850000000000001</v>
      </c>
      <c r="H280" s="4">
        <f t="shared" si="14"/>
        <v>4.8997939702746157E-2</v>
      </c>
      <c r="I280" s="4">
        <f t="shared" si="12"/>
        <v>-14.700718757753195</v>
      </c>
      <c r="J280" s="4">
        <f t="shared" si="12"/>
        <v>-1887.2611065683386</v>
      </c>
      <c r="K280">
        <f t="shared" si="13"/>
        <v>374.22404763719658</v>
      </c>
    </row>
    <row r="281" spans="1:11" x14ac:dyDescent="0.2">
      <c r="A281">
        <v>-92</v>
      </c>
      <c r="B281">
        <v>276.02</v>
      </c>
      <c r="C281">
        <v>2.1480000000000001</v>
      </c>
      <c r="D281">
        <v>2.19</v>
      </c>
      <c r="E281">
        <v>2.17</v>
      </c>
      <c r="F281">
        <v>2.2250000000000001</v>
      </c>
      <c r="G281">
        <v>2.0059999999999998</v>
      </c>
      <c r="H281" s="4">
        <f t="shared" si="14"/>
        <v>4.8297905476186481E-2</v>
      </c>
      <c r="I281" s="4">
        <f t="shared" si="12"/>
        <v>-14.79058833425645</v>
      </c>
      <c r="J281" s="4">
        <f t="shared" si="12"/>
        <v>-1795.2039582572786</v>
      </c>
      <c r="K281">
        <f t="shared" si="13"/>
        <v>375.75339169573118</v>
      </c>
    </row>
    <row r="282" spans="1:11" x14ac:dyDescent="0.2">
      <c r="A282">
        <v>-91</v>
      </c>
      <c r="B282">
        <v>272.57</v>
      </c>
      <c r="C282">
        <v>2.177</v>
      </c>
      <c r="D282">
        <v>2.2250000000000001</v>
      </c>
      <c r="E282">
        <v>2.2050000000000001</v>
      </c>
      <c r="F282">
        <v>2.2589999999999999</v>
      </c>
      <c r="G282">
        <v>2.0190000000000001</v>
      </c>
      <c r="H282" s="4">
        <f t="shared" si="14"/>
        <v>4.7593591745983793E-2</v>
      </c>
      <c r="I282" s="4">
        <f t="shared" si="12"/>
        <v>-14.876074237030606</v>
      </c>
      <c r="J282" s="4">
        <f t="shared" si="12"/>
        <v>-1700.8968864592653</v>
      </c>
      <c r="K282">
        <f t="shared" si="13"/>
        <v>376.0664271192436</v>
      </c>
    </row>
    <row r="283" spans="1:11" x14ac:dyDescent="0.2">
      <c r="A283">
        <v>-90</v>
      </c>
      <c r="B283">
        <v>269.08999999999997</v>
      </c>
      <c r="C283">
        <v>2.21</v>
      </c>
      <c r="D283">
        <v>2.2599999999999998</v>
      </c>
      <c r="E283">
        <v>2.2440000000000002</v>
      </c>
      <c r="F283">
        <v>2.2930000000000001</v>
      </c>
      <c r="G283">
        <v>2.044</v>
      </c>
      <c r="H283" s="4">
        <f t="shared" si="14"/>
        <v>4.6885207258506145E-2</v>
      </c>
      <c r="I283" s="4">
        <f t="shared" si="12"/>
        <v>-14.957069326861999</v>
      </c>
      <c r="J283" s="4">
        <f t="shared" si="12"/>
        <v>-1604.3672031193826</v>
      </c>
      <c r="K283">
        <f t="shared" si="13"/>
        <v>376.89286269232969</v>
      </c>
    </row>
    <row r="284" spans="1:11" x14ac:dyDescent="0.2">
      <c r="A284">
        <v>-89</v>
      </c>
      <c r="B284">
        <v>265.60000000000002</v>
      </c>
      <c r="C284">
        <v>2.2480000000000002</v>
      </c>
      <c r="D284">
        <v>2.302</v>
      </c>
      <c r="E284">
        <v>2.2829999999999999</v>
      </c>
      <c r="F284">
        <v>2.3340000000000001</v>
      </c>
      <c r="G284">
        <v>2.0760000000000001</v>
      </c>
      <c r="H284" s="4">
        <f t="shared" si="14"/>
        <v>4.6172965861988907E-2</v>
      </c>
      <c r="I284" s="4">
        <f t="shared" si="12"/>
        <v>-15.03346776510578</v>
      </c>
      <c r="J284" s="4">
        <f t="shared" si="12"/>
        <v>-1505.6457270639321</v>
      </c>
      <c r="K284">
        <f t="shared" si="13"/>
        <v>378.40115942348024</v>
      </c>
    </row>
    <row r="285" spans="1:11" x14ac:dyDescent="0.2">
      <c r="A285">
        <v>-88</v>
      </c>
      <c r="B285">
        <v>262.08999999999997</v>
      </c>
      <c r="C285">
        <v>2.2869999999999999</v>
      </c>
      <c r="D285">
        <v>2.347</v>
      </c>
      <c r="E285">
        <v>2.3250000000000002</v>
      </c>
      <c r="F285">
        <v>2.3769999999999998</v>
      </c>
      <c r="G285">
        <v>2.097</v>
      </c>
      <c r="H285" s="4">
        <f t="shared" si="14"/>
        <v>4.5457086444602918E-2</v>
      </c>
      <c r="I285" s="4">
        <f t="shared" si="12"/>
        <v>-15.105165180680252</v>
      </c>
      <c r="J285" s="4">
        <f t="shared" si="12"/>
        <v>-1404.7667700830591</v>
      </c>
      <c r="K285">
        <f t="shared" si="13"/>
        <v>379.87848407124426</v>
      </c>
    </row>
    <row r="286" spans="1:11" x14ac:dyDescent="0.2">
      <c r="A286">
        <v>-87</v>
      </c>
      <c r="B286">
        <v>258.57</v>
      </c>
      <c r="C286">
        <v>2.3250000000000002</v>
      </c>
      <c r="D286">
        <v>2.387</v>
      </c>
      <c r="E286">
        <v>2.3660000000000001</v>
      </c>
      <c r="F286">
        <v>2.4159999999999999</v>
      </c>
      <c r="G286">
        <v>2.133</v>
      </c>
      <c r="H286" s="4">
        <f t="shared" si="14"/>
        <v>4.4737792864570525E-2</v>
      </c>
      <c r="I286" s="4">
        <f t="shared" si="12"/>
        <v>-15.172058836398493</v>
      </c>
      <c r="J286" s="4">
        <f t="shared" si="12"/>
        <v>-1301.7681153391916</v>
      </c>
      <c r="K286">
        <f t="shared" si="13"/>
        <v>381.0036826856479</v>
      </c>
    </row>
    <row r="287" spans="1:11" x14ac:dyDescent="0.2">
      <c r="A287">
        <v>-86</v>
      </c>
      <c r="B287">
        <v>255.03</v>
      </c>
      <c r="C287">
        <v>2.3740000000000001</v>
      </c>
      <c r="D287">
        <v>2.4350000000000001</v>
      </c>
      <c r="E287">
        <v>2.41</v>
      </c>
      <c r="F287">
        <v>2.464</v>
      </c>
      <c r="G287">
        <v>2.1859999999999999</v>
      </c>
      <c r="H287" s="4">
        <f t="shared" si="14"/>
        <v>4.4015313872361073E-2</v>
      </c>
      <c r="I287" s="4">
        <f t="shared" si="12"/>
        <v>-15.234047794271788</v>
      </c>
      <c r="J287" s="4">
        <f t="shared" si="12"/>
        <v>-1196.6909856767902</v>
      </c>
      <c r="K287">
        <f t="shared" si="13"/>
        <v>383.70730410091159</v>
      </c>
    </row>
    <row r="288" spans="1:11" x14ac:dyDescent="0.2">
      <c r="A288">
        <v>-85</v>
      </c>
      <c r="B288">
        <v>251.47</v>
      </c>
      <c r="C288">
        <v>2.4249999999999998</v>
      </c>
      <c r="D288">
        <v>2.484</v>
      </c>
      <c r="E288">
        <v>2.4550000000000001</v>
      </c>
      <c r="F288">
        <v>2.5110000000000001</v>
      </c>
      <c r="G288">
        <v>2.2490000000000001</v>
      </c>
      <c r="H288" s="4">
        <f t="shared" si="14"/>
        <v>4.3289883025014797E-2</v>
      </c>
      <c r="I288" s="4">
        <f t="shared" si="12"/>
        <v>-15.291033079304016</v>
      </c>
      <c r="J288" s="4">
        <f t="shared" si="12"/>
        <v>-1089.5800039891767</v>
      </c>
      <c r="K288">
        <f t="shared" si="13"/>
        <v>386.47909325280386</v>
      </c>
    </row>
    <row r="289" spans="1:11" x14ac:dyDescent="0.2">
      <c r="A289">
        <v>-84</v>
      </c>
      <c r="B289">
        <v>247.9</v>
      </c>
      <c r="C289">
        <v>2.4780000000000002</v>
      </c>
      <c r="D289">
        <v>2.5299999999999998</v>
      </c>
      <c r="E289">
        <v>2.4980000000000002</v>
      </c>
      <c r="F289">
        <v>2.5539999999999998</v>
      </c>
      <c r="G289">
        <v>2.331</v>
      </c>
      <c r="H289" s="4">
        <f t="shared" si="14"/>
        <v>4.2561738592666987E-2</v>
      </c>
      <c r="I289" s="4">
        <f t="shared" si="12"/>
        <v>-15.342917841398739</v>
      </c>
      <c r="J289" s="4">
        <f t="shared" si="12"/>
        <v>-980.48314472216441</v>
      </c>
      <c r="K289">
        <f t="shared" si="13"/>
        <v>389.31927829663533</v>
      </c>
    </row>
    <row r="290" spans="1:11" x14ac:dyDescent="0.2">
      <c r="A290">
        <v>-83</v>
      </c>
      <c r="B290">
        <v>244.32</v>
      </c>
      <c r="C290">
        <v>2.5369999999999999</v>
      </c>
      <c r="D290">
        <v>2.58</v>
      </c>
      <c r="E290">
        <v>2.5470000000000002</v>
      </c>
      <c r="F290">
        <v>2.6019999999999999</v>
      </c>
      <c r="G290">
        <v>2.4169999999999998</v>
      </c>
      <c r="H290" s="4">
        <f t="shared" si="14"/>
        <v>4.1831123457362285E-2</v>
      </c>
      <c r="I290" s="4">
        <f t="shared" si="12"/>
        <v>-15.389607514956937</v>
      </c>
      <c r="J290" s="4">
        <f t="shared" si="12"/>
        <v>-869.45167705539109</v>
      </c>
      <c r="K290">
        <f t="shared" si="13"/>
        <v>392.83264192144094</v>
      </c>
    </row>
    <row r="291" spans="1:11" x14ac:dyDescent="0.2">
      <c r="A291">
        <v>-82</v>
      </c>
      <c r="B291">
        <v>240.73</v>
      </c>
      <c r="C291">
        <v>2.5979999999999999</v>
      </c>
      <c r="D291">
        <v>2.633</v>
      </c>
      <c r="E291">
        <v>2.5990000000000002</v>
      </c>
      <c r="F291">
        <v>2.661</v>
      </c>
      <c r="G291">
        <v>2.4990000000000001</v>
      </c>
      <c r="H291" s="4">
        <f t="shared" si="14"/>
        <v>4.1098285004269097E-2</v>
      </c>
      <c r="I291" s="4">
        <f t="shared" si="12"/>
        <v>-15.431009975769099</v>
      </c>
      <c r="J291" s="4">
        <f t="shared" si="12"/>
        <v>-756.54009950287809</v>
      </c>
      <c r="K291">
        <f t="shared" si="13"/>
        <v>396.36695780891807</v>
      </c>
    </row>
    <row r="292" spans="1:11" x14ac:dyDescent="0.2">
      <c r="A292">
        <v>-81</v>
      </c>
      <c r="B292">
        <v>237.12</v>
      </c>
      <c r="C292">
        <v>2.653</v>
      </c>
      <c r="D292">
        <v>2.6869999999999998</v>
      </c>
      <c r="E292">
        <v>2.65</v>
      </c>
      <c r="F292">
        <v>2.7149999999999999</v>
      </c>
      <c r="G292">
        <v>2.56</v>
      </c>
      <c r="H292" s="4">
        <f t="shared" si="14"/>
        <v>4.036347500542295E-2</v>
      </c>
      <c r="I292" s="4">
        <f t="shared" si="12"/>
        <v>-15.467035694793045</v>
      </c>
      <c r="J292" s="4">
        <f t="shared" si="12"/>
        <v>-641.80606743857277</v>
      </c>
      <c r="K292">
        <f t="shared" si="13"/>
        <v>398.68832401455393</v>
      </c>
    </row>
    <row r="293" spans="1:11" x14ac:dyDescent="0.2">
      <c r="A293">
        <v>-80</v>
      </c>
      <c r="B293">
        <v>233.51</v>
      </c>
      <c r="C293">
        <v>2.7040000000000002</v>
      </c>
      <c r="D293">
        <v>2.7370000000000001</v>
      </c>
      <c r="E293">
        <v>2.7010000000000001</v>
      </c>
      <c r="F293">
        <v>2.7669999999999999</v>
      </c>
      <c r="G293">
        <v>2.6120000000000001</v>
      </c>
      <c r="H293" s="4">
        <f t="shared" si="14"/>
        <v>3.962694949614709E-2</v>
      </c>
      <c r="I293" s="4">
        <f t="shared" si="12"/>
        <v>-15.497597888480596</v>
      </c>
      <c r="J293" s="4">
        <f t="shared" si="12"/>
        <v>-525.31031218861381</v>
      </c>
      <c r="K293">
        <f t="shared" si="13"/>
        <v>400.16606060940614</v>
      </c>
    </row>
    <row r="294" spans="1:11" x14ac:dyDescent="0.2">
      <c r="A294">
        <v>-79</v>
      </c>
      <c r="B294">
        <v>229.9</v>
      </c>
      <c r="C294">
        <v>2.7559999999999998</v>
      </c>
      <c r="D294">
        <v>2.794</v>
      </c>
      <c r="E294">
        <v>2.7530000000000001</v>
      </c>
      <c r="F294">
        <v>2.8220000000000001</v>
      </c>
      <c r="G294">
        <v>2.6549999999999998</v>
      </c>
      <c r="H294" s="4">
        <f t="shared" si="14"/>
        <v>3.8888968644314681E-2</v>
      </c>
      <c r="I294" s="4">
        <f t="shared" si="12"/>
        <v>-15.522612665251483</v>
      </c>
      <c r="J294" s="4">
        <f t="shared" si="12"/>
        <v>-407.11655331828388</v>
      </c>
      <c r="K294">
        <f t="shared" si="13"/>
        <v>401.55613486388592</v>
      </c>
    </row>
    <row r="295" spans="1:11" x14ac:dyDescent="0.2">
      <c r="A295">
        <v>-78</v>
      </c>
      <c r="B295">
        <v>226.27</v>
      </c>
      <c r="C295">
        <v>2.8119999999999998</v>
      </c>
      <c r="D295">
        <v>2.851</v>
      </c>
      <c r="E295">
        <v>2.8130000000000002</v>
      </c>
      <c r="F295">
        <v>2.8820000000000001</v>
      </c>
      <c r="G295">
        <v>2.7040000000000002</v>
      </c>
      <c r="H295" s="4">
        <f t="shared" si="14"/>
        <v>3.8149796612636039E-2</v>
      </c>
      <c r="I295" s="4">
        <f t="shared" si="12"/>
        <v>-15.541999167790449</v>
      </c>
      <c r="J295" s="4">
        <f t="shared" si="12"/>
        <v>-287.29140413703823</v>
      </c>
      <c r="K295">
        <f t="shared" si="13"/>
        <v>403.2462840527179</v>
      </c>
    </row>
    <row r="296" spans="1:11" x14ac:dyDescent="0.2">
      <c r="A296">
        <v>-77</v>
      </c>
      <c r="B296">
        <v>222.65</v>
      </c>
      <c r="C296">
        <v>2.8730000000000002</v>
      </c>
      <c r="D296">
        <v>2.91</v>
      </c>
      <c r="E296">
        <v>2.8780000000000001</v>
      </c>
      <c r="F296">
        <v>2.9430000000000001</v>
      </c>
      <c r="G296">
        <v>2.7610000000000001</v>
      </c>
      <c r="H296" s="4">
        <f t="shared" si="14"/>
        <v>3.7409701414169827E-2</v>
      </c>
      <c r="I296" s="4">
        <f t="shared" si="12"/>
        <v>-15.555679710844593</v>
      </c>
      <c r="J296" s="4">
        <f t="shared" si="12"/>
        <v>-165.9042701543658</v>
      </c>
      <c r="K296">
        <f t="shared" si="13"/>
        <v>405.40248482656864</v>
      </c>
    </row>
    <row r="297" spans="1:11" x14ac:dyDescent="0.2">
      <c r="A297">
        <v>-76</v>
      </c>
      <c r="B297">
        <v>219.02</v>
      </c>
      <c r="C297">
        <v>2.9380000000000002</v>
      </c>
      <c r="D297">
        <v>2.9769999999999999</v>
      </c>
      <c r="E297">
        <v>2.9460000000000002</v>
      </c>
      <c r="F297">
        <v>3.0139999999999998</v>
      </c>
      <c r="G297">
        <v>2.8170000000000002</v>
      </c>
      <c r="H297" s="4">
        <f t="shared" si="14"/>
        <v>3.6668954761272465E-2</v>
      </c>
      <c r="I297" s="4">
        <f t="shared" si="12"/>
        <v>-15.563579914185278</v>
      </c>
      <c r="J297" s="4">
        <f t="shared" si="12"/>
        <v>-43.027242283356415</v>
      </c>
      <c r="K297">
        <f t="shared" si="13"/>
        <v>407.81542370109145</v>
      </c>
    </row>
    <row r="298" spans="1:11" x14ac:dyDescent="0.2">
      <c r="A298">
        <v>-75</v>
      </c>
      <c r="B298">
        <v>215.38</v>
      </c>
      <c r="C298">
        <v>2.996</v>
      </c>
      <c r="D298">
        <v>3.0409999999999999</v>
      </c>
      <c r="E298">
        <v>3.0049999999999999</v>
      </c>
      <c r="F298">
        <v>3.081</v>
      </c>
      <c r="G298">
        <v>2.8570000000000002</v>
      </c>
      <c r="H298" s="4">
        <f t="shared" si="14"/>
        <v>3.5927831908216024E-2</v>
      </c>
      <c r="I298" s="4">
        <f t="shared" si="12"/>
        <v>-15.565628830484485</v>
      </c>
      <c r="J298" s="4">
        <f t="shared" si="12"/>
        <v>81.265016233798448</v>
      </c>
      <c r="K298">
        <f t="shared" si="13"/>
        <v>408.95475526944455</v>
      </c>
    </row>
    <row r="299" spans="1:11" x14ac:dyDescent="0.2">
      <c r="A299">
        <v>-74</v>
      </c>
      <c r="B299">
        <v>211.75</v>
      </c>
      <c r="C299">
        <v>3.0529999999999999</v>
      </c>
      <c r="D299">
        <v>3.1059999999999999</v>
      </c>
      <c r="E299">
        <v>3.069</v>
      </c>
      <c r="F299">
        <v>3.1459999999999999</v>
      </c>
      <c r="G299">
        <v>2.8919999999999999</v>
      </c>
      <c r="H299" s="4">
        <f t="shared" si="14"/>
        <v>3.5186611487716762E-2</v>
      </c>
      <c r="I299" s="4">
        <f t="shared" si="12"/>
        <v>-15.561759067806685</v>
      </c>
      <c r="J299" s="4">
        <f t="shared" si="12"/>
        <v>206.89538771163461</v>
      </c>
      <c r="K299">
        <f t="shared" si="13"/>
        <v>409.7116414987446</v>
      </c>
    </row>
    <row r="300" spans="1:11" x14ac:dyDescent="0.2">
      <c r="A300">
        <v>-73</v>
      </c>
      <c r="B300">
        <v>208.12</v>
      </c>
      <c r="C300">
        <v>3.1230000000000002</v>
      </c>
      <c r="D300">
        <v>3.1779999999999999</v>
      </c>
      <c r="E300">
        <v>3.1389999999999998</v>
      </c>
      <c r="F300">
        <v>3.2189999999999999</v>
      </c>
      <c r="G300">
        <v>2.9569999999999999</v>
      </c>
      <c r="H300" s="4">
        <f t="shared" si="14"/>
        <v>3.444557534163073E-2</v>
      </c>
      <c r="I300" s="4">
        <f t="shared" si="12"/>
        <v>-15.551906906487083</v>
      </c>
      <c r="J300" s="4">
        <f t="shared" si="12"/>
        <v>333.78442274159067</v>
      </c>
      <c r="K300">
        <f t="shared" si="13"/>
        <v>411.92095175873783</v>
      </c>
    </row>
    <row r="301" spans="1:11" x14ac:dyDescent="0.2">
      <c r="A301">
        <v>-72</v>
      </c>
      <c r="B301">
        <v>204.49</v>
      </c>
      <c r="C301">
        <v>3.2010000000000001</v>
      </c>
      <c r="D301">
        <v>3.2589999999999999</v>
      </c>
      <c r="E301">
        <v>3.2189999999999999</v>
      </c>
      <c r="F301">
        <v>3.3</v>
      </c>
      <c r="G301">
        <v>3.028</v>
      </c>
      <c r="H301" s="4">
        <f t="shared" si="14"/>
        <v>3.3705008346083726E-2</v>
      </c>
      <c r="I301" s="4">
        <f t="shared" si="12"/>
        <v>-15.536012410166055</v>
      </c>
      <c r="J301" s="4">
        <f t="shared" si="12"/>
        <v>461.85046690272458</v>
      </c>
      <c r="K301">
        <f t="shared" si="13"/>
        <v>414.84497120384509</v>
      </c>
    </row>
    <row r="302" spans="1:11" x14ac:dyDescent="0.2">
      <c r="A302">
        <v>-71</v>
      </c>
      <c r="B302">
        <v>200.86</v>
      </c>
      <c r="C302">
        <v>3.28</v>
      </c>
      <c r="D302">
        <v>3.3340000000000001</v>
      </c>
      <c r="E302">
        <v>3.2959999999999998</v>
      </c>
      <c r="F302">
        <v>3.375</v>
      </c>
      <c r="G302">
        <v>3.113</v>
      </c>
      <c r="H302" s="4">
        <f t="shared" si="14"/>
        <v>3.2965198231313914E-2</v>
      </c>
      <c r="I302" s="4">
        <f t="shared" si="12"/>
        <v>-15.514019530789735</v>
      </c>
      <c r="J302" s="4">
        <f t="shared" si="12"/>
        <v>591.00979130342421</v>
      </c>
      <c r="K302">
        <f t="shared" si="13"/>
        <v>417.53740033360435</v>
      </c>
    </row>
    <row r="303" spans="1:11" x14ac:dyDescent="0.2">
      <c r="A303">
        <v>-70</v>
      </c>
      <c r="B303">
        <v>197.24</v>
      </c>
      <c r="C303">
        <v>3.3610000000000002</v>
      </c>
      <c r="D303">
        <v>3.411</v>
      </c>
      <c r="E303">
        <v>3.3719999999999999</v>
      </c>
      <c r="F303">
        <v>3.448</v>
      </c>
      <c r="G303">
        <v>3.2109999999999999</v>
      </c>
      <c r="H303" s="4">
        <f t="shared" si="14"/>
        <v>3.2226435396514402E-2</v>
      </c>
      <c r="I303" s="4">
        <f t="shared" si="12"/>
        <v>-15.485876207394334</v>
      </c>
      <c r="J303" s="4">
        <f t="shared" si="12"/>
        <v>721.17672628141884</v>
      </c>
      <c r="K303">
        <f t="shared" si="13"/>
        <v>420.13763570502061</v>
      </c>
    </row>
    <row r="304" spans="1:11" x14ac:dyDescent="0.2">
      <c r="A304">
        <v>-69</v>
      </c>
      <c r="B304">
        <v>193.62</v>
      </c>
      <c r="C304">
        <v>3.448</v>
      </c>
      <c r="D304">
        <v>3.496</v>
      </c>
      <c r="E304">
        <v>3.4569999999999999</v>
      </c>
      <c r="F304">
        <v>3.5369999999999999</v>
      </c>
      <c r="G304">
        <v>3.3029999999999999</v>
      </c>
      <c r="H304" s="4">
        <f t="shared" si="14"/>
        <v>3.1489012719971815E-2</v>
      </c>
      <c r="I304" s="4">
        <f t="shared" si="12"/>
        <v>-15.45153445852379</v>
      </c>
      <c r="J304" s="4">
        <f t="shared" si="12"/>
        <v>852.26379773484234</v>
      </c>
      <c r="K304">
        <f t="shared" si="13"/>
        <v>423.10246326245141</v>
      </c>
    </row>
    <row r="305" spans="1:11" x14ac:dyDescent="0.2">
      <c r="A305">
        <v>-68</v>
      </c>
      <c r="B305">
        <v>190.02</v>
      </c>
      <c r="C305">
        <v>3.5329999999999999</v>
      </c>
      <c r="D305">
        <v>3.5840000000000001</v>
      </c>
      <c r="E305">
        <v>3.5449999999999999</v>
      </c>
      <c r="F305">
        <v>3.625</v>
      </c>
      <c r="G305">
        <v>3.3780000000000001</v>
      </c>
      <c r="H305" s="4">
        <f t="shared" si="14"/>
        <v>3.0753225364804015E-2</v>
      </c>
      <c r="I305" s="4">
        <f t="shared" si="12"/>
        <v>-15.410950468155464</v>
      </c>
      <c r="J305" s="4">
        <f t="shared" si="12"/>
        <v>984.18186570639136</v>
      </c>
      <c r="K305">
        <f t="shared" si="13"/>
        <v>425.47204629035116</v>
      </c>
    </row>
    <row r="306" spans="1:11" x14ac:dyDescent="0.2">
      <c r="A306">
        <v>-67</v>
      </c>
      <c r="B306">
        <v>186.42</v>
      </c>
      <c r="C306">
        <v>3.6179999999999999</v>
      </c>
      <c r="D306">
        <v>3.6739999999999999</v>
      </c>
      <c r="E306">
        <v>3.6360000000000001</v>
      </c>
      <c r="F306">
        <v>3.7120000000000002</v>
      </c>
      <c r="G306">
        <v>3.45</v>
      </c>
      <c r="H306" s="4">
        <f t="shared" si="14"/>
        <v>3.0019370580606136E-2</v>
      </c>
      <c r="I306" s="4">
        <f t="shared" si="12"/>
        <v>-15.364084665026589</v>
      </c>
      <c r="J306" s="4">
        <f t="shared" si="12"/>
        <v>1116.8402643864326</v>
      </c>
      <c r="K306">
        <f t="shared" si="13"/>
        <v>427.45376529057563</v>
      </c>
    </row>
    <row r="307" spans="1:11" x14ac:dyDescent="0.2">
      <c r="A307">
        <v>-66</v>
      </c>
      <c r="B307">
        <v>182.83</v>
      </c>
      <c r="C307">
        <v>3.7130000000000001</v>
      </c>
      <c r="D307">
        <v>3.7629999999999999</v>
      </c>
      <c r="E307">
        <v>3.7280000000000002</v>
      </c>
      <c r="F307">
        <v>3.8130000000000002</v>
      </c>
      <c r="G307">
        <v>3.5489999999999999</v>
      </c>
      <c r="H307" s="4">
        <f t="shared" si="14"/>
        <v>2.9287747501319156E-2</v>
      </c>
      <c r="I307" s="4">
        <f t="shared" si="12"/>
        <v>-15.310901795293901</v>
      </c>
      <c r="J307" s="4">
        <f t="shared" si="12"/>
        <v>1250.1469437201233</v>
      </c>
      <c r="K307">
        <f t="shared" si="13"/>
        <v>430.22980066630049</v>
      </c>
    </row>
    <row r="308" spans="1:11" x14ac:dyDescent="0.2">
      <c r="A308">
        <v>-65</v>
      </c>
      <c r="B308">
        <v>179.26</v>
      </c>
      <c r="C308">
        <v>3.8090000000000002</v>
      </c>
      <c r="D308">
        <v>3.8570000000000002</v>
      </c>
      <c r="E308">
        <v>3.8250000000000002</v>
      </c>
      <c r="F308">
        <v>3.9220000000000002</v>
      </c>
      <c r="G308">
        <v>3.6309999999999998</v>
      </c>
      <c r="H308" s="4">
        <f t="shared" si="14"/>
        <v>2.8558656939638494E-2</v>
      </c>
      <c r="I308" s="4">
        <f t="shared" si="12"/>
        <v>-15.251370988450086</v>
      </c>
      <c r="J308" s="4">
        <f t="shared" si="12"/>
        <v>1384.0086113326943</v>
      </c>
      <c r="K308">
        <f t="shared" si="13"/>
        <v>432.73542129802439</v>
      </c>
    </row>
    <row r="309" spans="1:11" x14ac:dyDescent="0.2">
      <c r="A309">
        <v>-64</v>
      </c>
      <c r="B309">
        <v>175.7</v>
      </c>
      <c r="C309">
        <v>3.9129999999999998</v>
      </c>
      <c r="D309">
        <v>3.9609999999999999</v>
      </c>
      <c r="E309">
        <v>3.9359999999999999</v>
      </c>
      <c r="F309">
        <v>4.0289999999999999</v>
      </c>
      <c r="G309">
        <v>3.7269999999999999</v>
      </c>
      <c r="H309" s="4">
        <f t="shared" si="14"/>
        <v>2.7832401178283728E-2</v>
      </c>
      <c r="I309" s="4">
        <f t="shared" si="12"/>
        <v>-15.185465816481862</v>
      </c>
      <c r="J309" s="4">
        <f t="shared" si="12"/>
        <v>1518.3308748583552</v>
      </c>
      <c r="K309">
        <f t="shared" si="13"/>
        <v>435.72220246643349</v>
      </c>
    </row>
    <row r="310" spans="1:11" x14ac:dyDescent="0.2">
      <c r="A310">
        <v>-63</v>
      </c>
      <c r="B310">
        <v>172.16</v>
      </c>
      <c r="C310">
        <v>4.0190000000000001</v>
      </c>
      <c r="D310">
        <v>4.0679999999999996</v>
      </c>
      <c r="E310">
        <v>4.048</v>
      </c>
      <c r="F310">
        <v>4.1340000000000003</v>
      </c>
      <c r="G310">
        <v>3.8250000000000002</v>
      </c>
      <c r="H310" s="4">
        <f t="shared" si="14"/>
        <v>2.7109283758451258E-2</v>
      </c>
      <c r="I310" s="4">
        <f t="shared" si="12"/>
        <v>-15.113164346250512</v>
      </c>
      <c r="J310" s="4">
        <f t="shared" si="12"/>
        <v>1653.0183839883055</v>
      </c>
      <c r="K310">
        <f t="shared" si="13"/>
        <v>438.50882805114912</v>
      </c>
    </row>
    <row r="311" spans="1:11" x14ac:dyDescent="0.2">
      <c r="A311">
        <v>-62</v>
      </c>
      <c r="B311">
        <v>168.63</v>
      </c>
      <c r="C311">
        <v>4.1219999999999999</v>
      </c>
      <c r="D311">
        <v>4.1879999999999997</v>
      </c>
      <c r="E311">
        <v>4.1550000000000002</v>
      </c>
      <c r="F311">
        <v>4.242</v>
      </c>
      <c r="G311">
        <v>3.9020000000000001</v>
      </c>
      <c r="H311" s="4">
        <f t="shared" si="14"/>
        <v>2.6389609265772662E-2</v>
      </c>
      <c r="I311" s="4">
        <f t="shared" si="12"/>
        <v>-15.034449185108212</v>
      </c>
      <c r="J311" s="4">
        <f t="shared" si="12"/>
        <v>1787.9749720774071</v>
      </c>
      <c r="K311">
        <f t="shared" si="13"/>
        <v>440.52535341150423</v>
      </c>
    </row>
    <row r="312" spans="1:11" x14ac:dyDescent="0.2">
      <c r="A312">
        <v>-61</v>
      </c>
      <c r="B312">
        <v>165.12</v>
      </c>
      <c r="C312">
        <v>4.234</v>
      </c>
      <c r="D312">
        <v>4.3070000000000004</v>
      </c>
      <c r="E312">
        <v>4.2750000000000004</v>
      </c>
      <c r="F312">
        <v>4.3559999999999999</v>
      </c>
      <c r="G312">
        <v>3.9969999999999999</v>
      </c>
      <c r="H312" s="4">
        <f t="shared" si="14"/>
        <v>2.5673683114100843E-2</v>
      </c>
      <c r="I312" s="4">
        <f t="shared" si="12"/>
        <v>-14.949307519771192</v>
      </c>
      <c r="J312" s="4">
        <f t="shared" si="12"/>
        <v>1923.1037961844102</v>
      </c>
      <c r="K312">
        <f t="shared" si="13"/>
        <v>443.07639596293984</v>
      </c>
    </row>
    <row r="313" spans="1:11" x14ac:dyDescent="0.2">
      <c r="A313">
        <v>-60</v>
      </c>
      <c r="B313">
        <v>161.63</v>
      </c>
      <c r="C313">
        <v>4.3540000000000001</v>
      </c>
      <c r="D313">
        <v>4.4290000000000003</v>
      </c>
      <c r="E313">
        <v>4.3979999999999997</v>
      </c>
      <c r="F313">
        <v>4.4820000000000002</v>
      </c>
      <c r="G313">
        <v>4.1059999999999999</v>
      </c>
      <c r="H313" s="4">
        <f t="shared" si="14"/>
        <v>2.4961811327445071E-2</v>
      </c>
      <c r="I313" s="4">
        <f t="shared" si="12"/>
        <v>-14.857731148524316</v>
      </c>
      <c r="J313" s="4">
        <f t="shared" si="12"/>
        <v>2058.3074761821258</v>
      </c>
      <c r="K313">
        <f t="shared" si="13"/>
        <v>446.00371732240046</v>
      </c>
    </row>
    <row r="314" spans="1:11" x14ac:dyDescent="0.2">
      <c r="A314">
        <v>-59</v>
      </c>
      <c r="B314">
        <v>158.16</v>
      </c>
      <c r="C314">
        <v>4.4710000000000001</v>
      </c>
      <c r="D314">
        <v>4.5549999999999997</v>
      </c>
      <c r="E314">
        <v>4.5199999999999996</v>
      </c>
      <c r="F314">
        <v>4.6070000000000002</v>
      </c>
      <c r="G314">
        <v>4.2009999999999996</v>
      </c>
      <c r="H314" s="4">
        <f t="shared" si="14"/>
        <v>2.4254300320372485E-2</v>
      </c>
      <c r="I314" s="4">
        <f t="shared" si="12"/>
        <v>-14.759716506801357</v>
      </c>
      <c r="J314" s="4">
        <f t="shared" si="12"/>
        <v>2193.4882318477289</v>
      </c>
      <c r="K314">
        <f t="shared" si="13"/>
        <v>448.15619789716226</v>
      </c>
    </row>
    <row r="315" spans="1:11" x14ac:dyDescent="0.2">
      <c r="A315">
        <v>-58</v>
      </c>
      <c r="B315">
        <v>154.72</v>
      </c>
      <c r="C315">
        <v>4.5919999999999996</v>
      </c>
      <c r="D315">
        <v>4.6849999999999996</v>
      </c>
      <c r="E315">
        <v>4.6509999999999998</v>
      </c>
      <c r="F315">
        <v>4.7380000000000004</v>
      </c>
      <c r="G315">
        <v>4.2949999999999999</v>
      </c>
      <c r="H315" s="4">
        <f t="shared" si="14"/>
        <v>2.3551456677191468E-2</v>
      </c>
      <c r="I315" s="4">
        <f t="shared" si="12"/>
        <v>-14.65526468623718</v>
      </c>
      <c r="J315" s="4">
        <f t="shared" si="12"/>
        <v>2328.5480174803224</v>
      </c>
      <c r="K315">
        <f t="shared" si="13"/>
        <v>450.27352987882779</v>
      </c>
    </row>
    <row r="316" spans="1:11" x14ac:dyDescent="0.2">
      <c r="A316">
        <v>-57</v>
      </c>
      <c r="B316">
        <v>151.30000000000001</v>
      </c>
      <c r="C316">
        <v>4.7249999999999996</v>
      </c>
      <c r="D316">
        <v>4.8239999999999998</v>
      </c>
      <c r="E316">
        <v>4.79</v>
      </c>
      <c r="F316">
        <v>4.88</v>
      </c>
      <c r="G316">
        <v>4.4059999999999997</v>
      </c>
      <c r="H316" s="4">
        <f t="shared" si="14"/>
        <v>2.2853586930227793E-2</v>
      </c>
      <c r="I316" s="4">
        <f t="shared" si="12"/>
        <v>-14.544381447309545</v>
      </c>
      <c r="J316" s="4">
        <f t="shared" si="12"/>
        <v>2463.3886544993775</v>
      </c>
      <c r="K316">
        <f t="shared" si="13"/>
        <v>453.073667328037</v>
      </c>
    </row>
    <row r="317" spans="1:11" x14ac:dyDescent="0.2">
      <c r="A317">
        <v>-56</v>
      </c>
      <c r="B317">
        <v>147.9</v>
      </c>
      <c r="C317">
        <v>4.8659999999999997</v>
      </c>
      <c r="D317">
        <v>4.9669999999999996</v>
      </c>
      <c r="E317">
        <v>4.9359999999999999</v>
      </c>
      <c r="F317">
        <v>5.0259999999999998</v>
      </c>
      <c r="G317">
        <v>4.532</v>
      </c>
      <c r="H317" s="4">
        <f t="shared" si="14"/>
        <v>2.2160997337498767E-2</v>
      </c>
      <c r="I317" s="4">
        <f t="shared" si="12"/>
        <v>-14.427077225666718</v>
      </c>
      <c r="J317" s="4">
        <f t="shared" si="12"/>
        <v>2597.9119608604738</v>
      </c>
      <c r="K317">
        <f t="shared" si="13"/>
        <v>456.10870334459509</v>
      </c>
    </row>
    <row r="318" spans="1:11" x14ac:dyDescent="0.2">
      <c r="A318">
        <v>-55</v>
      </c>
      <c r="B318">
        <v>144.53</v>
      </c>
      <c r="C318">
        <v>5.0090000000000003</v>
      </c>
      <c r="D318">
        <v>5.1219999999999999</v>
      </c>
      <c r="E318">
        <v>5.0839999999999996</v>
      </c>
      <c r="F318">
        <v>5.173</v>
      </c>
      <c r="G318">
        <v>4.657</v>
      </c>
      <c r="H318" s="4">
        <f t="shared" si="14"/>
        <v>2.1473993660086066E-2</v>
      </c>
      <c r="I318" s="4">
        <f t="shared" si="12"/>
        <v>-14.30336713229241</v>
      </c>
      <c r="J318" s="4">
        <f t="shared" si="12"/>
        <v>2732.0198774963878</v>
      </c>
      <c r="K318">
        <f t="shared" si="13"/>
        <v>458.81447956001267</v>
      </c>
    </row>
    <row r="319" spans="1:11" x14ac:dyDescent="0.2">
      <c r="A319">
        <v>-54</v>
      </c>
      <c r="B319">
        <v>141.19</v>
      </c>
      <c r="C319">
        <v>5.1660000000000004</v>
      </c>
      <c r="D319">
        <v>5.28</v>
      </c>
      <c r="E319">
        <v>5.2439999999999998</v>
      </c>
      <c r="F319">
        <v>5.3319999999999999</v>
      </c>
      <c r="G319">
        <v>4.8079999999999998</v>
      </c>
      <c r="H319" s="4">
        <f t="shared" si="14"/>
        <v>2.0792880939500713E-2</v>
      </c>
      <c r="I319" s="4">
        <f t="shared" si="12"/>
        <v>-14.173270947649725</v>
      </c>
      <c r="J319" s="4">
        <f t="shared" si="12"/>
        <v>2865.6145916621012</v>
      </c>
      <c r="K319">
        <f t="shared" si="13"/>
        <v>462.2601127458679</v>
      </c>
    </row>
    <row r="320" spans="1:11" x14ac:dyDescent="0.2">
      <c r="A320">
        <v>-53</v>
      </c>
      <c r="B320">
        <v>137.88999999999999</v>
      </c>
      <c r="C320">
        <v>5.3280000000000003</v>
      </c>
      <c r="D320">
        <v>5.4459999999999997</v>
      </c>
      <c r="E320">
        <v>5.4089999999999998</v>
      </c>
      <c r="F320">
        <v>5.4989999999999997</v>
      </c>
      <c r="G320">
        <v>4.9589999999999996</v>
      </c>
      <c r="H320" s="4">
        <f t="shared" si="14"/>
        <v>2.0117963275326917E-2</v>
      </c>
      <c r="I320" s="4">
        <f t="shared" si="12"/>
        <v>-14.036813109951529</v>
      </c>
      <c r="J320" s="4">
        <f t="shared" si="12"/>
        <v>2998.598656141734</v>
      </c>
      <c r="K320">
        <f t="shared" si="13"/>
        <v>465.61296910980906</v>
      </c>
    </row>
    <row r="321" spans="1:11" x14ac:dyDescent="0.2">
      <c r="A321">
        <v>-52</v>
      </c>
      <c r="B321">
        <v>134.61000000000001</v>
      </c>
      <c r="C321">
        <v>5.492</v>
      </c>
      <c r="D321">
        <v>5.6150000000000002</v>
      </c>
      <c r="E321">
        <v>5.5830000000000002</v>
      </c>
      <c r="F321">
        <v>5.681</v>
      </c>
      <c r="G321">
        <v>5.09</v>
      </c>
      <c r="H321" s="4">
        <f t="shared" si="14"/>
        <v>1.9449543603424463E-2</v>
      </c>
      <c r="I321" s="4">
        <f t="shared" si="12"/>
        <v>-13.894022697754304</v>
      </c>
      <c r="J321" s="4">
        <f t="shared" si="12"/>
        <v>3130.8751056164929</v>
      </c>
      <c r="K321">
        <f t="shared" si="13"/>
        <v>468.52841371783404</v>
      </c>
    </row>
    <row r="322" spans="1:11" x14ac:dyDescent="0.2">
      <c r="A322">
        <v>-51</v>
      </c>
      <c r="B322">
        <v>131.37</v>
      </c>
      <c r="C322">
        <v>5.6779999999999999</v>
      </c>
      <c r="D322">
        <v>5.7949999999999999</v>
      </c>
      <c r="E322">
        <v>5.7750000000000004</v>
      </c>
      <c r="F322">
        <v>5.8650000000000002</v>
      </c>
      <c r="G322">
        <v>5.2759999999999998</v>
      </c>
      <c r="H322" s="4">
        <f t="shared" si="14"/>
        <v>1.8787923474959972E-2</v>
      </c>
      <c r="I322" s="4">
        <f t="shared" si="12"/>
        <v>-13.744933407010661</v>
      </c>
      <c r="J322" s="4">
        <f t="shared" si="12"/>
        <v>3262.3475681974555</v>
      </c>
      <c r="K322">
        <f t="shared" si="13"/>
        <v>472.73708065107508</v>
      </c>
    </row>
    <row r="323" spans="1:11" x14ac:dyDescent="0.2">
      <c r="A323">
        <v>-50</v>
      </c>
      <c r="B323">
        <v>128.16</v>
      </c>
      <c r="C323">
        <v>5.8680000000000003</v>
      </c>
      <c r="D323">
        <v>5.9980000000000002</v>
      </c>
      <c r="E323">
        <v>5.9669999999999996</v>
      </c>
      <c r="F323">
        <v>6.0540000000000003</v>
      </c>
      <c r="G323">
        <v>5.4530000000000003</v>
      </c>
      <c r="H323" s="4">
        <f t="shared" si="14"/>
        <v>1.8133402836530893E-2</v>
      </c>
      <c r="I323" s="4">
        <f t="shared" si="12"/>
        <v>-13.589583522810782</v>
      </c>
      <c r="J323" s="4">
        <f t="shared" si="12"/>
        <v>3392.9203735799242</v>
      </c>
      <c r="K323">
        <f t="shared" si="13"/>
        <v>476.61826866212596</v>
      </c>
    </row>
    <row r="324" spans="1:11" x14ac:dyDescent="0.2">
      <c r="A324">
        <v>-49</v>
      </c>
      <c r="B324">
        <v>124.99</v>
      </c>
      <c r="C324">
        <v>6.0620000000000003</v>
      </c>
      <c r="D324">
        <v>6.194</v>
      </c>
      <c r="E324">
        <v>6.1609999999999996</v>
      </c>
      <c r="F324">
        <v>6.2510000000000003</v>
      </c>
      <c r="G324">
        <v>5.641</v>
      </c>
      <c r="H324" s="4">
        <f t="shared" si="14"/>
        <v>1.7486279811635141E-2</v>
      </c>
      <c r="I324" s="4">
        <f t="shared" si="12"/>
        <v>-13.428015885973643</v>
      </c>
      <c r="J324" s="4">
        <f t="shared" si="12"/>
        <v>3522.4986566936477</v>
      </c>
      <c r="K324">
        <f t="shared" si="13"/>
        <v>480.19682132923009</v>
      </c>
    </row>
    <row r="325" spans="1:11" x14ac:dyDescent="0.2">
      <c r="A325">
        <v>-48</v>
      </c>
      <c r="B325">
        <v>121.85</v>
      </c>
      <c r="C325">
        <v>6.2789999999999999</v>
      </c>
      <c r="D325">
        <v>6.3979999999999997</v>
      </c>
      <c r="E325">
        <v>6.367</v>
      </c>
      <c r="F325">
        <v>6.4539999999999997</v>
      </c>
      <c r="G325">
        <v>5.8959999999999999</v>
      </c>
      <c r="H325" s="4">
        <f t="shared" si="14"/>
        <v>1.6846850483731635E-2</v>
      </c>
      <c r="I325" s="4">
        <f t="shared" si="12"/>
        <v>-13.260277854702517</v>
      </c>
      <c r="J325" s="4">
        <f t="shared" si="12"/>
        <v>3650.9884574725397</v>
      </c>
      <c r="K325">
        <f t="shared" si="13"/>
        <v>484.89097107475874</v>
      </c>
    </row>
    <row r="326" spans="1:11" x14ac:dyDescent="0.2">
      <c r="A326">
        <v>-47</v>
      </c>
      <c r="B326">
        <v>118.76</v>
      </c>
      <c r="C326">
        <v>6.5129999999999999</v>
      </c>
      <c r="D326">
        <v>6.6219999999999999</v>
      </c>
      <c r="E326">
        <v>6.593</v>
      </c>
      <c r="F326">
        <v>6.6779999999999999</v>
      </c>
      <c r="G326">
        <v>6.1589999999999998</v>
      </c>
      <c r="H326" s="4">
        <f t="shared" si="14"/>
        <v>1.6215408681126753E-2</v>
      </c>
      <c r="I326" s="4">
        <f t="shared" si="12"/>
        <v>-13.086421261489539</v>
      </c>
      <c r="J326" s="4">
        <f t="shared" si="12"/>
        <v>3778.2968156677048</v>
      </c>
      <c r="K326">
        <f t="shared" si="13"/>
        <v>490.20681869052947</v>
      </c>
    </row>
    <row r="327" spans="1:11" x14ac:dyDescent="0.2">
      <c r="A327">
        <v>-46</v>
      </c>
      <c r="B327">
        <v>115.7</v>
      </c>
      <c r="C327">
        <v>6.742</v>
      </c>
      <c r="D327">
        <v>6.8529999999999998</v>
      </c>
      <c r="E327">
        <v>6.8109999999999999</v>
      </c>
      <c r="F327">
        <v>6.9020000000000001</v>
      </c>
      <c r="G327">
        <v>6.4029999999999996</v>
      </c>
      <c r="H327" s="4">
        <f t="shared" si="14"/>
        <v>1.5592245763912965E-2</v>
      </c>
      <c r="I327" s="4">
        <f t="shared" si="12"/>
        <v>-12.906502365505363</v>
      </c>
      <c r="J327" s="4">
        <f t="shared" si="12"/>
        <v>3904.3318621468047</v>
      </c>
      <c r="K327">
        <f t="shared" si="13"/>
        <v>494.36781383919242</v>
      </c>
    </row>
    <row r="328" spans="1:11" x14ac:dyDescent="0.2">
      <c r="A328">
        <v>-45</v>
      </c>
      <c r="B328">
        <v>112.69</v>
      </c>
      <c r="C328">
        <v>6.98</v>
      </c>
      <c r="D328">
        <v>7.0919999999999996</v>
      </c>
      <c r="E328">
        <v>7.0419999999999998</v>
      </c>
      <c r="F328">
        <v>7.1360000000000001</v>
      </c>
      <c r="G328">
        <v>6.649</v>
      </c>
      <c r="H328" s="4">
        <f t="shared" si="14"/>
        <v>1.4977650413174615E-2</v>
      </c>
      <c r="I328" s="4">
        <f t="shared" si="12"/>
        <v>-12.720581800641229</v>
      </c>
      <c r="J328" s="4">
        <f t="shared" si="12"/>
        <v>4029.0029050530779</v>
      </c>
      <c r="K328">
        <f t="shared" si="13"/>
        <v>498.5042696166928</v>
      </c>
    </row>
    <row r="329" spans="1:11" x14ac:dyDescent="0.2">
      <c r="A329">
        <v>-44</v>
      </c>
      <c r="B329">
        <v>109.72</v>
      </c>
      <c r="C329">
        <v>7.2439999999999998</v>
      </c>
      <c r="D329">
        <v>7.3470000000000004</v>
      </c>
      <c r="E329">
        <v>7.3090000000000002</v>
      </c>
      <c r="F329">
        <v>7.4080000000000004</v>
      </c>
      <c r="G329">
        <v>6.9139999999999997</v>
      </c>
      <c r="H329" s="4">
        <f t="shared" si="14"/>
        <v>1.4371908422667889E-2</v>
      </c>
      <c r="I329" s="4">
        <f t="shared" si="12"/>
        <v>-12.528724519448225</v>
      </c>
      <c r="J329" s="4">
        <f t="shared" si="12"/>
        <v>4152.2205121084144</v>
      </c>
      <c r="K329">
        <f t="shared" si="13"/>
        <v>503.72362654910808</v>
      </c>
    </row>
    <row r="330" spans="1:11" x14ac:dyDescent="0.2">
      <c r="A330">
        <v>-43</v>
      </c>
      <c r="B330">
        <v>106.8</v>
      </c>
      <c r="C330">
        <v>7.5019999999999998</v>
      </c>
      <c r="D330">
        <v>7.6139999999999999</v>
      </c>
      <c r="E330">
        <v>7.5650000000000004</v>
      </c>
      <c r="F330">
        <v>7.6630000000000003</v>
      </c>
      <c r="G330">
        <v>7.1660000000000004</v>
      </c>
      <c r="H330" s="4">
        <f t="shared" si="14"/>
        <v>1.3775302493170355E-2</v>
      </c>
      <c r="I330" s="4">
        <f t="shared" si="12"/>
        <v>-12.330999733157348</v>
      </c>
      <c r="J330" s="4">
        <f t="shared" si="12"/>
        <v>4273.89658835096</v>
      </c>
      <c r="K330">
        <f t="shared" si="13"/>
        <v>507.78093778449062</v>
      </c>
    </row>
    <row r="331" spans="1:11" x14ac:dyDescent="0.2">
      <c r="A331">
        <v>-42</v>
      </c>
      <c r="B331">
        <v>103.92</v>
      </c>
      <c r="C331">
        <v>7.774</v>
      </c>
      <c r="D331">
        <v>7.899</v>
      </c>
      <c r="E331">
        <v>7.8380000000000001</v>
      </c>
      <c r="F331">
        <v>7.9379999999999997</v>
      </c>
      <c r="G331">
        <v>7.4219999999999997</v>
      </c>
      <c r="H331" s="4">
        <f t="shared" si="14"/>
        <v>1.3188112029686672E-2</v>
      </c>
      <c r="I331" s="4">
        <f t="shared" si="12"/>
        <v>-12.127480847997779</v>
      </c>
      <c r="J331" s="4">
        <f t="shared" si="12"/>
        <v>4393.9444494663267</v>
      </c>
      <c r="K331">
        <f t="shared" si="13"/>
        <v>512.0021152339184</v>
      </c>
    </row>
    <row r="332" spans="1:11" x14ac:dyDescent="0.2">
      <c r="A332">
        <v>-41</v>
      </c>
      <c r="B332">
        <v>101.09</v>
      </c>
      <c r="C332">
        <v>8.0619999999999994</v>
      </c>
      <c r="D332">
        <v>8.1880000000000006</v>
      </c>
      <c r="E332">
        <v>8.1300000000000008</v>
      </c>
      <c r="F332">
        <v>8.2349999999999994</v>
      </c>
      <c r="G332">
        <v>7.6970000000000001</v>
      </c>
      <c r="H332" s="4">
        <f t="shared" si="14"/>
        <v>1.2610612941686777E-2</v>
      </c>
      <c r="I332" s="4">
        <f t="shared" si="12"/>
        <v>-11.918245398023192</v>
      </c>
      <c r="J332" s="4">
        <f t="shared" si="12"/>
        <v>4512.2788911159114</v>
      </c>
      <c r="K332">
        <f t="shared" si="13"/>
        <v>516.5104007908908</v>
      </c>
    </row>
    <row r="333" spans="1:11" x14ac:dyDescent="0.2">
      <c r="A333">
        <v>-40</v>
      </c>
      <c r="B333">
        <v>98.3</v>
      </c>
      <c r="C333">
        <v>8.3689999999999998</v>
      </c>
      <c r="D333">
        <v>8.4939999999999998</v>
      </c>
      <c r="E333">
        <v>8.4329999999999998</v>
      </c>
      <c r="F333">
        <v>8.5429999999999993</v>
      </c>
      <c r="G333">
        <v>8.0069999999999997</v>
      </c>
      <c r="H333" s="4">
        <f t="shared" si="14"/>
        <v>1.2043077446542816E-2</v>
      </c>
      <c r="I333" s="4">
        <f t="shared" si="12"/>
        <v>-11.70337497463672</v>
      </c>
      <c r="J333" s="4">
        <f t="shared" si="12"/>
        <v>4628.8162536998652</v>
      </c>
      <c r="K333">
        <f t="shared" si="13"/>
        <v>521.38095895488902</v>
      </c>
    </row>
    <row r="334" spans="1:11" x14ac:dyDescent="0.2">
      <c r="A334">
        <v>-39</v>
      </c>
      <c r="B334">
        <v>95.57</v>
      </c>
      <c r="C334">
        <v>8.6790000000000003</v>
      </c>
      <c r="D334">
        <v>8.8070000000000004</v>
      </c>
      <c r="E334">
        <v>8.7390000000000008</v>
      </c>
      <c r="F334">
        <v>8.8550000000000004</v>
      </c>
      <c r="G334">
        <v>8.3130000000000006</v>
      </c>
      <c r="H334" s="4">
        <f t="shared" si="14"/>
        <v>1.148577387632202E-2</v>
      </c>
      <c r="I334" s="4">
        <f t="shared" ref="I334:J397" si="15">(H335-H334)/$I$10</f>
        <v>-11.482955153031964</v>
      </c>
      <c r="J334" s="4">
        <f t="shared" si="15"/>
        <v>4743.4744834972162</v>
      </c>
      <c r="K334">
        <f t="shared" ref="K334:K397" si="16">((C334*100000)*(B334*0.000001))/(($I$9+$I$8)*287)</f>
        <v>525.67745934498544</v>
      </c>
    </row>
    <row r="335" spans="1:11" x14ac:dyDescent="0.2">
      <c r="A335">
        <v>-38</v>
      </c>
      <c r="B335">
        <v>92.89</v>
      </c>
      <c r="C335">
        <v>9.0220000000000002</v>
      </c>
      <c r="D335">
        <v>9.1419999999999995</v>
      </c>
      <c r="E335">
        <v>9.0890000000000004</v>
      </c>
      <c r="F335">
        <v>9.2089999999999996</v>
      </c>
      <c r="G335">
        <v>8.6479999999999997</v>
      </c>
      <c r="H335" s="4">
        <f t="shared" ref="H335:H398" si="17">(((0.5*$B$7)+$C$7)-((0.5*$B$7)*COS(RADIANS(A335)))-($C$7*COS(ASIN(((0.5*$B$7)/$C$7)*SIN(RADIANS(A335))))))</f>
        <v>1.0938966488082402E-2</v>
      </c>
      <c r="I335" s="4">
        <f t="shared" si="15"/>
        <v>-11.257075415722573</v>
      </c>
      <c r="J335" s="4">
        <f t="shared" si="15"/>
        <v>4856.1731890807332</v>
      </c>
      <c r="K335">
        <f t="shared" si="16"/>
        <v>531.12881853983708</v>
      </c>
    </row>
    <row r="336" spans="1:11" x14ac:dyDescent="0.2">
      <c r="A336">
        <v>-37</v>
      </c>
      <c r="B336">
        <v>90.26</v>
      </c>
      <c r="C336">
        <v>9.3729999999999993</v>
      </c>
      <c r="D336">
        <v>9.4990000000000006</v>
      </c>
      <c r="E336">
        <v>9.4329999999999998</v>
      </c>
      <c r="F336">
        <v>9.548</v>
      </c>
      <c r="G336">
        <v>9.01</v>
      </c>
      <c r="H336" s="4">
        <f t="shared" si="17"/>
        <v>1.0402915277809899E-2</v>
      </c>
      <c r="I336" s="4">
        <f t="shared" si="15"/>
        <v>-11.025829073385395</v>
      </c>
      <c r="J336" s="4">
        <f t="shared" si="15"/>
        <v>4966.8336947453345</v>
      </c>
      <c r="K336">
        <f t="shared" si="16"/>
        <v>536.1694031112612</v>
      </c>
    </row>
    <row r="337" spans="1:11" x14ac:dyDescent="0.2">
      <c r="A337">
        <v>-36</v>
      </c>
      <c r="B337">
        <v>87.69</v>
      </c>
      <c r="C337">
        <v>9.7409999999999997</v>
      </c>
      <c r="D337">
        <v>9.8640000000000008</v>
      </c>
      <c r="E337">
        <v>9.7910000000000004</v>
      </c>
      <c r="F337">
        <v>9.9169999999999998</v>
      </c>
      <c r="G337">
        <v>9.391</v>
      </c>
      <c r="H337" s="4">
        <f t="shared" si="17"/>
        <v>9.8778757981248799E-3</v>
      </c>
      <c r="I337" s="4">
        <f t="shared" si="15"/>
        <v>-10.789313183159427</v>
      </c>
      <c r="J337" s="4">
        <f t="shared" si="15"/>
        <v>5075.3790890409418</v>
      </c>
      <c r="K337">
        <f t="shared" si="16"/>
        <v>541.35442900710927</v>
      </c>
    </row>
    <row r="338" spans="1:11" x14ac:dyDescent="0.2">
      <c r="A338">
        <v>-35</v>
      </c>
      <c r="B338">
        <v>85.17</v>
      </c>
      <c r="C338">
        <v>10.128</v>
      </c>
      <c r="D338">
        <v>10.247999999999999</v>
      </c>
      <c r="E338">
        <v>10.167</v>
      </c>
      <c r="F338">
        <v>10.298999999999999</v>
      </c>
      <c r="G338">
        <v>9.7959999999999994</v>
      </c>
      <c r="H338" s="4">
        <f t="shared" si="17"/>
        <v>9.3640989798791929E-3</v>
      </c>
      <c r="I338" s="4">
        <f t="shared" si="15"/>
        <v>-10.547628464633668</v>
      </c>
      <c r="J338" s="4">
        <f t="shared" si="15"/>
        <v>5181.7342706972586</v>
      </c>
      <c r="K338">
        <f t="shared" si="16"/>
        <v>546.68658972757339</v>
      </c>
    </row>
    <row r="339" spans="1:11" x14ac:dyDescent="0.2">
      <c r="A339">
        <v>-34</v>
      </c>
      <c r="B339">
        <v>82.71</v>
      </c>
      <c r="C339">
        <v>10.532</v>
      </c>
      <c r="D339">
        <v>10.651</v>
      </c>
      <c r="E339">
        <v>10.558999999999999</v>
      </c>
      <c r="F339">
        <v>10.699</v>
      </c>
      <c r="G339">
        <v>10.220000000000001</v>
      </c>
      <c r="H339" s="4">
        <f t="shared" si="17"/>
        <v>8.8618309577537802E-3</v>
      </c>
      <c r="I339" s="4">
        <f t="shared" si="15"/>
        <v>-10.300879213648084</v>
      </c>
      <c r="J339" s="4">
        <f t="shared" si="15"/>
        <v>5285.8259902530908</v>
      </c>
      <c r="K339">
        <f t="shared" si="16"/>
        <v>552.07356476136044</v>
      </c>
    </row>
    <row r="340" spans="1:11" x14ac:dyDescent="0.2">
      <c r="A340">
        <v>-33</v>
      </c>
      <c r="B340">
        <v>80.31</v>
      </c>
      <c r="C340">
        <v>10.951000000000001</v>
      </c>
      <c r="D340">
        <v>11.067</v>
      </c>
      <c r="E340">
        <v>10.962</v>
      </c>
      <c r="F340">
        <v>11.12</v>
      </c>
      <c r="G340">
        <v>10.654</v>
      </c>
      <c r="H340" s="4">
        <f t="shared" si="17"/>
        <v>8.3713128999610142E-3</v>
      </c>
      <c r="I340" s="4">
        <f t="shared" si="15"/>
        <v>-10.049173214112223</v>
      </c>
      <c r="J340" s="4">
        <f t="shared" si="15"/>
        <v>5387.5828886372956</v>
      </c>
      <c r="K340">
        <f t="shared" si="16"/>
        <v>557.38013406117511</v>
      </c>
    </row>
    <row r="341" spans="1:11" x14ac:dyDescent="0.2">
      <c r="A341">
        <v>-32</v>
      </c>
      <c r="B341">
        <v>77.959999999999994</v>
      </c>
      <c r="C341">
        <v>11.407</v>
      </c>
      <c r="D341">
        <v>11.515000000000001</v>
      </c>
      <c r="E341">
        <v>11.398</v>
      </c>
      <c r="F341">
        <v>11.561999999999999</v>
      </c>
      <c r="G341">
        <v>11.153</v>
      </c>
      <c r="H341" s="4">
        <f t="shared" si="17"/>
        <v>7.8927808421461465E-3</v>
      </c>
      <c r="I341" s="4">
        <f t="shared" si="15"/>
        <v>-9.7926216479866373</v>
      </c>
      <c r="J341" s="4">
        <f t="shared" si="15"/>
        <v>5486.9355322002311</v>
      </c>
      <c r="K341">
        <f t="shared" si="16"/>
        <v>563.60047805442525</v>
      </c>
    </row>
    <row r="342" spans="1:11" x14ac:dyDescent="0.2">
      <c r="A342">
        <v>-31</v>
      </c>
      <c r="B342">
        <v>75.67</v>
      </c>
      <c r="C342">
        <v>11.859</v>
      </c>
      <c r="D342">
        <v>11.97</v>
      </c>
      <c r="E342">
        <v>11.842000000000001</v>
      </c>
      <c r="F342">
        <v>12.016999999999999</v>
      </c>
      <c r="G342">
        <v>11.608000000000001</v>
      </c>
      <c r="H342" s="4">
        <f t="shared" si="17"/>
        <v>7.4264655255753542E-3</v>
      </c>
      <c r="I342" s="4">
        <f t="shared" si="15"/>
        <v>-9.5313390035961501</v>
      </c>
      <c r="J342" s="4">
        <f t="shared" si="15"/>
        <v>5583.8164452973551</v>
      </c>
      <c r="K342">
        <f t="shared" si="16"/>
        <v>568.72181059278751</v>
      </c>
    </row>
    <row r="343" spans="1:11" x14ac:dyDescent="0.2">
      <c r="A343">
        <v>-30</v>
      </c>
      <c r="B343">
        <v>73.45</v>
      </c>
      <c r="C343">
        <v>12.321999999999999</v>
      </c>
      <c r="D343">
        <v>12.439</v>
      </c>
      <c r="E343">
        <v>12.292</v>
      </c>
      <c r="F343">
        <v>12.483000000000001</v>
      </c>
      <c r="G343">
        <v>12.073</v>
      </c>
      <c r="H343" s="4">
        <f t="shared" si="17"/>
        <v>6.9725922396898232E-3</v>
      </c>
      <c r="I343" s="4">
        <f t="shared" si="15"/>
        <v>-9.2654429823915141</v>
      </c>
      <c r="J343" s="4">
        <f t="shared" si="15"/>
        <v>5678.160138906781</v>
      </c>
      <c r="K343">
        <f t="shared" si="16"/>
        <v>573.5893583742178</v>
      </c>
    </row>
    <row r="344" spans="1:11" x14ac:dyDescent="0.2">
      <c r="A344">
        <v>-29</v>
      </c>
      <c r="B344">
        <v>71.290000000000006</v>
      </c>
      <c r="C344">
        <v>12.827</v>
      </c>
      <c r="D344">
        <v>12.946999999999999</v>
      </c>
      <c r="E344">
        <v>12.805999999999999</v>
      </c>
      <c r="F344">
        <v>12.996</v>
      </c>
      <c r="G344">
        <v>12.56</v>
      </c>
      <c r="H344" s="4">
        <f t="shared" si="17"/>
        <v>6.5313806690997511E-3</v>
      </c>
      <c r="I344" s="4">
        <f t="shared" si="15"/>
        <v>-8.995054404348334</v>
      </c>
      <c r="J344" s="4">
        <f t="shared" si="15"/>
        <v>5769.9031373983817</v>
      </c>
      <c r="K344">
        <f t="shared" si="16"/>
        <v>579.53782996453992</v>
      </c>
    </row>
    <row r="345" spans="1:11" x14ac:dyDescent="0.2">
      <c r="A345">
        <v>-28</v>
      </c>
      <c r="B345">
        <v>69.19</v>
      </c>
      <c r="C345">
        <v>13.318</v>
      </c>
      <c r="D345">
        <v>13.446999999999999</v>
      </c>
      <c r="E345">
        <v>13.295</v>
      </c>
      <c r="F345">
        <v>13.502000000000001</v>
      </c>
      <c r="G345">
        <v>13.026999999999999</v>
      </c>
      <c r="H345" s="4">
        <f t="shared" si="17"/>
        <v>6.1030447450831637E-3</v>
      </c>
      <c r="I345" s="4">
        <f t="shared" si="15"/>
        <v>-8.7202971120912682</v>
      </c>
      <c r="J345" s="4">
        <f t="shared" si="15"/>
        <v>5858.9840020599058</v>
      </c>
      <c r="K345">
        <f t="shared" si="16"/>
        <v>583.99673890975384</v>
      </c>
    </row>
    <row r="346" spans="1:11" x14ac:dyDescent="0.2">
      <c r="A346">
        <v>-27</v>
      </c>
      <c r="B346">
        <v>67.150000000000006</v>
      </c>
      <c r="C346">
        <v>13.842000000000001</v>
      </c>
      <c r="D346">
        <v>13.976000000000001</v>
      </c>
      <c r="E346">
        <v>13.818</v>
      </c>
      <c r="F346">
        <v>14.03</v>
      </c>
      <c r="G346">
        <v>13.542</v>
      </c>
      <c r="H346" s="4">
        <f t="shared" si="17"/>
        <v>5.6877925016502462E-3</v>
      </c>
      <c r="I346" s="4">
        <f t="shared" si="15"/>
        <v>-8.4412978738979394</v>
      </c>
      <c r="J346" s="4">
        <f t="shared" si="15"/>
        <v>5945.3433523944759</v>
      </c>
      <c r="K346">
        <f t="shared" si="16"/>
        <v>589.07818863232922</v>
      </c>
    </row>
    <row r="347" spans="1:11" x14ac:dyDescent="0.2">
      <c r="A347">
        <v>-26</v>
      </c>
      <c r="B347">
        <v>65.180000000000007</v>
      </c>
      <c r="C347">
        <v>14.401</v>
      </c>
      <c r="D347">
        <v>14.528</v>
      </c>
      <c r="E347">
        <v>14.374000000000001</v>
      </c>
      <c r="F347">
        <v>14.593</v>
      </c>
      <c r="G347">
        <v>14.109</v>
      </c>
      <c r="H347" s="4">
        <f t="shared" si="17"/>
        <v>5.2858259362265347E-3</v>
      </c>
      <c r="I347" s="4">
        <f t="shared" si="15"/>
        <v>-8.1581862856886787</v>
      </c>
      <c r="J347" s="4">
        <f t="shared" si="15"/>
        <v>6028.92388497094</v>
      </c>
      <c r="K347">
        <f t="shared" si="16"/>
        <v>594.88783405392212</v>
      </c>
    </row>
    <row r="348" spans="1:11" x14ac:dyDescent="0.2">
      <c r="A348">
        <v>-25</v>
      </c>
      <c r="B348">
        <v>63.28</v>
      </c>
      <c r="C348">
        <v>14.965</v>
      </c>
      <c r="D348">
        <v>15.095000000000001</v>
      </c>
      <c r="E348">
        <v>14.925000000000001</v>
      </c>
      <c r="F348">
        <v>15.147</v>
      </c>
      <c r="G348">
        <v>14.692</v>
      </c>
      <c r="H348" s="4">
        <f t="shared" si="17"/>
        <v>4.8973408750032643E-3</v>
      </c>
      <c r="I348" s="4">
        <f t="shared" si="15"/>
        <v>-7.8710946721186339</v>
      </c>
      <c r="J348" s="4">
        <f t="shared" si="15"/>
        <v>6109.6703902538266</v>
      </c>
      <c r="K348">
        <f t="shared" si="16"/>
        <v>600.16583957640444</v>
      </c>
    </row>
    <row r="349" spans="1:11" x14ac:dyDescent="0.2">
      <c r="A349">
        <v>-24</v>
      </c>
      <c r="B349">
        <v>61.44</v>
      </c>
      <c r="C349">
        <v>15.555999999999999</v>
      </c>
      <c r="D349">
        <v>15.683999999999999</v>
      </c>
      <c r="E349">
        <v>15.512</v>
      </c>
      <c r="F349">
        <v>15.737</v>
      </c>
      <c r="G349">
        <v>15.291</v>
      </c>
      <c r="H349" s="4">
        <f t="shared" si="17"/>
        <v>4.5225268429976151E-3</v>
      </c>
      <c r="I349" s="4">
        <f t="shared" si="15"/>
        <v>-7.5801579868684517</v>
      </c>
      <c r="J349" s="4">
        <f t="shared" si="15"/>
        <v>6187.5297670224145</v>
      </c>
      <c r="K349">
        <f t="shared" si="16"/>
        <v>605.72740412382529</v>
      </c>
    </row>
    <row r="350" spans="1:11" x14ac:dyDescent="0.2">
      <c r="A350">
        <v>-23</v>
      </c>
      <c r="B350">
        <v>59.67</v>
      </c>
      <c r="C350">
        <v>16.158999999999999</v>
      </c>
      <c r="D350">
        <v>16.280999999999999</v>
      </c>
      <c r="E350">
        <v>16.109000000000002</v>
      </c>
      <c r="F350">
        <v>16.347999999999999</v>
      </c>
      <c r="G350">
        <v>15.898</v>
      </c>
      <c r="H350" s="4">
        <f t="shared" si="17"/>
        <v>4.1615669388610221E-3</v>
      </c>
      <c r="I350" s="4">
        <f t="shared" si="15"/>
        <v>-7.2855137122483367</v>
      </c>
      <c r="J350" s="4">
        <f t="shared" si="15"/>
        <v>6262.4510356759547</v>
      </c>
      <c r="K350">
        <f t="shared" si="16"/>
        <v>611.08074526227131</v>
      </c>
    </row>
    <row r="351" spans="1:11" x14ac:dyDescent="0.2">
      <c r="A351">
        <v>-22</v>
      </c>
      <c r="B351">
        <v>57.97</v>
      </c>
      <c r="C351">
        <v>16.765999999999998</v>
      </c>
      <c r="D351">
        <v>16.890999999999998</v>
      </c>
      <c r="E351">
        <v>16.709</v>
      </c>
      <c r="F351">
        <v>16.95</v>
      </c>
      <c r="G351">
        <v>16.515000000000001</v>
      </c>
      <c r="H351" s="4">
        <f t="shared" si="17"/>
        <v>3.8146377144682442E-3</v>
      </c>
      <c r="I351" s="4">
        <f t="shared" si="15"/>
        <v>-6.9873017581685293</v>
      </c>
      <c r="J351" s="4">
        <f t="shared" si="15"/>
        <v>6334.3853486499629</v>
      </c>
      <c r="K351">
        <f t="shared" si="16"/>
        <v>615.97181839126256</v>
      </c>
    </row>
    <row r="352" spans="1:11" x14ac:dyDescent="0.2">
      <c r="A352">
        <v>-21</v>
      </c>
      <c r="B352">
        <v>56.34</v>
      </c>
      <c r="C352">
        <v>17.39</v>
      </c>
      <c r="D352">
        <v>17.529</v>
      </c>
      <c r="E352">
        <v>17.34</v>
      </c>
      <c r="F352">
        <v>17.584</v>
      </c>
      <c r="G352">
        <v>17.106999999999999</v>
      </c>
      <c r="H352" s="4">
        <f t="shared" si="17"/>
        <v>3.4819090593173618E-3</v>
      </c>
      <c r="I352" s="4">
        <f t="shared" si="15"/>
        <v>-6.6856643606137691</v>
      </c>
      <c r="J352" s="4">
        <f t="shared" si="15"/>
        <v>6403.2860005266421</v>
      </c>
      <c r="K352">
        <f t="shared" si="16"/>
        <v>620.93266268170305</v>
      </c>
    </row>
    <row r="353" spans="1:11" x14ac:dyDescent="0.2">
      <c r="A353">
        <v>-20</v>
      </c>
      <c r="B353">
        <v>54.78</v>
      </c>
      <c r="C353">
        <v>18.026</v>
      </c>
      <c r="D353">
        <v>18.178000000000001</v>
      </c>
      <c r="E353">
        <v>17.975999999999999</v>
      </c>
      <c r="F353">
        <v>18.234000000000002</v>
      </c>
      <c r="G353">
        <v>17.716000000000001</v>
      </c>
      <c r="H353" s="4">
        <f t="shared" si="17"/>
        <v>3.1635440897643252E-3</v>
      </c>
      <c r="I353" s="4">
        <f t="shared" si="15"/>
        <v>-6.38074597963631</v>
      </c>
      <c r="J353" s="4">
        <f t="shared" si="15"/>
        <v>6469.1084356972988</v>
      </c>
      <c r="K353">
        <f t="shared" si="16"/>
        <v>625.82005363749045</v>
      </c>
    </row>
    <row r="354" spans="1:11" x14ac:dyDescent="0.2">
      <c r="A354">
        <v>-19</v>
      </c>
      <c r="B354">
        <v>53.29</v>
      </c>
      <c r="C354">
        <v>18.664000000000001</v>
      </c>
      <c r="D354">
        <v>18.818000000000001</v>
      </c>
      <c r="E354">
        <v>18.603999999999999</v>
      </c>
      <c r="F354">
        <v>18.878</v>
      </c>
      <c r="G354">
        <v>18.356999999999999</v>
      </c>
      <c r="H354" s="4">
        <f t="shared" si="17"/>
        <v>2.8596990431149771E-3</v>
      </c>
      <c r="I354" s="4">
        <f t="shared" si="15"/>
        <v>-6.0726931969840576</v>
      </c>
      <c r="J354" s="4">
        <f t="shared" si="15"/>
        <v>6531.8102552779828</v>
      </c>
      <c r="K354">
        <f t="shared" si="16"/>
        <v>630.34531141449759</v>
      </c>
    </row>
    <row r="355" spans="1:11" x14ac:dyDescent="0.2">
      <c r="A355">
        <v>-18</v>
      </c>
      <c r="B355">
        <v>51.87</v>
      </c>
      <c r="C355">
        <v>19.327999999999999</v>
      </c>
      <c r="D355">
        <v>19.477</v>
      </c>
      <c r="E355">
        <v>19.259</v>
      </c>
      <c r="F355">
        <v>19.55</v>
      </c>
      <c r="G355">
        <v>19.027000000000001</v>
      </c>
      <c r="H355" s="4">
        <f t="shared" si="17"/>
        <v>2.5705231765919268E-3</v>
      </c>
      <c r="I355" s="4">
        <f t="shared" si="15"/>
        <v>-5.7616546133993918</v>
      </c>
      <c r="J355" s="4">
        <f t="shared" si="15"/>
        <v>6591.351222556561</v>
      </c>
      <c r="K355">
        <f t="shared" si="16"/>
        <v>635.37664302055555</v>
      </c>
    </row>
    <row r="356" spans="1:11" x14ac:dyDescent="0.2">
      <c r="A356">
        <v>-17</v>
      </c>
      <c r="B356">
        <v>50.53</v>
      </c>
      <c r="C356">
        <v>19.991</v>
      </c>
      <c r="D356">
        <v>20.134</v>
      </c>
      <c r="E356">
        <v>19.917000000000002</v>
      </c>
      <c r="F356">
        <v>20.196999999999999</v>
      </c>
      <c r="G356">
        <v>19.713999999999999</v>
      </c>
      <c r="H356" s="4">
        <f t="shared" si="17"/>
        <v>2.2961586711919557E-3</v>
      </c>
      <c r="I356" s="4">
        <f t="shared" si="15"/>
        <v>-5.4477807456586032</v>
      </c>
      <c r="J356" s="4">
        <f t="shared" si="15"/>
        <v>6647.6932675825219</v>
      </c>
      <c r="K356">
        <f t="shared" si="16"/>
        <v>640.19444026902431</v>
      </c>
    </row>
    <row r="357" spans="1:11" x14ac:dyDescent="0.2">
      <c r="A357">
        <v>-16</v>
      </c>
      <c r="B357">
        <v>49.26</v>
      </c>
      <c r="C357">
        <v>20.649000000000001</v>
      </c>
      <c r="D357">
        <v>20.786000000000001</v>
      </c>
      <c r="E357">
        <v>20.562999999999999</v>
      </c>
      <c r="F357">
        <v>20.852</v>
      </c>
      <c r="G357">
        <v>20.393999999999998</v>
      </c>
      <c r="H357" s="4">
        <f t="shared" si="17"/>
        <v>2.0367405404463079E-3</v>
      </c>
      <c r="I357" s="4">
        <f t="shared" si="15"/>
        <v>-5.1312239233927688</v>
      </c>
      <c r="J357" s="4">
        <f t="shared" si="15"/>
        <v>6700.8004905577673</v>
      </c>
      <c r="K357">
        <f t="shared" si="16"/>
        <v>644.64632710079616</v>
      </c>
    </row>
    <row r="358" spans="1:11" x14ac:dyDescent="0.2">
      <c r="A358">
        <v>-15</v>
      </c>
      <c r="B358">
        <v>48.06</v>
      </c>
      <c r="C358">
        <v>21.318000000000001</v>
      </c>
      <c r="D358">
        <v>21.451000000000001</v>
      </c>
      <c r="E358">
        <v>21.228000000000002</v>
      </c>
      <c r="F358">
        <v>21.524000000000001</v>
      </c>
      <c r="G358">
        <v>21.07</v>
      </c>
      <c r="H358" s="4">
        <f t="shared" si="17"/>
        <v>1.7923965440942713E-3</v>
      </c>
      <c r="I358" s="4">
        <f t="shared" si="15"/>
        <v>-4.8121381857471608</v>
      </c>
      <c r="J358" s="4">
        <f t="shared" si="15"/>
        <v>6750.6391648353147</v>
      </c>
      <c r="K358">
        <f t="shared" si="16"/>
        <v>649.3192900906954</v>
      </c>
    </row>
    <row r="359" spans="1:11" x14ac:dyDescent="0.2">
      <c r="A359">
        <v>-14</v>
      </c>
      <c r="B359">
        <v>46.93</v>
      </c>
      <c r="C359">
        <v>21.96</v>
      </c>
      <c r="D359">
        <v>22.1</v>
      </c>
      <c r="E359">
        <v>21.870999999999999</v>
      </c>
      <c r="F359">
        <v>22.157</v>
      </c>
      <c r="G359">
        <v>21.710999999999999</v>
      </c>
      <c r="H359" s="4">
        <f t="shared" si="17"/>
        <v>1.5632471066777398E-3</v>
      </c>
      <c r="I359" s="4">
        <f t="shared" si="15"/>
        <v>-4.4906791778978601</v>
      </c>
      <c r="J359" s="4">
        <f t="shared" si="15"/>
        <v>6797.1777387308975</v>
      </c>
      <c r="K359">
        <f t="shared" si="16"/>
        <v>653.14705173322841</v>
      </c>
    </row>
    <row r="360" spans="1:11" x14ac:dyDescent="0.2">
      <c r="A360">
        <v>-13</v>
      </c>
      <c r="B360">
        <v>45.89</v>
      </c>
      <c r="C360">
        <v>22.594000000000001</v>
      </c>
      <c r="D360">
        <v>22.748000000000001</v>
      </c>
      <c r="E360">
        <v>22.504999999999999</v>
      </c>
      <c r="F360">
        <v>22.797999999999998</v>
      </c>
      <c r="G360">
        <v>22.324000000000002</v>
      </c>
      <c r="H360" s="4">
        <f t="shared" si="17"/>
        <v>1.349405241063556E-3</v>
      </c>
      <c r="I360" s="4">
        <f t="shared" si="15"/>
        <v>-4.1670040474821031</v>
      </c>
      <c r="J360" s="4">
        <f t="shared" si="15"/>
        <v>6840.3868368571384</v>
      </c>
      <c r="K360">
        <f t="shared" si="16"/>
        <v>657.11179528906473</v>
      </c>
    </row>
    <row r="361" spans="1:11" x14ac:dyDescent="0.2">
      <c r="A361">
        <v>-12</v>
      </c>
      <c r="B361">
        <v>44.91</v>
      </c>
      <c r="C361">
        <v>23.23</v>
      </c>
      <c r="D361">
        <v>23.385999999999999</v>
      </c>
      <c r="E361">
        <v>23.161000000000001</v>
      </c>
      <c r="F361">
        <v>23.452999999999999</v>
      </c>
      <c r="G361">
        <v>22.922000000000001</v>
      </c>
      <c r="H361" s="4">
        <f t="shared" si="17"/>
        <v>1.1509764768977415E-3</v>
      </c>
      <c r="I361" s="4">
        <f t="shared" si="15"/>
        <v>-3.8412713409650965</v>
      </c>
      <c r="J361" s="4">
        <f t="shared" si="15"/>
        <v>6880.2392613353522</v>
      </c>
      <c r="K361">
        <f t="shared" si="16"/>
        <v>661.1809706005879</v>
      </c>
    </row>
    <row r="362" spans="1:11" x14ac:dyDescent="0.2">
      <c r="A362">
        <v>-11</v>
      </c>
      <c r="B362">
        <v>44.02</v>
      </c>
      <c r="C362">
        <v>23.835000000000001</v>
      </c>
      <c r="D362">
        <v>24.006</v>
      </c>
      <c r="E362">
        <v>23.766999999999999</v>
      </c>
      <c r="F362">
        <v>24.06</v>
      </c>
      <c r="G362">
        <v>23.506</v>
      </c>
      <c r="H362" s="4">
        <f t="shared" si="17"/>
        <v>9.6805879399464168E-4</v>
      </c>
      <c r="I362" s="4">
        <f t="shared" si="15"/>
        <v>-3.5136408999491273</v>
      </c>
      <c r="J362" s="4">
        <f t="shared" si="15"/>
        <v>6916.709991868941</v>
      </c>
      <c r="K362">
        <f t="shared" si="16"/>
        <v>664.95656072881013</v>
      </c>
    </row>
    <row r="363" spans="1:11" x14ac:dyDescent="0.2">
      <c r="A363">
        <v>-10</v>
      </c>
      <c r="B363">
        <v>43.2</v>
      </c>
      <c r="C363">
        <v>24.448</v>
      </c>
      <c r="D363">
        <v>24.63</v>
      </c>
      <c r="E363">
        <v>24.366</v>
      </c>
      <c r="F363">
        <v>24.690999999999999</v>
      </c>
      <c r="G363">
        <v>24.105</v>
      </c>
      <c r="H363" s="4">
        <f t="shared" si="17"/>
        <v>8.0074256066373084E-4</v>
      </c>
      <c r="I363" s="4">
        <f t="shared" si="15"/>
        <v>-3.1842737574791777</v>
      </c>
      <c r="J363" s="4">
        <f t="shared" si="15"/>
        <v>6949.7761861596064</v>
      </c>
      <c r="K363">
        <f t="shared" si="16"/>
        <v>669.35292343073775</v>
      </c>
    </row>
    <row r="364" spans="1:11" x14ac:dyDescent="0.2">
      <c r="A364">
        <v>-9</v>
      </c>
      <c r="B364">
        <v>42.45</v>
      </c>
      <c r="C364">
        <v>25.068000000000001</v>
      </c>
      <c r="D364">
        <v>25.265999999999998</v>
      </c>
      <c r="E364">
        <v>25.001999999999999</v>
      </c>
      <c r="F364">
        <v>25.32</v>
      </c>
      <c r="G364">
        <v>24.684999999999999</v>
      </c>
      <c r="H364" s="4">
        <f t="shared" si="17"/>
        <v>6.4911047697424618E-4</v>
      </c>
      <c r="I364" s="4">
        <f t="shared" si="15"/>
        <v>-2.8533320343287203</v>
      </c>
      <c r="J364" s="4">
        <f t="shared" si="15"/>
        <v>6979.4171796013215</v>
      </c>
      <c r="K364">
        <f t="shared" si="16"/>
        <v>674.41226743879463</v>
      </c>
    </row>
    <row r="365" spans="1:11" x14ac:dyDescent="0.2">
      <c r="A365">
        <v>-8</v>
      </c>
      <c r="B365">
        <v>41.79</v>
      </c>
      <c r="C365">
        <v>25.672999999999998</v>
      </c>
      <c r="D365">
        <v>25.890999999999998</v>
      </c>
      <c r="E365">
        <v>25.588999999999999</v>
      </c>
      <c r="F365">
        <v>25.933</v>
      </c>
      <c r="G365">
        <v>25.279</v>
      </c>
      <c r="H365" s="4">
        <f t="shared" si="17"/>
        <v>5.1323752295859282E-4</v>
      </c>
      <c r="I365" s="4">
        <f t="shared" si="15"/>
        <v>-2.5209788353000859</v>
      </c>
      <c r="J365" s="4">
        <f t="shared" si="15"/>
        <v>7005.6144848152044</v>
      </c>
      <c r="K365">
        <f t="shared" si="16"/>
        <v>679.95014819746677</v>
      </c>
    </row>
    <row r="366" spans="1:11" x14ac:dyDescent="0.2">
      <c r="A366">
        <v>-7</v>
      </c>
      <c r="B366">
        <v>41.2</v>
      </c>
      <c r="C366">
        <v>26.318999999999999</v>
      </c>
      <c r="D366">
        <v>26.556000000000001</v>
      </c>
      <c r="E366">
        <v>26.245000000000001</v>
      </c>
      <c r="F366">
        <v>26.597999999999999</v>
      </c>
      <c r="G366">
        <v>25.876999999999999</v>
      </c>
      <c r="H366" s="4">
        <f t="shared" si="17"/>
        <v>3.9319091175382681E-4</v>
      </c>
      <c r="I366" s="4">
        <f t="shared" si="15"/>
        <v>-2.187378145546981</v>
      </c>
      <c r="J366" s="4">
        <f t="shared" si="15"/>
        <v>7028.3517915760985</v>
      </c>
      <c r="K366">
        <f t="shared" si="16"/>
        <v>687.21824475253584</v>
      </c>
    </row>
    <row r="367" spans="1:11" x14ac:dyDescent="0.2">
      <c r="A367">
        <v>-6</v>
      </c>
      <c r="B367">
        <v>40.69</v>
      </c>
      <c r="C367">
        <v>26.988</v>
      </c>
      <c r="D367">
        <v>27.262</v>
      </c>
      <c r="E367">
        <v>26.934000000000001</v>
      </c>
      <c r="F367">
        <v>27.286999999999999</v>
      </c>
      <c r="G367">
        <v>26.469000000000001</v>
      </c>
      <c r="H367" s="4">
        <f t="shared" si="17"/>
        <v>2.8903004768016105E-4</v>
      </c>
      <c r="I367" s="4">
        <f t="shared" si="15"/>
        <v>-1.8526947269005001</v>
      </c>
      <c r="J367" s="4">
        <f t="shared" si="15"/>
        <v>7047.6149657109072</v>
      </c>
      <c r="K367">
        <f t="shared" si="16"/>
        <v>695.96351385182868</v>
      </c>
    </row>
    <row r="368" spans="1:11" x14ac:dyDescent="0.2">
      <c r="A368">
        <v>-5</v>
      </c>
      <c r="B368">
        <v>40.26</v>
      </c>
      <c r="C368">
        <v>27.7</v>
      </c>
      <c r="D368">
        <v>28.02</v>
      </c>
      <c r="E368">
        <v>27.670999999999999</v>
      </c>
      <c r="F368">
        <v>28.033999999999999</v>
      </c>
      <c r="G368">
        <v>27.073</v>
      </c>
      <c r="H368" s="4">
        <f t="shared" si="17"/>
        <v>2.0080648925632771E-4</v>
      </c>
      <c r="I368" s="4">
        <f t="shared" si="15"/>
        <v>-1.5170940142475997</v>
      </c>
      <c r="J368" s="4">
        <f t="shared" si="15"/>
        <v>7063.3920490007213</v>
      </c>
      <c r="K368">
        <f t="shared" si="16"/>
        <v>706.7757179597794</v>
      </c>
    </row>
    <row r="369" spans="1:11" x14ac:dyDescent="0.2">
      <c r="A369">
        <v>-4</v>
      </c>
      <c r="B369">
        <v>39.9</v>
      </c>
      <c r="C369">
        <v>28.521000000000001</v>
      </c>
      <c r="D369">
        <v>28.89</v>
      </c>
      <c r="E369">
        <v>28.545000000000002</v>
      </c>
      <c r="F369">
        <v>28.896999999999998</v>
      </c>
      <c r="G369">
        <v>27.75</v>
      </c>
      <c r="H369" s="4">
        <f t="shared" si="17"/>
        <v>1.2856391714929916E-4</v>
      </c>
      <c r="I369" s="4">
        <f t="shared" si="15"/>
        <v>-1.180742011914232</v>
      </c>
      <c r="J369" s="4">
        <f t="shared" si="15"/>
        <v>7075.6732581403749</v>
      </c>
      <c r="K369">
        <f t="shared" si="16"/>
        <v>721.21661820194151</v>
      </c>
    </row>
    <row r="370" spans="1:11" x14ac:dyDescent="0.2">
      <c r="A370">
        <v>-3</v>
      </c>
      <c r="B370">
        <v>39.630000000000003</v>
      </c>
      <c r="C370">
        <v>29.459</v>
      </c>
      <c r="D370">
        <v>29.887</v>
      </c>
      <c r="E370">
        <v>29.55</v>
      </c>
      <c r="F370">
        <v>29.885999999999999</v>
      </c>
      <c r="G370">
        <v>28.510999999999999</v>
      </c>
      <c r="H370" s="4">
        <f t="shared" si="17"/>
        <v>7.2338107058145251E-5</v>
      </c>
      <c r="I370" s="4">
        <f t="shared" si="15"/>
        <v>-0.84380519009802368</v>
      </c>
      <c r="J370" s="4">
        <f t="shared" si="15"/>
        <v>7084.4509846527681</v>
      </c>
      <c r="K370">
        <f t="shared" si="16"/>
        <v>739.89510406293755</v>
      </c>
    </row>
    <row r="371" spans="1:11" x14ac:dyDescent="0.2">
      <c r="A371">
        <v>-2</v>
      </c>
      <c r="B371">
        <v>39.43</v>
      </c>
      <c r="C371">
        <v>30.548999999999999</v>
      </c>
      <c r="D371">
        <v>31.042999999999999</v>
      </c>
      <c r="E371">
        <v>30.738</v>
      </c>
      <c r="F371">
        <v>31.032</v>
      </c>
      <c r="G371">
        <v>29.382999999999999</v>
      </c>
      <c r="H371" s="4">
        <f t="shared" si="17"/>
        <v>3.2156907529667933E-5</v>
      </c>
      <c r="I371" s="4">
        <f t="shared" si="15"/>
        <v>-0.50645038130503472</v>
      </c>
      <c r="J371" s="4">
        <f t="shared" si="15"/>
        <v>7089.7197942278999</v>
      </c>
      <c r="K371">
        <f t="shared" si="16"/>
        <v>763.39947401062648</v>
      </c>
    </row>
    <row r="372" spans="1:11" x14ac:dyDescent="0.2">
      <c r="A372">
        <v>-1</v>
      </c>
      <c r="B372">
        <v>39.31</v>
      </c>
      <c r="C372">
        <v>31.844999999999999</v>
      </c>
      <c r="D372">
        <v>32.414999999999999</v>
      </c>
      <c r="E372">
        <v>32.171999999999997</v>
      </c>
      <c r="F372">
        <v>32.378</v>
      </c>
      <c r="G372">
        <v>30.414999999999999</v>
      </c>
      <c r="H372" s="4">
        <f t="shared" si="17"/>
        <v>8.0402227056186604E-6</v>
      </c>
      <c r="I372" s="4">
        <f t="shared" si="15"/>
        <v>-0.16884467681799187</v>
      </c>
      <c r="J372" s="4">
        <f t="shared" si="15"/>
        <v>7091.4764263556581</v>
      </c>
      <c r="K372">
        <f t="shared" si="16"/>
        <v>793.36379539101517</v>
      </c>
    </row>
    <row r="373" spans="1:11" x14ac:dyDescent="0.2">
      <c r="A373">
        <v>0</v>
      </c>
      <c r="B373">
        <v>39.270000000000003</v>
      </c>
      <c r="C373">
        <v>33.356999999999999</v>
      </c>
      <c r="D373">
        <v>34.009</v>
      </c>
      <c r="E373">
        <v>33.851999999999997</v>
      </c>
      <c r="F373">
        <v>33.944000000000003</v>
      </c>
      <c r="G373">
        <v>31.620999999999999</v>
      </c>
      <c r="H373" s="4">
        <f t="shared" si="17"/>
        <v>0</v>
      </c>
      <c r="I373" s="4">
        <f t="shared" si="15"/>
        <v>0.16884467681799187</v>
      </c>
      <c r="J373" s="4">
        <f t="shared" si="15"/>
        <v>7089.7197942278999</v>
      </c>
      <c r="K373">
        <f t="shared" si="16"/>
        <v>830.18707381610318</v>
      </c>
    </row>
    <row r="374" spans="1:11" x14ac:dyDescent="0.2">
      <c r="A374">
        <v>1</v>
      </c>
      <c r="B374">
        <v>39.31</v>
      </c>
      <c r="C374">
        <v>35.087000000000003</v>
      </c>
      <c r="D374">
        <v>35.823999999999998</v>
      </c>
      <c r="E374">
        <v>35.792999999999999</v>
      </c>
      <c r="F374">
        <v>35.725000000000001</v>
      </c>
      <c r="G374">
        <v>33.006</v>
      </c>
      <c r="H374" s="4">
        <f t="shared" si="17"/>
        <v>8.0402227056186604E-6</v>
      </c>
      <c r="I374" s="4">
        <f t="shared" si="15"/>
        <v>0.50645038130503472</v>
      </c>
      <c r="J374" s="4">
        <f t="shared" si="15"/>
        <v>7084.4509846527681</v>
      </c>
      <c r="K374">
        <f t="shared" si="16"/>
        <v>874.13268924115414</v>
      </c>
    </row>
    <row r="375" spans="1:11" x14ac:dyDescent="0.2">
      <c r="A375">
        <v>2</v>
      </c>
      <c r="B375">
        <v>39.43</v>
      </c>
      <c r="C375">
        <v>37.064</v>
      </c>
      <c r="D375">
        <v>37.881</v>
      </c>
      <c r="E375">
        <v>38.009</v>
      </c>
      <c r="F375">
        <v>37.743000000000002</v>
      </c>
      <c r="G375">
        <v>34.625</v>
      </c>
      <c r="H375" s="4">
        <f t="shared" si="17"/>
        <v>3.2156907529667933E-5</v>
      </c>
      <c r="I375" s="4">
        <f t="shared" si="15"/>
        <v>0.84380519009802368</v>
      </c>
      <c r="J375" s="4">
        <f t="shared" si="15"/>
        <v>7075.6732581403749</v>
      </c>
      <c r="K375">
        <f t="shared" si="16"/>
        <v>926.20505105665848</v>
      </c>
    </row>
    <row r="376" spans="1:11" x14ac:dyDescent="0.2">
      <c r="A376">
        <v>3</v>
      </c>
      <c r="B376">
        <v>39.630000000000003</v>
      </c>
      <c r="C376">
        <v>39.258000000000003</v>
      </c>
      <c r="D376">
        <v>40.15</v>
      </c>
      <c r="E376">
        <v>40.453000000000003</v>
      </c>
      <c r="F376">
        <v>39.97</v>
      </c>
      <c r="G376">
        <v>36.460999999999999</v>
      </c>
      <c r="H376" s="4">
        <f t="shared" si="17"/>
        <v>7.2338107058145251E-5</v>
      </c>
      <c r="I376" s="4">
        <f t="shared" si="15"/>
        <v>1.180742011914232</v>
      </c>
      <c r="J376" s="4">
        <f t="shared" si="15"/>
        <v>7063.3920490007213</v>
      </c>
      <c r="K376">
        <f t="shared" si="16"/>
        <v>986.00773941080161</v>
      </c>
    </row>
    <row r="377" spans="1:11" x14ac:dyDescent="0.2">
      <c r="A377">
        <v>4</v>
      </c>
      <c r="B377">
        <v>39.9</v>
      </c>
      <c r="C377">
        <v>41.658999999999999</v>
      </c>
      <c r="D377">
        <v>42.612000000000002</v>
      </c>
      <c r="E377">
        <v>43.112000000000002</v>
      </c>
      <c r="F377">
        <v>42.396000000000001</v>
      </c>
      <c r="G377">
        <v>38.517000000000003</v>
      </c>
      <c r="H377" s="4">
        <f t="shared" si="17"/>
        <v>1.2856391714929916E-4</v>
      </c>
      <c r="I377" s="4">
        <f t="shared" si="15"/>
        <v>1.5170940142475997</v>
      </c>
      <c r="J377" s="4">
        <f t="shared" si="15"/>
        <v>7047.6149657109072</v>
      </c>
      <c r="K377">
        <f t="shared" si="16"/>
        <v>1053.4400300716904</v>
      </c>
    </row>
    <row r="378" spans="1:11" x14ac:dyDescent="0.2">
      <c r="A378">
        <v>5</v>
      </c>
      <c r="B378">
        <v>40.26</v>
      </c>
      <c r="C378">
        <v>44.218000000000004</v>
      </c>
      <c r="D378">
        <v>45.228999999999999</v>
      </c>
      <c r="E378">
        <v>45.917999999999999</v>
      </c>
      <c r="F378">
        <v>44.959000000000003</v>
      </c>
      <c r="G378">
        <v>40.765999999999998</v>
      </c>
      <c r="H378" s="4">
        <f t="shared" si="17"/>
        <v>2.0080648925632771E-4</v>
      </c>
      <c r="I378" s="4">
        <f t="shared" si="15"/>
        <v>1.8526947269005001</v>
      </c>
      <c r="J378" s="4">
        <f t="shared" si="15"/>
        <v>7028.3517915760985</v>
      </c>
      <c r="K378">
        <f t="shared" si="16"/>
        <v>1128.2385811099466</v>
      </c>
    </row>
    <row r="379" spans="1:11" x14ac:dyDescent="0.2">
      <c r="A379">
        <v>6</v>
      </c>
      <c r="B379">
        <v>40.69</v>
      </c>
      <c r="C379">
        <v>46.906999999999996</v>
      </c>
      <c r="D379">
        <v>47.972000000000001</v>
      </c>
      <c r="E379">
        <v>48.845999999999997</v>
      </c>
      <c r="F379">
        <v>47.631999999999998</v>
      </c>
      <c r="G379">
        <v>43.176000000000002</v>
      </c>
      <c r="H379" s="4">
        <f t="shared" si="17"/>
        <v>2.8903004768016105E-4</v>
      </c>
      <c r="I379" s="4">
        <f t="shared" si="15"/>
        <v>2.187378145546981</v>
      </c>
      <c r="J379" s="4">
        <f t="shared" si="15"/>
        <v>7005.6144848152044</v>
      </c>
      <c r="K379">
        <f t="shared" si="16"/>
        <v>1209.6324493940908</v>
      </c>
    </row>
    <row r="380" spans="1:11" x14ac:dyDescent="0.2">
      <c r="A380">
        <v>7</v>
      </c>
      <c r="B380">
        <v>41.2</v>
      </c>
      <c r="C380">
        <v>49.662999999999997</v>
      </c>
      <c r="D380">
        <v>50.784999999999997</v>
      </c>
      <c r="E380">
        <v>51.805</v>
      </c>
      <c r="F380">
        <v>50.38</v>
      </c>
      <c r="G380">
        <v>45.680999999999997</v>
      </c>
      <c r="H380" s="4">
        <f t="shared" si="17"/>
        <v>3.9319091175382681E-4</v>
      </c>
      <c r="I380" s="4">
        <f t="shared" si="15"/>
        <v>2.5209788353000859</v>
      </c>
      <c r="J380" s="4">
        <f t="shared" si="15"/>
        <v>6979.4171796013215</v>
      </c>
      <c r="K380">
        <f t="shared" si="16"/>
        <v>1296.7559439623537</v>
      </c>
    </row>
    <row r="381" spans="1:11" x14ac:dyDescent="0.2">
      <c r="A381">
        <v>8</v>
      </c>
      <c r="B381">
        <v>41.79</v>
      </c>
      <c r="C381">
        <v>52.417999999999999</v>
      </c>
      <c r="D381">
        <v>53.601999999999997</v>
      </c>
      <c r="E381">
        <v>54.72</v>
      </c>
      <c r="F381">
        <v>53.139000000000003</v>
      </c>
      <c r="G381">
        <v>48.210999999999999</v>
      </c>
      <c r="H381" s="4">
        <f t="shared" si="17"/>
        <v>5.1323752295859282E-4</v>
      </c>
      <c r="I381" s="4">
        <f t="shared" si="15"/>
        <v>2.8533320343287203</v>
      </c>
      <c r="J381" s="4">
        <f t="shared" si="15"/>
        <v>6949.7761861596064</v>
      </c>
      <c r="K381">
        <f t="shared" si="16"/>
        <v>1388.2922474278353</v>
      </c>
    </row>
    <row r="382" spans="1:11" x14ac:dyDescent="0.2">
      <c r="A382">
        <v>9</v>
      </c>
      <c r="B382">
        <v>42.45</v>
      </c>
      <c r="C382">
        <v>55.095999999999997</v>
      </c>
      <c r="D382">
        <v>56.323</v>
      </c>
      <c r="E382">
        <v>57.5</v>
      </c>
      <c r="F382">
        <v>55.84</v>
      </c>
      <c r="G382">
        <v>50.722000000000001</v>
      </c>
      <c r="H382" s="4">
        <f t="shared" si="17"/>
        <v>6.4911047697424618E-4</v>
      </c>
      <c r="I382" s="4">
        <f t="shared" si="15"/>
        <v>3.1842737574791777</v>
      </c>
      <c r="J382" s="4">
        <f t="shared" si="15"/>
        <v>6916.709991868941</v>
      </c>
      <c r="K382">
        <f t="shared" si="16"/>
        <v>1482.2649707518681</v>
      </c>
    </row>
    <row r="383" spans="1:11" x14ac:dyDescent="0.2">
      <c r="A383">
        <v>10</v>
      </c>
      <c r="B383">
        <v>43.2</v>
      </c>
      <c r="C383">
        <v>57.63</v>
      </c>
      <c r="D383">
        <v>58.875999999999998</v>
      </c>
      <c r="E383">
        <v>60.066000000000003</v>
      </c>
      <c r="F383">
        <v>58.415999999999997</v>
      </c>
      <c r="G383">
        <v>53.16</v>
      </c>
      <c r="H383" s="4">
        <f t="shared" si="17"/>
        <v>8.0074256066373084E-4</v>
      </c>
      <c r="I383" s="4">
        <f t="shared" si="15"/>
        <v>3.5136408999491273</v>
      </c>
      <c r="J383" s="4">
        <f t="shared" si="15"/>
        <v>6880.2392613353522</v>
      </c>
      <c r="K383">
        <f t="shared" si="16"/>
        <v>1577.8308645825189</v>
      </c>
    </row>
    <row r="384" spans="1:11" x14ac:dyDescent="0.2">
      <c r="A384">
        <v>11</v>
      </c>
      <c r="B384">
        <v>44.02</v>
      </c>
      <c r="C384">
        <v>59.936</v>
      </c>
      <c r="D384">
        <v>61.16</v>
      </c>
      <c r="E384">
        <v>62.317999999999998</v>
      </c>
      <c r="F384">
        <v>60.780999999999999</v>
      </c>
      <c r="G384">
        <v>55.482999999999997</v>
      </c>
      <c r="H384" s="4">
        <f t="shared" si="17"/>
        <v>9.6805879399464168E-4</v>
      </c>
      <c r="I384" s="4">
        <f t="shared" si="15"/>
        <v>3.8412713409650965</v>
      </c>
      <c r="J384" s="4">
        <f t="shared" si="15"/>
        <v>6840.3868368571384</v>
      </c>
      <c r="K384">
        <f t="shared" si="16"/>
        <v>1672.113967855757</v>
      </c>
    </row>
    <row r="385" spans="1:11" x14ac:dyDescent="0.2">
      <c r="A385">
        <v>12</v>
      </c>
      <c r="B385">
        <v>44.91</v>
      </c>
      <c r="C385">
        <v>61.947000000000003</v>
      </c>
      <c r="D385">
        <v>63.112000000000002</v>
      </c>
      <c r="E385">
        <v>64.188000000000002</v>
      </c>
      <c r="F385">
        <v>62.850999999999999</v>
      </c>
      <c r="G385">
        <v>57.637999999999998</v>
      </c>
      <c r="H385" s="4">
        <f t="shared" si="17"/>
        <v>1.1509764768977415E-3</v>
      </c>
      <c r="I385" s="4">
        <f t="shared" si="15"/>
        <v>4.1670040474821031</v>
      </c>
      <c r="J385" s="4">
        <f t="shared" si="15"/>
        <v>6797.1777387308975</v>
      </c>
      <c r="K385">
        <f t="shared" si="16"/>
        <v>1763.1587423932249</v>
      </c>
    </row>
    <row r="386" spans="1:11" x14ac:dyDescent="0.2">
      <c r="A386">
        <v>13</v>
      </c>
      <c r="B386">
        <v>45.89</v>
      </c>
      <c r="C386">
        <v>63.610999999999997</v>
      </c>
      <c r="D386">
        <v>64.688000000000002</v>
      </c>
      <c r="E386">
        <v>65.632000000000005</v>
      </c>
      <c r="F386">
        <v>64.587999999999994</v>
      </c>
      <c r="G386">
        <v>59.536000000000001</v>
      </c>
      <c r="H386" s="4">
        <f t="shared" si="17"/>
        <v>1.349405241063556E-3</v>
      </c>
      <c r="I386" s="4">
        <f t="shared" si="15"/>
        <v>4.4906791778978601</v>
      </c>
      <c r="J386" s="4">
        <f t="shared" si="15"/>
        <v>6750.6391648353147</v>
      </c>
      <c r="K386">
        <f t="shared" si="16"/>
        <v>1850.0282557374833</v>
      </c>
    </row>
    <row r="387" spans="1:11" x14ac:dyDescent="0.2">
      <c r="A387">
        <v>14</v>
      </c>
      <c r="B387">
        <v>46.93</v>
      </c>
      <c r="C387">
        <v>64.900999999999996</v>
      </c>
      <c r="D387">
        <v>65.852000000000004</v>
      </c>
      <c r="E387">
        <v>66.658000000000001</v>
      </c>
      <c r="F387">
        <v>65.94</v>
      </c>
      <c r="G387">
        <v>61.155000000000001</v>
      </c>
      <c r="H387" s="4">
        <f t="shared" si="17"/>
        <v>1.5632471066777398E-3</v>
      </c>
      <c r="I387" s="4">
        <f t="shared" si="15"/>
        <v>4.8121381857471608</v>
      </c>
      <c r="J387" s="4">
        <f t="shared" si="15"/>
        <v>6700.8004905577673</v>
      </c>
      <c r="K387">
        <f t="shared" si="16"/>
        <v>1930.3231696055673</v>
      </c>
    </row>
    <row r="388" spans="1:11" x14ac:dyDescent="0.2">
      <c r="A388">
        <v>15</v>
      </c>
      <c r="B388">
        <v>48.06</v>
      </c>
      <c r="C388">
        <v>65.796000000000006</v>
      </c>
      <c r="D388">
        <v>66.620999999999995</v>
      </c>
      <c r="E388">
        <v>67.275999999999996</v>
      </c>
      <c r="F388">
        <v>66.87</v>
      </c>
      <c r="G388">
        <v>62.418999999999997</v>
      </c>
      <c r="H388" s="4">
        <f t="shared" si="17"/>
        <v>1.7923965440942713E-3</v>
      </c>
      <c r="I388" s="4">
        <f t="shared" si="15"/>
        <v>5.1312239233927688</v>
      </c>
      <c r="J388" s="4">
        <f t="shared" si="15"/>
        <v>6647.6932675825219</v>
      </c>
      <c r="K388">
        <f t="shared" si="16"/>
        <v>2004.0628581859178</v>
      </c>
    </row>
    <row r="389" spans="1:11" x14ac:dyDescent="0.2">
      <c r="A389">
        <v>16</v>
      </c>
      <c r="B389">
        <v>49.26</v>
      </c>
      <c r="C389">
        <v>66.278000000000006</v>
      </c>
      <c r="D389">
        <v>67.001000000000005</v>
      </c>
      <c r="E389">
        <v>67.447999999999993</v>
      </c>
      <c r="F389">
        <v>67.373999999999995</v>
      </c>
      <c r="G389">
        <v>63.287999999999997</v>
      </c>
      <c r="H389" s="4">
        <f t="shared" si="17"/>
        <v>2.0367405404463079E-3</v>
      </c>
      <c r="I389" s="4">
        <f t="shared" si="15"/>
        <v>5.4477807456586032</v>
      </c>
      <c r="J389" s="4">
        <f t="shared" si="15"/>
        <v>6591.351222556561</v>
      </c>
      <c r="K389">
        <f t="shared" si="16"/>
        <v>2069.1495601523839</v>
      </c>
    </row>
    <row r="390" spans="1:11" x14ac:dyDescent="0.2">
      <c r="A390">
        <v>17</v>
      </c>
      <c r="B390">
        <v>50.53</v>
      </c>
      <c r="C390">
        <v>66.38</v>
      </c>
      <c r="D390">
        <v>67.019000000000005</v>
      </c>
      <c r="E390">
        <v>67.245000000000005</v>
      </c>
      <c r="F390">
        <v>67.47</v>
      </c>
      <c r="G390">
        <v>63.786000000000001</v>
      </c>
      <c r="H390" s="4">
        <f t="shared" si="17"/>
        <v>2.2961586711919557E-3</v>
      </c>
      <c r="I390" s="4">
        <f t="shared" si="15"/>
        <v>5.7616546133993918</v>
      </c>
      <c r="J390" s="4">
        <f t="shared" si="15"/>
        <v>6531.8102552779828</v>
      </c>
      <c r="K390">
        <f t="shared" si="16"/>
        <v>2125.7619401259485</v>
      </c>
    </row>
    <row r="391" spans="1:11" x14ac:dyDescent="0.2">
      <c r="A391">
        <v>18</v>
      </c>
      <c r="B391">
        <v>51.87</v>
      </c>
      <c r="C391">
        <v>66.150999999999996</v>
      </c>
      <c r="D391">
        <v>66.701999999999998</v>
      </c>
      <c r="E391">
        <v>66.757999999999996</v>
      </c>
      <c r="F391">
        <v>67.177999999999997</v>
      </c>
      <c r="G391">
        <v>63.966000000000001</v>
      </c>
      <c r="H391" s="4">
        <f t="shared" si="17"/>
        <v>2.5705231765919268E-3</v>
      </c>
      <c r="I391" s="4">
        <f t="shared" si="15"/>
        <v>6.0726931969840576</v>
      </c>
      <c r="J391" s="4">
        <f t="shared" si="15"/>
        <v>6469.1084356972988</v>
      </c>
      <c r="K391">
        <f t="shared" si="16"/>
        <v>2174.6068042452798</v>
      </c>
    </row>
    <row r="392" spans="1:11" x14ac:dyDescent="0.2">
      <c r="A392">
        <v>19</v>
      </c>
      <c r="B392">
        <v>53.29</v>
      </c>
      <c r="C392">
        <v>65.59</v>
      </c>
      <c r="D392">
        <v>66.06</v>
      </c>
      <c r="E392">
        <v>65.942999999999998</v>
      </c>
      <c r="F392">
        <v>66.546999999999997</v>
      </c>
      <c r="G392">
        <v>63.811999999999998</v>
      </c>
      <c r="H392" s="4">
        <f t="shared" si="17"/>
        <v>2.8596990431149771E-3</v>
      </c>
      <c r="I392" s="4">
        <f t="shared" si="15"/>
        <v>6.38074597963631</v>
      </c>
      <c r="J392" s="4">
        <f t="shared" si="15"/>
        <v>6403.2860005266421</v>
      </c>
      <c r="K392">
        <f t="shared" si="16"/>
        <v>2215.1922940246945</v>
      </c>
    </row>
    <row r="393" spans="1:11" x14ac:dyDescent="0.2">
      <c r="A393">
        <v>20</v>
      </c>
      <c r="B393">
        <v>54.78</v>
      </c>
      <c r="C393">
        <v>64.771000000000001</v>
      </c>
      <c r="D393">
        <v>65.198999999999998</v>
      </c>
      <c r="E393">
        <v>64.894000000000005</v>
      </c>
      <c r="F393">
        <v>65.632999999999996</v>
      </c>
      <c r="G393">
        <v>63.359000000000002</v>
      </c>
      <c r="H393" s="4">
        <f t="shared" si="17"/>
        <v>3.1635440897643252E-3</v>
      </c>
      <c r="I393" s="4">
        <f t="shared" si="15"/>
        <v>6.6856643606137691</v>
      </c>
      <c r="J393" s="4">
        <f t="shared" si="15"/>
        <v>6334.3853486499629</v>
      </c>
      <c r="K393">
        <f t="shared" si="16"/>
        <v>2248.6958112811435</v>
      </c>
    </row>
    <row r="394" spans="1:11" x14ac:dyDescent="0.2">
      <c r="A394">
        <v>21</v>
      </c>
      <c r="B394">
        <v>56.34</v>
      </c>
      <c r="C394">
        <v>63.667999999999999</v>
      </c>
      <c r="D394">
        <v>64.039000000000001</v>
      </c>
      <c r="E394">
        <v>63.625</v>
      </c>
      <c r="F394">
        <v>64.394000000000005</v>
      </c>
      <c r="G394">
        <v>62.613</v>
      </c>
      <c r="H394" s="4">
        <f t="shared" si="17"/>
        <v>3.4819090593173618E-3</v>
      </c>
      <c r="I394" s="4">
        <f t="shared" si="15"/>
        <v>6.9873017581685293</v>
      </c>
      <c r="J394" s="4">
        <f t="shared" si="15"/>
        <v>6262.4510356759547</v>
      </c>
      <c r="K394">
        <f t="shared" si="16"/>
        <v>2273.3490953202227</v>
      </c>
    </row>
    <row r="395" spans="1:11" x14ac:dyDescent="0.2">
      <c r="A395">
        <v>22</v>
      </c>
      <c r="B395">
        <v>57.97</v>
      </c>
      <c r="C395">
        <v>62.350999999999999</v>
      </c>
      <c r="D395">
        <v>62.667000000000002</v>
      </c>
      <c r="E395">
        <v>62.151000000000003</v>
      </c>
      <c r="F395">
        <v>62.942</v>
      </c>
      <c r="G395">
        <v>61.643000000000001</v>
      </c>
      <c r="H395" s="4">
        <f t="shared" si="17"/>
        <v>3.8146377144682442E-3</v>
      </c>
      <c r="I395" s="4">
        <f t="shared" si="15"/>
        <v>7.2855137122483367</v>
      </c>
      <c r="J395" s="4">
        <f t="shared" si="15"/>
        <v>6187.5297670224145</v>
      </c>
      <c r="K395">
        <f t="shared" si="16"/>
        <v>2290.734751790148</v>
      </c>
    </row>
    <row r="396" spans="1:11" x14ac:dyDescent="0.2">
      <c r="A396">
        <v>23</v>
      </c>
      <c r="B396">
        <v>59.67</v>
      </c>
      <c r="C396">
        <v>60.884</v>
      </c>
      <c r="D396">
        <v>61.161999999999999</v>
      </c>
      <c r="E396">
        <v>60.548999999999999</v>
      </c>
      <c r="F396">
        <v>61.36</v>
      </c>
      <c r="G396">
        <v>60.465000000000003</v>
      </c>
      <c r="H396" s="4">
        <f t="shared" si="17"/>
        <v>4.1615669388610221E-3</v>
      </c>
      <c r="I396" s="4">
        <f t="shared" si="15"/>
        <v>7.5801579868684517</v>
      </c>
      <c r="J396" s="4">
        <f t="shared" si="15"/>
        <v>6109.6703902538266</v>
      </c>
      <c r="K396">
        <f t="shared" si="16"/>
        <v>2302.4345624449611</v>
      </c>
    </row>
    <row r="397" spans="1:11" x14ac:dyDescent="0.2">
      <c r="A397">
        <v>24</v>
      </c>
      <c r="B397">
        <v>61.44</v>
      </c>
      <c r="C397">
        <v>59.304000000000002</v>
      </c>
      <c r="D397">
        <v>59.533000000000001</v>
      </c>
      <c r="E397">
        <v>58.889000000000003</v>
      </c>
      <c r="F397">
        <v>59.652999999999999</v>
      </c>
      <c r="G397">
        <v>59.142000000000003</v>
      </c>
      <c r="H397" s="4">
        <f t="shared" si="17"/>
        <v>4.5225268429976151E-3</v>
      </c>
      <c r="I397" s="4">
        <f t="shared" si="15"/>
        <v>7.8710946721186339</v>
      </c>
      <c r="J397" s="4">
        <f t="shared" si="15"/>
        <v>6028.92388497094</v>
      </c>
      <c r="K397">
        <f t="shared" si="16"/>
        <v>2309.2091780765836</v>
      </c>
    </row>
    <row r="398" spans="1:11" x14ac:dyDescent="0.2">
      <c r="A398">
        <v>25</v>
      </c>
      <c r="B398">
        <v>63.28</v>
      </c>
      <c r="C398">
        <v>57.612000000000002</v>
      </c>
      <c r="D398">
        <v>57.787999999999997</v>
      </c>
      <c r="E398">
        <v>57.097999999999999</v>
      </c>
      <c r="F398">
        <v>57.854999999999997</v>
      </c>
      <c r="G398">
        <v>57.707999999999998</v>
      </c>
      <c r="H398" s="4">
        <f t="shared" si="17"/>
        <v>4.8973408750032643E-3</v>
      </c>
      <c r="I398" s="4">
        <f t="shared" ref="I398:J461" si="18">(H399-H398)/$I$10</f>
        <v>8.1581862856886787</v>
      </c>
      <c r="J398" s="4">
        <f t="shared" si="18"/>
        <v>5945.3433523944759</v>
      </c>
      <c r="K398">
        <f t="shared" ref="K398:K461" si="19">((C398*100000)*(B398*0.000001))/(($I$9+$I$8)*287)</f>
        <v>2310.5081423104448</v>
      </c>
    </row>
    <row r="399" spans="1:11" x14ac:dyDescent="0.2">
      <c r="A399">
        <v>26</v>
      </c>
      <c r="B399">
        <v>65.180000000000007</v>
      </c>
      <c r="C399">
        <v>55.884</v>
      </c>
      <c r="D399">
        <v>56.023000000000003</v>
      </c>
      <c r="E399">
        <v>55.298000000000002</v>
      </c>
      <c r="F399">
        <v>56.036999999999999</v>
      </c>
      <c r="G399">
        <v>56.177999999999997</v>
      </c>
      <c r="H399" s="4">
        <f t="shared" ref="H399:H462" si="20">(((0.5*$B$7)+$C$7)-((0.5*$B$7)*COS(RADIANS(A399)))-($C$7*COS(ASIN(((0.5*$B$7)/$C$7)*SIN(RADIANS(A399))))))</f>
        <v>5.2858259362265347E-3</v>
      </c>
      <c r="I399" s="4">
        <f t="shared" si="18"/>
        <v>8.4412978738979394</v>
      </c>
      <c r="J399" s="4">
        <f t="shared" si="18"/>
        <v>5858.9840020599058</v>
      </c>
      <c r="K399">
        <f t="shared" si="19"/>
        <v>2308.5002234754102</v>
      </c>
    </row>
    <row r="400" spans="1:11" x14ac:dyDescent="0.2">
      <c r="A400">
        <v>27</v>
      </c>
      <c r="B400">
        <v>67.150000000000006</v>
      </c>
      <c r="C400">
        <v>54.115000000000002</v>
      </c>
      <c r="D400">
        <v>54.225999999999999</v>
      </c>
      <c r="E400">
        <v>53.511000000000003</v>
      </c>
      <c r="F400">
        <v>54.179000000000002</v>
      </c>
      <c r="G400">
        <v>54.545999999999999</v>
      </c>
      <c r="H400" s="4">
        <f t="shared" si="20"/>
        <v>5.6877925016502462E-3</v>
      </c>
      <c r="I400" s="4">
        <f t="shared" si="18"/>
        <v>8.7202971120912682</v>
      </c>
      <c r="J400" s="4">
        <f t="shared" si="18"/>
        <v>5769.9031373983817</v>
      </c>
      <c r="K400">
        <f t="shared" si="19"/>
        <v>2302.9884538244828</v>
      </c>
    </row>
    <row r="401" spans="1:11" x14ac:dyDescent="0.2">
      <c r="A401">
        <v>28</v>
      </c>
      <c r="B401">
        <v>69.19</v>
      </c>
      <c r="C401">
        <v>52.335999999999999</v>
      </c>
      <c r="D401">
        <v>52.398000000000003</v>
      </c>
      <c r="E401">
        <v>51.722000000000001</v>
      </c>
      <c r="F401">
        <v>52.341999999999999</v>
      </c>
      <c r="G401">
        <v>52.88</v>
      </c>
      <c r="H401" s="4">
        <f t="shared" si="20"/>
        <v>6.1030447450831637E-3</v>
      </c>
      <c r="I401" s="4">
        <f t="shared" si="18"/>
        <v>8.995054404348334</v>
      </c>
      <c r="J401" s="4">
        <f t="shared" si="18"/>
        <v>5678.160138906781</v>
      </c>
      <c r="K401">
        <f t="shared" si="19"/>
        <v>2294.9431842304311</v>
      </c>
    </row>
    <row r="402" spans="1:11" x14ac:dyDescent="0.2">
      <c r="A402">
        <v>29</v>
      </c>
      <c r="B402">
        <v>71.290000000000006</v>
      </c>
      <c r="C402">
        <v>50.567999999999998</v>
      </c>
      <c r="D402">
        <v>50.625999999999998</v>
      </c>
      <c r="E402">
        <v>49.927</v>
      </c>
      <c r="F402">
        <v>50.514000000000003</v>
      </c>
      <c r="G402">
        <v>51.204000000000001</v>
      </c>
      <c r="H402" s="4">
        <f t="shared" si="20"/>
        <v>6.5313806690997511E-3</v>
      </c>
      <c r="I402" s="4">
        <f t="shared" si="18"/>
        <v>9.2654429823915141</v>
      </c>
      <c r="J402" s="4">
        <f t="shared" si="18"/>
        <v>5583.8164452973551</v>
      </c>
      <c r="K402">
        <f t="shared" si="19"/>
        <v>2284.7173139196111</v>
      </c>
    </row>
    <row r="403" spans="1:11" x14ac:dyDescent="0.2">
      <c r="A403">
        <v>30</v>
      </c>
      <c r="B403">
        <v>73.45</v>
      </c>
      <c r="C403">
        <v>48.837000000000003</v>
      </c>
      <c r="D403">
        <v>48.890999999999998</v>
      </c>
      <c r="E403">
        <v>48.212000000000003</v>
      </c>
      <c r="F403">
        <v>48.722000000000001</v>
      </c>
      <c r="G403">
        <v>49.526000000000003</v>
      </c>
      <c r="H403" s="4">
        <f t="shared" si="20"/>
        <v>6.9725922396898232E-3</v>
      </c>
      <c r="I403" s="4">
        <f t="shared" si="18"/>
        <v>9.5313390035961501</v>
      </c>
      <c r="J403" s="4">
        <f t="shared" si="18"/>
        <v>5486.9355322002311</v>
      </c>
      <c r="K403">
        <f t="shared" si="19"/>
        <v>2273.3633740400646</v>
      </c>
    </row>
    <row r="404" spans="1:11" x14ac:dyDescent="0.2">
      <c r="A404">
        <v>31</v>
      </c>
      <c r="B404">
        <v>75.67</v>
      </c>
      <c r="C404">
        <v>47.122999999999998</v>
      </c>
      <c r="D404">
        <v>47.158000000000001</v>
      </c>
      <c r="E404">
        <v>46.521999999999998</v>
      </c>
      <c r="F404">
        <v>46.948999999999998</v>
      </c>
      <c r="G404">
        <v>47.863999999999997</v>
      </c>
      <c r="H404" s="4">
        <f t="shared" si="20"/>
        <v>7.4264655255753542E-3</v>
      </c>
      <c r="I404" s="4">
        <f t="shared" si="18"/>
        <v>9.7926216479866373</v>
      </c>
      <c r="J404" s="4">
        <f t="shared" si="18"/>
        <v>5387.5828886372956</v>
      </c>
      <c r="K404">
        <f t="shared" si="19"/>
        <v>2259.8767080330485</v>
      </c>
    </row>
    <row r="405" spans="1:11" x14ac:dyDescent="0.2">
      <c r="A405">
        <v>32</v>
      </c>
      <c r="B405">
        <v>77.959999999999994</v>
      </c>
      <c r="C405">
        <v>45.46</v>
      </c>
      <c r="D405">
        <v>45.481999999999999</v>
      </c>
      <c r="E405">
        <v>44.853000000000002</v>
      </c>
      <c r="F405">
        <v>45.261000000000003</v>
      </c>
      <c r="G405">
        <v>46.244999999999997</v>
      </c>
      <c r="H405" s="4">
        <f t="shared" si="20"/>
        <v>7.8927808421461465E-3</v>
      </c>
      <c r="I405" s="4">
        <f t="shared" si="18"/>
        <v>10.049173214112223</v>
      </c>
      <c r="J405" s="4">
        <f t="shared" si="18"/>
        <v>5285.8259902530908</v>
      </c>
      <c r="K405">
        <f t="shared" si="19"/>
        <v>2246.1013178183721</v>
      </c>
    </row>
    <row r="406" spans="1:11" x14ac:dyDescent="0.2">
      <c r="A406">
        <v>33</v>
      </c>
      <c r="B406">
        <v>80.31</v>
      </c>
      <c r="C406">
        <v>43.851999999999997</v>
      </c>
      <c r="D406">
        <v>43.887999999999998</v>
      </c>
      <c r="E406">
        <v>43.26</v>
      </c>
      <c r="F406">
        <v>43.625999999999998</v>
      </c>
      <c r="G406">
        <v>44.636000000000003</v>
      </c>
      <c r="H406" s="4">
        <f t="shared" si="20"/>
        <v>8.3713128999610142E-3</v>
      </c>
      <c r="I406" s="4">
        <f t="shared" si="18"/>
        <v>10.300879213648084</v>
      </c>
      <c r="J406" s="4">
        <f t="shared" si="18"/>
        <v>5181.7342706972586</v>
      </c>
      <c r="K406">
        <f t="shared" si="19"/>
        <v>2231.9636233084329</v>
      </c>
    </row>
    <row r="407" spans="1:11" x14ac:dyDescent="0.2">
      <c r="A407">
        <v>34</v>
      </c>
      <c r="B407">
        <v>82.71</v>
      </c>
      <c r="C407">
        <v>42.281999999999996</v>
      </c>
      <c r="D407">
        <v>42.317</v>
      </c>
      <c r="E407">
        <v>41.716999999999999</v>
      </c>
      <c r="F407">
        <v>42.01</v>
      </c>
      <c r="G407">
        <v>43.084000000000003</v>
      </c>
      <c r="H407" s="4">
        <f t="shared" si="20"/>
        <v>8.8618309577537802E-3</v>
      </c>
      <c r="I407" s="4">
        <f t="shared" si="18"/>
        <v>10.547628464633668</v>
      </c>
      <c r="J407" s="4">
        <f t="shared" si="18"/>
        <v>5075.3790890409418</v>
      </c>
      <c r="K407">
        <f t="shared" si="19"/>
        <v>2216.3667361602584</v>
      </c>
    </row>
    <row r="408" spans="1:11" x14ac:dyDescent="0.2">
      <c r="A408">
        <v>35</v>
      </c>
      <c r="B408">
        <v>85.17</v>
      </c>
      <c r="C408">
        <v>40.768999999999998</v>
      </c>
      <c r="D408">
        <v>40.798999999999999</v>
      </c>
      <c r="E408">
        <v>40.212000000000003</v>
      </c>
      <c r="F408">
        <v>40.482999999999997</v>
      </c>
      <c r="G408">
        <v>41.581000000000003</v>
      </c>
      <c r="H408" s="4">
        <f t="shared" si="20"/>
        <v>9.3640989798791929E-3</v>
      </c>
      <c r="I408" s="4">
        <f t="shared" si="18"/>
        <v>10.789313183159427</v>
      </c>
      <c r="J408" s="4">
        <f t="shared" si="18"/>
        <v>4966.8336947453345</v>
      </c>
      <c r="K408">
        <f t="shared" si="19"/>
        <v>2200.6186390801186</v>
      </c>
    </row>
    <row r="409" spans="1:11" x14ac:dyDescent="0.2">
      <c r="A409">
        <v>36</v>
      </c>
      <c r="B409">
        <v>87.69</v>
      </c>
      <c r="C409">
        <v>39.319000000000003</v>
      </c>
      <c r="D409">
        <v>39.363</v>
      </c>
      <c r="E409">
        <v>38.78</v>
      </c>
      <c r="F409">
        <v>39.024999999999999</v>
      </c>
      <c r="G409">
        <v>40.106999999999999</v>
      </c>
      <c r="H409" s="4">
        <f t="shared" si="20"/>
        <v>9.8778757981248799E-3</v>
      </c>
      <c r="I409" s="4">
        <f t="shared" si="18"/>
        <v>11.025829073385395</v>
      </c>
      <c r="J409" s="4">
        <f t="shared" si="18"/>
        <v>4856.1731890807332</v>
      </c>
      <c r="K409">
        <f t="shared" si="19"/>
        <v>2185.1467810420418</v>
      </c>
    </row>
    <row r="410" spans="1:11" x14ac:dyDescent="0.2">
      <c r="A410">
        <v>37</v>
      </c>
      <c r="B410">
        <v>90.26</v>
      </c>
      <c r="C410">
        <v>37.914999999999999</v>
      </c>
      <c r="D410">
        <v>37.963999999999999</v>
      </c>
      <c r="E410">
        <v>37.414999999999999</v>
      </c>
      <c r="F410">
        <v>37.594000000000001</v>
      </c>
      <c r="G410">
        <v>38.686</v>
      </c>
      <c r="H410" s="4">
        <f t="shared" si="20"/>
        <v>1.0402915277809899E-2</v>
      </c>
      <c r="I410" s="4">
        <f t="shared" si="18"/>
        <v>11.257075415722573</v>
      </c>
      <c r="J410" s="4">
        <f t="shared" si="18"/>
        <v>4743.4744834972162</v>
      </c>
      <c r="K410">
        <f t="shared" si="19"/>
        <v>2168.8747379668698</v>
      </c>
    </row>
    <row r="411" spans="1:11" x14ac:dyDescent="0.2">
      <c r="A411">
        <v>38</v>
      </c>
      <c r="B411">
        <v>92.89</v>
      </c>
      <c r="C411">
        <v>36.561</v>
      </c>
      <c r="D411">
        <v>36.613</v>
      </c>
      <c r="E411">
        <v>36.072000000000003</v>
      </c>
      <c r="F411">
        <v>36.220999999999997</v>
      </c>
      <c r="G411">
        <v>37.337000000000003</v>
      </c>
      <c r="H411" s="4">
        <f t="shared" si="20"/>
        <v>1.0938966488082402E-2</v>
      </c>
      <c r="I411" s="4">
        <f t="shared" si="18"/>
        <v>11.482955153031964</v>
      </c>
      <c r="J411" s="4">
        <f t="shared" si="18"/>
        <v>4628.8162536998652</v>
      </c>
      <c r="K411">
        <f t="shared" si="19"/>
        <v>2152.3609770156268</v>
      </c>
    </row>
    <row r="412" spans="1:11" x14ac:dyDescent="0.2">
      <c r="A412">
        <v>39</v>
      </c>
      <c r="B412">
        <v>95.57</v>
      </c>
      <c r="C412">
        <v>35.267000000000003</v>
      </c>
      <c r="D412">
        <v>35.341999999999999</v>
      </c>
      <c r="E412">
        <v>34.796999999999997</v>
      </c>
      <c r="F412">
        <v>34.911000000000001</v>
      </c>
      <c r="G412">
        <v>36.020000000000003</v>
      </c>
      <c r="H412" s="4">
        <f t="shared" si="20"/>
        <v>1.148577387632202E-2</v>
      </c>
      <c r="I412" s="4">
        <f t="shared" si="18"/>
        <v>11.70337497463672</v>
      </c>
      <c r="J412" s="4">
        <f t="shared" si="18"/>
        <v>4512.2788911159114</v>
      </c>
      <c r="K412">
        <f t="shared" si="19"/>
        <v>2136.0832997718176</v>
      </c>
    </row>
    <row r="413" spans="1:11" x14ac:dyDescent="0.2">
      <c r="A413">
        <v>40</v>
      </c>
      <c r="B413">
        <v>98.3</v>
      </c>
      <c r="C413">
        <v>34.024999999999999</v>
      </c>
      <c r="D413">
        <v>34.106999999999999</v>
      </c>
      <c r="E413">
        <v>33.584000000000003</v>
      </c>
      <c r="F413">
        <v>33.661000000000001</v>
      </c>
      <c r="G413">
        <v>34.749000000000002</v>
      </c>
      <c r="H413" s="4">
        <f t="shared" si="20"/>
        <v>1.2043077446542816E-2</v>
      </c>
      <c r="I413" s="4">
        <f t="shared" si="18"/>
        <v>11.918245398023192</v>
      </c>
      <c r="J413" s="4">
        <f t="shared" si="18"/>
        <v>4393.9444494663267</v>
      </c>
      <c r="K413">
        <f t="shared" si="19"/>
        <v>2119.7260280129167</v>
      </c>
    </row>
    <row r="414" spans="1:11" x14ac:dyDescent="0.2">
      <c r="A414">
        <v>41</v>
      </c>
      <c r="B414">
        <v>101.09</v>
      </c>
      <c r="C414">
        <v>32.838999999999999</v>
      </c>
      <c r="D414">
        <v>32.915999999999997</v>
      </c>
      <c r="E414">
        <v>32.390999999999998</v>
      </c>
      <c r="F414">
        <v>32.484000000000002</v>
      </c>
      <c r="G414">
        <v>33.564999999999998</v>
      </c>
      <c r="H414" s="4">
        <f t="shared" si="20"/>
        <v>1.2610612941686777E-2</v>
      </c>
      <c r="I414" s="4">
        <f t="shared" si="18"/>
        <v>12.127480847997779</v>
      </c>
      <c r="J414" s="4">
        <f t="shared" si="18"/>
        <v>4273.89658835096</v>
      </c>
      <c r="K414">
        <f t="shared" si="19"/>
        <v>2103.9053648687755</v>
      </c>
    </row>
    <row r="415" spans="1:11" x14ac:dyDescent="0.2">
      <c r="A415">
        <v>42</v>
      </c>
      <c r="B415">
        <v>103.92</v>
      </c>
      <c r="C415">
        <v>31.701000000000001</v>
      </c>
      <c r="D415">
        <v>31.785</v>
      </c>
      <c r="E415">
        <v>31.268000000000001</v>
      </c>
      <c r="F415">
        <v>31.332000000000001</v>
      </c>
      <c r="G415">
        <v>32.420999999999999</v>
      </c>
      <c r="H415" s="4">
        <f t="shared" si="20"/>
        <v>1.3188112029686672E-2</v>
      </c>
      <c r="I415" s="4">
        <f t="shared" si="18"/>
        <v>12.330999733157348</v>
      </c>
      <c r="J415" s="4">
        <f t="shared" si="18"/>
        <v>4152.2205121084144</v>
      </c>
      <c r="K415">
        <f t="shared" si="19"/>
        <v>2087.8542648611328</v>
      </c>
    </row>
    <row r="416" spans="1:11" x14ac:dyDescent="0.2">
      <c r="A416">
        <v>43</v>
      </c>
      <c r="B416">
        <v>106.8</v>
      </c>
      <c r="C416">
        <v>30.609000000000002</v>
      </c>
      <c r="D416">
        <v>30.696999999999999</v>
      </c>
      <c r="E416">
        <v>30.207000000000001</v>
      </c>
      <c r="F416">
        <v>30.22</v>
      </c>
      <c r="G416">
        <v>31.312999999999999</v>
      </c>
      <c r="H416" s="4">
        <f t="shared" si="20"/>
        <v>1.3775302493170355E-2</v>
      </c>
      <c r="I416" s="4">
        <f t="shared" si="18"/>
        <v>12.528724519448225</v>
      </c>
      <c r="J416" s="4">
        <f t="shared" si="18"/>
        <v>4029.0029050530779</v>
      </c>
      <c r="K416">
        <f t="shared" si="19"/>
        <v>2071.8030824640728</v>
      </c>
    </row>
    <row r="417" spans="1:11" x14ac:dyDescent="0.2">
      <c r="A417">
        <v>44</v>
      </c>
      <c r="B417">
        <v>109.72</v>
      </c>
      <c r="C417">
        <v>29.559000000000001</v>
      </c>
      <c r="D417">
        <v>29.645</v>
      </c>
      <c r="E417">
        <v>29.158000000000001</v>
      </c>
      <c r="F417">
        <v>29.161000000000001</v>
      </c>
      <c r="G417">
        <v>30.271000000000001</v>
      </c>
      <c r="H417" s="4">
        <f t="shared" si="20"/>
        <v>1.4371908422667889E-2</v>
      </c>
      <c r="I417" s="4">
        <f t="shared" si="18"/>
        <v>12.720581800641229</v>
      </c>
      <c r="J417" s="4">
        <f t="shared" si="18"/>
        <v>3904.3318621468047</v>
      </c>
      <c r="K417">
        <f t="shared" si="19"/>
        <v>2055.4343839267099</v>
      </c>
    </row>
    <row r="418" spans="1:11" x14ac:dyDescent="0.2">
      <c r="A418">
        <v>45</v>
      </c>
      <c r="B418">
        <v>112.69</v>
      </c>
      <c r="C418">
        <v>28.565000000000001</v>
      </c>
      <c r="D418">
        <v>28.661000000000001</v>
      </c>
      <c r="E418">
        <v>28.175000000000001</v>
      </c>
      <c r="F418">
        <v>28.164000000000001</v>
      </c>
      <c r="G418">
        <v>29.259</v>
      </c>
      <c r="H418" s="4">
        <f t="shared" si="20"/>
        <v>1.4977650413174615E-2</v>
      </c>
      <c r="I418" s="4">
        <f t="shared" si="18"/>
        <v>12.906502365505363</v>
      </c>
      <c r="J418" s="4">
        <f t="shared" si="18"/>
        <v>3778.2968156677048</v>
      </c>
      <c r="K418">
        <f t="shared" si="19"/>
        <v>2040.082301088944</v>
      </c>
    </row>
    <row r="419" spans="1:11" x14ac:dyDescent="0.2">
      <c r="A419">
        <v>46</v>
      </c>
      <c r="B419">
        <v>115.7</v>
      </c>
      <c r="C419">
        <v>27.619</v>
      </c>
      <c r="D419">
        <v>27.713999999999999</v>
      </c>
      <c r="E419">
        <v>27.245000000000001</v>
      </c>
      <c r="F419">
        <v>27.21</v>
      </c>
      <c r="G419">
        <v>28.308</v>
      </c>
      <c r="H419" s="4">
        <f t="shared" si="20"/>
        <v>1.5592245763912965E-2</v>
      </c>
      <c r="I419" s="4">
        <f t="shared" si="18"/>
        <v>13.086421261489539</v>
      </c>
      <c r="J419" s="4">
        <f t="shared" si="18"/>
        <v>3650.9884574725397</v>
      </c>
      <c r="K419">
        <f t="shared" si="19"/>
        <v>2025.206860045188</v>
      </c>
    </row>
    <row r="420" spans="1:11" x14ac:dyDescent="0.2">
      <c r="A420">
        <v>47</v>
      </c>
      <c r="B420">
        <v>118.76</v>
      </c>
      <c r="C420">
        <v>26.7</v>
      </c>
      <c r="D420">
        <v>26.792999999999999</v>
      </c>
      <c r="E420">
        <v>26.321000000000002</v>
      </c>
      <c r="F420">
        <v>26.292999999999999</v>
      </c>
      <c r="G420">
        <v>27.393000000000001</v>
      </c>
      <c r="H420" s="4">
        <f t="shared" si="20"/>
        <v>1.6215408681126753E-2</v>
      </c>
      <c r="I420" s="4">
        <f t="shared" si="18"/>
        <v>13.260277854702517</v>
      </c>
      <c r="J420" s="4">
        <f t="shared" si="18"/>
        <v>3522.4986566936477</v>
      </c>
      <c r="K420">
        <f t="shared" si="19"/>
        <v>2009.5995791550956</v>
      </c>
    </row>
    <row r="421" spans="1:11" x14ac:dyDescent="0.2">
      <c r="A421">
        <v>48</v>
      </c>
      <c r="B421">
        <v>121.85</v>
      </c>
      <c r="C421">
        <v>25.834</v>
      </c>
      <c r="D421">
        <v>25.936</v>
      </c>
      <c r="E421">
        <v>25.47</v>
      </c>
      <c r="F421">
        <v>25.414999999999999</v>
      </c>
      <c r="G421">
        <v>26.515000000000001</v>
      </c>
      <c r="H421" s="4">
        <f t="shared" si="20"/>
        <v>1.6846850483731635E-2</v>
      </c>
      <c r="I421" s="4">
        <f t="shared" si="18"/>
        <v>13.428015885973643</v>
      </c>
      <c r="J421" s="4">
        <f t="shared" si="18"/>
        <v>3392.9203735799242</v>
      </c>
      <c r="K421">
        <f t="shared" si="19"/>
        <v>1995.0108849729761</v>
      </c>
    </row>
    <row r="422" spans="1:11" x14ac:dyDescent="0.2">
      <c r="A422">
        <v>49</v>
      </c>
      <c r="B422">
        <v>124.99</v>
      </c>
      <c r="C422">
        <v>25.001999999999999</v>
      </c>
      <c r="D422">
        <v>25.106999999999999</v>
      </c>
      <c r="E422">
        <v>24.643999999999998</v>
      </c>
      <c r="F422">
        <v>24.576000000000001</v>
      </c>
      <c r="G422">
        <v>25.68</v>
      </c>
      <c r="H422" s="4">
        <f t="shared" si="20"/>
        <v>1.7486279811635141E-2</v>
      </c>
      <c r="I422" s="4">
        <f t="shared" si="18"/>
        <v>13.589583522810782</v>
      </c>
      <c r="J422" s="4">
        <f t="shared" si="18"/>
        <v>3262.3475681974555</v>
      </c>
      <c r="K422">
        <f t="shared" si="19"/>
        <v>1980.5148345221726</v>
      </c>
    </row>
    <row r="423" spans="1:11" x14ac:dyDescent="0.2">
      <c r="A423">
        <v>50</v>
      </c>
      <c r="B423">
        <v>128.16</v>
      </c>
      <c r="C423">
        <v>24.198</v>
      </c>
      <c r="D423">
        <v>24.297999999999998</v>
      </c>
      <c r="E423">
        <v>23.847000000000001</v>
      </c>
      <c r="F423">
        <v>23.768999999999998</v>
      </c>
      <c r="G423">
        <v>24.878</v>
      </c>
      <c r="H423" s="4">
        <f t="shared" si="20"/>
        <v>1.8133402836530893E-2</v>
      </c>
      <c r="I423" s="4">
        <f t="shared" si="18"/>
        <v>13.744933407010661</v>
      </c>
      <c r="J423" s="4">
        <f t="shared" si="18"/>
        <v>3130.8751056164929</v>
      </c>
      <c r="K423">
        <f t="shared" si="19"/>
        <v>1965.4411835525091</v>
      </c>
    </row>
    <row r="424" spans="1:11" x14ac:dyDescent="0.2">
      <c r="A424">
        <v>51</v>
      </c>
      <c r="B424">
        <v>131.37</v>
      </c>
      <c r="C424">
        <v>23.437999999999999</v>
      </c>
      <c r="D424">
        <v>23.536999999999999</v>
      </c>
      <c r="E424">
        <v>23.103999999999999</v>
      </c>
      <c r="F424">
        <v>22.994</v>
      </c>
      <c r="G424">
        <v>24.114999999999998</v>
      </c>
      <c r="H424" s="4">
        <f t="shared" si="20"/>
        <v>1.8787923474959972E-2</v>
      </c>
      <c r="I424" s="4">
        <f t="shared" si="18"/>
        <v>13.894022697754304</v>
      </c>
      <c r="J424" s="4">
        <f t="shared" si="18"/>
        <v>2998.598656141734</v>
      </c>
      <c r="K424">
        <f t="shared" si="19"/>
        <v>1951.3933949101615</v>
      </c>
    </row>
    <row r="425" spans="1:11" x14ac:dyDescent="0.2">
      <c r="A425">
        <v>52</v>
      </c>
      <c r="B425">
        <v>134.61000000000001</v>
      </c>
      <c r="C425">
        <v>22.71</v>
      </c>
      <c r="D425">
        <v>22.802</v>
      </c>
      <c r="E425">
        <v>22.38</v>
      </c>
      <c r="F425">
        <v>22.265999999999998</v>
      </c>
      <c r="G425">
        <v>23.390999999999998</v>
      </c>
      <c r="H425" s="4">
        <f t="shared" si="20"/>
        <v>1.9449543603424463E-2</v>
      </c>
      <c r="I425" s="4">
        <f t="shared" si="18"/>
        <v>14.036813109951529</v>
      </c>
      <c r="J425" s="4">
        <f t="shared" si="18"/>
        <v>2865.6145916621012</v>
      </c>
      <c r="K425">
        <f t="shared" si="19"/>
        <v>1937.4144711456686</v>
      </c>
    </row>
    <row r="426" spans="1:11" x14ac:dyDescent="0.2">
      <c r="A426">
        <v>53</v>
      </c>
      <c r="B426">
        <v>137.88999999999999</v>
      </c>
      <c r="C426">
        <v>22.01</v>
      </c>
      <c r="D426">
        <v>22.096</v>
      </c>
      <c r="E426">
        <v>21.684999999999999</v>
      </c>
      <c r="F426">
        <v>21.571999999999999</v>
      </c>
      <c r="G426">
        <v>22.687000000000001</v>
      </c>
      <c r="H426" s="4">
        <f t="shared" si="20"/>
        <v>2.0117963275326917E-2</v>
      </c>
      <c r="I426" s="4">
        <f t="shared" si="18"/>
        <v>14.173270947649725</v>
      </c>
      <c r="J426" s="4">
        <f t="shared" si="18"/>
        <v>2732.0198774963878</v>
      </c>
      <c r="K426">
        <f t="shared" si="19"/>
        <v>1923.4499718669101</v>
      </c>
    </row>
    <row r="427" spans="1:11" x14ac:dyDescent="0.2">
      <c r="A427">
        <v>54</v>
      </c>
      <c r="B427">
        <v>141.19</v>
      </c>
      <c r="C427">
        <v>21.344000000000001</v>
      </c>
      <c r="D427">
        <v>21.422999999999998</v>
      </c>
      <c r="E427">
        <v>21.035</v>
      </c>
      <c r="F427">
        <v>20.898</v>
      </c>
      <c r="G427">
        <v>22.021000000000001</v>
      </c>
      <c r="H427" s="4">
        <f t="shared" si="20"/>
        <v>2.0792880939500713E-2</v>
      </c>
      <c r="I427" s="4">
        <f t="shared" si="18"/>
        <v>14.30336713229241</v>
      </c>
      <c r="J427" s="4">
        <f t="shared" si="18"/>
        <v>2597.9119608604738</v>
      </c>
      <c r="K427">
        <f t="shared" si="19"/>
        <v>1909.8876977250877</v>
      </c>
    </row>
    <row r="428" spans="1:11" x14ac:dyDescent="0.2">
      <c r="A428">
        <v>55</v>
      </c>
      <c r="B428">
        <v>144.53</v>
      </c>
      <c r="C428">
        <v>20.701000000000001</v>
      </c>
      <c r="D428">
        <v>20.771999999999998</v>
      </c>
      <c r="E428">
        <v>20.404</v>
      </c>
      <c r="F428">
        <v>20.259</v>
      </c>
      <c r="G428">
        <v>21.37</v>
      </c>
      <c r="H428" s="4">
        <f t="shared" si="20"/>
        <v>2.1473993660086066E-2</v>
      </c>
      <c r="I428" s="4">
        <f t="shared" si="18"/>
        <v>14.427077225666718</v>
      </c>
      <c r="J428" s="4">
        <f t="shared" si="18"/>
        <v>2463.3886544993775</v>
      </c>
      <c r="K428">
        <f t="shared" si="19"/>
        <v>1896.1706011922181</v>
      </c>
    </row>
    <row r="429" spans="1:11" x14ac:dyDescent="0.2">
      <c r="A429">
        <v>56</v>
      </c>
      <c r="B429">
        <v>147.9</v>
      </c>
      <c r="C429">
        <v>20.084</v>
      </c>
      <c r="D429">
        <v>20.155999999999999</v>
      </c>
      <c r="E429">
        <v>19.795000000000002</v>
      </c>
      <c r="F429">
        <v>19.654</v>
      </c>
      <c r="G429">
        <v>20.731000000000002</v>
      </c>
      <c r="H429" s="4">
        <f t="shared" si="20"/>
        <v>2.2160997337498767E-2</v>
      </c>
      <c r="I429" s="4">
        <f t="shared" si="18"/>
        <v>14.544381447309545</v>
      </c>
      <c r="J429" s="4">
        <f t="shared" si="18"/>
        <v>2328.5480174803224</v>
      </c>
      <c r="K429">
        <f t="shared" si="19"/>
        <v>1882.5497735250408</v>
      </c>
    </row>
    <row r="430" spans="1:11" x14ac:dyDescent="0.2">
      <c r="A430">
        <v>57</v>
      </c>
      <c r="B430">
        <v>151.30000000000001</v>
      </c>
      <c r="C430">
        <v>19.495000000000001</v>
      </c>
      <c r="D430">
        <v>19.564</v>
      </c>
      <c r="E430">
        <v>19.225000000000001</v>
      </c>
      <c r="F430">
        <v>19.059000000000001</v>
      </c>
      <c r="G430">
        <v>20.132999999999999</v>
      </c>
      <c r="H430" s="4">
        <f t="shared" si="20"/>
        <v>2.2853586930227793E-2</v>
      </c>
      <c r="I430" s="4">
        <f t="shared" si="18"/>
        <v>14.65526468623718</v>
      </c>
      <c r="J430" s="4">
        <f t="shared" si="18"/>
        <v>2193.4882318477289</v>
      </c>
      <c r="K430">
        <f t="shared" si="19"/>
        <v>1869.3483903830861</v>
      </c>
    </row>
    <row r="431" spans="1:11" x14ac:dyDescent="0.2">
      <c r="A431">
        <v>58</v>
      </c>
      <c r="B431">
        <v>154.72</v>
      </c>
      <c r="C431">
        <v>18.934999999999999</v>
      </c>
      <c r="D431">
        <v>18.992000000000001</v>
      </c>
      <c r="E431">
        <v>18.672000000000001</v>
      </c>
      <c r="F431">
        <v>18.507000000000001</v>
      </c>
      <c r="G431">
        <v>19.568000000000001</v>
      </c>
      <c r="H431" s="4">
        <f t="shared" si="20"/>
        <v>2.3551456677191468E-2</v>
      </c>
      <c r="I431" s="4">
        <f t="shared" si="18"/>
        <v>14.759716506801357</v>
      </c>
      <c r="J431" s="4">
        <f t="shared" si="18"/>
        <v>2058.3074761821258</v>
      </c>
      <c r="K431">
        <f t="shared" si="19"/>
        <v>1856.6919181741298</v>
      </c>
    </row>
    <row r="432" spans="1:11" x14ac:dyDescent="0.2">
      <c r="A432">
        <v>59</v>
      </c>
      <c r="B432">
        <v>158.16</v>
      </c>
      <c r="C432">
        <v>18.399000000000001</v>
      </c>
      <c r="D432">
        <v>18.460999999999999</v>
      </c>
      <c r="E432">
        <v>18.151</v>
      </c>
      <c r="F432">
        <v>17.977</v>
      </c>
      <c r="G432">
        <v>19.004999999999999</v>
      </c>
      <c r="H432" s="4">
        <f t="shared" si="20"/>
        <v>2.4254300320372485E-2</v>
      </c>
      <c r="I432" s="4">
        <f t="shared" si="18"/>
        <v>14.857731148524316</v>
      </c>
      <c r="J432" s="4">
        <f t="shared" si="18"/>
        <v>1923.1037961844102</v>
      </c>
      <c r="K432">
        <f t="shared" si="19"/>
        <v>1844.2464516014065</v>
      </c>
    </row>
    <row r="433" spans="1:11" x14ac:dyDescent="0.2">
      <c r="A433">
        <v>60</v>
      </c>
      <c r="B433">
        <v>161.63</v>
      </c>
      <c r="C433">
        <v>17.876999999999999</v>
      </c>
      <c r="D433">
        <v>17.934000000000001</v>
      </c>
      <c r="E433">
        <v>17.638000000000002</v>
      </c>
      <c r="F433">
        <v>17.452999999999999</v>
      </c>
      <c r="G433">
        <v>18.483000000000001</v>
      </c>
      <c r="H433" s="4">
        <f t="shared" si="20"/>
        <v>2.4961811327445071E-2</v>
      </c>
      <c r="I433" s="4">
        <f t="shared" si="18"/>
        <v>14.949307519771192</v>
      </c>
      <c r="J433" s="4">
        <f t="shared" si="18"/>
        <v>1787.9749720774071</v>
      </c>
      <c r="K433">
        <f t="shared" si="19"/>
        <v>1831.2375871778945</v>
      </c>
    </row>
    <row r="434" spans="1:11" x14ac:dyDescent="0.2">
      <c r="A434">
        <v>61</v>
      </c>
      <c r="B434">
        <v>165.12</v>
      </c>
      <c r="C434">
        <v>17.382000000000001</v>
      </c>
      <c r="D434">
        <v>17.431000000000001</v>
      </c>
      <c r="E434">
        <v>17.158999999999999</v>
      </c>
      <c r="F434">
        <v>16.963999999999999</v>
      </c>
      <c r="G434">
        <v>17.972999999999999</v>
      </c>
      <c r="H434" s="4">
        <f t="shared" si="20"/>
        <v>2.5673683114100843E-2</v>
      </c>
      <c r="I434" s="4">
        <f t="shared" si="18"/>
        <v>15.034449185108212</v>
      </c>
      <c r="J434" s="4">
        <f t="shared" si="18"/>
        <v>1653.0183839883055</v>
      </c>
      <c r="K434">
        <f t="shared" si="19"/>
        <v>1818.9782509749225</v>
      </c>
    </row>
    <row r="435" spans="1:11" x14ac:dyDescent="0.2">
      <c r="A435">
        <v>62</v>
      </c>
      <c r="B435">
        <v>168.63</v>
      </c>
      <c r="C435">
        <v>16.917000000000002</v>
      </c>
      <c r="D435">
        <v>16.966999999999999</v>
      </c>
      <c r="E435">
        <v>16.707000000000001</v>
      </c>
      <c r="F435">
        <v>16.498999999999999</v>
      </c>
      <c r="G435">
        <v>17.495999999999999</v>
      </c>
      <c r="H435" s="4">
        <f t="shared" si="20"/>
        <v>2.6389609265772662E-2</v>
      </c>
      <c r="I435" s="4">
        <f t="shared" si="18"/>
        <v>15.113164346250512</v>
      </c>
      <c r="J435" s="4">
        <f t="shared" si="18"/>
        <v>1518.3308748583552</v>
      </c>
      <c r="K435">
        <f t="shared" si="19"/>
        <v>1807.9493943868074</v>
      </c>
    </row>
    <row r="436" spans="1:11" x14ac:dyDescent="0.2">
      <c r="A436">
        <v>63</v>
      </c>
      <c r="B436">
        <v>172.16</v>
      </c>
      <c r="C436">
        <v>16.462</v>
      </c>
      <c r="D436">
        <v>16.504000000000001</v>
      </c>
      <c r="E436">
        <v>16.254999999999999</v>
      </c>
      <c r="F436">
        <v>16.044</v>
      </c>
      <c r="G436">
        <v>17.045000000000002</v>
      </c>
      <c r="H436" s="4">
        <f t="shared" si="20"/>
        <v>2.7109283758451258E-2</v>
      </c>
      <c r="I436" s="4">
        <f t="shared" si="18"/>
        <v>15.185465816481862</v>
      </c>
      <c r="J436" s="4">
        <f t="shared" si="18"/>
        <v>1384.0086113326943</v>
      </c>
      <c r="K436">
        <f t="shared" si="19"/>
        <v>1796.1513628708676</v>
      </c>
    </row>
    <row r="437" spans="1:11" x14ac:dyDescent="0.2">
      <c r="A437">
        <v>64</v>
      </c>
      <c r="B437">
        <v>175.7</v>
      </c>
      <c r="C437">
        <v>16.03</v>
      </c>
      <c r="D437">
        <v>16.062999999999999</v>
      </c>
      <c r="E437">
        <v>15.837</v>
      </c>
      <c r="F437">
        <v>15.609</v>
      </c>
      <c r="G437">
        <v>16.611000000000001</v>
      </c>
      <c r="H437" s="4">
        <f t="shared" si="20"/>
        <v>2.7832401178283728E-2</v>
      </c>
      <c r="I437" s="4">
        <f t="shared" si="18"/>
        <v>15.251370988450086</v>
      </c>
      <c r="J437" s="4">
        <f t="shared" si="18"/>
        <v>1250.1469437201233</v>
      </c>
      <c r="K437">
        <f t="shared" si="19"/>
        <v>1784.9800423043516</v>
      </c>
    </row>
    <row r="438" spans="1:11" x14ac:dyDescent="0.2">
      <c r="A438">
        <v>65</v>
      </c>
      <c r="B438">
        <v>179.26</v>
      </c>
      <c r="C438">
        <v>15.618</v>
      </c>
      <c r="D438">
        <v>15.646000000000001</v>
      </c>
      <c r="E438">
        <v>15.426</v>
      </c>
      <c r="F438">
        <v>15.198</v>
      </c>
      <c r="G438">
        <v>16.202000000000002</v>
      </c>
      <c r="H438" s="4">
        <f t="shared" si="20"/>
        <v>2.8558656939638494E-2</v>
      </c>
      <c r="I438" s="4">
        <f t="shared" si="18"/>
        <v>15.310901795293901</v>
      </c>
      <c r="J438" s="4">
        <f t="shared" si="18"/>
        <v>1116.8402643864326</v>
      </c>
      <c r="K438">
        <f t="shared" si="19"/>
        <v>1774.3401968581111</v>
      </c>
    </row>
    <row r="439" spans="1:11" x14ac:dyDescent="0.2">
      <c r="A439">
        <v>66</v>
      </c>
      <c r="B439">
        <v>182.83</v>
      </c>
      <c r="C439">
        <v>15.22</v>
      </c>
      <c r="D439">
        <v>15.244</v>
      </c>
      <c r="E439">
        <v>15.045</v>
      </c>
      <c r="F439">
        <v>14.801</v>
      </c>
      <c r="G439">
        <v>15.791</v>
      </c>
      <c r="H439" s="4">
        <f t="shared" si="20"/>
        <v>2.9287747501319156E-2</v>
      </c>
      <c r="I439" s="4">
        <f t="shared" si="18"/>
        <v>15.364084665026589</v>
      </c>
      <c r="J439" s="4">
        <f t="shared" si="18"/>
        <v>984.18186570639136</v>
      </c>
      <c r="K439">
        <f t="shared" si="19"/>
        <v>1763.559807740666</v>
      </c>
    </row>
    <row r="440" spans="1:11" x14ac:dyDescent="0.2">
      <c r="A440">
        <v>67</v>
      </c>
      <c r="B440">
        <v>186.42</v>
      </c>
      <c r="C440">
        <v>14.832000000000001</v>
      </c>
      <c r="D440">
        <v>14.855</v>
      </c>
      <c r="E440">
        <v>14.669</v>
      </c>
      <c r="F440">
        <v>14.417999999999999</v>
      </c>
      <c r="G440">
        <v>15.385</v>
      </c>
      <c r="H440" s="4">
        <f t="shared" si="20"/>
        <v>3.0019370580606136E-2</v>
      </c>
      <c r="I440" s="4">
        <f t="shared" si="18"/>
        <v>15.410950468155464</v>
      </c>
      <c r="J440" s="4">
        <f t="shared" si="18"/>
        <v>852.26379773484234</v>
      </c>
      <c r="K440">
        <f t="shared" si="19"/>
        <v>1752.347774126539</v>
      </c>
    </row>
    <row r="441" spans="1:11" x14ac:dyDescent="0.2">
      <c r="A441">
        <v>68</v>
      </c>
      <c r="B441">
        <v>190.02</v>
      </c>
      <c r="C441">
        <v>14.458</v>
      </c>
      <c r="D441">
        <v>14.478</v>
      </c>
      <c r="E441">
        <v>14.311999999999999</v>
      </c>
      <c r="F441">
        <v>14.054</v>
      </c>
      <c r="G441">
        <v>14.987</v>
      </c>
      <c r="H441" s="4">
        <f t="shared" si="20"/>
        <v>3.0753225364804015E-2</v>
      </c>
      <c r="I441" s="4">
        <f t="shared" si="18"/>
        <v>15.45153445852379</v>
      </c>
      <c r="J441" s="4">
        <f t="shared" si="18"/>
        <v>721.17672628141884</v>
      </c>
      <c r="K441">
        <f t="shared" si="19"/>
        <v>1741.1477059909132</v>
      </c>
    </row>
    <row r="442" spans="1:11" x14ac:dyDescent="0.2">
      <c r="A442">
        <v>69</v>
      </c>
      <c r="B442">
        <v>193.62</v>
      </c>
      <c r="C442">
        <v>14.097</v>
      </c>
      <c r="D442">
        <v>14.121</v>
      </c>
      <c r="E442">
        <v>13.964</v>
      </c>
      <c r="F442">
        <v>13.702</v>
      </c>
      <c r="G442">
        <v>14.601000000000001</v>
      </c>
      <c r="H442" s="4">
        <f t="shared" si="20"/>
        <v>3.1489012719971815E-2</v>
      </c>
      <c r="I442" s="4">
        <f t="shared" si="18"/>
        <v>15.485876207394334</v>
      </c>
      <c r="J442" s="4">
        <f t="shared" si="18"/>
        <v>591.00979130342421</v>
      </c>
      <c r="K442">
        <f t="shared" si="19"/>
        <v>1729.8362600379287</v>
      </c>
    </row>
    <row r="443" spans="1:11" x14ac:dyDescent="0.2">
      <c r="A443">
        <v>70</v>
      </c>
      <c r="B443">
        <v>197.24</v>
      </c>
      <c r="C443">
        <v>13.750999999999999</v>
      </c>
      <c r="D443">
        <v>13.772</v>
      </c>
      <c r="E443">
        <v>13.635999999999999</v>
      </c>
      <c r="F443">
        <v>13.364000000000001</v>
      </c>
      <c r="G443">
        <v>14.231</v>
      </c>
      <c r="H443" s="4">
        <f t="shared" si="20"/>
        <v>3.2226435396514402E-2</v>
      </c>
      <c r="I443" s="4">
        <f t="shared" si="18"/>
        <v>15.514019530789735</v>
      </c>
      <c r="J443" s="4">
        <f t="shared" si="18"/>
        <v>461.85046690272458</v>
      </c>
      <c r="K443">
        <f t="shared" si="19"/>
        <v>1718.9266969889131</v>
      </c>
    </row>
    <row r="444" spans="1:11" x14ac:dyDescent="0.2">
      <c r="A444">
        <v>71</v>
      </c>
      <c r="B444">
        <v>200.86</v>
      </c>
      <c r="C444">
        <v>13.422000000000001</v>
      </c>
      <c r="D444">
        <v>13.446999999999999</v>
      </c>
      <c r="E444">
        <v>13.318</v>
      </c>
      <c r="F444">
        <v>13.039</v>
      </c>
      <c r="G444">
        <v>13.885</v>
      </c>
      <c r="H444" s="4">
        <f t="shared" si="20"/>
        <v>3.2965198231313914E-2</v>
      </c>
      <c r="I444" s="4">
        <f t="shared" si="18"/>
        <v>15.536012410166055</v>
      </c>
      <c r="J444" s="4">
        <f t="shared" si="18"/>
        <v>333.78442274159067</v>
      </c>
      <c r="K444">
        <f t="shared" si="19"/>
        <v>1708.5935936822066</v>
      </c>
    </row>
    <row r="445" spans="1:11" x14ac:dyDescent="0.2">
      <c r="A445">
        <v>72</v>
      </c>
      <c r="B445">
        <v>204.49</v>
      </c>
      <c r="C445">
        <v>13.111000000000001</v>
      </c>
      <c r="D445">
        <v>13.132999999999999</v>
      </c>
      <c r="E445">
        <v>13.018000000000001</v>
      </c>
      <c r="F445">
        <v>12.734</v>
      </c>
      <c r="G445">
        <v>13.561</v>
      </c>
      <c r="H445" s="4">
        <f t="shared" si="20"/>
        <v>3.3705008346083726E-2</v>
      </c>
      <c r="I445" s="4">
        <f t="shared" si="18"/>
        <v>15.551906906487083</v>
      </c>
      <c r="J445" s="4">
        <f t="shared" si="18"/>
        <v>206.89538771163461</v>
      </c>
      <c r="K445">
        <f t="shared" si="19"/>
        <v>1699.1666408789795</v>
      </c>
    </row>
    <row r="446" spans="1:11" x14ac:dyDescent="0.2">
      <c r="A446">
        <v>73</v>
      </c>
      <c r="B446">
        <v>208.12</v>
      </c>
      <c r="C446">
        <v>12.805999999999999</v>
      </c>
      <c r="D446">
        <v>12.827</v>
      </c>
      <c r="E446">
        <v>12.718</v>
      </c>
      <c r="F446">
        <v>12.426</v>
      </c>
      <c r="G446">
        <v>13.253</v>
      </c>
      <c r="H446" s="4">
        <f t="shared" si="20"/>
        <v>3.444557534163073E-2</v>
      </c>
      <c r="I446" s="4">
        <f t="shared" si="18"/>
        <v>15.561759067806685</v>
      </c>
      <c r="J446" s="4">
        <f t="shared" si="18"/>
        <v>81.265016233798448</v>
      </c>
      <c r="K446">
        <f t="shared" si="19"/>
        <v>1689.1001307148247</v>
      </c>
    </row>
    <row r="447" spans="1:11" x14ac:dyDescent="0.2">
      <c r="A447">
        <v>74</v>
      </c>
      <c r="B447">
        <v>211.75</v>
      </c>
      <c r="C447">
        <v>12.516</v>
      </c>
      <c r="D447">
        <v>12.529</v>
      </c>
      <c r="E447">
        <v>12.432</v>
      </c>
      <c r="F447">
        <v>12.138999999999999</v>
      </c>
      <c r="G447">
        <v>12.962</v>
      </c>
      <c r="H447" s="4">
        <f t="shared" si="20"/>
        <v>3.5186611487716762E-2</v>
      </c>
      <c r="I447" s="4">
        <f t="shared" si="18"/>
        <v>15.565628830484485</v>
      </c>
      <c r="J447" s="4">
        <f t="shared" si="18"/>
        <v>-43.027242283356415</v>
      </c>
      <c r="K447">
        <f t="shared" si="19"/>
        <v>1679.643270552993</v>
      </c>
    </row>
    <row r="448" spans="1:11" x14ac:dyDescent="0.2">
      <c r="A448">
        <v>75</v>
      </c>
      <c r="B448">
        <v>215.38</v>
      </c>
      <c r="C448">
        <v>12.234</v>
      </c>
      <c r="D448">
        <v>12.256</v>
      </c>
      <c r="E448">
        <v>12.157</v>
      </c>
      <c r="F448">
        <v>11.865</v>
      </c>
      <c r="G448">
        <v>12.66</v>
      </c>
      <c r="H448" s="4">
        <f t="shared" si="20"/>
        <v>3.5927831908216024E-2</v>
      </c>
      <c r="I448" s="4">
        <f t="shared" si="18"/>
        <v>15.563579914185278</v>
      </c>
      <c r="J448" s="4">
        <f t="shared" si="18"/>
        <v>-165.9042701543658</v>
      </c>
      <c r="K448">
        <f t="shared" si="19"/>
        <v>1669.9440841009296</v>
      </c>
    </row>
    <row r="449" spans="1:11" x14ac:dyDescent="0.2">
      <c r="A449">
        <v>76</v>
      </c>
      <c r="B449">
        <v>219.02</v>
      </c>
      <c r="C449">
        <v>11.957000000000001</v>
      </c>
      <c r="D449">
        <v>11.98</v>
      </c>
      <c r="E449">
        <v>11.896000000000001</v>
      </c>
      <c r="F449">
        <v>11.59</v>
      </c>
      <c r="G449">
        <v>12.361000000000001</v>
      </c>
      <c r="H449" s="4">
        <f t="shared" si="20"/>
        <v>3.6668954761272465E-2</v>
      </c>
      <c r="I449" s="4">
        <f t="shared" si="18"/>
        <v>15.555679710844593</v>
      </c>
      <c r="J449" s="4">
        <f t="shared" si="18"/>
        <v>-287.29140413703823</v>
      </c>
      <c r="K449">
        <f t="shared" si="19"/>
        <v>1659.7171617406225</v>
      </c>
    </row>
    <row r="450" spans="1:11" x14ac:dyDescent="0.2">
      <c r="A450">
        <v>77</v>
      </c>
      <c r="B450">
        <v>222.65</v>
      </c>
      <c r="C450">
        <v>11.695</v>
      </c>
      <c r="D450">
        <v>11.717000000000001</v>
      </c>
      <c r="E450">
        <v>11.644</v>
      </c>
      <c r="F450">
        <v>11.334</v>
      </c>
      <c r="G450">
        <v>12.083</v>
      </c>
      <c r="H450" s="4">
        <f t="shared" si="20"/>
        <v>3.7409701414169827E-2</v>
      </c>
      <c r="I450" s="4">
        <f t="shared" si="18"/>
        <v>15.541999167790449</v>
      </c>
      <c r="J450" s="4">
        <f t="shared" si="18"/>
        <v>-407.11655331828388</v>
      </c>
      <c r="K450">
        <f t="shared" si="19"/>
        <v>1650.254806838399</v>
      </c>
    </row>
    <row r="451" spans="1:11" x14ac:dyDescent="0.2">
      <c r="A451">
        <v>78</v>
      </c>
      <c r="B451">
        <v>226.27</v>
      </c>
      <c r="C451">
        <v>11.441000000000001</v>
      </c>
      <c r="D451">
        <v>11.47</v>
      </c>
      <c r="E451">
        <v>11.4</v>
      </c>
      <c r="F451">
        <v>11.089</v>
      </c>
      <c r="G451">
        <v>11.805</v>
      </c>
      <c r="H451" s="4">
        <f t="shared" si="20"/>
        <v>3.8149796612636039E-2</v>
      </c>
      <c r="I451" s="4">
        <f t="shared" si="18"/>
        <v>15.522612665251483</v>
      </c>
      <c r="J451" s="4">
        <f t="shared" si="18"/>
        <v>-525.31031218861381</v>
      </c>
      <c r="K451">
        <f t="shared" si="19"/>
        <v>1640.6617126056703</v>
      </c>
    </row>
    <row r="452" spans="1:11" x14ac:dyDescent="0.2">
      <c r="A452">
        <v>79</v>
      </c>
      <c r="B452">
        <v>229.9</v>
      </c>
      <c r="C452">
        <v>11.196</v>
      </c>
      <c r="D452">
        <v>11.226000000000001</v>
      </c>
      <c r="E452">
        <v>11.167</v>
      </c>
      <c r="F452">
        <v>10.849</v>
      </c>
      <c r="G452">
        <v>11.541</v>
      </c>
      <c r="H452" s="4">
        <f t="shared" si="20"/>
        <v>3.8888968644314681E-2</v>
      </c>
      <c r="I452" s="4">
        <f t="shared" si="18"/>
        <v>15.497597888480596</v>
      </c>
      <c r="J452" s="4">
        <f t="shared" si="18"/>
        <v>-641.80606743857277</v>
      </c>
      <c r="K452">
        <f t="shared" si="19"/>
        <v>1631.2853722554669</v>
      </c>
    </row>
    <row r="453" spans="1:11" x14ac:dyDescent="0.2">
      <c r="A453">
        <v>80</v>
      </c>
      <c r="B453">
        <v>233.51</v>
      </c>
      <c r="C453">
        <v>10.954000000000001</v>
      </c>
      <c r="D453">
        <v>10.987</v>
      </c>
      <c r="E453">
        <v>10.933</v>
      </c>
      <c r="F453">
        <v>10.61</v>
      </c>
      <c r="G453">
        <v>11.288</v>
      </c>
      <c r="H453" s="4">
        <f t="shared" si="20"/>
        <v>3.962694949614709E-2</v>
      </c>
      <c r="I453" s="4">
        <f t="shared" si="18"/>
        <v>15.467035694793045</v>
      </c>
      <c r="J453" s="4">
        <f t="shared" si="18"/>
        <v>-756.54009950287809</v>
      </c>
      <c r="K453">
        <f t="shared" si="19"/>
        <v>1621.0869186077791</v>
      </c>
    </row>
    <row r="454" spans="1:11" x14ac:dyDescent="0.2">
      <c r="A454">
        <v>81</v>
      </c>
      <c r="B454">
        <v>237.12</v>
      </c>
      <c r="C454">
        <v>10.728999999999999</v>
      </c>
      <c r="D454">
        <v>10.762</v>
      </c>
      <c r="E454">
        <v>10.712999999999999</v>
      </c>
      <c r="F454">
        <v>10.394</v>
      </c>
      <c r="G454">
        <v>11.047000000000001</v>
      </c>
      <c r="H454" s="4">
        <f t="shared" si="20"/>
        <v>4.036347500542295E-2</v>
      </c>
      <c r="I454" s="4">
        <f t="shared" si="18"/>
        <v>15.431009975769099</v>
      </c>
      <c r="J454" s="4">
        <f t="shared" si="18"/>
        <v>-869.45167705539109</v>
      </c>
      <c r="K454">
        <f t="shared" si="19"/>
        <v>1612.3358568986614</v>
      </c>
    </row>
    <row r="455" spans="1:11" x14ac:dyDescent="0.2">
      <c r="A455">
        <v>82</v>
      </c>
      <c r="B455">
        <v>240.73</v>
      </c>
      <c r="C455">
        <v>10.51</v>
      </c>
      <c r="D455">
        <v>10.548999999999999</v>
      </c>
      <c r="E455">
        <v>10.499000000000001</v>
      </c>
      <c r="F455">
        <v>10.182</v>
      </c>
      <c r="G455">
        <v>10.808999999999999</v>
      </c>
      <c r="H455" s="4">
        <f t="shared" si="20"/>
        <v>4.1098285004269097E-2</v>
      </c>
      <c r="I455" s="4">
        <f t="shared" si="18"/>
        <v>15.389607514956937</v>
      </c>
      <c r="J455" s="4">
        <f t="shared" si="18"/>
        <v>-980.48314472216441</v>
      </c>
      <c r="K455">
        <f t="shared" si="19"/>
        <v>1603.4706414825748</v>
      </c>
    </row>
    <row r="456" spans="1:11" x14ac:dyDescent="0.2">
      <c r="A456">
        <v>83</v>
      </c>
      <c r="B456">
        <v>244.32</v>
      </c>
      <c r="C456">
        <v>10.295</v>
      </c>
      <c r="D456">
        <v>10.337</v>
      </c>
      <c r="E456">
        <v>10.295</v>
      </c>
      <c r="F456">
        <v>9.9730000000000008</v>
      </c>
      <c r="G456">
        <v>10.577</v>
      </c>
      <c r="H456" s="4">
        <f t="shared" si="20"/>
        <v>4.1831123457362285E-2</v>
      </c>
      <c r="I456" s="4">
        <f t="shared" si="18"/>
        <v>15.342917841398739</v>
      </c>
      <c r="J456" s="4">
        <f t="shared" si="18"/>
        <v>-1089.5800039891767</v>
      </c>
      <c r="K456">
        <f t="shared" si="19"/>
        <v>1594.0922540722247</v>
      </c>
    </row>
    <row r="457" spans="1:11" x14ac:dyDescent="0.2">
      <c r="A457">
        <v>84</v>
      </c>
      <c r="B457">
        <v>247.9</v>
      </c>
      <c r="C457">
        <v>10.093</v>
      </c>
      <c r="D457">
        <v>10.132999999999999</v>
      </c>
      <c r="E457">
        <v>10.101000000000001</v>
      </c>
      <c r="F457">
        <v>9.7810000000000006</v>
      </c>
      <c r="G457">
        <v>10.356999999999999</v>
      </c>
      <c r="H457" s="4">
        <f t="shared" si="20"/>
        <v>4.2561738592666987E-2</v>
      </c>
      <c r="I457" s="4">
        <f t="shared" si="18"/>
        <v>15.291033079304016</v>
      </c>
      <c r="J457" s="4">
        <f t="shared" si="18"/>
        <v>-1196.6909856767902</v>
      </c>
      <c r="K457">
        <f t="shared" si="19"/>
        <v>1585.7140741920662</v>
      </c>
    </row>
    <row r="458" spans="1:11" x14ac:dyDescent="0.2">
      <c r="A458">
        <v>85</v>
      </c>
      <c r="B458">
        <v>251.47</v>
      </c>
      <c r="C458">
        <v>9.8979999999999997</v>
      </c>
      <c r="D458">
        <v>9.9489999999999998</v>
      </c>
      <c r="E458">
        <v>9.9149999999999991</v>
      </c>
      <c r="F458">
        <v>9.5879999999999992</v>
      </c>
      <c r="G458">
        <v>10.138</v>
      </c>
      <c r="H458" s="4">
        <f t="shared" si="20"/>
        <v>4.3289883025014797E-2</v>
      </c>
      <c r="I458" s="4">
        <f t="shared" si="18"/>
        <v>15.234047794271788</v>
      </c>
      <c r="J458" s="4">
        <f t="shared" si="18"/>
        <v>-1301.7681153391916</v>
      </c>
      <c r="K458">
        <f t="shared" si="19"/>
        <v>1577.4721917592797</v>
      </c>
    </row>
    <row r="459" spans="1:11" x14ac:dyDescent="0.2">
      <c r="A459">
        <v>86</v>
      </c>
      <c r="B459">
        <v>255.03</v>
      </c>
      <c r="C459">
        <v>9.7089999999999996</v>
      </c>
      <c r="D459">
        <v>9.7609999999999992</v>
      </c>
      <c r="E459">
        <v>9.7309999999999999</v>
      </c>
      <c r="F459">
        <v>9.4009999999999998</v>
      </c>
      <c r="G459">
        <v>9.9420000000000002</v>
      </c>
      <c r="H459" s="4">
        <f t="shared" si="20"/>
        <v>4.4015313872361073E-2</v>
      </c>
      <c r="I459" s="4">
        <f t="shared" si="18"/>
        <v>15.172058836398493</v>
      </c>
      <c r="J459" s="4">
        <f t="shared" si="18"/>
        <v>-1404.7667700830591</v>
      </c>
      <c r="K459">
        <f t="shared" si="19"/>
        <v>1569.2561986165756</v>
      </c>
    </row>
    <row r="460" spans="1:11" x14ac:dyDescent="0.2">
      <c r="A460">
        <v>87</v>
      </c>
      <c r="B460">
        <v>258.57</v>
      </c>
      <c r="C460">
        <v>9.5289999999999999</v>
      </c>
      <c r="D460">
        <v>9.5779999999999994</v>
      </c>
      <c r="E460">
        <v>9.5530000000000008</v>
      </c>
      <c r="F460">
        <v>9.2260000000000009</v>
      </c>
      <c r="G460">
        <v>9.7579999999999991</v>
      </c>
      <c r="H460" s="4">
        <f t="shared" si="20"/>
        <v>4.4737792864570525E-2</v>
      </c>
      <c r="I460" s="4">
        <f t="shared" si="18"/>
        <v>15.105165180680252</v>
      </c>
      <c r="J460" s="4">
        <f t="shared" si="18"/>
        <v>-1505.6457270639321</v>
      </c>
      <c r="K460">
        <f t="shared" si="19"/>
        <v>1561.5415450802313</v>
      </c>
    </row>
    <row r="461" spans="1:11" x14ac:dyDescent="0.2">
      <c r="A461">
        <v>88</v>
      </c>
      <c r="B461">
        <v>262.08999999999997</v>
      </c>
      <c r="C461">
        <v>9.36</v>
      </c>
      <c r="D461">
        <v>9.4060000000000006</v>
      </c>
      <c r="E461">
        <v>9.3889999999999993</v>
      </c>
      <c r="F461">
        <v>9.0549999999999997</v>
      </c>
      <c r="G461">
        <v>9.5909999999999993</v>
      </c>
      <c r="H461" s="4">
        <f t="shared" si="20"/>
        <v>4.5457086444602918E-2</v>
      </c>
      <c r="I461" s="4">
        <f t="shared" si="18"/>
        <v>15.03346776510578</v>
      </c>
      <c r="J461" s="4">
        <f t="shared" si="18"/>
        <v>-1604.3672031193826</v>
      </c>
      <c r="K461">
        <f t="shared" si="19"/>
        <v>1554.7278578517037</v>
      </c>
    </row>
    <row r="462" spans="1:11" x14ac:dyDescent="0.2">
      <c r="A462">
        <v>89</v>
      </c>
      <c r="B462">
        <v>265.60000000000002</v>
      </c>
      <c r="C462">
        <v>9.1940000000000008</v>
      </c>
      <c r="D462">
        <v>9.2330000000000005</v>
      </c>
      <c r="E462">
        <v>9.2219999999999995</v>
      </c>
      <c r="F462">
        <v>8.8840000000000003</v>
      </c>
      <c r="G462">
        <v>9.4369999999999994</v>
      </c>
      <c r="H462" s="4">
        <f t="shared" si="20"/>
        <v>4.6172965861988907E-2</v>
      </c>
      <c r="I462" s="4">
        <f t="shared" ref="I462:J525" si="21">(H463-H462)/$I$10</f>
        <v>14.957069326861999</v>
      </c>
      <c r="J462" s="4">
        <f t="shared" si="21"/>
        <v>-1700.8968864592653</v>
      </c>
      <c r="K462">
        <f t="shared" ref="K462:K525" si="22">((C462*100000)*(B462*0.000001))/(($I$9+$I$8)*287)</f>
        <v>1547.6068771083085</v>
      </c>
    </row>
    <row r="463" spans="1:11" x14ac:dyDescent="0.2">
      <c r="A463">
        <v>90</v>
      </c>
      <c r="B463">
        <v>269.08999999999997</v>
      </c>
      <c r="C463">
        <v>9.0329999999999995</v>
      </c>
      <c r="D463">
        <v>9.0670000000000002</v>
      </c>
      <c r="E463">
        <v>9.0630000000000006</v>
      </c>
      <c r="F463">
        <v>8.7219999999999995</v>
      </c>
      <c r="G463">
        <v>9.2789999999999999</v>
      </c>
      <c r="H463" s="4">
        <f t="shared" ref="H463:H526" si="23">(((0.5*$B$7)+$C$7)-((0.5*$B$7)*COS(RADIANS(A463)))-($C$7*COS(ASIN(((0.5*$B$7)/$C$7)*SIN(RADIANS(A463))))))</f>
        <v>4.6885207258506145E-2</v>
      </c>
      <c r="I463" s="4">
        <f t="shared" si="21"/>
        <v>14.876074237030606</v>
      </c>
      <c r="J463" s="4">
        <f t="shared" si="21"/>
        <v>-1795.2039582572786</v>
      </c>
      <c r="K463">
        <f t="shared" si="22"/>
        <v>1540.4856238460698</v>
      </c>
    </row>
    <row r="464" spans="1:11" x14ac:dyDescent="0.2">
      <c r="A464">
        <v>91</v>
      </c>
      <c r="B464">
        <v>272.57</v>
      </c>
      <c r="C464">
        <v>8.8789999999999996</v>
      </c>
      <c r="D464">
        <v>8.9160000000000004</v>
      </c>
      <c r="E464">
        <v>8.907</v>
      </c>
      <c r="F464">
        <v>8.5730000000000004</v>
      </c>
      <c r="G464">
        <v>9.1199999999999992</v>
      </c>
      <c r="H464" s="4">
        <f t="shared" si="23"/>
        <v>4.7593591745983793E-2</v>
      </c>
      <c r="I464" s="4">
        <f t="shared" si="21"/>
        <v>14.79058833425645</v>
      </c>
      <c r="J464" s="4">
        <f t="shared" si="21"/>
        <v>-1887.2611065683386</v>
      </c>
      <c r="K464">
        <f t="shared" si="22"/>
        <v>1533.8051476305759</v>
      </c>
    </row>
    <row r="465" spans="1:11" x14ac:dyDescent="0.2">
      <c r="A465">
        <v>92</v>
      </c>
      <c r="B465">
        <v>276.02</v>
      </c>
      <c r="C465">
        <v>8.73</v>
      </c>
      <c r="D465">
        <v>8.7650000000000006</v>
      </c>
      <c r="E465">
        <v>8.7609999999999992</v>
      </c>
      <c r="F465">
        <v>8.4239999999999995</v>
      </c>
      <c r="G465">
        <v>8.9719999999999995</v>
      </c>
      <c r="H465" s="4">
        <f t="shared" si="23"/>
        <v>4.8297905476186481E-2</v>
      </c>
      <c r="I465" s="4">
        <f t="shared" si="21"/>
        <v>14.700718757753195</v>
      </c>
      <c r="J465" s="4">
        <f t="shared" si="21"/>
        <v>-1977.0445302817786</v>
      </c>
      <c r="K465">
        <f t="shared" si="22"/>
        <v>1527.1541478136562</v>
      </c>
    </row>
    <row r="466" spans="1:11" x14ac:dyDescent="0.2">
      <c r="A466">
        <v>93</v>
      </c>
      <c r="B466">
        <v>279.45</v>
      </c>
      <c r="C466">
        <v>8.5850000000000009</v>
      </c>
      <c r="D466">
        <v>8.6150000000000002</v>
      </c>
      <c r="E466">
        <v>8.6150000000000002</v>
      </c>
      <c r="F466">
        <v>8.2799999999999994</v>
      </c>
      <c r="G466">
        <v>8.8309999999999995</v>
      </c>
      <c r="H466" s="4">
        <f t="shared" si="23"/>
        <v>4.8997939702746157E-2</v>
      </c>
      <c r="I466" s="4">
        <f t="shared" si="21"/>
        <v>14.60657378012073</v>
      </c>
      <c r="J466" s="4">
        <f t="shared" si="21"/>
        <v>-2064.533934825331</v>
      </c>
      <c r="K466">
        <f t="shared" si="22"/>
        <v>1520.4512299883263</v>
      </c>
    </row>
    <row r="467" spans="1:11" x14ac:dyDescent="0.2">
      <c r="A467">
        <v>94</v>
      </c>
      <c r="B467">
        <v>282.86</v>
      </c>
      <c r="C467">
        <v>8.4489999999999998</v>
      </c>
      <c r="D467">
        <v>8.4749999999999996</v>
      </c>
      <c r="E467">
        <v>8.4789999999999992</v>
      </c>
      <c r="F467">
        <v>8.1440000000000001</v>
      </c>
      <c r="G467">
        <v>8.6969999999999992</v>
      </c>
      <c r="H467" s="4">
        <f t="shared" si="23"/>
        <v>4.9693490835132859E-2</v>
      </c>
      <c r="I467" s="4">
        <f t="shared" si="21"/>
        <v>14.508262640367143</v>
      </c>
      <c r="J467" s="4">
        <f t="shared" si="21"/>
        <v>-2149.712518602918</v>
      </c>
      <c r="K467">
        <f t="shared" si="22"/>
        <v>1514.6243271525607</v>
      </c>
    </row>
    <row r="468" spans="1:11" x14ac:dyDescent="0.2">
      <c r="A468">
        <v>95</v>
      </c>
      <c r="B468">
        <v>286.24</v>
      </c>
      <c r="C468">
        <v>8.3209999999999997</v>
      </c>
      <c r="D468">
        <v>8.3409999999999993</v>
      </c>
      <c r="E468">
        <v>8.3520000000000003</v>
      </c>
      <c r="F468">
        <v>8.01</v>
      </c>
      <c r="G468">
        <v>8.5830000000000002</v>
      </c>
      <c r="H468" s="4">
        <f t="shared" si="23"/>
        <v>5.0384360484674151E-2</v>
      </c>
      <c r="I468" s="4">
        <f t="shared" si="21"/>
        <v>14.405895377576527</v>
      </c>
      <c r="J468" s="4">
        <f t="shared" si="21"/>
        <v>-2232.5669508030296</v>
      </c>
      <c r="K468">
        <f t="shared" si="22"/>
        <v>1509.5028108224208</v>
      </c>
    </row>
    <row r="469" spans="1:11" x14ac:dyDescent="0.2">
      <c r="A469">
        <v>96</v>
      </c>
      <c r="B469">
        <v>289.61</v>
      </c>
      <c r="C469">
        <v>8.1980000000000004</v>
      </c>
      <c r="D469">
        <v>8.2059999999999995</v>
      </c>
      <c r="E469">
        <v>8.2200000000000006</v>
      </c>
      <c r="F469">
        <v>7.8819999999999997</v>
      </c>
      <c r="G469">
        <v>8.4830000000000005</v>
      </c>
      <c r="H469" s="4">
        <f t="shared" si="23"/>
        <v>5.1070355502653986E-2</v>
      </c>
      <c r="I469" s="4">
        <f t="shared" si="21"/>
        <v>14.299582665633526</v>
      </c>
      <c r="J469" s="4">
        <f t="shared" si="21"/>
        <v>-2313.0873404924037</v>
      </c>
      <c r="K469">
        <f t="shared" si="22"/>
        <v>1504.6987092302231</v>
      </c>
    </row>
    <row r="470" spans="1:11" x14ac:dyDescent="0.2">
      <c r="A470">
        <v>97</v>
      </c>
      <c r="B470">
        <v>292.95</v>
      </c>
      <c r="C470">
        <v>8.0809999999999995</v>
      </c>
      <c r="D470">
        <v>8.0809999999999995</v>
      </c>
      <c r="E470">
        <v>8.0990000000000002</v>
      </c>
      <c r="F470">
        <v>7.758</v>
      </c>
      <c r="G470">
        <v>8.3870000000000005</v>
      </c>
      <c r="H470" s="4">
        <f t="shared" si="23"/>
        <v>5.1751288010541296E-2</v>
      </c>
      <c r="I470" s="4">
        <f t="shared" si="21"/>
        <v>14.189435649419602</v>
      </c>
      <c r="J470" s="4">
        <f t="shared" si="21"/>
        <v>-2391.2671976307802</v>
      </c>
      <c r="K470">
        <f t="shared" si="22"/>
        <v>1500.3296427761254</v>
      </c>
    </row>
    <row r="471" spans="1:11" x14ac:dyDescent="0.2">
      <c r="A471">
        <v>98</v>
      </c>
      <c r="B471">
        <v>296.26</v>
      </c>
      <c r="C471">
        <v>7.968</v>
      </c>
      <c r="D471">
        <v>7.9630000000000001</v>
      </c>
      <c r="E471">
        <v>7.9770000000000003</v>
      </c>
      <c r="F471">
        <v>7.6429999999999998</v>
      </c>
      <c r="G471">
        <v>8.2899999999999991</v>
      </c>
      <c r="H471" s="4">
        <f t="shared" si="23"/>
        <v>5.242697542241842E-2</v>
      </c>
      <c r="I471" s="4">
        <f t="shared" si="21"/>
        <v>14.075565782865755</v>
      </c>
      <c r="J471" s="4">
        <f t="shared" si="21"/>
        <v>-2467.1033851504608</v>
      </c>
      <c r="K471">
        <f t="shared" si="22"/>
        <v>1496.0648686494692</v>
      </c>
    </row>
    <row r="472" spans="1:11" x14ac:dyDescent="0.2">
      <c r="A472">
        <v>99</v>
      </c>
      <c r="B472">
        <v>299.54000000000002</v>
      </c>
      <c r="C472">
        <v>7.851</v>
      </c>
      <c r="D472">
        <v>7.8449999999999998</v>
      </c>
      <c r="E472">
        <v>7.867</v>
      </c>
      <c r="F472">
        <v>7.5209999999999999</v>
      </c>
      <c r="G472">
        <v>8.173</v>
      </c>
      <c r="H472" s="4">
        <f t="shared" si="23"/>
        <v>5.3097240459697742E-2</v>
      </c>
      <c r="I472" s="4">
        <f t="shared" si="21"/>
        <v>13.958084669287162</v>
      </c>
      <c r="J472" s="4">
        <f t="shared" si="21"/>
        <v>-2540.5960640102753</v>
      </c>
      <c r="K472">
        <f t="shared" si="22"/>
        <v>1490.4173022253237</v>
      </c>
    </row>
    <row r="473" spans="1:11" x14ac:dyDescent="0.2">
      <c r="A473">
        <v>100</v>
      </c>
      <c r="B473">
        <v>302.8</v>
      </c>
      <c r="C473">
        <v>7.7450000000000001</v>
      </c>
      <c r="D473">
        <v>7.726</v>
      </c>
      <c r="E473">
        <v>7.7530000000000001</v>
      </c>
      <c r="F473">
        <v>7.4109999999999996</v>
      </c>
      <c r="G473">
        <v>8.0890000000000004</v>
      </c>
      <c r="H473" s="4">
        <f t="shared" si="23"/>
        <v>5.3761911158235226E-2</v>
      </c>
      <c r="I473" s="4">
        <f t="shared" si="21"/>
        <v>13.837103904334292</v>
      </c>
      <c r="J473" s="4">
        <f t="shared" si="21"/>
        <v>-2611.7486298278027</v>
      </c>
      <c r="K473">
        <f t="shared" si="22"/>
        <v>1486.2962215806851</v>
      </c>
    </row>
    <row r="474" spans="1:11" x14ac:dyDescent="0.2">
      <c r="A474">
        <v>101</v>
      </c>
      <c r="B474">
        <v>306.02999999999997</v>
      </c>
      <c r="C474">
        <v>7.6390000000000002</v>
      </c>
      <c r="D474">
        <v>7.6159999999999997</v>
      </c>
      <c r="E474">
        <v>7.6479999999999997</v>
      </c>
      <c r="F474">
        <v>7.3019999999999996</v>
      </c>
      <c r="G474">
        <v>7.9909999999999997</v>
      </c>
      <c r="H474" s="4">
        <f t="shared" si="23"/>
        <v>5.442082086796543E-2</v>
      </c>
      <c r="I474" s="4">
        <f t="shared" si="21"/>
        <v>13.712734921961539</v>
      </c>
      <c r="J474" s="4">
        <f t="shared" si="21"/>
        <v>-2680.5676427796161</v>
      </c>
      <c r="K474">
        <f t="shared" si="22"/>
        <v>1481.5918935732536</v>
      </c>
    </row>
    <row r="475" spans="1:11" x14ac:dyDescent="0.2">
      <c r="A475">
        <v>102</v>
      </c>
      <c r="B475">
        <v>309.23</v>
      </c>
      <c r="C475">
        <v>7.5410000000000004</v>
      </c>
      <c r="D475">
        <v>7.5039999999999996</v>
      </c>
      <c r="E475">
        <v>7.5460000000000003</v>
      </c>
      <c r="F475">
        <v>7.1959999999999997</v>
      </c>
      <c r="G475">
        <v>7.9169999999999998</v>
      </c>
      <c r="H475" s="4">
        <f t="shared" si="23"/>
        <v>5.5073808245201694E-2</v>
      </c>
      <c r="I475" s="4">
        <f t="shared" si="21"/>
        <v>13.585088843733939</v>
      </c>
      <c r="J475" s="4">
        <f t="shared" si="21"/>
        <v>-2747.0627501087197</v>
      </c>
      <c r="K475">
        <f t="shared" si="22"/>
        <v>1477.8781969106246</v>
      </c>
    </row>
    <row r="476" spans="1:11" x14ac:dyDescent="0.2">
      <c r="A476">
        <v>103</v>
      </c>
      <c r="B476">
        <v>312.39999999999998</v>
      </c>
      <c r="C476">
        <v>7.4349999999999996</v>
      </c>
      <c r="D476">
        <v>7.399</v>
      </c>
      <c r="E476">
        <v>7.44</v>
      </c>
      <c r="F476">
        <v>7.093</v>
      </c>
      <c r="G476">
        <v>7.806</v>
      </c>
      <c r="H476" s="4">
        <f t="shared" si="23"/>
        <v>5.5720717237760453E-2</v>
      </c>
      <c r="I476" s="4">
        <f t="shared" si="21"/>
        <v>13.454276331824</v>
      </c>
      <c r="J476" s="4">
        <f t="shared" si="21"/>
        <v>-2811.2466024626615</v>
      </c>
      <c r="K476">
        <f t="shared" si="22"/>
        <v>1472.041584798872</v>
      </c>
    </row>
    <row r="477" spans="1:11" x14ac:dyDescent="0.2">
      <c r="A477">
        <v>104</v>
      </c>
      <c r="B477">
        <v>315.54000000000002</v>
      </c>
      <c r="C477">
        <v>7.3259999999999996</v>
      </c>
      <c r="D477">
        <v>7.3</v>
      </c>
      <c r="E477">
        <v>7.3470000000000004</v>
      </c>
      <c r="F477">
        <v>6.9960000000000004</v>
      </c>
      <c r="G477">
        <v>7.6589999999999998</v>
      </c>
      <c r="H477" s="4">
        <f t="shared" si="23"/>
        <v>5.6361397063085406E-2</v>
      </c>
      <c r="I477" s="4">
        <f t="shared" si="21"/>
        <v>13.320407445992444</v>
      </c>
      <c r="J477" s="4">
        <f t="shared" si="21"/>
        <v>-2873.1347641116345</v>
      </c>
      <c r="K477">
        <f t="shared" si="22"/>
        <v>1465.0397771792741</v>
      </c>
    </row>
    <row r="478" spans="1:11" x14ac:dyDescent="0.2">
      <c r="A478">
        <v>105</v>
      </c>
      <c r="B478">
        <v>318.64999999999998</v>
      </c>
      <c r="C478">
        <v>7.2210000000000001</v>
      </c>
      <c r="D478">
        <v>7.2039999999999997</v>
      </c>
      <c r="E478">
        <v>7.25</v>
      </c>
      <c r="F478">
        <v>6.9020000000000001</v>
      </c>
      <c r="G478">
        <v>7.5289999999999999</v>
      </c>
      <c r="H478" s="4">
        <f t="shared" si="23"/>
        <v>5.6995702179561236E-2</v>
      </c>
      <c r="I478" s="4">
        <f t="shared" si="21"/>
        <v>13.183591504844271</v>
      </c>
      <c r="J478" s="4">
        <f t="shared" si="21"/>
        <v>-2932.7456168380763</v>
      </c>
      <c r="K478">
        <f t="shared" si="22"/>
        <v>1458.2747250577459</v>
      </c>
    </row>
    <row r="479" spans="1:11" x14ac:dyDescent="0.2">
      <c r="A479">
        <v>106</v>
      </c>
      <c r="B479">
        <v>321.73</v>
      </c>
      <c r="C479">
        <v>7.1189999999999998</v>
      </c>
      <c r="D479">
        <v>7.1079999999999997</v>
      </c>
      <c r="E479">
        <v>7.157</v>
      </c>
      <c r="F479">
        <v>6.81</v>
      </c>
      <c r="G479">
        <v>7.399</v>
      </c>
      <c r="H479" s="4">
        <f t="shared" si="23"/>
        <v>5.7623492251220487E-2</v>
      </c>
      <c r="I479" s="4">
        <f t="shared" si="21"/>
        <v>13.043936951661506</v>
      </c>
      <c r="J479" s="4">
        <f t="shared" si="21"/>
        <v>-2990.1002598612808</v>
      </c>
      <c r="K479">
        <f t="shared" si="22"/>
        <v>1451.5721684783239</v>
      </c>
    </row>
    <row r="480" spans="1:11" x14ac:dyDescent="0.2">
      <c r="A480">
        <v>107</v>
      </c>
      <c r="B480">
        <v>324.77</v>
      </c>
      <c r="C480">
        <v>7.0220000000000002</v>
      </c>
      <c r="D480">
        <v>7.0190000000000001</v>
      </c>
      <c r="E480">
        <v>7.0650000000000004</v>
      </c>
      <c r="F480">
        <v>6.7320000000000002</v>
      </c>
      <c r="G480">
        <v>7.2709999999999999</v>
      </c>
      <c r="H480" s="4">
        <f t="shared" si="23"/>
        <v>5.8244632106061511E-2</v>
      </c>
      <c r="I480" s="4">
        <f t="shared" si="21"/>
        <v>12.901551225001445</v>
      </c>
      <c r="J480" s="4">
        <f t="shared" si="21"/>
        <v>-3045.2224034203805</v>
      </c>
      <c r="K480">
        <f t="shared" si="22"/>
        <v>1445.3226586312276</v>
      </c>
    </row>
    <row r="481" spans="1:11" x14ac:dyDescent="0.2">
      <c r="A481">
        <v>108</v>
      </c>
      <c r="B481">
        <v>327.79</v>
      </c>
      <c r="C481">
        <v>6.9390000000000001</v>
      </c>
      <c r="D481">
        <v>6.9340000000000002</v>
      </c>
      <c r="E481">
        <v>6.984</v>
      </c>
      <c r="F481">
        <v>6.65</v>
      </c>
      <c r="G481">
        <v>7.1879999999999997</v>
      </c>
      <c r="H481" s="4">
        <f t="shared" si="23"/>
        <v>5.8858991688204437E-2</v>
      </c>
      <c r="I481" s="4">
        <f t="shared" si="21"/>
        <v>12.756540634362379</v>
      </c>
      <c r="J481" s="4">
        <f t="shared" si="21"/>
        <v>-3098.1382596534563</v>
      </c>
      <c r="K481">
        <f t="shared" si="22"/>
        <v>1441.5199877351911</v>
      </c>
    </row>
    <row r="482" spans="1:11" x14ac:dyDescent="0.2">
      <c r="A482">
        <v>109</v>
      </c>
      <c r="B482">
        <v>330.76</v>
      </c>
      <c r="C482">
        <v>6.86</v>
      </c>
      <c r="D482">
        <v>6.8460000000000001</v>
      </c>
      <c r="E482">
        <v>6.8979999999999997</v>
      </c>
      <c r="F482">
        <v>6.569</v>
      </c>
      <c r="G482">
        <v>7.1260000000000003</v>
      </c>
      <c r="H482" s="4">
        <f t="shared" si="23"/>
        <v>5.9466446004126455E-2</v>
      </c>
      <c r="I482" s="4">
        <f t="shared" si="21"/>
        <v>12.609010241045548</v>
      </c>
      <c r="J482" s="4">
        <f t="shared" si="21"/>
        <v>-3148.8764286407009</v>
      </c>
      <c r="K482">
        <f t="shared" si="22"/>
        <v>1438.0208394537524</v>
      </c>
    </row>
    <row r="483" spans="1:11" x14ac:dyDescent="0.2">
      <c r="A483">
        <v>110</v>
      </c>
      <c r="B483">
        <v>333.71</v>
      </c>
      <c r="C483">
        <v>6.7729999999999997</v>
      </c>
      <c r="D483">
        <v>6.76</v>
      </c>
      <c r="E483">
        <v>6.8150000000000004</v>
      </c>
      <c r="F483">
        <v>6.4850000000000003</v>
      </c>
      <c r="G483">
        <v>7.0309999999999997</v>
      </c>
      <c r="H483" s="4">
        <f t="shared" si="23"/>
        <v>6.0066875063223862E-2</v>
      </c>
      <c r="I483" s="4">
        <f t="shared" si="21"/>
        <v>12.459063744443609</v>
      </c>
      <c r="J483" s="4">
        <f t="shared" si="21"/>
        <v>-3197.4677814251377</v>
      </c>
      <c r="K483">
        <f t="shared" si="22"/>
        <v>1432.4463904689414</v>
      </c>
    </row>
    <row r="484" spans="1:11" x14ac:dyDescent="0.2">
      <c r="A484">
        <v>111</v>
      </c>
      <c r="B484">
        <v>336.61</v>
      </c>
      <c r="C484">
        <v>6.6959999999999997</v>
      </c>
      <c r="D484">
        <v>6.6859999999999999</v>
      </c>
      <c r="E484">
        <v>6.7409999999999997</v>
      </c>
      <c r="F484">
        <v>6.4119999999999999</v>
      </c>
      <c r="G484">
        <v>6.9470000000000001</v>
      </c>
      <c r="H484" s="4">
        <f t="shared" si="23"/>
        <v>6.0660163812959272E-2</v>
      </c>
      <c r="I484" s="4">
        <f t="shared" si="21"/>
        <v>12.306803373899555</v>
      </c>
      <c r="J484" s="4">
        <f t="shared" si="21"/>
        <v>-3243.9453406704251</v>
      </c>
      <c r="K484">
        <f t="shared" si="22"/>
        <v>1428.4680780097842</v>
      </c>
    </row>
    <row r="485" spans="1:11" x14ac:dyDescent="0.2">
      <c r="A485">
        <v>112</v>
      </c>
      <c r="B485">
        <v>339.49</v>
      </c>
      <c r="C485">
        <v>6.6159999999999997</v>
      </c>
      <c r="D485">
        <v>6.6040000000000001</v>
      </c>
      <c r="E485">
        <v>6.6710000000000003</v>
      </c>
      <c r="F485">
        <v>6.3330000000000002</v>
      </c>
      <c r="G485">
        <v>6.8540000000000001</v>
      </c>
      <c r="H485" s="4">
        <f t="shared" si="23"/>
        <v>6.1246202068859251E-2</v>
      </c>
      <c r="I485" s="4">
        <f t="shared" si="21"/>
        <v>12.152329786248583</v>
      </c>
      <c r="J485" s="4">
        <f t="shared" si="21"/>
        <v>-3288.3441583932135</v>
      </c>
      <c r="K485">
        <f t="shared" si="22"/>
        <v>1423.4773580489768</v>
      </c>
    </row>
    <row r="486" spans="1:11" x14ac:dyDescent="0.2">
      <c r="A486">
        <v>113</v>
      </c>
      <c r="B486">
        <v>342.32</v>
      </c>
      <c r="C486">
        <v>6.5490000000000004</v>
      </c>
      <c r="D486">
        <v>6.53</v>
      </c>
      <c r="E486">
        <v>6.601</v>
      </c>
      <c r="F486">
        <v>6.2629999999999999</v>
      </c>
      <c r="G486">
        <v>6.8040000000000003</v>
      </c>
      <c r="H486" s="4">
        <f t="shared" si="23"/>
        <v>6.1824884439632993E-2</v>
      </c>
      <c r="I486" s="4">
        <f t="shared" si="21"/>
        <v>11.995741969182239</v>
      </c>
      <c r="J486" s="4">
        <f t="shared" si="21"/>
        <v>-3330.7011926435362</v>
      </c>
      <c r="K486">
        <f t="shared" si="22"/>
        <v>1420.8078395149698</v>
      </c>
    </row>
    <row r="487" spans="1:11" x14ac:dyDescent="0.2">
      <c r="A487">
        <v>114</v>
      </c>
      <c r="B487">
        <v>345.12</v>
      </c>
      <c r="C487">
        <v>6.4710000000000001</v>
      </c>
      <c r="D487">
        <v>6.4619999999999997</v>
      </c>
      <c r="E487">
        <v>6.53</v>
      </c>
      <c r="F487">
        <v>6.1920000000000002</v>
      </c>
      <c r="G487">
        <v>6.7009999999999996</v>
      </c>
      <c r="H487" s="4">
        <f t="shared" si="23"/>
        <v>6.239611024768929E-2</v>
      </c>
      <c r="I487" s="4">
        <f t="shared" si="21"/>
        <v>11.837137150484928</v>
      </c>
      <c r="J487" s="4">
        <f t="shared" si="21"/>
        <v>-3371.0551819931406</v>
      </c>
      <c r="K487">
        <f t="shared" si="22"/>
        <v>1415.3687690186421</v>
      </c>
    </row>
    <row r="488" spans="1:11" x14ac:dyDescent="0.2">
      <c r="A488">
        <v>115</v>
      </c>
      <c r="B488">
        <v>347.89</v>
      </c>
      <c r="C488">
        <v>6.3920000000000003</v>
      </c>
      <c r="D488">
        <v>6.39</v>
      </c>
      <c r="E488">
        <v>6.4630000000000001</v>
      </c>
      <c r="F488">
        <v>6.125</v>
      </c>
      <c r="G488">
        <v>6.5880000000000001</v>
      </c>
      <c r="H488" s="4">
        <f t="shared" si="23"/>
        <v>6.295978344533143E-2</v>
      </c>
      <c r="I488" s="4">
        <f t="shared" si="21"/>
        <v>11.676610713247159</v>
      </c>
      <c r="J488" s="4">
        <f t="shared" si="21"/>
        <v>-3409.4465201226726</v>
      </c>
      <c r="K488">
        <f t="shared" si="22"/>
        <v>1409.3108399181569</v>
      </c>
    </row>
    <row r="489" spans="1:11" x14ac:dyDescent="0.2">
      <c r="A489">
        <v>116</v>
      </c>
      <c r="B489">
        <v>350.61</v>
      </c>
      <c r="C489">
        <v>6.3239999999999998</v>
      </c>
      <c r="D489">
        <v>6.32</v>
      </c>
      <c r="E489">
        <v>6.3970000000000002</v>
      </c>
      <c r="F489">
        <v>6.0570000000000004</v>
      </c>
      <c r="G489">
        <v>6.5229999999999997</v>
      </c>
      <c r="H489" s="4">
        <f t="shared" si="23"/>
        <v>6.3515812526914628E-2</v>
      </c>
      <c r="I489" s="4">
        <f t="shared" si="21"/>
        <v>11.514256117050842</v>
      </c>
      <c r="J489" s="4">
        <f t="shared" si="21"/>
        <v>-3445.9171295149195</v>
      </c>
      <c r="K489">
        <f t="shared" si="22"/>
        <v>1405.219736346246</v>
      </c>
    </row>
    <row r="490" spans="1:11" x14ac:dyDescent="0.2">
      <c r="A490">
        <v>117</v>
      </c>
      <c r="B490">
        <v>353.3</v>
      </c>
      <c r="C490">
        <v>6.2450000000000001</v>
      </c>
      <c r="D490">
        <v>6.2539999999999996</v>
      </c>
      <c r="E490">
        <v>6.3360000000000003</v>
      </c>
      <c r="F490">
        <v>5.99</v>
      </c>
      <c r="G490">
        <v>6.3979999999999997</v>
      </c>
      <c r="H490" s="4">
        <f t="shared" si="23"/>
        <v>6.4064110437250382E-2</v>
      </c>
      <c r="I490" s="4">
        <f t="shared" si="21"/>
        <v>11.350164825169179</v>
      </c>
      <c r="J490" s="4">
        <f t="shared" si="21"/>
        <v>-3480.5103351846824</v>
      </c>
      <c r="K490">
        <f t="shared" si="22"/>
        <v>1398.3122455969071</v>
      </c>
    </row>
    <row r="491" spans="1:11" x14ac:dyDescent="0.2">
      <c r="A491">
        <v>118</v>
      </c>
      <c r="B491">
        <v>355.95</v>
      </c>
      <c r="C491">
        <v>6.1779999999999999</v>
      </c>
      <c r="D491">
        <v>6.1959999999999997</v>
      </c>
      <c r="E491">
        <v>6.2770000000000001</v>
      </c>
      <c r="F491">
        <v>5.931</v>
      </c>
      <c r="G491">
        <v>6.3090000000000002</v>
      </c>
      <c r="H491" s="4">
        <f t="shared" si="23"/>
        <v>6.4604594476544153E-2</v>
      </c>
      <c r="I491" s="4">
        <f t="shared" si="21"/>
        <v>11.184426237779432</v>
      </c>
      <c r="J491" s="4">
        <f t="shared" si="21"/>
        <v>-3513.2707394370382</v>
      </c>
      <c r="K491">
        <f t="shared" si="22"/>
        <v>1393.6861431727043</v>
      </c>
    </row>
    <row r="492" spans="1:11" x14ac:dyDescent="0.2">
      <c r="A492">
        <v>119</v>
      </c>
      <c r="B492">
        <v>358.56</v>
      </c>
      <c r="C492">
        <v>6.1159999999999997</v>
      </c>
      <c r="D492">
        <v>6.1269999999999998</v>
      </c>
      <c r="E492">
        <v>6.2140000000000004</v>
      </c>
      <c r="F492">
        <v>5.8689999999999998</v>
      </c>
      <c r="G492">
        <v>6.2530000000000001</v>
      </c>
      <c r="H492" s="4">
        <f t="shared" si="23"/>
        <v>6.5137186202152697E-2</v>
      </c>
      <c r="I492" s="4">
        <f t="shared" si="21"/>
        <v>11.017127631139573</v>
      </c>
      <c r="J492" s="4">
        <f t="shared" si="21"/>
        <v>-3544.2440967480238</v>
      </c>
      <c r="K492">
        <f t="shared" si="22"/>
        <v>1389.8162868754032</v>
      </c>
    </row>
    <row r="493" spans="1:11" x14ac:dyDescent="0.2">
      <c r="A493">
        <v>120</v>
      </c>
      <c r="B493">
        <v>361.13</v>
      </c>
      <c r="C493">
        <v>6.0609999999999999</v>
      </c>
      <c r="D493">
        <v>6.0640000000000001</v>
      </c>
      <c r="E493">
        <v>6.1559999999999997</v>
      </c>
      <c r="F493">
        <v>5.8109999999999999</v>
      </c>
      <c r="G493">
        <v>6.2130000000000001</v>
      </c>
      <c r="H493" s="4">
        <f t="shared" si="23"/>
        <v>6.5661811327445058E-2</v>
      </c>
      <c r="I493" s="4">
        <f t="shared" si="21"/>
        <v>10.848354102723</v>
      </c>
      <c r="J493" s="4">
        <f t="shared" si="21"/>
        <v>-3573.477191154172</v>
      </c>
      <c r="K493">
        <f t="shared" si="22"/>
        <v>1387.189946733889</v>
      </c>
    </row>
    <row r="494" spans="1:11" x14ac:dyDescent="0.2">
      <c r="A494">
        <v>121</v>
      </c>
      <c r="B494">
        <v>363.66</v>
      </c>
      <c r="C494">
        <v>6.0129999999999999</v>
      </c>
      <c r="D494">
        <v>6.0049999999999999</v>
      </c>
      <c r="E494">
        <v>6.101</v>
      </c>
      <c r="F494">
        <v>5.7539999999999996</v>
      </c>
      <c r="G494">
        <v>6.1929999999999996</v>
      </c>
      <c r="H494" s="4">
        <f t="shared" si="23"/>
        <v>6.6178399618050915E-2</v>
      </c>
      <c r="I494" s="4">
        <f t="shared" si="21"/>
        <v>10.678188522191849</v>
      </c>
      <c r="J494" s="4">
        <f t="shared" si="21"/>
        <v>-3601.0177136304442</v>
      </c>
      <c r="K494">
        <f t="shared" si="22"/>
        <v>1385.8455098791364</v>
      </c>
    </row>
    <row r="495" spans="1:11" x14ac:dyDescent="0.2">
      <c r="A495">
        <v>122</v>
      </c>
      <c r="B495">
        <v>366.16</v>
      </c>
      <c r="C495">
        <v>5.9619999999999997</v>
      </c>
      <c r="D495">
        <v>5.944</v>
      </c>
      <c r="E495">
        <v>6.04</v>
      </c>
      <c r="F495">
        <v>5.6950000000000003</v>
      </c>
      <c r="G495">
        <v>6.1680000000000001</v>
      </c>
      <c r="H495" s="4">
        <f t="shared" si="23"/>
        <v>6.6686884785774336E-2</v>
      </c>
      <c r="I495" s="4">
        <f t="shared" si="21"/>
        <v>10.506711488209447</v>
      </c>
      <c r="J495" s="4">
        <f t="shared" si="21"/>
        <v>-3626.9141435314455</v>
      </c>
      <c r="K495">
        <f t="shared" si="22"/>
        <v>1383.5375541356341</v>
      </c>
    </row>
    <row r="496" spans="1:11" x14ac:dyDescent="0.2">
      <c r="A496">
        <v>123</v>
      </c>
      <c r="B496">
        <v>368.61</v>
      </c>
      <c r="C496">
        <v>5.9169999999999998</v>
      </c>
      <c r="D496">
        <v>5.8840000000000003</v>
      </c>
      <c r="E496">
        <v>5.984</v>
      </c>
      <c r="F496">
        <v>5.6390000000000002</v>
      </c>
      <c r="G496">
        <v>6.16</v>
      </c>
      <c r="H496" s="4">
        <f t="shared" si="23"/>
        <v>6.7187204380450977E-2</v>
      </c>
      <c r="I496" s="4">
        <f t="shared" si="21"/>
        <v>10.334001290898426</v>
      </c>
      <c r="J496" s="4">
        <f t="shared" si="21"/>
        <v>-3651.2156306078614</v>
      </c>
      <c r="K496">
        <f t="shared" si="22"/>
        <v>1382.2823513578364</v>
      </c>
    </row>
    <row r="497" spans="1:11" x14ac:dyDescent="0.2">
      <c r="A497">
        <v>124</v>
      </c>
      <c r="B497">
        <v>371.02</v>
      </c>
      <c r="C497">
        <v>5.8680000000000003</v>
      </c>
      <c r="D497">
        <v>5.8280000000000003</v>
      </c>
      <c r="E497">
        <v>5.931</v>
      </c>
      <c r="F497">
        <v>5.5830000000000002</v>
      </c>
      <c r="G497">
        <v>6.1319999999999997</v>
      </c>
      <c r="H497" s="4">
        <f t="shared" si="23"/>
        <v>6.7679299680017568E-2</v>
      </c>
      <c r="I497" s="4">
        <f t="shared" si="21"/>
        <v>10.160133879917099</v>
      </c>
      <c r="J497" s="4">
        <f t="shared" si="21"/>
        <v>-3673.9718806219716</v>
      </c>
      <c r="K497">
        <f t="shared" si="22"/>
        <v>1379.7979871958644</v>
      </c>
    </row>
    <row r="498" spans="1:11" x14ac:dyDescent="0.2">
      <c r="A498">
        <v>125</v>
      </c>
      <c r="B498">
        <v>373.39</v>
      </c>
      <c r="C498">
        <v>5.8090000000000002</v>
      </c>
      <c r="D498">
        <v>5.7720000000000002</v>
      </c>
      <c r="E498">
        <v>5.88</v>
      </c>
      <c r="F498">
        <v>5.516</v>
      </c>
      <c r="G498">
        <v>6.0679999999999996</v>
      </c>
      <c r="H498" s="4">
        <f t="shared" si="23"/>
        <v>6.816311557906124E-2</v>
      </c>
      <c r="I498" s="4">
        <f t="shared" si="21"/>
        <v>9.9851828379827197</v>
      </c>
      <c r="J498" s="4">
        <f t="shared" si="21"/>
        <v>-3695.2330437657747</v>
      </c>
      <c r="K498">
        <f t="shared" si="22"/>
        <v>1374.6500111873659</v>
      </c>
    </row>
    <row r="499" spans="1:11" x14ac:dyDescent="0.2">
      <c r="A499">
        <v>126</v>
      </c>
      <c r="B499">
        <v>375.72</v>
      </c>
      <c r="C499">
        <v>5.7519999999999998</v>
      </c>
      <c r="D499">
        <v>5.7190000000000003</v>
      </c>
      <c r="E499">
        <v>5.8250000000000002</v>
      </c>
      <c r="F499">
        <v>5.4610000000000003</v>
      </c>
      <c r="G499">
        <v>6.0039999999999996</v>
      </c>
      <c r="H499" s="4">
        <f t="shared" si="23"/>
        <v>6.8638600476108036E-2</v>
      </c>
      <c r="I499" s="4">
        <f t="shared" si="21"/>
        <v>9.8092193597081589</v>
      </c>
      <c r="J499" s="4">
        <f t="shared" si="21"/>
        <v>-3715.0496059189563</v>
      </c>
      <c r="K499">
        <f t="shared" si="22"/>
        <v>1369.6552668203892</v>
      </c>
    </row>
    <row r="500" spans="1:11" x14ac:dyDescent="0.2">
      <c r="A500">
        <v>127</v>
      </c>
      <c r="B500">
        <v>378.01</v>
      </c>
      <c r="C500">
        <v>5.6989999999999998</v>
      </c>
      <c r="D500">
        <v>5.6689999999999996</v>
      </c>
      <c r="E500">
        <v>5.7729999999999997</v>
      </c>
      <c r="F500">
        <v>5.42</v>
      </c>
      <c r="G500">
        <v>5.9329999999999998</v>
      </c>
      <c r="H500" s="4">
        <f t="shared" si="23"/>
        <v>6.9105706159903663E-2</v>
      </c>
      <c r="I500" s="4">
        <f t="shared" si="21"/>
        <v>9.6323122356167801</v>
      </c>
      <c r="J500" s="4">
        <f t="shared" si="21"/>
        <v>-3733.4722836403348</v>
      </c>
      <c r="K500">
        <f t="shared" si="22"/>
        <v>1365.3060879041809</v>
      </c>
    </row>
    <row r="501" spans="1:11" x14ac:dyDescent="0.2">
      <c r="A501">
        <v>128</v>
      </c>
      <c r="B501">
        <v>380.26</v>
      </c>
      <c r="C501">
        <v>5.6420000000000003</v>
      </c>
      <c r="D501">
        <v>5.6210000000000004</v>
      </c>
      <c r="E501">
        <v>5.7290000000000001</v>
      </c>
      <c r="F501">
        <v>5.3730000000000002</v>
      </c>
      <c r="G501">
        <v>5.8449999999999998</v>
      </c>
      <c r="H501" s="4">
        <f t="shared" si="23"/>
        <v>6.9564387694933033E-2</v>
      </c>
      <c r="I501" s="4">
        <f t="shared" si="21"/>
        <v>9.4545278411577165</v>
      </c>
      <c r="J501" s="4">
        <f t="shared" si="21"/>
        <v>-3750.5519223778965</v>
      </c>
      <c r="K501">
        <f t="shared" si="22"/>
        <v>1359.6959579638828</v>
      </c>
    </row>
    <row r="502" spans="1:11" x14ac:dyDescent="0.2">
      <c r="A502">
        <v>129</v>
      </c>
      <c r="B502">
        <v>382.47</v>
      </c>
      <c r="C502">
        <v>5.5810000000000004</v>
      </c>
      <c r="D502">
        <v>5.5679999999999996</v>
      </c>
      <c r="E502">
        <v>5.6740000000000004</v>
      </c>
      <c r="F502">
        <v>5.3259999999999996</v>
      </c>
      <c r="G502">
        <v>5.7539999999999996</v>
      </c>
      <c r="H502" s="4">
        <f t="shared" si="23"/>
        <v>7.0014603306416734E-2</v>
      </c>
      <c r="I502" s="4">
        <f t="shared" si="21"/>
        <v>9.2759301305682929</v>
      </c>
      <c r="J502" s="4">
        <f t="shared" si="21"/>
        <v>-3766.3393987066306</v>
      </c>
      <c r="K502">
        <f t="shared" si="22"/>
        <v>1352.8121003021126</v>
      </c>
    </row>
    <row r="503" spans="1:11" x14ac:dyDescent="0.2">
      <c r="A503">
        <v>130</v>
      </c>
      <c r="B503">
        <v>384.63</v>
      </c>
      <c r="C503">
        <v>5.5259999999999998</v>
      </c>
      <c r="D503">
        <v>5.5209999999999999</v>
      </c>
      <c r="E503">
        <v>5.6289999999999996</v>
      </c>
      <c r="F503">
        <v>5.2859999999999996</v>
      </c>
      <c r="G503">
        <v>5.6669999999999998</v>
      </c>
      <c r="H503" s="4">
        <f t="shared" si="23"/>
        <v>7.0456314265015224E-2</v>
      </c>
      <c r="I503" s="4">
        <f t="shared" si="21"/>
        <v>9.0965806353917866</v>
      </c>
      <c r="J503" s="4">
        <f t="shared" si="21"/>
        <v>-3780.8855260420132</v>
      </c>
      <c r="K503">
        <f t="shared" si="22"/>
        <v>1347.0450375341463</v>
      </c>
    </row>
    <row r="504" spans="1:11" x14ac:dyDescent="0.2">
      <c r="A504">
        <v>131</v>
      </c>
      <c r="B504">
        <v>386.76</v>
      </c>
      <c r="C504">
        <v>5.4729999999999999</v>
      </c>
      <c r="D504">
        <v>5.476</v>
      </c>
      <c r="E504">
        <v>5.5839999999999996</v>
      </c>
      <c r="F504">
        <v>5.242</v>
      </c>
      <c r="G504">
        <v>5.59</v>
      </c>
      <c r="H504" s="4">
        <f t="shared" si="23"/>
        <v>7.0889484771462452E-2</v>
      </c>
      <c r="I504" s="4">
        <f t="shared" si="21"/>
        <v>8.9165384674850241</v>
      </c>
      <c r="J504" s="4">
        <f t="shared" si="21"/>
        <v>-3794.2409648826133</v>
      </c>
      <c r="K504">
        <f t="shared" si="22"/>
        <v>1341.513602162993</v>
      </c>
    </row>
    <row r="505" spans="1:11" x14ac:dyDescent="0.2">
      <c r="A505">
        <v>132</v>
      </c>
      <c r="B505">
        <v>388.84</v>
      </c>
      <c r="C505">
        <v>5.423</v>
      </c>
      <c r="D505">
        <v>5.43</v>
      </c>
      <c r="E505">
        <v>5.5389999999999997</v>
      </c>
      <c r="F505">
        <v>5.2</v>
      </c>
      <c r="G505">
        <v>5.524</v>
      </c>
      <c r="H505" s="4">
        <f t="shared" si="23"/>
        <v>7.1314081841342691E-2</v>
      </c>
      <c r="I505" s="4">
        <f t="shared" si="21"/>
        <v>8.7358603263001378</v>
      </c>
      <c r="J505" s="4">
        <f t="shared" si="21"/>
        <v>-3806.4561362962427</v>
      </c>
      <c r="K505">
        <f t="shared" si="22"/>
        <v>1336.4066243962432</v>
      </c>
    </row>
    <row r="506" spans="1:11" x14ac:dyDescent="0.2">
      <c r="A506">
        <v>133</v>
      </c>
      <c r="B506">
        <v>390.88</v>
      </c>
      <c r="C506">
        <v>5.3730000000000002</v>
      </c>
      <c r="D506">
        <v>5.38</v>
      </c>
      <c r="E506">
        <v>5.4950000000000001</v>
      </c>
      <c r="F506">
        <v>5.1550000000000002</v>
      </c>
      <c r="G506">
        <v>5.4619999999999997</v>
      </c>
      <c r="H506" s="4">
        <f t="shared" si="23"/>
        <v>7.1730075190214126E-2</v>
      </c>
      <c r="I506" s="4">
        <f t="shared" si="21"/>
        <v>8.554600510286031</v>
      </c>
      <c r="J506" s="4">
        <f t="shared" si="21"/>
        <v>-3817.5811404613978</v>
      </c>
      <c r="K506">
        <f t="shared" si="22"/>
        <v>1331.031614840957</v>
      </c>
    </row>
    <row r="507" spans="1:11" x14ac:dyDescent="0.2">
      <c r="A507">
        <v>134</v>
      </c>
      <c r="B507">
        <v>392.87</v>
      </c>
      <c r="C507">
        <v>5.3310000000000004</v>
      </c>
      <c r="D507">
        <v>5.3390000000000004</v>
      </c>
      <c r="E507">
        <v>5.4489999999999998</v>
      </c>
      <c r="F507">
        <v>5.1180000000000003</v>
      </c>
      <c r="G507">
        <v>5.4169999999999998</v>
      </c>
      <c r="H507" s="4">
        <f t="shared" si="23"/>
        <v>7.2137437119275366E-2</v>
      </c>
      <c r="I507" s="4">
        <f t="shared" si="21"/>
        <v>8.3728109321688216</v>
      </c>
      <c r="J507" s="4">
        <f t="shared" si="21"/>
        <v>-3827.6656782809064</v>
      </c>
      <c r="K507">
        <f t="shared" si="22"/>
        <v>1327.3505380500669</v>
      </c>
    </row>
    <row r="508" spans="1:11" x14ac:dyDescent="0.2">
      <c r="A508">
        <v>135</v>
      </c>
      <c r="B508">
        <v>394.83</v>
      </c>
      <c r="C508">
        <v>5.29</v>
      </c>
      <c r="D508">
        <v>5.2930000000000001</v>
      </c>
      <c r="E508">
        <v>5.407</v>
      </c>
      <c r="F508">
        <v>5.0739999999999998</v>
      </c>
      <c r="G508">
        <v>5.3849999999999998</v>
      </c>
      <c r="H508" s="4">
        <f t="shared" si="23"/>
        <v>7.2536142401759596E-2</v>
      </c>
      <c r="I508" s="4">
        <f t="shared" si="21"/>
        <v>8.1905411379649689</v>
      </c>
      <c r="J508" s="4">
        <f t="shared" si="21"/>
        <v>-3836.7589783693675</v>
      </c>
      <c r="K508">
        <f t="shared" si="22"/>
        <v>1323.7131910270032</v>
      </c>
    </row>
    <row r="509" spans="1:11" x14ac:dyDescent="0.2">
      <c r="A509">
        <v>136</v>
      </c>
      <c r="B509">
        <v>396.74</v>
      </c>
      <c r="C509">
        <v>5.2549999999999999</v>
      </c>
      <c r="D509">
        <v>5.2489999999999997</v>
      </c>
      <c r="E509">
        <v>5.3620000000000001</v>
      </c>
      <c r="F509">
        <v>5.032</v>
      </c>
      <c r="G509">
        <v>5.375</v>
      </c>
      <c r="H509" s="4">
        <f t="shared" si="23"/>
        <v>7.2926168170234118E-2</v>
      </c>
      <c r="I509" s="4">
        <f t="shared" si="21"/>
        <v>8.0078383294711895</v>
      </c>
      <c r="J509" s="4">
        <f t="shared" si="21"/>
        <v>-3844.9097270018874</v>
      </c>
      <c r="K509">
        <f t="shared" si="22"/>
        <v>1321.3162927383307</v>
      </c>
    </row>
    <row r="510" spans="1:11" x14ac:dyDescent="0.2">
      <c r="A510">
        <v>137</v>
      </c>
      <c r="B510">
        <v>398.61</v>
      </c>
      <c r="C510">
        <v>5.21</v>
      </c>
      <c r="D510">
        <v>5.2009999999999996</v>
      </c>
      <c r="E510">
        <v>5.3179999999999996</v>
      </c>
      <c r="F510">
        <v>4.9939999999999998</v>
      </c>
      <c r="G510">
        <v>5.3259999999999996</v>
      </c>
      <c r="H510" s="4">
        <f t="shared" si="23"/>
        <v>7.3307493804970841E-2</v>
      </c>
      <c r="I510" s="4">
        <f t="shared" si="21"/>
        <v>7.8247473900901472</v>
      </c>
      <c r="J510" s="4">
        <f t="shared" si="21"/>
        <v>-3852.1660031191063</v>
      </c>
      <c r="K510">
        <f t="shared" si="22"/>
        <v>1316.1760803480331</v>
      </c>
    </row>
    <row r="511" spans="1:11" x14ac:dyDescent="0.2">
      <c r="A511">
        <v>138</v>
      </c>
      <c r="B511">
        <v>400.43</v>
      </c>
      <c r="C511">
        <v>5.1609999999999996</v>
      </c>
      <c r="D511">
        <v>5.1580000000000004</v>
      </c>
      <c r="E511">
        <v>5.2759999999999998</v>
      </c>
      <c r="F511">
        <v>4.9450000000000003</v>
      </c>
      <c r="G511">
        <v>5.2640000000000002</v>
      </c>
      <c r="H511" s="4">
        <f t="shared" si="23"/>
        <v>7.3680100823546563E-2</v>
      </c>
      <c r="I511" s="4">
        <f t="shared" si="21"/>
        <v>7.6413109137511421</v>
      </c>
      <c r="J511" s="4">
        <f t="shared" si="21"/>
        <v>-3858.5752170034598</v>
      </c>
      <c r="K511">
        <f t="shared" si="22"/>
        <v>1309.7504219260154</v>
      </c>
    </row>
    <row r="512" spans="1:11" x14ac:dyDescent="0.2">
      <c r="A512">
        <v>139</v>
      </c>
      <c r="B512">
        <v>402.22</v>
      </c>
      <c r="C512">
        <v>5.1109999999999998</v>
      </c>
      <c r="D512">
        <v>5.1120000000000001</v>
      </c>
      <c r="E512">
        <v>5.2320000000000002</v>
      </c>
      <c r="F512">
        <v>4.9039999999999999</v>
      </c>
      <c r="G512">
        <v>5.1970000000000001</v>
      </c>
      <c r="H512" s="4">
        <f t="shared" si="23"/>
        <v>7.4043972771820427E-2</v>
      </c>
      <c r="I512" s="4">
        <f t="shared" si="21"/>
        <v>7.4575692367509774</v>
      </c>
      <c r="J512" s="4">
        <f t="shared" si="21"/>
        <v>-3864.1840528849762</v>
      </c>
      <c r="K512">
        <f t="shared" si="22"/>
        <v>1302.8596182025735</v>
      </c>
    </row>
    <row r="513" spans="1:11" x14ac:dyDescent="0.2">
      <c r="A513">
        <v>140</v>
      </c>
      <c r="B513">
        <v>403.96</v>
      </c>
      <c r="C513">
        <v>5.0460000000000003</v>
      </c>
      <c r="D513">
        <v>5.0629999999999997</v>
      </c>
      <c r="E513">
        <v>5.1849999999999996</v>
      </c>
      <c r="F513">
        <v>4.8620000000000001</v>
      </c>
      <c r="G513">
        <v>5.0750000000000002</v>
      </c>
      <c r="H513" s="4">
        <f t="shared" si="23"/>
        <v>7.4399095116427616E-2</v>
      </c>
      <c r="I513" s="4">
        <f t="shared" si="21"/>
        <v>7.2735604723278833</v>
      </c>
      <c r="J513" s="4">
        <f t="shared" si="21"/>
        <v>-3869.038416063388</v>
      </c>
      <c r="K513">
        <f t="shared" si="22"/>
        <v>1291.8547622855822</v>
      </c>
    </row>
    <row r="514" spans="1:11" x14ac:dyDescent="0.2">
      <c r="A514">
        <v>141</v>
      </c>
      <c r="B514">
        <v>405.66</v>
      </c>
      <c r="C514">
        <v>4.9930000000000003</v>
      </c>
      <c r="D514">
        <v>5.0149999999999997</v>
      </c>
      <c r="E514">
        <v>5.1379999999999999</v>
      </c>
      <c r="F514">
        <v>4.8159999999999998</v>
      </c>
      <c r="G514">
        <v>5.0049999999999999</v>
      </c>
      <c r="H514" s="4">
        <f t="shared" si="23"/>
        <v>7.474545513891942E-2</v>
      </c>
      <c r="I514" s="4">
        <f t="shared" si="21"/>
        <v>7.0893205477534362</v>
      </c>
      <c r="J514" s="4">
        <f t="shared" si="21"/>
        <v>-3873.1833832621232</v>
      </c>
      <c r="K514">
        <f t="shared" si="22"/>
        <v>1283.6653936000723</v>
      </c>
    </row>
    <row r="515" spans="1:11" x14ac:dyDescent="0.2">
      <c r="A515">
        <v>142</v>
      </c>
      <c r="B515">
        <v>407.31</v>
      </c>
      <c r="C515">
        <v>4.9400000000000004</v>
      </c>
      <c r="D515">
        <v>4.96</v>
      </c>
      <c r="E515">
        <v>5.0880000000000001</v>
      </c>
      <c r="F515">
        <v>4.7679999999999998</v>
      </c>
      <c r="G515">
        <v>4.9459999999999997</v>
      </c>
      <c r="H515" s="4">
        <f t="shared" si="23"/>
        <v>7.5083041831669584E-2</v>
      </c>
      <c r="I515" s="4">
        <f t="shared" si="21"/>
        <v>6.9048832437885732</v>
      </c>
      <c r="J515" s="4">
        <f t="shared" si="21"/>
        <v>-3876.663157094451</v>
      </c>
      <c r="K515">
        <f t="shared" si="22"/>
        <v>1275.2052806128906</v>
      </c>
    </row>
    <row r="516" spans="1:11" x14ac:dyDescent="0.2">
      <c r="A516">
        <v>143</v>
      </c>
      <c r="B516">
        <v>408.92</v>
      </c>
      <c r="C516">
        <v>4.8869999999999996</v>
      </c>
      <c r="D516">
        <v>4.9119999999999999</v>
      </c>
      <c r="E516">
        <v>5.0419999999999998</v>
      </c>
      <c r="F516">
        <v>4.7210000000000001</v>
      </c>
      <c r="G516">
        <v>4.8719999999999999</v>
      </c>
      <c r="H516" s="4">
        <f t="shared" si="23"/>
        <v>7.5411845795659516E-2</v>
      </c>
      <c r="I516" s="4">
        <f t="shared" si="21"/>
        <v>6.7202802363078851</v>
      </c>
      <c r="J516" s="4">
        <f t="shared" si="21"/>
        <v>-3879.5210243980127</v>
      </c>
      <c r="K516">
        <f t="shared" si="22"/>
        <v>1266.5104338371955</v>
      </c>
    </row>
    <row r="517" spans="1:11" x14ac:dyDescent="0.2">
      <c r="A517">
        <v>144</v>
      </c>
      <c r="B517">
        <v>410.49</v>
      </c>
      <c r="C517">
        <v>4.8360000000000003</v>
      </c>
      <c r="D517">
        <v>4.8559999999999999</v>
      </c>
      <c r="E517">
        <v>4.9880000000000004</v>
      </c>
      <c r="F517">
        <v>4.6689999999999996</v>
      </c>
      <c r="G517">
        <v>4.8319999999999999</v>
      </c>
      <c r="H517" s="4">
        <f t="shared" si="23"/>
        <v>7.5731859140245605E-2</v>
      </c>
      <c r="I517" s="4">
        <f t="shared" si="21"/>
        <v>6.5355411399079797</v>
      </c>
      <c r="J517" s="4">
        <f t="shared" si="21"/>
        <v>-3881.7993176902819</v>
      </c>
      <c r="K517">
        <f t="shared" si="22"/>
        <v>1258.105192202165</v>
      </c>
    </row>
    <row r="518" spans="1:11" x14ac:dyDescent="0.2">
      <c r="A518">
        <v>145</v>
      </c>
      <c r="B518">
        <v>412.02</v>
      </c>
      <c r="C518">
        <v>4.78</v>
      </c>
      <c r="D518">
        <v>4.8019999999999996</v>
      </c>
      <c r="E518">
        <v>4.9329999999999998</v>
      </c>
      <c r="F518">
        <v>4.6150000000000002</v>
      </c>
      <c r="G518">
        <v>4.7679999999999998</v>
      </c>
      <c r="H518" s="4">
        <f t="shared" si="23"/>
        <v>7.6043075385003128E-2</v>
      </c>
      <c r="I518" s="4">
        <f t="shared" si="21"/>
        <v>6.3506935533512996</v>
      </c>
      <c r="J518" s="4">
        <f t="shared" si="21"/>
        <v>-3883.5393802595604</v>
      </c>
      <c r="K518">
        <f t="shared" si="22"/>
        <v>1248.1715381427832</v>
      </c>
    </row>
    <row r="519" spans="1:11" x14ac:dyDescent="0.2">
      <c r="A519">
        <v>146</v>
      </c>
      <c r="B519">
        <v>413.5</v>
      </c>
      <c r="C519">
        <v>4.72</v>
      </c>
      <c r="D519">
        <v>4.7460000000000004</v>
      </c>
      <c r="E519">
        <v>4.8780000000000001</v>
      </c>
      <c r="F519">
        <v>4.5620000000000003</v>
      </c>
      <c r="G519">
        <v>4.6950000000000003</v>
      </c>
      <c r="H519" s="4">
        <f t="shared" si="23"/>
        <v>7.6345489363734143E-2</v>
      </c>
      <c r="I519" s="4">
        <f t="shared" si="21"/>
        <v>6.1657631066722729</v>
      </c>
      <c r="J519" s="4">
        <f t="shared" si="21"/>
        <v>-3884.7815348422623</v>
      </c>
      <c r="K519">
        <f t="shared" si="22"/>
        <v>1236.9313400231174</v>
      </c>
    </row>
    <row r="520" spans="1:11" x14ac:dyDescent="0.2">
      <c r="A520">
        <v>147</v>
      </c>
      <c r="B520">
        <v>414.94</v>
      </c>
      <c r="C520">
        <v>4.6630000000000003</v>
      </c>
      <c r="D520">
        <v>4.6870000000000003</v>
      </c>
      <c r="E520">
        <v>4.8220000000000001</v>
      </c>
      <c r="F520">
        <v>4.508</v>
      </c>
      <c r="G520">
        <v>4.6360000000000001</v>
      </c>
      <c r="H520" s="4">
        <f t="shared" si="23"/>
        <v>7.6639097130718536E-2</v>
      </c>
      <c r="I520" s="4">
        <f t="shared" si="21"/>
        <v>5.9807735097750223</v>
      </c>
      <c r="J520" s="4">
        <f t="shared" si="21"/>
        <v>-3885.5650546870029</v>
      </c>
      <c r="K520">
        <f t="shared" si="22"/>
        <v>1226.2493745715183</v>
      </c>
    </row>
    <row r="521" spans="1:11" x14ac:dyDescent="0.2">
      <c r="A521">
        <v>148</v>
      </c>
      <c r="B521">
        <v>416.33</v>
      </c>
      <c r="C521">
        <v>4.6020000000000003</v>
      </c>
      <c r="D521">
        <v>4.6280000000000001</v>
      </c>
      <c r="E521">
        <v>4.7619999999999996</v>
      </c>
      <c r="F521">
        <v>4.4509999999999996</v>
      </c>
      <c r="G521">
        <v>4.5659999999999998</v>
      </c>
      <c r="H521" s="4">
        <f t="shared" si="23"/>
        <v>7.6923895869279252E-2</v>
      </c>
      <c r="I521" s="4">
        <f t="shared" si="21"/>
        <v>5.7957466024089745</v>
      </c>
      <c r="J521" s="4">
        <f t="shared" si="21"/>
        <v>-3885.9281386091948</v>
      </c>
      <c r="K521">
        <f t="shared" si="22"/>
        <v>1214.2619931608922</v>
      </c>
    </row>
    <row r="522" spans="1:11" x14ac:dyDescent="0.2">
      <c r="A522">
        <v>149</v>
      </c>
      <c r="B522">
        <v>417.69</v>
      </c>
      <c r="C522">
        <v>4.54</v>
      </c>
      <c r="D522">
        <v>4.5659999999999998</v>
      </c>
      <c r="E522">
        <v>4.702</v>
      </c>
      <c r="F522">
        <v>4.3899999999999997</v>
      </c>
      <c r="G522">
        <v>4.5010000000000003</v>
      </c>
      <c r="H522" s="4">
        <f t="shared" si="23"/>
        <v>7.7199883802727298E-2</v>
      </c>
      <c r="I522" s="4">
        <f t="shared" si="21"/>
        <v>5.6107024053323462</v>
      </c>
      <c r="J522" s="4">
        <f t="shared" si="21"/>
        <v>-3885.907887954796</v>
      </c>
      <c r="K522">
        <f t="shared" si="22"/>
        <v>1201.8160829528426</v>
      </c>
    </row>
    <row r="523" spans="1:11" x14ac:dyDescent="0.2">
      <c r="A523">
        <v>150</v>
      </c>
      <c r="B523">
        <v>419</v>
      </c>
      <c r="C523">
        <v>4.4749999999999996</v>
      </c>
      <c r="D523">
        <v>4.5019999999999998</v>
      </c>
      <c r="E523">
        <v>4.6429999999999998</v>
      </c>
      <c r="F523">
        <v>4.3319999999999999</v>
      </c>
      <c r="G523">
        <v>4.4210000000000003</v>
      </c>
      <c r="H523" s="4">
        <f t="shared" si="23"/>
        <v>7.7467060107743124E-2</v>
      </c>
      <c r="I523" s="4">
        <f t="shared" si="21"/>
        <v>5.425659172572594</v>
      </c>
      <c r="J523" s="4">
        <f t="shared" si="21"/>
        <v>-3885.5402870405787</v>
      </c>
      <c r="K523">
        <f t="shared" si="22"/>
        <v>1188.3247524372582</v>
      </c>
    </row>
    <row r="524" spans="1:11" x14ac:dyDescent="0.2">
      <c r="A524">
        <v>151</v>
      </c>
      <c r="B524">
        <v>420.26</v>
      </c>
      <c r="C524">
        <v>4.4039999999999999</v>
      </c>
      <c r="D524">
        <v>4.4390000000000001</v>
      </c>
      <c r="E524">
        <v>4.5759999999999996</v>
      </c>
      <c r="F524">
        <v>4.2670000000000003</v>
      </c>
      <c r="G524">
        <v>4.3330000000000002</v>
      </c>
      <c r="H524" s="4">
        <f t="shared" si="23"/>
        <v>7.7725424830246581E-2</v>
      </c>
      <c r="I524" s="4">
        <f t="shared" si="21"/>
        <v>5.2406334446182807</v>
      </c>
      <c r="J524" s="4">
        <f t="shared" si="21"/>
        <v>-3884.8601854425401</v>
      </c>
      <c r="K524">
        <f t="shared" si="22"/>
        <v>1172.9876708111512</v>
      </c>
    </row>
    <row r="525" spans="1:11" x14ac:dyDescent="0.2">
      <c r="A525">
        <v>152</v>
      </c>
      <c r="B525">
        <v>421.49</v>
      </c>
      <c r="C525">
        <v>4.3330000000000002</v>
      </c>
      <c r="D525">
        <v>4.3710000000000004</v>
      </c>
      <c r="E525">
        <v>4.5090000000000003</v>
      </c>
      <c r="F525">
        <v>4.2050000000000001</v>
      </c>
      <c r="G525">
        <v>4.2480000000000002</v>
      </c>
      <c r="H525" s="4">
        <f t="shared" si="23"/>
        <v>7.7974978803799833E-2</v>
      </c>
      <c r="I525" s="4">
        <f t="shared" si="21"/>
        <v>5.0556401024543502</v>
      </c>
      <c r="J525" s="4">
        <f t="shared" si="21"/>
        <v>-3883.9012831974233</v>
      </c>
      <c r="K525">
        <f t="shared" si="22"/>
        <v>1157.4548129157808</v>
      </c>
    </row>
    <row r="526" spans="1:11" x14ac:dyDescent="0.2">
      <c r="A526">
        <v>153</v>
      </c>
      <c r="B526">
        <v>422.67</v>
      </c>
      <c r="C526">
        <v>4.2590000000000003</v>
      </c>
      <c r="D526">
        <v>4.3</v>
      </c>
      <c r="E526">
        <v>4.444</v>
      </c>
      <c r="F526">
        <v>4.141</v>
      </c>
      <c r="G526">
        <v>4.1529999999999996</v>
      </c>
      <c r="H526" s="4">
        <f t="shared" si="23"/>
        <v>7.8215723570583373E-2</v>
      </c>
      <c r="I526" s="4">
        <f t="shared" ref="I526:J589" si="24">(H527-H526)/$I$10</f>
        <v>4.870692422302092</v>
      </c>
      <c r="J526" s="4">
        <f t="shared" si="24"/>
        <v>-3882.6961180852268</v>
      </c>
      <c r="K526">
        <f t="shared" ref="K526:K589" si="25">((C526*100000)*(B526*0.000001))/(($I$9+$I$8)*287)</f>
        <v>1140.8725863584764</v>
      </c>
    </row>
    <row r="527" spans="1:11" x14ac:dyDescent="0.2">
      <c r="A527">
        <v>154</v>
      </c>
      <c r="B527">
        <v>423.8</v>
      </c>
      <c r="C527">
        <v>4.1890000000000001</v>
      </c>
      <c r="D527">
        <v>4.2249999999999996</v>
      </c>
      <c r="E527">
        <v>4.3769999999999998</v>
      </c>
      <c r="F527">
        <v>4.0750000000000002</v>
      </c>
      <c r="G527">
        <v>4.077</v>
      </c>
      <c r="H527" s="4">
        <f t="shared" ref="H527:H590" si="26">(((0.5*$B$7)+$C$7)-((0.5*$B$7)*COS(RADIANS(A527)))-($C$7*COS(ASIN(((0.5*$B$7)/$C$7)*SIN(RADIANS(A527))))))</f>
        <v>7.8447661304978711E-2</v>
      </c>
      <c r="I527" s="4">
        <f t="shared" si="24"/>
        <v>4.6858021309647002</v>
      </c>
      <c r="J527" s="4">
        <f t="shared" si="24"/>
        <v>-3881.2760546741201</v>
      </c>
      <c r="K527">
        <f t="shared" si="25"/>
        <v>1125.1214218569407</v>
      </c>
    </row>
    <row r="528" spans="1:11" x14ac:dyDescent="0.2">
      <c r="A528">
        <v>155</v>
      </c>
      <c r="B528">
        <v>424.9</v>
      </c>
      <c r="C528">
        <v>4.117</v>
      </c>
      <c r="D528">
        <v>4.1500000000000004</v>
      </c>
      <c r="E528">
        <v>4.306</v>
      </c>
      <c r="F528">
        <v>4.0049999999999999</v>
      </c>
      <c r="G528">
        <v>4.0060000000000002</v>
      </c>
      <c r="H528" s="4">
        <f t="shared" si="26"/>
        <v>7.8670794739786554E-2</v>
      </c>
      <c r="I528" s="4">
        <f t="shared" si="24"/>
        <v>4.500979461694504</v>
      </c>
      <c r="J528" s="4">
        <f t="shared" si="24"/>
        <v>-3879.6712757034102</v>
      </c>
      <c r="K528">
        <f t="shared" si="25"/>
        <v>1108.6531081759995</v>
      </c>
    </row>
    <row r="529" spans="1:11" x14ac:dyDescent="0.2">
      <c r="A529">
        <v>156</v>
      </c>
      <c r="B529">
        <v>425.95</v>
      </c>
      <c r="C529">
        <v>4.0460000000000003</v>
      </c>
      <c r="D529">
        <v>4.0709999999999997</v>
      </c>
      <c r="E529">
        <v>4.2370000000000001</v>
      </c>
      <c r="F529">
        <v>3.9329999999999998</v>
      </c>
      <c r="G529">
        <v>3.9449999999999998</v>
      </c>
      <c r="H529" s="4">
        <f t="shared" si="26"/>
        <v>7.888512709510534E-2</v>
      </c>
      <c r="I529" s="4">
        <f t="shared" si="24"/>
        <v>4.3162332104705321</v>
      </c>
      <c r="J529" s="4">
        <f t="shared" si="24"/>
        <v>-3877.9107749107543</v>
      </c>
      <c r="K529">
        <f t="shared" si="25"/>
        <v>1092.2261793333053</v>
      </c>
    </row>
    <row r="530" spans="1:11" x14ac:dyDescent="0.2">
      <c r="A530">
        <v>157</v>
      </c>
      <c r="B530">
        <v>426.96</v>
      </c>
      <c r="C530">
        <v>3.9780000000000002</v>
      </c>
      <c r="D530">
        <v>3.9969999999999999</v>
      </c>
      <c r="E530">
        <v>4.1669999999999998</v>
      </c>
      <c r="F530">
        <v>3.8559999999999999</v>
      </c>
      <c r="G530">
        <v>3.8919999999999999</v>
      </c>
      <c r="H530" s="4">
        <f t="shared" si="26"/>
        <v>7.9090662009889651E-2</v>
      </c>
      <c r="I530" s="4">
        <f t="shared" si="24"/>
        <v>4.131570792617639</v>
      </c>
      <c r="J530" s="4">
        <f t="shared" si="24"/>
        <v>-3876.0223516587366</v>
      </c>
      <c r="K530">
        <f t="shared" si="25"/>
        <v>1076.4157641651889</v>
      </c>
    </row>
    <row r="531" spans="1:11" x14ac:dyDescent="0.2">
      <c r="A531">
        <v>158</v>
      </c>
      <c r="B531">
        <v>427.92</v>
      </c>
      <c r="C531">
        <v>3.899</v>
      </c>
      <c r="D531">
        <v>3.919</v>
      </c>
      <c r="E531">
        <v>4.0890000000000004</v>
      </c>
      <c r="F531">
        <v>3.778</v>
      </c>
      <c r="G531">
        <v>3.8090000000000002</v>
      </c>
      <c r="H531" s="4">
        <f t="shared" si="26"/>
        <v>7.9287403476204776E-2</v>
      </c>
      <c r="I531" s="4">
        <f t="shared" si="24"/>
        <v>3.9469982996815087</v>
      </c>
      <c r="J531" s="4">
        <f t="shared" si="24"/>
        <v>-3874.0326067976071</v>
      </c>
      <c r="K531">
        <f t="shared" si="25"/>
        <v>1057.411187326808</v>
      </c>
    </row>
    <row r="532" spans="1:11" x14ac:dyDescent="0.2">
      <c r="A532">
        <v>159</v>
      </c>
      <c r="B532">
        <v>428.84</v>
      </c>
      <c r="C532">
        <v>3.8250000000000002</v>
      </c>
      <c r="D532">
        <v>3.8420000000000001</v>
      </c>
      <c r="E532">
        <v>4.0119999999999996</v>
      </c>
      <c r="F532">
        <v>3.7</v>
      </c>
      <c r="G532">
        <v>3.7450000000000001</v>
      </c>
      <c r="H532" s="4">
        <f t="shared" si="26"/>
        <v>7.947535577618961E-2</v>
      </c>
      <c r="I532" s="4">
        <f t="shared" si="24"/>
        <v>3.7625205565006703</v>
      </c>
      <c r="J532" s="4">
        <f t="shared" si="24"/>
        <v>-3871.966940033722</v>
      </c>
      <c r="K532">
        <f t="shared" si="25"/>
        <v>1039.5725601763263</v>
      </c>
    </row>
    <row r="533" spans="1:11" x14ac:dyDescent="0.2">
      <c r="A533">
        <v>160</v>
      </c>
      <c r="B533">
        <v>429.72</v>
      </c>
      <c r="C533">
        <v>3.7490000000000001</v>
      </c>
      <c r="D533">
        <v>3.766</v>
      </c>
      <c r="E533">
        <v>3.9390000000000001</v>
      </c>
      <c r="F533">
        <v>3.6230000000000002</v>
      </c>
      <c r="G533">
        <v>3.669</v>
      </c>
      <c r="H533" s="4">
        <f t="shared" si="26"/>
        <v>7.9654523421737261E-2</v>
      </c>
      <c r="I533" s="4">
        <f t="shared" si="24"/>
        <v>3.5781411784038264</v>
      </c>
      <c r="J533" s="4">
        <f t="shared" si="24"/>
        <v>-3869.8495484116856</v>
      </c>
      <c r="K533">
        <f t="shared" si="25"/>
        <v>1021.0078667763912</v>
      </c>
    </row>
    <row r="534" spans="1:11" x14ac:dyDescent="0.2">
      <c r="A534">
        <v>161</v>
      </c>
      <c r="B534">
        <v>430.55</v>
      </c>
      <c r="C534">
        <v>3.6709999999999998</v>
      </c>
      <c r="D534">
        <v>3.69</v>
      </c>
      <c r="E534">
        <v>3.8580000000000001</v>
      </c>
      <c r="F534">
        <v>3.548</v>
      </c>
      <c r="G534">
        <v>3.5870000000000002</v>
      </c>
      <c r="H534" s="4">
        <f t="shared" si="26"/>
        <v>7.9824911096899348E-2</v>
      </c>
      <c r="I534" s="4">
        <f t="shared" si="24"/>
        <v>3.3938626284794604</v>
      </c>
      <c r="J534" s="4">
        <f t="shared" si="24"/>
        <v>-3867.7034256289535</v>
      </c>
      <c r="K534">
        <f t="shared" si="25"/>
        <v>1001.6962752796329</v>
      </c>
    </row>
    <row r="535" spans="1:11" x14ac:dyDescent="0.2">
      <c r="A535">
        <v>162</v>
      </c>
      <c r="B535">
        <v>431.35</v>
      </c>
      <c r="C535">
        <v>3.5960000000000001</v>
      </c>
      <c r="D535">
        <v>3.609</v>
      </c>
      <c r="E535">
        <v>3.7789999999999999</v>
      </c>
      <c r="F535">
        <v>3.4689999999999999</v>
      </c>
      <c r="G535">
        <v>3.5259999999999998</v>
      </c>
      <c r="H535" s="4">
        <f t="shared" si="26"/>
        <v>7.9986523603017418E-2</v>
      </c>
      <c r="I535" s="4">
        <f t="shared" si="24"/>
        <v>3.2096862748780817</v>
      </c>
      <c r="J535" s="4">
        <f t="shared" si="24"/>
        <v>-3865.5503625253937</v>
      </c>
      <c r="K535">
        <f t="shared" si="25"/>
        <v>983.05443369654586</v>
      </c>
    </row>
    <row r="536" spans="1:11" x14ac:dyDescent="0.2">
      <c r="A536">
        <v>163</v>
      </c>
      <c r="B536">
        <v>432.1</v>
      </c>
      <c r="C536">
        <v>3.5150000000000001</v>
      </c>
      <c r="D536">
        <v>3.5289999999999999</v>
      </c>
      <c r="E536">
        <v>3.7010000000000001</v>
      </c>
      <c r="F536">
        <v>3.395</v>
      </c>
      <c r="G536">
        <v>3.4340000000000002</v>
      </c>
      <c r="H536" s="4">
        <f t="shared" si="26"/>
        <v>8.0139365806583041E-2</v>
      </c>
      <c r="I536" s="4">
        <f t="shared" si="24"/>
        <v>3.0256124480911581</v>
      </c>
      <c r="J536" s="4">
        <f t="shared" si="24"/>
        <v>-3863.4109481849541</v>
      </c>
      <c r="K536">
        <f t="shared" si="25"/>
        <v>962.58186756518433</v>
      </c>
    </row>
    <row r="537" spans="1:11" x14ac:dyDescent="0.2">
      <c r="A537">
        <v>164</v>
      </c>
      <c r="B537">
        <v>432.8</v>
      </c>
      <c r="C537">
        <v>3.4249999999999998</v>
      </c>
      <c r="D537">
        <v>3.4489999999999998</v>
      </c>
      <c r="E537">
        <v>3.62</v>
      </c>
      <c r="F537">
        <v>3.3140000000000001</v>
      </c>
      <c r="G537">
        <v>3.3149999999999999</v>
      </c>
      <c r="H537" s="4">
        <f t="shared" si="26"/>
        <v>8.0283442589825477E-2</v>
      </c>
      <c r="I537" s="4">
        <f t="shared" si="24"/>
        <v>2.8416404981775889</v>
      </c>
      <c r="J537" s="4">
        <f t="shared" si="24"/>
        <v>-3861.3045716615056</v>
      </c>
      <c r="K537">
        <f t="shared" si="25"/>
        <v>939.4548411503024</v>
      </c>
    </row>
    <row r="538" spans="1:11" x14ac:dyDescent="0.2">
      <c r="A538">
        <v>165</v>
      </c>
      <c r="B538">
        <v>433.47</v>
      </c>
      <c r="C538">
        <v>3.3370000000000002</v>
      </c>
      <c r="D538">
        <v>3.363</v>
      </c>
      <c r="E538">
        <v>3.5409999999999999</v>
      </c>
      <c r="F538">
        <v>3.2370000000000001</v>
      </c>
      <c r="G538">
        <v>3.206</v>
      </c>
      <c r="H538" s="4">
        <f t="shared" si="26"/>
        <v>8.0418758804024409E-2</v>
      </c>
      <c r="I538" s="4">
        <f t="shared" si="24"/>
        <v>2.6577688519079934</v>
      </c>
      <c r="J538" s="4">
        <f t="shared" si="24"/>
        <v>-3859.2494243656624</v>
      </c>
      <c r="K538">
        <f t="shared" si="25"/>
        <v>916.73398822675472</v>
      </c>
    </row>
    <row r="539" spans="1:11" x14ac:dyDescent="0.2">
      <c r="A539">
        <v>166</v>
      </c>
      <c r="B539">
        <v>434.09</v>
      </c>
      <c r="C539">
        <v>3.2530000000000001</v>
      </c>
      <c r="D539">
        <v>3.2829999999999999</v>
      </c>
      <c r="E539">
        <v>3.4630000000000001</v>
      </c>
      <c r="F539">
        <v>3.153</v>
      </c>
      <c r="G539">
        <v>3.113</v>
      </c>
      <c r="H539" s="4">
        <f t="shared" si="26"/>
        <v>8.0545319225543838E-2</v>
      </c>
      <c r="I539" s="4">
        <f t="shared" si="24"/>
        <v>2.4739950697953428</v>
      </c>
      <c r="J539" s="4">
        <f t="shared" si="24"/>
        <v>-3857.2625026230266</v>
      </c>
      <c r="K539">
        <f t="shared" si="25"/>
        <v>894.9358904431657</v>
      </c>
    </row>
    <row r="540" spans="1:11" x14ac:dyDescent="0.2">
      <c r="A540">
        <v>167</v>
      </c>
      <c r="B540">
        <v>434.66</v>
      </c>
      <c r="C540">
        <v>3.1709999999999998</v>
      </c>
      <c r="D540">
        <v>3.1970000000000001</v>
      </c>
      <c r="E540">
        <v>3.3839999999999999</v>
      </c>
      <c r="F540">
        <v>3.0710000000000002</v>
      </c>
      <c r="G540">
        <v>3.0310000000000001</v>
      </c>
      <c r="H540" s="4">
        <f t="shared" si="26"/>
        <v>8.0663128514581711E-2</v>
      </c>
      <c r="I540" s="4">
        <f t="shared" si="24"/>
        <v>2.2903159030037701</v>
      </c>
      <c r="J540" s="4">
        <f t="shared" si="24"/>
        <v>-3855.359610881103</v>
      </c>
      <c r="K540">
        <f t="shared" si="25"/>
        <v>873.52230407171908</v>
      </c>
    </row>
    <row r="541" spans="1:11" x14ac:dyDescent="0.2">
      <c r="A541">
        <v>168</v>
      </c>
      <c r="B541">
        <v>435.2</v>
      </c>
      <c r="C541">
        <v>3.0910000000000002</v>
      </c>
      <c r="D541">
        <v>3.1160000000000001</v>
      </c>
      <c r="E541">
        <v>3.3029999999999999</v>
      </c>
      <c r="F541">
        <v>2.99</v>
      </c>
      <c r="G541">
        <v>2.9540000000000002</v>
      </c>
      <c r="H541" s="4">
        <f t="shared" si="26"/>
        <v>8.077219117662951E-2</v>
      </c>
      <c r="I541" s="4">
        <f t="shared" si="24"/>
        <v>2.1067273501046699</v>
      </c>
      <c r="J541" s="4">
        <f t="shared" si="24"/>
        <v>-3853.5553648672512</v>
      </c>
      <c r="K541">
        <f t="shared" si="25"/>
        <v>852.54237123121436</v>
      </c>
    </row>
    <row r="542" spans="1:11" x14ac:dyDescent="0.2">
      <c r="A542">
        <v>169</v>
      </c>
      <c r="B542">
        <v>435.69</v>
      </c>
      <c r="C542">
        <v>3.0169999999999999</v>
      </c>
      <c r="D542">
        <v>3.0310000000000001</v>
      </c>
      <c r="E542">
        <v>3.226</v>
      </c>
      <c r="F542">
        <v>2.9089999999999998</v>
      </c>
      <c r="G542">
        <v>2.9020000000000001</v>
      </c>
      <c r="H542" s="4">
        <f t="shared" si="26"/>
        <v>8.0872511526634494E-2</v>
      </c>
      <c r="I542" s="4">
        <f t="shared" si="24"/>
        <v>1.9232247136824199</v>
      </c>
      <c r="J542" s="4">
        <f t="shared" si="24"/>
        <v>-3851.863194942573</v>
      </c>
      <c r="K542">
        <f t="shared" si="25"/>
        <v>833.06901761938468</v>
      </c>
    </row>
    <row r="543" spans="1:11" x14ac:dyDescent="0.2">
      <c r="A543">
        <v>170</v>
      </c>
      <c r="B543">
        <v>436.14</v>
      </c>
      <c r="C543">
        <v>2.9390000000000001</v>
      </c>
      <c r="D543">
        <v>2.95</v>
      </c>
      <c r="E543">
        <v>3.1480000000000001</v>
      </c>
      <c r="F543">
        <v>2.8319999999999999</v>
      </c>
      <c r="G543">
        <v>2.8250000000000002</v>
      </c>
      <c r="H543" s="4">
        <f t="shared" si="26"/>
        <v>8.0964093655857466E-2</v>
      </c>
      <c r="I543" s="4">
        <f t="shared" si="24"/>
        <v>1.7398026567803926</v>
      </c>
      <c r="J543" s="4">
        <f t="shared" si="24"/>
        <v>-3850.2953495290758</v>
      </c>
      <c r="K543">
        <f t="shared" si="25"/>
        <v>812.36945596712064</v>
      </c>
    </row>
    <row r="544" spans="1:11" x14ac:dyDescent="0.2">
      <c r="A544">
        <v>171</v>
      </c>
      <c r="B544">
        <v>436.54</v>
      </c>
      <c r="C544">
        <v>2.859</v>
      </c>
      <c r="D544">
        <v>2.8719999999999999</v>
      </c>
      <c r="E544">
        <v>3.0659999999999998</v>
      </c>
      <c r="F544">
        <v>2.7530000000000001</v>
      </c>
      <c r="G544">
        <v>2.7450000000000001</v>
      </c>
      <c r="H544" s="4">
        <f t="shared" si="26"/>
        <v>8.1046941401418438E-2</v>
      </c>
      <c r="I544" s="4">
        <f t="shared" si="24"/>
        <v>1.5564552591837699</v>
      </c>
      <c r="J544" s="4">
        <f t="shared" si="24"/>
        <v>-3848.8628986226845</v>
      </c>
      <c r="K544">
        <f t="shared" si="25"/>
        <v>790.9814166527907</v>
      </c>
    </row>
    <row r="545" spans="1:11" x14ac:dyDescent="0.2">
      <c r="A545">
        <v>172</v>
      </c>
      <c r="B545">
        <v>436.91</v>
      </c>
      <c r="C545">
        <v>2.78</v>
      </c>
      <c r="D545">
        <v>2.7909999999999999</v>
      </c>
      <c r="E545">
        <v>2.9889999999999999</v>
      </c>
      <c r="F545">
        <v>2.673</v>
      </c>
      <c r="G545">
        <v>2.6659999999999999</v>
      </c>
      <c r="H545" s="4">
        <f t="shared" si="26"/>
        <v>8.1121058318522427E-2</v>
      </c>
      <c r="I545" s="4">
        <f t="shared" si="24"/>
        <v>1.3731760735350707</v>
      </c>
      <c r="J545" s="4">
        <f t="shared" si="24"/>
        <v>-3847.5757368532645</v>
      </c>
      <c r="K545">
        <f t="shared" si="25"/>
        <v>769.77687758449508</v>
      </c>
    </row>
    <row r="546" spans="1:11" x14ac:dyDescent="0.2">
      <c r="A546">
        <v>173</v>
      </c>
      <c r="B546">
        <v>437.23</v>
      </c>
      <c r="C546">
        <v>2.7040000000000002</v>
      </c>
      <c r="D546">
        <v>2.7149999999999999</v>
      </c>
      <c r="E546">
        <v>2.911</v>
      </c>
      <c r="F546">
        <v>2.601</v>
      </c>
      <c r="G546">
        <v>2.5859999999999999</v>
      </c>
      <c r="H546" s="4">
        <f t="shared" si="26"/>
        <v>8.118644765535743E-2</v>
      </c>
      <c r="I546" s="4">
        <f t="shared" si="24"/>
        <v>1.1899581813039628</v>
      </c>
      <c r="J546" s="4">
        <f t="shared" si="24"/>
        <v>-3846.4425867405225</v>
      </c>
      <c r="K546">
        <f t="shared" si="25"/>
        <v>749.281001585588</v>
      </c>
    </row>
    <row r="547" spans="1:11" x14ac:dyDescent="0.2">
      <c r="A547">
        <v>174</v>
      </c>
      <c r="B547">
        <v>437.51</v>
      </c>
      <c r="C547">
        <v>2.63</v>
      </c>
      <c r="D547">
        <v>2.637</v>
      </c>
      <c r="E547">
        <v>2.8380000000000001</v>
      </c>
      <c r="F547">
        <v>2.5259999999999998</v>
      </c>
      <c r="G547">
        <v>2.516</v>
      </c>
      <c r="H547" s="4">
        <f t="shared" si="26"/>
        <v>8.1243112330657619E-2</v>
      </c>
      <c r="I547" s="4">
        <f t="shared" si="24"/>
        <v>1.0067942486020331</v>
      </c>
      <c r="J547" s="4">
        <f t="shared" si="24"/>
        <v>-3845.4710014358129</v>
      </c>
      <c r="K547">
        <f t="shared" si="25"/>
        <v>729.24223475106157</v>
      </c>
    </row>
    <row r="548" spans="1:11" x14ac:dyDescent="0.2">
      <c r="A548">
        <v>175</v>
      </c>
      <c r="B548">
        <v>437.74</v>
      </c>
      <c r="C548">
        <v>2.5569999999999999</v>
      </c>
      <c r="D548">
        <v>2.5630000000000002</v>
      </c>
      <c r="E548">
        <v>2.7639999999999998</v>
      </c>
      <c r="F548">
        <v>2.456</v>
      </c>
      <c r="G548">
        <v>2.4460000000000002</v>
      </c>
      <c r="H548" s="4">
        <f t="shared" si="26"/>
        <v>8.1291054913924382E-2</v>
      </c>
      <c r="I548" s="4">
        <f t="shared" si="24"/>
        <v>0.82367658186699444</v>
      </c>
      <c r="J548" s="4">
        <f t="shared" si="24"/>
        <v>-3844.6673675863462</v>
      </c>
      <c r="K548">
        <f t="shared" si="25"/>
        <v>709.3736337522065</v>
      </c>
    </row>
    <row r="549" spans="1:11" x14ac:dyDescent="0.2">
      <c r="A549">
        <v>176</v>
      </c>
      <c r="B549">
        <v>437.93</v>
      </c>
      <c r="C549">
        <v>2.4860000000000002</v>
      </c>
      <c r="D549">
        <v>2.488</v>
      </c>
      <c r="E549">
        <v>2.6949999999999998</v>
      </c>
      <c r="F549">
        <v>2.3889999999999998</v>
      </c>
      <c r="G549">
        <v>2.371</v>
      </c>
      <c r="H549" s="4">
        <f t="shared" si="26"/>
        <v>8.1330277608299001E-2</v>
      </c>
      <c r="I549" s="4">
        <f t="shared" si="24"/>
        <v>0.64059718341050176</v>
      </c>
      <c r="J549" s="4">
        <f t="shared" si="24"/>
        <v>-3844.0369072324229</v>
      </c>
      <c r="K549">
        <f t="shared" si="25"/>
        <v>689.97586926224119</v>
      </c>
    </row>
    <row r="550" spans="1:11" x14ac:dyDescent="0.2">
      <c r="A550">
        <v>177</v>
      </c>
      <c r="B550">
        <v>438.08</v>
      </c>
      <c r="C550">
        <v>2.415</v>
      </c>
      <c r="D550">
        <v>2.415</v>
      </c>
      <c r="E550">
        <v>2.6240000000000001</v>
      </c>
      <c r="F550">
        <v>2.3210000000000002</v>
      </c>
      <c r="G550">
        <v>2.298</v>
      </c>
      <c r="H550" s="4">
        <f t="shared" si="26"/>
        <v>8.1360782236080453E-2</v>
      </c>
      <c r="I550" s="4">
        <f t="shared" si="24"/>
        <v>0.45754780687562446</v>
      </c>
      <c r="J550" s="4">
        <f t="shared" si="24"/>
        <v>-3843.5836800473908</v>
      </c>
      <c r="K550">
        <f t="shared" si="25"/>
        <v>670.49978412433416</v>
      </c>
    </row>
    <row r="551" spans="1:11" x14ac:dyDescent="0.2">
      <c r="A551">
        <v>178</v>
      </c>
      <c r="B551">
        <v>438.19</v>
      </c>
      <c r="C551">
        <v>2.351</v>
      </c>
      <c r="D551">
        <v>2.3479999999999999</v>
      </c>
      <c r="E551">
        <v>2.5590000000000002</v>
      </c>
      <c r="F551">
        <v>2.2589999999999999</v>
      </c>
      <c r="G551">
        <v>2.2400000000000002</v>
      </c>
      <c r="H551" s="4">
        <f t="shared" si="26"/>
        <v>8.1382570226884055E-2</v>
      </c>
      <c r="I551" s="4">
        <f t="shared" si="24"/>
        <v>0.27452001258765346</v>
      </c>
      <c r="J551" s="4">
        <f t="shared" si="24"/>
        <v>-3843.3105845371852</v>
      </c>
      <c r="K551">
        <f t="shared" si="25"/>
        <v>652.8947436481667</v>
      </c>
    </row>
    <row r="552" spans="1:11" x14ac:dyDescent="0.2">
      <c r="A552">
        <v>179</v>
      </c>
      <c r="B552">
        <v>438.25</v>
      </c>
      <c r="C552">
        <v>2.2919999999999998</v>
      </c>
      <c r="D552">
        <v>2.2810000000000001</v>
      </c>
      <c r="E552">
        <v>2.492</v>
      </c>
      <c r="F552">
        <v>2.1970000000000001</v>
      </c>
      <c r="G552">
        <v>2.1970000000000001</v>
      </c>
      <c r="H552" s="4">
        <f t="shared" si="26"/>
        <v>8.1395642608435848E-2</v>
      </c>
      <c r="I552" s="4">
        <f t="shared" si="24"/>
        <v>9.1505222847787504E-2</v>
      </c>
      <c r="J552" s="4">
        <f t="shared" si="24"/>
        <v>-3843.2193596070751</v>
      </c>
      <c r="K552">
        <f t="shared" si="25"/>
        <v>636.59704577586979</v>
      </c>
    </row>
    <row r="553" spans="1:11" x14ac:dyDescent="0.2">
      <c r="A553">
        <v>180</v>
      </c>
      <c r="B553">
        <v>438.28</v>
      </c>
      <c r="C553">
        <v>2.2349999999999999</v>
      </c>
      <c r="D553">
        <v>2.2210000000000001</v>
      </c>
      <c r="E553">
        <v>2.4319999999999999</v>
      </c>
      <c r="F553">
        <v>2.133</v>
      </c>
      <c r="G553">
        <v>2.1539999999999999</v>
      </c>
      <c r="H553" s="4">
        <f t="shared" si="26"/>
        <v>8.1400000000000028E-2</v>
      </c>
      <c r="I553" s="4">
        <f t="shared" si="24"/>
        <v>-9.1505222847787504E-2</v>
      </c>
      <c r="J553" s="4">
        <f t="shared" si="24"/>
        <v>-3843.3105845371852</v>
      </c>
      <c r="K553">
        <f t="shared" si="25"/>
        <v>620.80793777868587</v>
      </c>
    </row>
    <row r="554" spans="1:11" x14ac:dyDescent="0.2">
      <c r="A554">
        <v>181</v>
      </c>
      <c r="B554">
        <v>438.25</v>
      </c>
      <c r="C554">
        <v>2.1760000000000002</v>
      </c>
      <c r="D554">
        <v>2.16</v>
      </c>
      <c r="E554">
        <v>2.3650000000000002</v>
      </c>
      <c r="F554">
        <v>2.069</v>
      </c>
      <c r="G554">
        <v>2.1110000000000002</v>
      </c>
      <c r="H554" s="4">
        <f t="shared" si="26"/>
        <v>8.1395642608435848E-2</v>
      </c>
      <c r="I554" s="4">
        <f t="shared" si="24"/>
        <v>-0.27452001258765346</v>
      </c>
      <c r="J554" s="4">
        <f t="shared" si="24"/>
        <v>-3843.5836800473908</v>
      </c>
      <c r="K554">
        <f t="shared" si="25"/>
        <v>604.37834712403708</v>
      </c>
    </row>
    <row r="555" spans="1:11" x14ac:dyDescent="0.2">
      <c r="A555">
        <v>182</v>
      </c>
      <c r="B555">
        <v>438.19</v>
      </c>
      <c r="C555">
        <v>2.12</v>
      </c>
      <c r="D555">
        <v>2.1</v>
      </c>
      <c r="E555">
        <v>2.3029999999999999</v>
      </c>
      <c r="F555">
        <v>2.012</v>
      </c>
      <c r="G555">
        <v>2.0649999999999999</v>
      </c>
      <c r="H555" s="4">
        <f t="shared" si="26"/>
        <v>8.1382570226884055E-2</v>
      </c>
      <c r="I555" s="4">
        <f t="shared" si="24"/>
        <v>-0.45754780687562446</v>
      </c>
      <c r="J555" s="4">
        <f t="shared" si="24"/>
        <v>-3844.0369072324229</v>
      </c>
      <c r="K555">
        <f t="shared" si="25"/>
        <v>588.74387772612215</v>
      </c>
    </row>
    <row r="556" spans="1:11" x14ac:dyDescent="0.2">
      <c r="A556">
        <v>183</v>
      </c>
      <c r="B556">
        <v>438.08</v>
      </c>
      <c r="C556">
        <v>2.0670000000000002</v>
      </c>
      <c r="D556">
        <v>2.0449999999999999</v>
      </c>
      <c r="E556">
        <v>2.2440000000000002</v>
      </c>
      <c r="F556">
        <v>1.9630000000000001</v>
      </c>
      <c r="G556">
        <v>2.0150000000000001</v>
      </c>
      <c r="H556" s="4">
        <f t="shared" si="26"/>
        <v>8.1360782236080453E-2</v>
      </c>
      <c r="I556" s="4">
        <f t="shared" si="24"/>
        <v>-0.64059718341050176</v>
      </c>
      <c r="J556" s="4">
        <f t="shared" si="24"/>
        <v>-3844.6673675863462</v>
      </c>
      <c r="K556">
        <f t="shared" si="25"/>
        <v>573.88118169151096</v>
      </c>
    </row>
    <row r="557" spans="1:11" x14ac:dyDescent="0.2">
      <c r="A557">
        <v>184</v>
      </c>
      <c r="B557">
        <v>437.93</v>
      </c>
      <c r="C557">
        <v>2.0169999999999999</v>
      </c>
      <c r="D557">
        <v>1.9950000000000001</v>
      </c>
      <c r="E557">
        <v>2.1880000000000002</v>
      </c>
      <c r="F557">
        <v>1.91</v>
      </c>
      <c r="G557">
        <v>1.9750000000000001</v>
      </c>
      <c r="H557" s="4">
        <f t="shared" si="26"/>
        <v>8.1330277608299001E-2</v>
      </c>
      <c r="I557" s="4">
        <f t="shared" si="24"/>
        <v>-0.82367658186699444</v>
      </c>
      <c r="J557" s="4">
        <f t="shared" si="24"/>
        <v>-3845.4710014358129</v>
      </c>
      <c r="K557">
        <f t="shared" si="25"/>
        <v>559.80745305790037</v>
      </c>
    </row>
    <row r="558" spans="1:11" x14ac:dyDescent="0.2">
      <c r="A558">
        <v>185</v>
      </c>
      <c r="B558">
        <v>437.74</v>
      </c>
      <c r="C558">
        <v>1.962</v>
      </c>
      <c r="D558">
        <v>1.9359999999999999</v>
      </c>
      <c r="E558">
        <v>2.13</v>
      </c>
      <c r="F558">
        <v>1.86</v>
      </c>
      <c r="G558">
        <v>1.92</v>
      </c>
      <c r="H558" s="4">
        <f t="shared" si="26"/>
        <v>8.1291054913924382E-2</v>
      </c>
      <c r="I558" s="4">
        <f t="shared" si="24"/>
        <v>-1.0067942486020331</v>
      </c>
      <c r="J558" s="4">
        <f t="shared" si="24"/>
        <v>-3846.4425867405225</v>
      </c>
      <c r="K558">
        <f t="shared" si="25"/>
        <v>544.30624537419999</v>
      </c>
    </row>
    <row r="559" spans="1:11" x14ac:dyDescent="0.2">
      <c r="A559">
        <v>186</v>
      </c>
      <c r="B559">
        <v>437.51</v>
      </c>
      <c r="C559">
        <v>1.9059999999999999</v>
      </c>
      <c r="D559">
        <v>1.881</v>
      </c>
      <c r="E559">
        <v>2.073</v>
      </c>
      <c r="F559">
        <v>1.8140000000000001</v>
      </c>
      <c r="G559">
        <v>1.8540000000000001</v>
      </c>
      <c r="H559" s="4">
        <f t="shared" si="26"/>
        <v>8.1243112330657619E-2</v>
      </c>
      <c r="I559" s="4">
        <f t="shared" si="24"/>
        <v>-1.1899581813039628</v>
      </c>
      <c r="J559" s="4">
        <f t="shared" si="24"/>
        <v>-3847.5757368532645</v>
      </c>
      <c r="K559">
        <f t="shared" si="25"/>
        <v>528.49266138232838</v>
      </c>
    </row>
    <row r="560" spans="1:11" x14ac:dyDescent="0.2">
      <c r="A560">
        <v>187</v>
      </c>
      <c r="B560">
        <v>437.23</v>
      </c>
      <c r="C560">
        <v>1.853</v>
      </c>
      <c r="D560">
        <v>1.8340000000000001</v>
      </c>
      <c r="E560">
        <v>2.0190000000000001</v>
      </c>
      <c r="F560">
        <v>1.7709999999999999</v>
      </c>
      <c r="G560">
        <v>1.7889999999999999</v>
      </c>
      <c r="H560" s="4">
        <f t="shared" si="26"/>
        <v>8.118644765535743E-2</v>
      </c>
      <c r="I560" s="4">
        <f t="shared" si="24"/>
        <v>-1.3731760735350707</v>
      </c>
      <c r="J560" s="4">
        <f t="shared" si="24"/>
        <v>-3848.8628986226845</v>
      </c>
      <c r="K560">
        <f t="shared" si="25"/>
        <v>513.46808281734275</v>
      </c>
    </row>
    <row r="561" spans="1:11" x14ac:dyDescent="0.2">
      <c r="A561">
        <v>188</v>
      </c>
      <c r="B561">
        <v>436.91</v>
      </c>
      <c r="C561">
        <v>1.8009999999999999</v>
      </c>
      <c r="D561">
        <v>1.7889999999999999</v>
      </c>
      <c r="E561">
        <v>1.968</v>
      </c>
      <c r="F561">
        <v>1.7250000000000001</v>
      </c>
      <c r="G561">
        <v>1.722</v>
      </c>
      <c r="H561" s="4">
        <f t="shared" si="26"/>
        <v>8.1121058318522427E-2</v>
      </c>
      <c r="I561" s="4">
        <f t="shared" si="24"/>
        <v>-1.5564552591837699</v>
      </c>
      <c r="J561" s="4">
        <f t="shared" si="24"/>
        <v>-3850.2953495290758</v>
      </c>
      <c r="K561">
        <f t="shared" si="25"/>
        <v>498.6935814854948</v>
      </c>
    </row>
    <row r="562" spans="1:11" x14ac:dyDescent="0.2">
      <c r="A562">
        <v>189</v>
      </c>
      <c r="B562">
        <v>436.54</v>
      </c>
      <c r="C562">
        <v>1.7490000000000001</v>
      </c>
      <c r="D562">
        <v>1.736</v>
      </c>
      <c r="E562">
        <v>1.917</v>
      </c>
      <c r="F562">
        <v>1.6870000000000001</v>
      </c>
      <c r="G562">
        <v>1.6559999999999999</v>
      </c>
      <c r="H562" s="4">
        <f t="shared" si="26"/>
        <v>8.1046941401418438E-2</v>
      </c>
      <c r="I562" s="4">
        <f t="shared" si="24"/>
        <v>-1.7398026567803926</v>
      </c>
      <c r="J562" s="4">
        <f t="shared" si="24"/>
        <v>-3851.863194942573</v>
      </c>
      <c r="K562">
        <f t="shared" si="25"/>
        <v>483.88474911707976</v>
      </c>
    </row>
    <row r="563" spans="1:11" x14ac:dyDescent="0.2">
      <c r="A563">
        <v>190</v>
      </c>
      <c r="B563">
        <v>436.14</v>
      </c>
      <c r="C563">
        <v>1.6990000000000001</v>
      </c>
      <c r="D563">
        <v>1.694</v>
      </c>
      <c r="E563">
        <v>1.8660000000000001</v>
      </c>
      <c r="F563">
        <v>1.6459999999999999</v>
      </c>
      <c r="G563">
        <v>1.589</v>
      </c>
      <c r="H563" s="4">
        <f t="shared" si="26"/>
        <v>8.0964093655857466E-2</v>
      </c>
      <c r="I563" s="4">
        <f t="shared" si="24"/>
        <v>-1.9232247136824199</v>
      </c>
      <c r="J563" s="4">
        <f t="shared" si="24"/>
        <v>-3853.5553648672512</v>
      </c>
      <c r="K563">
        <f t="shared" si="25"/>
        <v>469.62085936990064</v>
      </c>
    </row>
    <row r="564" spans="1:11" x14ac:dyDescent="0.2">
      <c r="A564">
        <v>191</v>
      </c>
      <c r="B564">
        <v>435.69</v>
      </c>
      <c r="C564">
        <v>1.649</v>
      </c>
      <c r="D564">
        <v>1.651</v>
      </c>
      <c r="E564">
        <v>1.821</v>
      </c>
      <c r="F564">
        <v>1.6020000000000001</v>
      </c>
      <c r="G564">
        <v>1.522</v>
      </c>
      <c r="H564" s="4">
        <f t="shared" si="26"/>
        <v>8.0872511526634494E-2</v>
      </c>
      <c r="I564" s="4">
        <f t="shared" si="24"/>
        <v>-2.1067273501046699</v>
      </c>
      <c r="J564" s="4">
        <f t="shared" si="24"/>
        <v>-3855.359610881103</v>
      </c>
      <c r="K564">
        <f t="shared" si="25"/>
        <v>455.33006630903725</v>
      </c>
    </row>
    <row r="565" spans="1:11" x14ac:dyDescent="0.2">
      <c r="A565">
        <v>192</v>
      </c>
      <c r="B565">
        <v>435.2</v>
      </c>
      <c r="C565">
        <v>1.6040000000000001</v>
      </c>
      <c r="D565">
        <v>1.605</v>
      </c>
      <c r="E565">
        <v>1.774</v>
      </c>
      <c r="F565">
        <v>1.5660000000000001</v>
      </c>
      <c r="G565">
        <v>1.4690000000000001</v>
      </c>
      <c r="H565" s="4">
        <f t="shared" si="26"/>
        <v>8.077219117662951E-2</v>
      </c>
      <c r="I565" s="4">
        <f t="shared" si="24"/>
        <v>-2.2903159030037701</v>
      </c>
      <c r="J565" s="4">
        <f t="shared" si="24"/>
        <v>-3857.2625026230266</v>
      </c>
      <c r="K565">
        <f t="shared" si="25"/>
        <v>442.4063291668935</v>
      </c>
    </row>
    <row r="566" spans="1:11" x14ac:dyDescent="0.2">
      <c r="A566">
        <v>193</v>
      </c>
      <c r="B566">
        <v>434.66</v>
      </c>
      <c r="C566">
        <v>1.5640000000000001</v>
      </c>
      <c r="D566">
        <v>1.5680000000000001</v>
      </c>
      <c r="E566">
        <v>1.7310000000000001</v>
      </c>
      <c r="F566">
        <v>1.532</v>
      </c>
      <c r="G566">
        <v>1.425</v>
      </c>
      <c r="H566" s="4">
        <f t="shared" si="26"/>
        <v>8.0663128514581711E-2</v>
      </c>
      <c r="I566" s="4">
        <f t="shared" si="24"/>
        <v>-2.4739950697953428</v>
      </c>
      <c r="J566" s="4">
        <f t="shared" si="24"/>
        <v>-3859.2494243656624</v>
      </c>
      <c r="K566">
        <f t="shared" si="25"/>
        <v>430.83850002149745</v>
      </c>
    </row>
    <row r="567" spans="1:11" x14ac:dyDescent="0.2">
      <c r="A567">
        <v>194</v>
      </c>
      <c r="B567">
        <v>434.09</v>
      </c>
      <c r="C567">
        <v>1.526</v>
      </c>
      <c r="D567">
        <v>1.5289999999999999</v>
      </c>
      <c r="E567">
        <v>1.69</v>
      </c>
      <c r="F567">
        <v>1.4950000000000001</v>
      </c>
      <c r="G567">
        <v>1.389</v>
      </c>
      <c r="H567" s="4">
        <f t="shared" si="26"/>
        <v>8.0545319225543838E-2</v>
      </c>
      <c r="I567" s="4">
        <f t="shared" si="24"/>
        <v>-2.6577688519079934</v>
      </c>
      <c r="J567" s="4">
        <f t="shared" si="24"/>
        <v>-3861.3045716615056</v>
      </c>
      <c r="K567">
        <f t="shared" si="25"/>
        <v>419.81929567054141</v>
      </c>
    </row>
    <row r="568" spans="1:11" x14ac:dyDescent="0.2">
      <c r="A568">
        <v>195</v>
      </c>
      <c r="B568">
        <v>433.47</v>
      </c>
      <c r="C568">
        <v>1.494</v>
      </c>
      <c r="D568">
        <v>1.488</v>
      </c>
      <c r="E568">
        <v>1.6459999999999999</v>
      </c>
      <c r="F568">
        <v>1.4590000000000001</v>
      </c>
      <c r="G568">
        <v>1.3839999999999999</v>
      </c>
      <c r="H568" s="4">
        <f t="shared" si="26"/>
        <v>8.0418758804024409E-2</v>
      </c>
      <c r="I568" s="4">
        <f t="shared" si="24"/>
        <v>-2.8416404981775889</v>
      </c>
      <c r="J568" s="4">
        <f t="shared" si="24"/>
        <v>-3863.4109481971991</v>
      </c>
      <c r="K568">
        <f t="shared" si="25"/>
        <v>410.42870195108532</v>
      </c>
    </row>
    <row r="569" spans="1:11" x14ac:dyDescent="0.2">
      <c r="A569">
        <v>196</v>
      </c>
      <c r="B569">
        <v>432.8</v>
      </c>
      <c r="C569">
        <v>1.47</v>
      </c>
      <c r="D569">
        <v>1.4530000000000001</v>
      </c>
      <c r="E569">
        <v>1.6040000000000001</v>
      </c>
      <c r="F569">
        <v>1.43</v>
      </c>
      <c r="G569">
        <v>1.3919999999999999</v>
      </c>
      <c r="H569" s="4">
        <f t="shared" si="26"/>
        <v>8.0283442589825477E-2</v>
      </c>
      <c r="I569" s="4">
        <f t="shared" si="24"/>
        <v>-3.0256124480917412</v>
      </c>
      <c r="J569" s="4">
        <f t="shared" si="24"/>
        <v>-3865.5503625009133</v>
      </c>
      <c r="K569">
        <f t="shared" si="25"/>
        <v>403.21127488786698</v>
      </c>
    </row>
    <row r="570" spans="1:11" x14ac:dyDescent="0.2">
      <c r="A570">
        <v>197</v>
      </c>
      <c r="B570">
        <v>432.1</v>
      </c>
      <c r="C570">
        <v>1.4470000000000001</v>
      </c>
      <c r="D570">
        <v>1.4239999999999999</v>
      </c>
      <c r="E570">
        <v>1.57</v>
      </c>
      <c r="F570">
        <v>1.3939999999999999</v>
      </c>
      <c r="G570">
        <v>1.4</v>
      </c>
      <c r="H570" s="4">
        <f t="shared" si="26"/>
        <v>8.0139365806583013E-2</v>
      </c>
      <c r="I570" s="4">
        <f t="shared" si="24"/>
        <v>-3.209686274877499</v>
      </c>
      <c r="J570" s="4">
        <f t="shared" si="24"/>
        <v>-3867.7034256411889</v>
      </c>
      <c r="K570">
        <f t="shared" si="25"/>
        <v>396.26058673309296</v>
      </c>
    </row>
    <row r="571" spans="1:11" x14ac:dyDescent="0.2">
      <c r="A571">
        <v>198</v>
      </c>
      <c r="B571">
        <v>431.35</v>
      </c>
      <c r="C571">
        <v>1.4179999999999999</v>
      </c>
      <c r="D571">
        <v>1.3839999999999999</v>
      </c>
      <c r="E571">
        <v>1.53</v>
      </c>
      <c r="F571">
        <v>1.357</v>
      </c>
      <c r="G571">
        <v>1.4019999999999999</v>
      </c>
      <c r="H571" s="4">
        <f t="shared" si="26"/>
        <v>7.9986523603017418E-2</v>
      </c>
      <c r="I571" s="4">
        <f t="shared" si="24"/>
        <v>-3.3938626284794604</v>
      </c>
      <c r="J571" s="4">
        <f t="shared" si="24"/>
        <v>-3869.8495483994407</v>
      </c>
      <c r="K571">
        <f t="shared" si="25"/>
        <v>387.64493520069578</v>
      </c>
    </row>
    <row r="572" spans="1:11" x14ac:dyDescent="0.2">
      <c r="A572">
        <v>199</v>
      </c>
      <c r="B572">
        <v>430.55</v>
      </c>
      <c r="C572">
        <v>1.397</v>
      </c>
      <c r="D572">
        <v>1.351</v>
      </c>
      <c r="E572">
        <v>1.496</v>
      </c>
      <c r="F572">
        <v>1.331</v>
      </c>
      <c r="G572">
        <v>1.41</v>
      </c>
      <c r="H572" s="4">
        <f t="shared" si="26"/>
        <v>7.9824911096899348E-2</v>
      </c>
      <c r="I572" s="4">
        <f t="shared" si="24"/>
        <v>-3.5781411784032433</v>
      </c>
      <c r="J572" s="4">
        <f t="shared" si="24"/>
        <v>-3871.9669400582025</v>
      </c>
      <c r="K572">
        <f t="shared" si="25"/>
        <v>381.1957767817072</v>
      </c>
    </row>
    <row r="573" spans="1:11" x14ac:dyDescent="0.2">
      <c r="A573">
        <v>200</v>
      </c>
      <c r="B573">
        <v>429.72</v>
      </c>
      <c r="C573">
        <v>1.3759999999999999</v>
      </c>
      <c r="D573">
        <v>1.325</v>
      </c>
      <c r="E573">
        <v>1.4670000000000001</v>
      </c>
      <c r="F573">
        <v>1.3</v>
      </c>
      <c r="G573">
        <v>1.4119999999999999</v>
      </c>
      <c r="H573" s="4">
        <f t="shared" si="26"/>
        <v>7.9654523421737289E-2</v>
      </c>
      <c r="I573" s="4">
        <f t="shared" si="24"/>
        <v>-3.7625205565012529</v>
      </c>
      <c r="J573" s="4">
        <f t="shared" si="24"/>
        <v>-3874.0326067976162</v>
      </c>
      <c r="K573">
        <f t="shared" si="25"/>
        <v>374.74175104943032</v>
      </c>
    </row>
    <row r="574" spans="1:11" x14ac:dyDescent="0.2">
      <c r="A574">
        <v>201</v>
      </c>
      <c r="B574">
        <v>428.84</v>
      </c>
      <c r="C574">
        <v>1.349</v>
      </c>
      <c r="D574">
        <v>1.292</v>
      </c>
      <c r="E574">
        <v>1.4319999999999999</v>
      </c>
      <c r="F574">
        <v>1.2629999999999999</v>
      </c>
      <c r="G574">
        <v>1.409</v>
      </c>
      <c r="H574" s="4">
        <f t="shared" si="26"/>
        <v>7.947535577618961E-2</v>
      </c>
      <c r="I574" s="4">
        <f t="shared" si="24"/>
        <v>-3.9469982996820918</v>
      </c>
      <c r="J574" s="4">
        <f t="shared" si="24"/>
        <v>-3876.0223516342562</v>
      </c>
      <c r="K574">
        <f t="shared" si="25"/>
        <v>366.63617873931094</v>
      </c>
    </row>
    <row r="575" spans="1:11" x14ac:dyDescent="0.2">
      <c r="A575">
        <v>202</v>
      </c>
      <c r="B575">
        <v>427.92</v>
      </c>
      <c r="C575">
        <v>1.325</v>
      </c>
      <c r="D575">
        <v>1.262</v>
      </c>
      <c r="E575">
        <v>1.3979999999999999</v>
      </c>
      <c r="F575">
        <v>1.238</v>
      </c>
      <c r="G575">
        <v>1.4039999999999999</v>
      </c>
      <c r="H575" s="4">
        <f t="shared" si="26"/>
        <v>7.9287403476204749E-2</v>
      </c>
      <c r="I575" s="4">
        <f t="shared" si="24"/>
        <v>-4.1315707926170564</v>
      </c>
      <c r="J575" s="4">
        <f t="shared" si="24"/>
        <v>-3877.9107749229897</v>
      </c>
      <c r="K575">
        <f t="shared" si="25"/>
        <v>359.34081128700194</v>
      </c>
    </row>
    <row r="576" spans="1:11" x14ac:dyDescent="0.2">
      <c r="A576">
        <v>203</v>
      </c>
      <c r="B576">
        <v>426.96</v>
      </c>
      <c r="C576">
        <v>1.3029999999999999</v>
      </c>
      <c r="D576">
        <v>1.2390000000000001</v>
      </c>
      <c r="E576">
        <v>1.369</v>
      </c>
      <c r="F576">
        <v>1.212</v>
      </c>
      <c r="G576">
        <v>1.393</v>
      </c>
      <c r="H576" s="4">
        <f t="shared" si="26"/>
        <v>7.9090662009889651E-2</v>
      </c>
      <c r="I576" s="4">
        <f t="shared" si="24"/>
        <v>-4.3162332104705321</v>
      </c>
      <c r="J576" s="4">
        <f t="shared" si="24"/>
        <v>-3879.6712757034102</v>
      </c>
      <c r="K576">
        <f t="shared" si="25"/>
        <v>352.58163416471626</v>
      </c>
    </row>
    <row r="577" spans="1:11" x14ac:dyDescent="0.2">
      <c r="A577">
        <v>204</v>
      </c>
      <c r="B577">
        <v>425.95</v>
      </c>
      <c r="C577">
        <v>1.2789999999999999</v>
      </c>
      <c r="D577">
        <v>1.21</v>
      </c>
      <c r="E577">
        <v>1.3420000000000001</v>
      </c>
      <c r="F577">
        <v>1.18</v>
      </c>
      <c r="G577">
        <v>1.3839999999999999</v>
      </c>
      <c r="H577" s="4">
        <f t="shared" si="26"/>
        <v>7.888512709510534E-2</v>
      </c>
      <c r="I577" s="4">
        <f t="shared" si="24"/>
        <v>-4.500979461694504</v>
      </c>
      <c r="J577" s="4">
        <f t="shared" si="24"/>
        <v>-3881.2760546618842</v>
      </c>
      <c r="K577">
        <f t="shared" si="25"/>
        <v>345.26873044174425</v>
      </c>
    </row>
    <row r="578" spans="1:11" x14ac:dyDescent="0.2">
      <c r="A578">
        <v>205</v>
      </c>
      <c r="B578">
        <v>424.9</v>
      </c>
      <c r="C578">
        <v>1.2490000000000001</v>
      </c>
      <c r="D578">
        <v>1.1830000000000001</v>
      </c>
      <c r="E578">
        <v>1.3120000000000001</v>
      </c>
      <c r="F578">
        <v>1.155</v>
      </c>
      <c r="G578">
        <v>1.347</v>
      </c>
      <c r="H578" s="4">
        <f t="shared" si="26"/>
        <v>7.8670794739786554E-2</v>
      </c>
      <c r="I578" s="4">
        <f t="shared" si="24"/>
        <v>-4.6858021309641176</v>
      </c>
      <c r="J578" s="4">
        <f t="shared" si="24"/>
        <v>-3882.6961181096981</v>
      </c>
      <c r="K578">
        <f t="shared" si="25"/>
        <v>336.33901678693792</v>
      </c>
    </row>
    <row r="579" spans="1:11" x14ac:dyDescent="0.2">
      <c r="A579">
        <v>206</v>
      </c>
      <c r="B579">
        <v>423.8</v>
      </c>
      <c r="C579">
        <v>1.226</v>
      </c>
      <c r="D579">
        <v>1.163</v>
      </c>
      <c r="E579">
        <v>1.2909999999999999</v>
      </c>
      <c r="F579">
        <v>1.1359999999999999</v>
      </c>
      <c r="G579">
        <v>1.3149999999999999</v>
      </c>
      <c r="H579" s="4">
        <f t="shared" si="26"/>
        <v>7.8447661304978739E-2</v>
      </c>
      <c r="I579" s="4">
        <f t="shared" si="24"/>
        <v>-4.8706924223026746</v>
      </c>
      <c r="J579" s="4">
        <f t="shared" si="24"/>
        <v>-3883.9012831974419</v>
      </c>
      <c r="K579">
        <f t="shared" si="25"/>
        <v>329.29072886049403</v>
      </c>
    </row>
    <row r="580" spans="1:11" x14ac:dyDescent="0.2">
      <c r="A580">
        <v>207</v>
      </c>
      <c r="B580">
        <v>422.67</v>
      </c>
      <c r="C580">
        <v>1.204</v>
      </c>
      <c r="D580">
        <v>1.141</v>
      </c>
      <c r="E580">
        <v>1.266</v>
      </c>
      <c r="F580">
        <v>1.107</v>
      </c>
      <c r="G580">
        <v>1.3009999999999999</v>
      </c>
      <c r="H580" s="4">
        <f t="shared" si="26"/>
        <v>7.8215723570583373E-2</v>
      </c>
      <c r="I580" s="4">
        <f t="shared" si="24"/>
        <v>-5.0556401024549338</v>
      </c>
      <c r="J580" s="4">
        <f t="shared" si="24"/>
        <v>-3884.8601854180502</v>
      </c>
      <c r="K580">
        <f t="shared" si="25"/>
        <v>322.5195102079374</v>
      </c>
    </row>
    <row r="581" spans="1:11" x14ac:dyDescent="0.2">
      <c r="A581">
        <v>208</v>
      </c>
      <c r="B581">
        <v>421.49</v>
      </c>
      <c r="C581">
        <v>1.177</v>
      </c>
      <c r="D581">
        <v>1.1140000000000001</v>
      </c>
      <c r="E581">
        <v>1.2390000000000001</v>
      </c>
      <c r="F581">
        <v>1.0840000000000001</v>
      </c>
      <c r="G581">
        <v>1.2709999999999999</v>
      </c>
      <c r="H581" s="4">
        <f t="shared" si="26"/>
        <v>7.7974978803799805E-2</v>
      </c>
      <c r="I581" s="4">
        <f t="shared" si="24"/>
        <v>-5.2406334446176981</v>
      </c>
      <c r="J581" s="4">
        <f t="shared" si="24"/>
        <v>-3885.5402870528142</v>
      </c>
      <c r="K581">
        <f t="shared" si="25"/>
        <v>314.40671931730299</v>
      </c>
    </row>
    <row r="582" spans="1:11" x14ac:dyDescent="0.2">
      <c r="A582">
        <v>209</v>
      </c>
      <c r="B582">
        <v>420.26</v>
      </c>
      <c r="C582">
        <v>1.155</v>
      </c>
      <c r="D582">
        <v>1.091</v>
      </c>
      <c r="E582">
        <v>1.2170000000000001</v>
      </c>
      <c r="F582">
        <v>1.0669999999999999</v>
      </c>
      <c r="G582">
        <v>1.244</v>
      </c>
      <c r="H582" s="4">
        <f t="shared" si="26"/>
        <v>7.7725424830246581E-2</v>
      </c>
      <c r="I582" s="4">
        <f t="shared" si="24"/>
        <v>-5.425659172572594</v>
      </c>
      <c r="J582" s="4">
        <f t="shared" si="24"/>
        <v>-3885.907887954796</v>
      </c>
      <c r="K582">
        <f t="shared" si="25"/>
        <v>307.62960031491366</v>
      </c>
    </row>
    <row r="583" spans="1:11" x14ac:dyDescent="0.2">
      <c r="A583">
        <v>210</v>
      </c>
      <c r="B583">
        <v>419</v>
      </c>
      <c r="C583">
        <v>1.139</v>
      </c>
      <c r="D583">
        <v>1.075</v>
      </c>
      <c r="E583">
        <v>1.1990000000000001</v>
      </c>
      <c r="F583">
        <v>1.046</v>
      </c>
      <c r="G583">
        <v>1.234</v>
      </c>
      <c r="H583" s="4">
        <f t="shared" si="26"/>
        <v>7.7467060107743124E-2</v>
      </c>
      <c r="I583" s="4">
        <f t="shared" si="24"/>
        <v>-5.6107024053323462</v>
      </c>
      <c r="J583" s="4">
        <f t="shared" si="24"/>
        <v>-3885.9281386091948</v>
      </c>
      <c r="K583">
        <f t="shared" si="25"/>
        <v>302.45852358123739</v>
      </c>
    </row>
    <row r="584" spans="1:11" x14ac:dyDescent="0.2">
      <c r="A584">
        <v>211</v>
      </c>
      <c r="B584">
        <v>417.69</v>
      </c>
      <c r="C584">
        <v>1.119</v>
      </c>
      <c r="D584">
        <v>1.0509999999999999</v>
      </c>
      <c r="E584">
        <v>1.1819999999999999</v>
      </c>
      <c r="F584">
        <v>1.0229999999999999</v>
      </c>
      <c r="G584">
        <v>1.2190000000000001</v>
      </c>
      <c r="H584" s="4">
        <f t="shared" si="26"/>
        <v>7.7199883802727298E-2</v>
      </c>
      <c r="I584" s="4">
        <f t="shared" si="24"/>
        <v>-5.7957466024089745</v>
      </c>
      <c r="J584" s="4">
        <f t="shared" si="24"/>
        <v>-3885.5650546870029</v>
      </c>
      <c r="K584">
        <f t="shared" si="25"/>
        <v>296.21854555599793</v>
      </c>
    </row>
    <row r="585" spans="1:11" x14ac:dyDescent="0.2">
      <c r="A585">
        <v>212</v>
      </c>
      <c r="B585">
        <v>416.33</v>
      </c>
      <c r="C585">
        <v>1.101</v>
      </c>
      <c r="D585">
        <v>1.032</v>
      </c>
      <c r="E585">
        <v>1.161</v>
      </c>
      <c r="F585">
        <v>1.014</v>
      </c>
      <c r="G585">
        <v>1.1970000000000001</v>
      </c>
      <c r="H585" s="4">
        <f t="shared" si="26"/>
        <v>7.6923895869279252E-2</v>
      </c>
      <c r="I585" s="4">
        <f t="shared" si="24"/>
        <v>-5.9807735097750223</v>
      </c>
      <c r="J585" s="4">
        <f t="shared" si="24"/>
        <v>-3884.7815348300264</v>
      </c>
      <c r="K585">
        <f t="shared" si="25"/>
        <v>290.5046619882969</v>
      </c>
    </row>
    <row r="586" spans="1:11" x14ac:dyDescent="0.2">
      <c r="A586">
        <v>213</v>
      </c>
      <c r="B586">
        <v>414.94</v>
      </c>
      <c r="C586">
        <v>1.091</v>
      </c>
      <c r="D586">
        <v>1.026</v>
      </c>
      <c r="E586">
        <v>1.1439999999999999</v>
      </c>
      <c r="F586">
        <v>0.996</v>
      </c>
      <c r="G586">
        <v>1.1970000000000001</v>
      </c>
      <c r="H586" s="4">
        <f t="shared" si="26"/>
        <v>7.6639097130718536E-2</v>
      </c>
      <c r="I586" s="4">
        <f t="shared" si="24"/>
        <v>-6.1657631066716903</v>
      </c>
      <c r="J586" s="4">
        <f t="shared" si="24"/>
        <v>-3883.5393802840317</v>
      </c>
      <c r="K586">
        <f t="shared" si="25"/>
        <v>286.9050112926285</v>
      </c>
    </row>
    <row r="587" spans="1:11" x14ac:dyDescent="0.2">
      <c r="A587">
        <v>214</v>
      </c>
      <c r="B587">
        <v>413.5</v>
      </c>
      <c r="C587">
        <v>1.073</v>
      </c>
      <c r="D587">
        <v>0.999</v>
      </c>
      <c r="E587">
        <v>1.125</v>
      </c>
      <c r="F587">
        <v>0.97399999999999998</v>
      </c>
      <c r="G587">
        <v>1.196</v>
      </c>
      <c r="H587" s="4">
        <f t="shared" si="26"/>
        <v>7.634548936373417E-2</v>
      </c>
      <c r="I587" s="4">
        <f t="shared" si="24"/>
        <v>-6.3506935533518822</v>
      </c>
      <c r="J587" s="4">
        <f t="shared" si="24"/>
        <v>-3881.7993176780465</v>
      </c>
      <c r="K587">
        <f t="shared" si="25"/>
        <v>281.19223047559427</v>
      </c>
    </row>
    <row r="588" spans="1:11" x14ac:dyDescent="0.2">
      <c r="A588">
        <v>215</v>
      </c>
      <c r="B588">
        <v>412.02</v>
      </c>
      <c r="C588">
        <v>1.0649999999999999</v>
      </c>
      <c r="D588">
        <v>0.97799999999999998</v>
      </c>
      <c r="E588">
        <v>1.1080000000000001</v>
      </c>
      <c r="F588">
        <v>0.96699999999999997</v>
      </c>
      <c r="G588">
        <v>1.2070000000000001</v>
      </c>
      <c r="H588" s="4">
        <f t="shared" si="26"/>
        <v>7.6043075385003128E-2</v>
      </c>
      <c r="I588" s="4">
        <f t="shared" si="24"/>
        <v>-6.5355411399079797</v>
      </c>
      <c r="J588" s="4">
        <f t="shared" si="24"/>
        <v>-3879.5210243980127</v>
      </c>
      <c r="K588">
        <f t="shared" si="25"/>
        <v>278.09679667825606</v>
      </c>
    </row>
    <row r="589" spans="1:11" x14ac:dyDescent="0.2">
      <c r="A589">
        <v>216</v>
      </c>
      <c r="B589">
        <v>410.49</v>
      </c>
      <c r="C589">
        <v>1.0649999999999999</v>
      </c>
      <c r="D589">
        <v>0.97699999999999998</v>
      </c>
      <c r="E589">
        <v>1.103</v>
      </c>
      <c r="F589">
        <v>0.95399999999999996</v>
      </c>
      <c r="G589">
        <v>1.226</v>
      </c>
      <c r="H589" s="4">
        <f t="shared" si="26"/>
        <v>7.5731859140245605E-2</v>
      </c>
      <c r="I589" s="4">
        <f t="shared" si="24"/>
        <v>-6.7202802363078851</v>
      </c>
      <c r="J589" s="4">
        <f t="shared" si="24"/>
        <v>-3876.663157094451</v>
      </c>
      <c r="K589">
        <f t="shared" si="25"/>
        <v>277.06410870457103</v>
      </c>
    </row>
    <row r="590" spans="1:11" x14ac:dyDescent="0.2">
      <c r="A590">
        <v>217</v>
      </c>
      <c r="B590">
        <v>408.92</v>
      </c>
      <c r="C590">
        <v>1.0580000000000001</v>
      </c>
      <c r="D590">
        <v>0.96</v>
      </c>
      <c r="E590">
        <v>1.0900000000000001</v>
      </c>
      <c r="F590">
        <v>0.93600000000000005</v>
      </c>
      <c r="G590">
        <v>1.244</v>
      </c>
      <c r="H590" s="4">
        <f t="shared" si="26"/>
        <v>7.5411845795659516E-2</v>
      </c>
      <c r="I590" s="4">
        <f t="shared" ref="I590:J653" si="27">(H591-H590)/$I$10</f>
        <v>-6.9048832437885732</v>
      </c>
      <c r="J590" s="4">
        <f t="shared" si="27"/>
        <v>-3873.1833832621232</v>
      </c>
      <c r="K590">
        <f t="shared" ref="K590:K653" si="28">((C590*100000)*(B590*0.000001))/(($I$9+$I$8)*287)</f>
        <v>274.19030877834109</v>
      </c>
    </row>
    <row r="591" spans="1:11" x14ac:dyDescent="0.2">
      <c r="A591">
        <v>218</v>
      </c>
      <c r="B591">
        <v>407.31</v>
      </c>
      <c r="C591">
        <v>1.052</v>
      </c>
      <c r="D591">
        <v>0.94499999999999995</v>
      </c>
      <c r="E591">
        <v>1.071</v>
      </c>
      <c r="F591">
        <v>0.92900000000000005</v>
      </c>
      <c r="G591">
        <v>1.2609999999999999</v>
      </c>
      <c r="H591" s="4">
        <f t="shared" ref="H591:H654" si="29">(((0.5*$B$7)+$C$7)-((0.5*$B$7)*COS(RADIANS(A591)))-($C$7*COS(ASIN(((0.5*$B$7)/$C$7)*SIN(RADIANS(A591))))))</f>
        <v>7.5083041831669584E-2</v>
      </c>
      <c r="I591" s="4">
        <f t="shared" si="27"/>
        <v>-7.0893205477534362</v>
      </c>
      <c r="J591" s="4">
        <f t="shared" si="27"/>
        <v>-3869.038416063388</v>
      </c>
      <c r="K591">
        <f t="shared" si="28"/>
        <v>271.56193425197586</v>
      </c>
    </row>
    <row r="592" spans="1:11" x14ac:dyDescent="0.2">
      <c r="A592">
        <v>219</v>
      </c>
      <c r="B592">
        <v>405.66</v>
      </c>
      <c r="C592">
        <v>1.048</v>
      </c>
      <c r="D592">
        <v>0.93799999999999994</v>
      </c>
      <c r="E592">
        <v>1.0669999999999999</v>
      </c>
      <c r="F592">
        <v>0.92500000000000004</v>
      </c>
      <c r="G592">
        <v>1.26</v>
      </c>
      <c r="H592" s="4">
        <f t="shared" si="29"/>
        <v>7.474545513891942E-2</v>
      </c>
      <c r="I592" s="4">
        <f t="shared" si="27"/>
        <v>-7.2735604723278833</v>
      </c>
      <c r="J592" s="4">
        <f t="shared" si="27"/>
        <v>-3864.1840528972116</v>
      </c>
      <c r="K592">
        <f t="shared" si="28"/>
        <v>269.4334733612809</v>
      </c>
    </row>
    <row r="593" spans="1:11" x14ac:dyDescent="0.2">
      <c r="A593">
        <v>220</v>
      </c>
      <c r="B593">
        <v>403.96</v>
      </c>
      <c r="C593">
        <v>1.036</v>
      </c>
      <c r="D593">
        <v>0.92600000000000005</v>
      </c>
      <c r="E593">
        <v>1.0580000000000001</v>
      </c>
      <c r="F593">
        <v>0.91800000000000004</v>
      </c>
      <c r="G593">
        <v>1.244</v>
      </c>
      <c r="H593" s="4">
        <f t="shared" si="29"/>
        <v>7.4399095116427616E-2</v>
      </c>
      <c r="I593" s="4">
        <f t="shared" si="27"/>
        <v>-7.45756923675156</v>
      </c>
      <c r="J593" s="4">
        <f t="shared" si="27"/>
        <v>-3858.5752169912239</v>
      </c>
      <c r="K593">
        <f t="shared" si="28"/>
        <v>265.2321707744477</v>
      </c>
    </row>
    <row r="594" spans="1:11" x14ac:dyDescent="0.2">
      <c r="A594">
        <v>221</v>
      </c>
      <c r="B594">
        <v>402.22</v>
      </c>
      <c r="C594">
        <v>1.026</v>
      </c>
      <c r="D594">
        <v>0.91900000000000004</v>
      </c>
      <c r="E594">
        <v>1.0549999999999999</v>
      </c>
      <c r="F594">
        <v>0.91600000000000004</v>
      </c>
      <c r="G594">
        <v>1.214</v>
      </c>
      <c r="H594" s="4">
        <f t="shared" si="29"/>
        <v>7.4043972771820399E-2</v>
      </c>
      <c r="I594" s="4">
        <f t="shared" si="27"/>
        <v>-7.6413109137511421</v>
      </c>
      <c r="J594" s="4">
        <f t="shared" si="27"/>
        <v>-3852.1660031068704</v>
      </c>
      <c r="K594">
        <f t="shared" si="28"/>
        <v>261.54059250163186</v>
      </c>
    </row>
    <row r="595" spans="1:11" x14ac:dyDescent="0.2">
      <c r="A595">
        <v>222</v>
      </c>
      <c r="B595">
        <v>400.43</v>
      </c>
      <c r="C595">
        <v>1.014</v>
      </c>
      <c r="D595">
        <v>0.92100000000000004</v>
      </c>
      <c r="E595">
        <v>1.0529999999999999</v>
      </c>
      <c r="F595">
        <v>0.91300000000000003</v>
      </c>
      <c r="G595">
        <v>1.169</v>
      </c>
      <c r="H595" s="4">
        <f t="shared" si="29"/>
        <v>7.3680100823546535E-2</v>
      </c>
      <c r="I595" s="4">
        <f t="shared" si="27"/>
        <v>-7.8247473900895645</v>
      </c>
      <c r="J595" s="4">
        <f t="shared" si="27"/>
        <v>-3844.9097270141228</v>
      </c>
      <c r="K595">
        <f t="shared" si="28"/>
        <v>257.33131715422979</v>
      </c>
    </row>
    <row r="596" spans="1:11" x14ac:dyDescent="0.2">
      <c r="A596">
        <v>223</v>
      </c>
      <c r="B596">
        <v>398.61</v>
      </c>
      <c r="C596">
        <v>0.998</v>
      </c>
      <c r="D596">
        <v>0.91400000000000003</v>
      </c>
      <c r="E596">
        <v>1.0449999999999999</v>
      </c>
      <c r="F596">
        <v>0.90200000000000002</v>
      </c>
      <c r="G596">
        <v>1.131</v>
      </c>
      <c r="H596" s="4">
        <f t="shared" si="29"/>
        <v>7.3307493804970841E-2</v>
      </c>
      <c r="I596" s="4">
        <f t="shared" si="27"/>
        <v>-8.0078383294711895</v>
      </c>
      <c r="J596" s="4">
        <f t="shared" si="27"/>
        <v>-3836.7589783693675</v>
      </c>
      <c r="K596">
        <f t="shared" si="28"/>
        <v>252.11971750236799</v>
      </c>
    </row>
    <row r="597" spans="1:11" x14ac:dyDescent="0.2">
      <c r="A597">
        <v>224</v>
      </c>
      <c r="B597">
        <v>396.74</v>
      </c>
      <c r="C597">
        <v>0.98699999999999999</v>
      </c>
      <c r="D597">
        <v>0.90700000000000003</v>
      </c>
      <c r="E597">
        <v>1.0429999999999999</v>
      </c>
      <c r="F597">
        <v>0.89300000000000002</v>
      </c>
      <c r="G597">
        <v>1.1060000000000001</v>
      </c>
      <c r="H597" s="4">
        <f t="shared" si="29"/>
        <v>7.2926168170234118E-2</v>
      </c>
      <c r="I597" s="4">
        <f t="shared" si="27"/>
        <v>-8.1905411379649689</v>
      </c>
      <c r="J597" s="4">
        <f t="shared" si="27"/>
        <v>-3827.6656782809064</v>
      </c>
      <c r="K597">
        <f t="shared" si="28"/>
        <v>248.17110959709464</v>
      </c>
    </row>
    <row r="598" spans="1:11" x14ac:dyDescent="0.2">
      <c r="A598">
        <v>225</v>
      </c>
      <c r="B598">
        <v>394.83</v>
      </c>
      <c r="C598">
        <v>0.98099999999999998</v>
      </c>
      <c r="D598">
        <v>0.90300000000000002</v>
      </c>
      <c r="E598">
        <v>1.0369999999999999</v>
      </c>
      <c r="F598">
        <v>0.9</v>
      </c>
      <c r="G598">
        <v>1.085</v>
      </c>
      <c r="H598" s="4">
        <f t="shared" si="29"/>
        <v>7.2536142401759596E-2</v>
      </c>
      <c r="I598" s="4">
        <f t="shared" si="27"/>
        <v>-8.3728109321688216</v>
      </c>
      <c r="J598" s="4">
        <f t="shared" si="27"/>
        <v>-3817.5811404613978</v>
      </c>
      <c r="K598">
        <f t="shared" si="28"/>
        <v>245.47497928118901</v>
      </c>
    </row>
    <row r="599" spans="1:11" x14ac:dyDescent="0.2">
      <c r="A599">
        <v>226</v>
      </c>
      <c r="B599">
        <v>392.87</v>
      </c>
      <c r="C599">
        <v>0.97499999999999998</v>
      </c>
      <c r="D599">
        <v>0.90200000000000002</v>
      </c>
      <c r="E599">
        <v>1.0389999999999999</v>
      </c>
      <c r="F599">
        <v>0.90500000000000003</v>
      </c>
      <c r="G599">
        <v>1.0549999999999999</v>
      </c>
      <c r="H599" s="4">
        <f t="shared" si="29"/>
        <v>7.2137437119275366E-2</v>
      </c>
      <c r="I599" s="4">
        <f t="shared" si="27"/>
        <v>-8.554600510286031</v>
      </c>
      <c r="J599" s="4">
        <f t="shared" si="27"/>
        <v>-3806.4561362962427</v>
      </c>
      <c r="K599">
        <f t="shared" si="28"/>
        <v>242.76247882176236</v>
      </c>
    </row>
    <row r="600" spans="1:11" x14ac:dyDescent="0.2">
      <c r="A600">
        <v>227</v>
      </c>
      <c r="B600">
        <v>390.88</v>
      </c>
      <c r="C600">
        <v>0.97499999999999998</v>
      </c>
      <c r="D600">
        <v>0.89900000000000002</v>
      </c>
      <c r="E600">
        <v>1.044</v>
      </c>
      <c r="F600">
        <v>0.89800000000000002</v>
      </c>
      <c r="G600">
        <v>1.0589999999999999</v>
      </c>
      <c r="H600" s="4">
        <f t="shared" si="29"/>
        <v>7.1730075190214126E-2</v>
      </c>
      <c r="I600" s="4">
        <f t="shared" si="27"/>
        <v>-8.7358603263001378</v>
      </c>
      <c r="J600" s="4">
        <f t="shared" si="27"/>
        <v>-3794.2409648826133</v>
      </c>
      <c r="K600">
        <f t="shared" si="28"/>
        <v>241.53281676343443</v>
      </c>
    </row>
    <row r="601" spans="1:11" x14ac:dyDescent="0.2">
      <c r="A601">
        <v>228</v>
      </c>
      <c r="B601">
        <v>388.84</v>
      </c>
      <c r="C601">
        <v>0.97499999999999998</v>
      </c>
      <c r="D601">
        <v>0.89600000000000002</v>
      </c>
      <c r="E601">
        <v>1.0389999999999999</v>
      </c>
      <c r="F601">
        <v>0.90400000000000003</v>
      </c>
      <c r="G601">
        <v>1.0620000000000001</v>
      </c>
      <c r="H601" s="4">
        <f t="shared" si="29"/>
        <v>7.1314081841342691E-2</v>
      </c>
      <c r="I601" s="4">
        <f t="shared" si="27"/>
        <v>-8.9165384674850241</v>
      </c>
      <c r="J601" s="4">
        <f t="shared" si="27"/>
        <v>-3780.8855260542859</v>
      </c>
      <c r="K601">
        <f t="shared" si="28"/>
        <v>240.27225867349017</v>
      </c>
    </row>
    <row r="602" spans="1:11" x14ac:dyDescent="0.2">
      <c r="A602">
        <v>229</v>
      </c>
      <c r="B602">
        <v>386.76</v>
      </c>
      <c r="C602">
        <v>0.98</v>
      </c>
      <c r="D602">
        <v>0.89900000000000002</v>
      </c>
      <c r="E602">
        <v>1.0429999999999999</v>
      </c>
      <c r="F602">
        <v>0.90800000000000003</v>
      </c>
      <c r="G602">
        <v>1.07</v>
      </c>
      <c r="H602" s="4">
        <f t="shared" si="29"/>
        <v>7.0889484771462452E-2</v>
      </c>
      <c r="I602" s="4">
        <f t="shared" si="27"/>
        <v>-9.0965806353923711</v>
      </c>
      <c r="J602" s="4">
        <f t="shared" si="27"/>
        <v>-3766.339398682122</v>
      </c>
      <c r="K602">
        <f t="shared" si="28"/>
        <v>240.21255803393626</v>
      </c>
    </row>
    <row r="603" spans="1:11" x14ac:dyDescent="0.2">
      <c r="A603">
        <v>230</v>
      </c>
      <c r="B603">
        <v>384.63</v>
      </c>
      <c r="C603">
        <v>0.97399999999999998</v>
      </c>
      <c r="D603">
        <v>0.89</v>
      </c>
      <c r="E603">
        <v>1.048</v>
      </c>
      <c r="F603">
        <v>0.90100000000000002</v>
      </c>
      <c r="G603">
        <v>1.0569999999999999</v>
      </c>
      <c r="H603" s="4">
        <f t="shared" si="29"/>
        <v>7.0456314265015196E-2</v>
      </c>
      <c r="I603" s="4">
        <f t="shared" si="27"/>
        <v>-9.2759301305677102</v>
      </c>
      <c r="J603" s="4">
        <f t="shared" si="27"/>
        <v>-3750.5519223901319</v>
      </c>
      <c r="K603">
        <f t="shared" si="28"/>
        <v>237.42704787518255</v>
      </c>
    </row>
    <row r="604" spans="1:11" x14ac:dyDescent="0.2">
      <c r="A604">
        <v>231</v>
      </c>
      <c r="B604">
        <v>382.47</v>
      </c>
      <c r="C604">
        <v>0.98199999999999998</v>
      </c>
      <c r="D604">
        <v>0.89</v>
      </c>
      <c r="E604">
        <v>1.0489999999999999</v>
      </c>
      <c r="F604">
        <v>0.90900000000000003</v>
      </c>
      <c r="G604">
        <v>1.081</v>
      </c>
      <c r="H604" s="4">
        <f t="shared" si="29"/>
        <v>7.0014603306416734E-2</v>
      </c>
      <c r="I604" s="4">
        <f t="shared" si="27"/>
        <v>-9.4545278411577165</v>
      </c>
      <c r="J604" s="4">
        <f t="shared" si="27"/>
        <v>-3733.4722836403348</v>
      </c>
      <c r="K604">
        <f t="shared" si="28"/>
        <v>238.03287627605712</v>
      </c>
    </row>
    <row r="605" spans="1:11" x14ac:dyDescent="0.2">
      <c r="A605">
        <v>232</v>
      </c>
      <c r="B605">
        <v>380.26</v>
      </c>
      <c r="C605">
        <v>0.99099999999999999</v>
      </c>
      <c r="D605">
        <v>0.89500000000000002</v>
      </c>
      <c r="E605">
        <v>1.0569999999999999</v>
      </c>
      <c r="F605">
        <v>0.91700000000000004</v>
      </c>
      <c r="G605">
        <v>1.093</v>
      </c>
      <c r="H605" s="4">
        <f t="shared" si="29"/>
        <v>6.9564387694933033E-2</v>
      </c>
      <c r="I605" s="4">
        <f t="shared" si="27"/>
        <v>-9.6323122356167801</v>
      </c>
      <c r="J605" s="4">
        <f t="shared" si="27"/>
        <v>-3715.0496059189563</v>
      </c>
      <c r="K605">
        <f t="shared" si="28"/>
        <v>238.82642579620844</v>
      </c>
    </row>
    <row r="606" spans="1:11" x14ac:dyDescent="0.2">
      <c r="A606">
        <v>233</v>
      </c>
      <c r="B606">
        <v>378.01</v>
      </c>
      <c r="C606">
        <v>0.99399999999999999</v>
      </c>
      <c r="D606">
        <v>0.89700000000000002</v>
      </c>
      <c r="E606">
        <v>1.0629999999999999</v>
      </c>
      <c r="F606">
        <v>0.91600000000000004</v>
      </c>
      <c r="G606">
        <v>1.099</v>
      </c>
      <c r="H606" s="4">
        <f t="shared" si="29"/>
        <v>6.9105706159903663E-2</v>
      </c>
      <c r="I606" s="4">
        <f t="shared" si="27"/>
        <v>-9.8092193597081589</v>
      </c>
      <c r="J606" s="4">
        <f t="shared" si="27"/>
        <v>-3695.2330437657747</v>
      </c>
      <c r="K606">
        <f t="shared" si="28"/>
        <v>238.13199708312965</v>
      </c>
    </row>
    <row r="607" spans="1:11" x14ac:dyDescent="0.2">
      <c r="A607">
        <v>234</v>
      </c>
      <c r="B607">
        <v>375.72</v>
      </c>
      <c r="C607">
        <v>0.99</v>
      </c>
      <c r="D607">
        <v>0.89600000000000002</v>
      </c>
      <c r="E607">
        <v>1.0589999999999999</v>
      </c>
      <c r="F607">
        <v>0.92200000000000004</v>
      </c>
      <c r="G607">
        <v>1.085</v>
      </c>
      <c r="H607" s="4">
        <f t="shared" si="29"/>
        <v>6.8638600476108036E-2</v>
      </c>
      <c r="I607" s="4">
        <f t="shared" si="27"/>
        <v>-9.9851828379827197</v>
      </c>
      <c r="J607" s="4">
        <f t="shared" si="27"/>
        <v>-3673.9718806342071</v>
      </c>
      <c r="K607">
        <f t="shared" si="28"/>
        <v>235.73691136164555</v>
      </c>
    </row>
    <row r="608" spans="1:11" x14ac:dyDescent="0.2">
      <c r="A608">
        <v>235</v>
      </c>
      <c r="B608">
        <v>373.39</v>
      </c>
      <c r="C608">
        <v>0.99199999999999999</v>
      </c>
      <c r="D608">
        <v>0.89800000000000002</v>
      </c>
      <c r="E608">
        <v>1.069</v>
      </c>
      <c r="F608">
        <v>0.92100000000000004</v>
      </c>
      <c r="G608">
        <v>1.081</v>
      </c>
      <c r="H608" s="4">
        <f t="shared" si="29"/>
        <v>6.816311557906124E-2</v>
      </c>
      <c r="I608" s="4">
        <f t="shared" si="27"/>
        <v>-10.160133879917682</v>
      </c>
      <c r="J608" s="4">
        <f t="shared" si="27"/>
        <v>-3651.2156305833905</v>
      </c>
      <c r="K608">
        <f t="shared" si="28"/>
        <v>234.74828905110465</v>
      </c>
    </row>
    <row r="609" spans="1:11" x14ac:dyDescent="0.2">
      <c r="A609">
        <v>236</v>
      </c>
      <c r="B609">
        <v>371.02</v>
      </c>
      <c r="C609">
        <v>0.997</v>
      </c>
      <c r="D609">
        <v>0.90200000000000002</v>
      </c>
      <c r="E609">
        <v>1.0820000000000001</v>
      </c>
      <c r="F609">
        <v>0.93</v>
      </c>
      <c r="G609">
        <v>1.075</v>
      </c>
      <c r="H609" s="4">
        <f t="shared" si="29"/>
        <v>6.7679299680017541E-2</v>
      </c>
      <c r="I609" s="4">
        <f t="shared" si="27"/>
        <v>-10.334001290897843</v>
      </c>
      <c r="J609" s="4">
        <f t="shared" si="27"/>
        <v>-3626.9141435314455</v>
      </c>
      <c r="K609">
        <f t="shared" si="28"/>
        <v>234.43397976044253</v>
      </c>
    </row>
    <row r="610" spans="1:11" x14ac:dyDescent="0.2">
      <c r="A610">
        <v>237</v>
      </c>
      <c r="B610">
        <v>368.61</v>
      </c>
      <c r="C610">
        <v>0.996</v>
      </c>
      <c r="D610">
        <v>0.90200000000000002</v>
      </c>
      <c r="E610">
        <v>1.085</v>
      </c>
      <c r="F610">
        <v>0.92900000000000005</v>
      </c>
      <c r="G610">
        <v>1.07</v>
      </c>
      <c r="H610" s="4">
        <f t="shared" si="29"/>
        <v>6.7187204380450977E-2</v>
      </c>
      <c r="I610" s="4">
        <f t="shared" si="27"/>
        <v>-10.506711488208865</v>
      </c>
      <c r="J610" s="4">
        <f t="shared" si="27"/>
        <v>-3601.0177136671882</v>
      </c>
      <c r="K610">
        <f t="shared" si="28"/>
        <v>232.67757680453022</v>
      </c>
    </row>
    <row r="611" spans="1:11" x14ac:dyDescent="0.2">
      <c r="A611">
        <v>238</v>
      </c>
      <c r="B611">
        <v>366.16</v>
      </c>
      <c r="C611">
        <v>1</v>
      </c>
      <c r="D611">
        <v>0.90500000000000003</v>
      </c>
      <c r="E611">
        <v>1.087</v>
      </c>
      <c r="F611">
        <v>0.94</v>
      </c>
      <c r="G611">
        <v>1.0660000000000001</v>
      </c>
      <c r="H611" s="4">
        <f t="shared" si="29"/>
        <v>6.6686884785774364E-2</v>
      </c>
      <c r="I611" s="4">
        <f t="shared" si="27"/>
        <v>-10.678188522193016</v>
      </c>
      <c r="J611" s="4">
        <f t="shared" si="27"/>
        <v>-3573.4771911051926</v>
      </c>
      <c r="K611">
        <f t="shared" si="28"/>
        <v>232.05930126394395</v>
      </c>
    </row>
    <row r="612" spans="1:11" x14ac:dyDescent="0.2">
      <c r="A612">
        <v>239</v>
      </c>
      <c r="B612">
        <v>363.66</v>
      </c>
      <c r="C612">
        <v>1.0029999999999999</v>
      </c>
      <c r="D612">
        <v>0.91100000000000003</v>
      </c>
      <c r="E612">
        <v>1.0940000000000001</v>
      </c>
      <c r="F612">
        <v>0.94399999999999995</v>
      </c>
      <c r="G612">
        <v>1.0660000000000001</v>
      </c>
      <c r="H612" s="4">
        <f t="shared" si="29"/>
        <v>6.6178399618050887E-2</v>
      </c>
      <c r="I612" s="4">
        <f t="shared" si="27"/>
        <v>-10.848354102721835</v>
      </c>
      <c r="J612" s="4">
        <f t="shared" si="27"/>
        <v>-3544.244096796966</v>
      </c>
      <c r="K612">
        <f t="shared" si="28"/>
        <v>231.16631405434453</v>
      </c>
    </row>
    <row r="613" spans="1:11" x14ac:dyDescent="0.2">
      <c r="A613">
        <v>240</v>
      </c>
      <c r="B613">
        <v>361.13</v>
      </c>
      <c r="C613">
        <v>1.006</v>
      </c>
      <c r="D613">
        <v>0.91200000000000003</v>
      </c>
      <c r="E613">
        <v>1.101</v>
      </c>
      <c r="F613">
        <v>0.94599999999999995</v>
      </c>
      <c r="G613">
        <v>1.0629999999999999</v>
      </c>
      <c r="H613" s="4">
        <f t="shared" si="29"/>
        <v>6.5661811327445085E-2</v>
      </c>
      <c r="I613" s="4">
        <f t="shared" si="27"/>
        <v>-11.017127631140738</v>
      </c>
      <c r="J613" s="4">
        <f t="shared" si="27"/>
        <v>-3513.2707394003314</v>
      </c>
      <c r="K613">
        <f t="shared" si="28"/>
        <v>230.2446933532903</v>
      </c>
    </row>
    <row r="614" spans="1:11" x14ac:dyDescent="0.2">
      <c r="A614">
        <v>241</v>
      </c>
      <c r="B614">
        <v>358.56</v>
      </c>
      <c r="C614">
        <v>1.0109999999999999</v>
      </c>
      <c r="D614">
        <v>0.91600000000000004</v>
      </c>
      <c r="E614">
        <v>1.1060000000000001</v>
      </c>
      <c r="F614">
        <v>0.95199999999999996</v>
      </c>
      <c r="G614">
        <v>1.069</v>
      </c>
      <c r="H614" s="4">
        <f t="shared" si="29"/>
        <v>6.5137186202152669E-2</v>
      </c>
      <c r="I614" s="4">
        <f t="shared" si="27"/>
        <v>-11.184426237778849</v>
      </c>
      <c r="J614" s="4">
        <f t="shared" si="27"/>
        <v>-3480.5103351969178</v>
      </c>
      <c r="K614">
        <f t="shared" si="28"/>
        <v>229.74235873627083</v>
      </c>
    </row>
    <row r="615" spans="1:11" x14ac:dyDescent="0.2">
      <c r="A615">
        <v>242</v>
      </c>
      <c r="B615">
        <v>355.95</v>
      </c>
      <c r="C615">
        <v>1.0169999999999999</v>
      </c>
      <c r="D615">
        <v>0.92400000000000004</v>
      </c>
      <c r="E615">
        <v>1.117</v>
      </c>
      <c r="F615">
        <v>0.95599999999999996</v>
      </c>
      <c r="G615">
        <v>1.0720000000000001</v>
      </c>
      <c r="H615" s="4">
        <f t="shared" si="29"/>
        <v>6.4604594476544153E-2</v>
      </c>
      <c r="I615" s="4">
        <f t="shared" si="27"/>
        <v>-11.350164825169179</v>
      </c>
      <c r="J615" s="4">
        <f t="shared" si="27"/>
        <v>-3445.9171295026836</v>
      </c>
      <c r="K615">
        <f t="shared" si="28"/>
        <v>229.4235687288184</v>
      </c>
    </row>
    <row r="616" spans="1:11" x14ac:dyDescent="0.2">
      <c r="A616">
        <v>243</v>
      </c>
      <c r="B616">
        <v>353.3</v>
      </c>
      <c r="C616">
        <v>1.0189999999999999</v>
      </c>
      <c r="D616">
        <v>0.92400000000000004</v>
      </c>
      <c r="E616">
        <v>1.1200000000000001</v>
      </c>
      <c r="F616">
        <v>0.96299999999999997</v>
      </c>
      <c r="G616">
        <v>1.069</v>
      </c>
      <c r="H616" s="4">
        <f t="shared" si="29"/>
        <v>6.4064110437250382E-2</v>
      </c>
      <c r="I616" s="4">
        <f t="shared" si="27"/>
        <v>-11.514256117050259</v>
      </c>
      <c r="J616" s="4">
        <f t="shared" si="27"/>
        <v>-3409.4465201471439</v>
      </c>
      <c r="K616">
        <f t="shared" si="28"/>
        <v>228.16335920948731</v>
      </c>
    </row>
    <row r="617" spans="1:11" x14ac:dyDescent="0.2">
      <c r="A617">
        <v>244</v>
      </c>
      <c r="B617">
        <v>350.61</v>
      </c>
      <c r="C617">
        <v>1.024</v>
      </c>
      <c r="D617">
        <v>0.92400000000000004</v>
      </c>
      <c r="E617">
        <v>1.125</v>
      </c>
      <c r="F617">
        <v>0.96899999999999997</v>
      </c>
      <c r="G617">
        <v>1.0760000000000001</v>
      </c>
      <c r="H617" s="4">
        <f t="shared" si="29"/>
        <v>6.3515812526914656E-2</v>
      </c>
      <c r="I617" s="4">
        <f t="shared" si="27"/>
        <v>-11.676610713247742</v>
      </c>
      <c r="J617" s="4">
        <f t="shared" si="27"/>
        <v>-3371.0551819809052</v>
      </c>
      <c r="K617">
        <f t="shared" si="28"/>
        <v>227.53716160951231</v>
      </c>
    </row>
    <row r="618" spans="1:11" x14ac:dyDescent="0.2">
      <c r="A618">
        <v>245</v>
      </c>
      <c r="B618">
        <v>347.89</v>
      </c>
      <c r="C618">
        <v>1.0309999999999999</v>
      </c>
      <c r="D618">
        <v>0.93500000000000005</v>
      </c>
      <c r="E618">
        <v>1.1319999999999999</v>
      </c>
      <c r="F618">
        <v>0.97499999999999998</v>
      </c>
      <c r="G618">
        <v>1.0840000000000001</v>
      </c>
      <c r="H618" s="4">
        <f t="shared" si="29"/>
        <v>6.295978344533143E-2</v>
      </c>
      <c r="I618" s="4">
        <f t="shared" si="27"/>
        <v>-11.837137150484928</v>
      </c>
      <c r="J618" s="4">
        <f t="shared" si="27"/>
        <v>-3330.701192631263</v>
      </c>
      <c r="K618">
        <f t="shared" si="28"/>
        <v>227.31531225838856</v>
      </c>
    </row>
    <row r="619" spans="1:11" x14ac:dyDescent="0.2">
      <c r="A619">
        <v>246</v>
      </c>
      <c r="B619">
        <v>345.12</v>
      </c>
      <c r="C619">
        <v>1.0369999999999999</v>
      </c>
      <c r="D619">
        <v>0.94</v>
      </c>
      <c r="E619">
        <v>1.143</v>
      </c>
      <c r="F619">
        <v>0.98399999999999999</v>
      </c>
      <c r="G619">
        <v>1.083</v>
      </c>
      <c r="H619" s="4">
        <f t="shared" si="29"/>
        <v>6.239611024768929E-2</v>
      </c>
      <c r="I619" s="4">
        <f t="shared" si="27"/>
        <v>-11.995741969181655</v>
      </c>
      <c r="J619" s="4">
        <f t="shared" si="27"/>
        <v>-3288.3441584177217</v>
      </c>
      <c r="K619">
        <f t="shared" si="28"/>
        <v>226.81771186405993</v>
      </c>
    </row>
    <row r="620" spans="1:11" x14ac:dyDescent="0.2">
      <c r="A620">
        <v>247</v>
      </c>
      <c r="B620">
        <v>342.32</v>
      </c>
      <c r="C620">
        <v>1.042</v>
      </c>
      <c r="D620">
        <v>0.94099999999999995</v>
      </c>
      <c r="E620">
        <v>1.145</v>
      </c>
      <c r="F620">
        <v>0.98799999999999999</v>
      </c>
      <c r="G620">
        <v>1.095</v>
      </c>
      <c r="H620" s="4">
        <f t="shared" si="29"/>
        <v>6.1824884439633021E-2</v>
      </c>
      <c r="I620" s="4">
        <f t="shared" si="27"/>
        <v>-12.152329786249165</v>
      </c>
      <c r="J620" s="4">
        <f t="shared" si="27"/>
        <v>-3243.9453406581897</v>
      </c>
      <c r="K620">
        <f t="shared" si="28"/>
        <v>226.06226428074493</v>
      </c>
    </row>
    <row r="621" spans="1:11" x14ac:dyDescent="0.2">
      <c r="A621">
        <v>248</v>
      </c>
      <c r="B621">
        <v>339.49</v>
      </c>
      <c r="C621">
        <v>1.048</v>
      </c>
      <c r="D621">
        <v>0.94599999999999995</v>
      </c>
      <c r="E621">
        <v>1.151</v>
      </c>
      <c r="F621">
        <v>0.99199999999999999</v>
      </c>
      <c r="G621">
        <v>1.101</v>
      </c>
      <c r="H621" s="4">
        <f t="shared" si="29"/>
        <v>6.1246202068859251E-2</v>
      </c>
      <c r="I621" s="4">
        <f t="shared" si="27"/>
        <v>-12.306803373899555</v>
      </c>
      <c r="J621" s="4">
        <f t="shared" si="27"/>
        <v>-3197.4677814373731</v>
      </c>
      <c r="K621">
        <f t="shared" si="28"/>
        <v>225.48432152891894</v>
      </c>
    </row>
    <row r="622" spans="1:11" x14ac:dyDescent="0.2">
      <c r="A622">
        <v>249</v>
      </c>
      <c r="B622">
        <v>336.61</v>
      </c>
      <c r="C622">
        <v>1.0489999999999999</v>
      </c>
      <c r="D622">
        <v>0.95</v>
      </c>
      <c r="E622">
        <v>1.159</v>
      </c>
      <c r="F622">
        <v>0.996</v>
      </c>
      <c r="G622">
        <v>1.091</v>
      </c>
      <c r="H622" s="4">
        <f t="shared" si="29"/>
        <v>6.0660163812959272E-2</v>
      </c>
      <c r="I622" s="4">
        <f t="shared" si="27"/>
        <v>-12.459063744444192</v>
      </c>
      <c r="J622" s="4">
        <f t="shared" si="27"/>
        <v>-3148.87642861623</v>
      </c>
      <c r="K622">
        <f t="shared" si="28"/>
        <v>223.78479895941811</v>
      </c>
    </row>
    <row r="623" spans="1:11" x14ac:dyDescent="0.2">
      <c r="A623">
        <v>250</v>
      </c>
      <c r="B623">
        <v>333.71</v>
      </c>
      <c r="C623">
        <v>1.046</v>
      </c>
      <c r="D623">
        <v>0.95099999999999996</v>
      </c>
      <c r="E623">
        <v>1.157</v>
      </c>
      <c r="F623">
        <v>1</v>
      </c>
      <c r="G623">
        <v>1.0780000000000001</v>
      </c>
      <c r="H623" s="4">
        <f t="shared" si="29"/>
        <v>6.0066875063223835E-2</v>
      </c>
      <c r="I623" s="4">
        <f t="shared" si="27"/>
        <v>-12.609010241044965</v>
      </c>
      <c r="J623" s="4">
        <f t="shared" si="27"/>
        <v>-3098.1382596656922</v>
      </c>
      <c r="K623">
        <f t="shared" si="28"/>
        <v>221.22234230481513</v>
      </c>
    </row>
    <row r="624" spans="1:11" x14ac:dyDescent="0.2">
      <c r="A624">
        <v>251</v>
      </c>
      <c r="B624">
        <v>330.76</v>
      </c>
      <c r="C624">
        <v>1.052</v>
      </c>
      <c r="D624">
        <v>0.95899999999999996</v>
      </c>
      <c r="E624">
        <v>1.1679999999999999</v>
      </c>
      <c r="F624">
        <v>1.0069999999999999</v>
      </c>
      <c r="G624">
        <v>1.073</v>
      </c>
      <c r="H624" s="4">
        <f t="shared" si="29"/>
        <v>5.9466446004126455E-2</v>
      </c>
      <c r="I624" s="4">
        <f t="shared" si="27"/>
        <v>-12.756540634362379</v>
      </c>
      <c r="J624" s="4">
        <f t="shared" si="27"/>
        <v>-3045.2224034203805</v>
      </c>
      <c r="K624">
        <f t="shared" si="28"/>
        <v>220.52447858678536</v>
      </c>
    </row>
    <row r="625" spans="1:11" x14ac:dyDescent="0.2">
      <c r="A625">
        <v>252</v>
      </c>
      <c r="B625">
        <v>327.79</v>
      </c>
      <c r="C625">
        <v>1.054</v>
      </c>
      <c r="D625">
        <v>0.96499999999999997</v>
      </c>
      <c r="E625">
        <v>1.1759999999999999</v>
      </c>
      <c r="F625">
        <v>1.0109999999999999</v>
      </c>
      <c r="G625">
        <v>1.0640000000000001</v>
      </c>
      <c r="H625" s="4">
        <f t="shared" si="29"/>
        <v>5.8858991688204437E-2</v>
      </c>
      <c r="I625" s="4">
        <f t="shared" si="27"/>
        <v>-12.901551225001445</v>
      </c>
      <c r="J625" s="4">
        <f t="shared" si="27"/>
        <v>-2990.1002598612808</v>
      </c>
      <c r="K625">
        <f t="shared" si="28"/>
        <v>218.95980214337678</v>
      </c>
    </row>
    <row r="626" spans="1:11" x14ac:dyDescent="0.2">
      <c r="A626">
        <v>253</v>
      </c>
      <c r="B626">
        <v>324.77</v>
      </c>
      <c r="C626">
        <v>1.0529999999999999</v>
      </c>
      <c r="D626">
        <v>0.96299999999999997</v>
      </c>
      <c r="E626">
        <v>1.173</v>
      </c>
      <c r="F626">
        <v>1.0149999999999999</v>
      </c>
      <c r="G626">
        <v>1.0620000000000001</v>
      </c>
      <c r="H626" s="4">
        <f t="shared" si="29"/>
        <v>5.8244632106061511E-2</v>
      </c>
      <c r="I626" s="4">
        <f t="shared" si="27"/>
        <v>-13.043936951661506</v>
      </c>
      <c r="J626" s="4">
        <f t="shared" si="27"/>
        <v>-2932.7456168503118</v>
      </c>
      <c r="K626">
        <f t="shared" si="28"/>
        <v>216.7366504612194</v>
      </c>
    </row>
    <row r="627" spans="1:11" x14ac:dyDescent="0.2">
      <c r="A627">
        <v>254</v>
      </c>
      <c r="B627">
        <v>321.73</v>
      </c>
      <c r="C627">
        <v>1.06</v>
      </c>
      <c r="D627">
        <v>0.96599999999999997</v>
      </c>
      <c r="E627">
        <v>1.1819999999999999</v>
      </c>
      <c r="F627">
        <v>1.02</v>
      </c>
      <c r="G627">
        <v>1.069</v>
      </c>
      <c r="H627" s="4">
        <f t="shared" si="29"/>
        <v>5.7623492251220487E-2</v>
      </c>
      <c r="I627" s="4">
        <f t="shared" si="27"/>
        <v>-13.183591504844854</v>
      </c>
      <c r="J627" s="4">
        <f t="shared" si="27"/>
        <v>-2873.1347640871263</v>
      </c>
      <c r="K627">
        <f t="shared" si="28"/>
        <v>216.13520137477499</v>
      </c>
    </row>
    <row r="628" spans="1:11" x14ac:dyDescent="0.2">
      <c r="A628">
        <v>255</v>
      </c>
      <c r="B628">
        <v>318.64999999999998</v>
      </c>
      <c r="C628">
        <v>1.069</v>
      </c>
      <c r="D628">
        <v>0.97699999999999998</v>
      </c>
      <c r="E628">
        <v>1.1879999999999999</v>
      </c>
      <c r="F628">
        <v>1.026</v>
      </c>
      <c r="G628">
        <v>1.0840000000000001</v>
      </c>
      <c r="H628" s="4">
        <f t="shared" si="29"/>
        <v>5.6995702179561208E-2</v>
      </c>
      <c r="I628" s="4">
        <f t="shared" si="27"/>
        <v>-13.32040744599186</v>
      </c>
      <c r="J628" s="4">
        <f t="shared" si="27"/>
        <v>-2811.2466024749347</v>
      </c>
      <c r="K628">
        <f t="shared" si="28"/>
        <v>215.88362845682457</v>
      </c>
    </row>
    <row r="629" spans="1:11" x14ac:dyDescent="0.2">
      <c r="A629">
        <v>256</v>
      </c>
      <c r="B629">
        <v>315.54000000000002</v>
      </c>
      <c r="C629">
        <v>1.0720000000000001</v>
      </c>
      <c r="D629">
        <v>0.97399999999999998</v>
      </c>
      <c r="E629">
        <v>1.19</v>
      </c>
      <c r="F629">
        <v>1.024</v>
      </c>
      <c r="G629">
        <v>1.1000000000000001</v>
      </c>
      <c r="H629" s="4">
        <f t="shared" si="29"/>
        <v>5.6361397063085406E-2</v>
      </c>
      <c r="I629" s="4">
        <f t="shared" si="27"/>
        <v>-13.454276331824</v>
      </c>
      <c r="J629" s="4">
        <f t="shared" si="27"/>
        <v>-2747.0627501209551</v>
      </c>
      <c r="K629">
        <f t="shared" si="28"/>
        <v>214.37655489164374</v>
      </c>
    </row>
    <row r="630" spans="1:11" x14ac:dyDescent="0.2">
      <c r="A630">
        <v>257</v>
      </c>
      <c r="B630">
        <v>312.39999999999998</v>
      </c>
      <c r="C630">
        <v>1.077</v>
      </c>
      <c r="D630">
        <v>0.97399999999999998</v>
      </c>
      <c r="E630">
        <v>1.1910000000000001</v>
      </c>
      <c r="F630">
        <v>1.03</v>
      </c>
      <c r="G630">
        <v>1.1120000000000001</v>
      </c>
      <c r="H630" s="4">
        <f t="shared" si="29"/>
        <v>5.5720717237760453E-2</v>
      </c>
      <c r="I630" s="4">
        <f t="shared" si="27"/>
        <v>-13.585088843734521</v>
      </c>
      <c r="J630" s="4">
        <f t="shared" si="27"/>
        <v>-2680.5676427551448</v>
      </c>
      <c r="K630">
        <f t="shared" si="28"/>
        <v>213.23319257947344</v>
      </c>
    </row>
    <row r="631" spans="1:11" x14ac:dyDescent="0.2">
      <c r="A631">
        <v>258</v>
      </c>
      <c r="B631">
        <v>309.23</v>
      </c>
      <c r="C631">
        <v>1.0820000000000001</v>
      </c>
      <c r="D631">
        <v>0.98199999999999998</v>
      </c>
      <c r="E631">
        <v>1.1950000000000001</v>
      </c>
      <c r="F631">
        <v>1.0349999999999999</v>
      </c>
      <c r="G631">
        <v>1.115</v>
      </c>
      <c r="H631" s="4">
        <f t="shared" si="29"/>
        <v>5.5073808245201666E-2</v>
      </c>
      <c r="I631" s="4">
        <f t="shared" si="27"/>
        <v>-13.712734921960957</v>
      </c>
      <c r="J631" s="4">
        <f t="shared" si="27"/>
        <v>-2611.7486298400381</v>
      </c>
      <c r="K631">
        <f t="shared" si="28"/>
        <v>212.04935805029785</v>
      </c>
    </row>
    <row r="632" spans="1:11" x14ac:dyDescent="0.2">
      <c r="A632">
        <v>259</v>
      </c>
      <c r="B632">
        <v>306.02999999999997</v>
      </c>
      <c r="C632">
        <v>1.0840000000000001</v>
      </c>
      <c r="D632">
        <v>0.98399999999999999</v>
      </c>
      <c r="E632">
        <v>1.202</v>
      </c>
      <c r="F632">
        <v>1.0349999999999999</v>
      </c>
      <c r="G632">
        <v>1.117</v>
      </c>
      <c r="H632" s="4">
        <f t="shared" si="29"/>
        <v>5.442082086796543E-2</v>
      </c>
      <c r="I632" s="4">
        <f t="shared" si="27"/>
        <v>-13.837103904334292</v>
      </c>
      <c r="J632" s="4">
        <f t="shared" si="27"/>
        <v>-2540.5960640225107</v>
      </c>
      <c r="K632">
        <f t="shared" si="28"/>
        <v>210.24291302963832</v>
      </c>
    </row>
    <row r="633" spans="1:11" x14ac:dyDescent="0.2">
      <c r="A633">
        <v>260</v>
      </c>
      <c r="B633">
        <v>302.8</v>
      </c>
      <c r="C633">
        <v>1.083</v>
      </c>
      <c r="D633">
        <v>0.98299999999999998</v>
      </c>
      <c r="E633">
        <v>1.2</v>
      </c>
      <c r="F633">
        <v>1.038</v>
      </c>
      <c r="G633">
        <v>1.111</v>
      </c>
      <c r="H633" s="4">
        <f t="shared" si="29"/>
        <v>5.3761911158235226E-2</v>
      </c>
      <c r="I633" s="4">
        <f t="shared" si="27"/>
        <v>-13.958084669287745</v>
      </c>
      <c r="J633" s="4">
        <f t="shared" si="27"/>
        <v>-2467.1033851259895</v>
      </c>
      <c r="K633">
        <f t="shared" si="28"/>
        <v>207.83199586467165</v>
      </c>
    </row>
    <row r="634" spans="1:11" x14ac:dyDescent="0.2">
      <c r="A634">
        <v>261</v>
      </c>
      <c r="B634">
        <v>299.54000000000002</v>
      </c>
      <c r="C634">
        <v>1.0820000000000001</v>
      </c>
      <c r="D634">
        <v>0.98499999999999999</v>
      </c>
      <c r="E634">
        <v>1.2010000000000001</v>
      </c>
      <c r="F634">
        <v>1.0369999999999999</v>
      </c>
      <c r="G634">
        <v>1.1060000000000001</v>
      </c>
      <c r="H634" s="4">
        <f t="shared" si="29"/>
        <v>5.3097240459697714E-2</v>
      </c>
      <c r="I634" s="4">
        <f t="shared" si="27"/>
        <v>-14.075565782865173</v>
      </c>
      <c r="J634" s="4">
        <f t="shared" si="27"/>
        <v>-2391.267197655251</v>
      </c>
      <c r="K634">
        <f t="shared" si="28"/>
        <v>205.40460081617633</v>
      </c>
    </row>
    <row r="635" spans="1:11" x14ac:dyDescent="0.2">
      <c r="A635">
        <v>262</v>
      </c>
      <c r="B635">
        <v>296.26</v>
      </c>
      <c r="C635">
        <v>1.0840000000000001</v>
      </c>
      <c r="D635">
        <v>0.98799999999999999</v>
      </c>
      <c r="E635">
        <v>1.2030000000000001</v>
      </c>
      <c r="F635">
        <v>1.04</v>
      </c>
      <c r="G635">
        <v>1.107</v>
      </c>
      <c r="H635" s="4">
        <f t="shared" si="29"/>
        <v>5.242697542241842E-2</v>
      </c>
      <c r="I635" s="4">
        <f t="shared" si="27"/>
        <v>-14.189435649420185</v>
      </c>
      <c r="J635" s="4">
        <f t="shared" si="27"/>
        <v>-2313.087340467895</v>
      </c>
      <c r="K635">
        <f t="shared" si="28"/>
        <v>203.53091335542481</v>
      </c>
    </row>
    <row r="636" spans="1:11" x14ac:dyDescent="0.2">
      <c r="A636">
        <v>263</v>
      </c>
      <c r="B636">
        <v>292.94</v>
      </c>
      <c r="C636">
        <v>1.0840000000000001</v>
      </c>
      <c r="D636">
        <v>0.98799999999999999</v>
      </c>
      <c r="E636">
        <v>1.2050000000000001</v>
      </c>
      <c r="F636">
        <v>1.038</v>
      </c>
      <c r="G636">
        <v>1.105</v>
      </c>
      <c r="H636" s="4">
        <f t="shared" si="29"/>
        <v>5.1751288010541269E-2</v>
      </c>
      <c r="I636" s="4">
        <f t="shared" si="27"/>
        <v>-14.299582665632942</v>
      </c>
      <c r="J636" s="4">
        <f t="shared" si="27"/>
        <v>-2232.5669508030669</v>
      </c>
      <c r="K636">
        <f t="shared" si="28"/>
        <v>201.25007006797458</v>
      </c>
    </row>
    <row r="637" spans="1:11" x14ac:dyDescent="0.2">
      <c r="A637">
        <v>264</v>
      </c>
      <c r="B637">
        <v>289.61</v>
      </c>
      <c r="C637">
        <v>1.085</v>
      </c>
      <c r="D637">
        <v>0.98899999999999999</v>
      </c>
      <c r="E637">
        <v>1.204</v>
      </c>
      <c r="F637">
        <v>1.04</v>
      </c>
      <c r="G637">
        <v>1.105</v>
      </c>
      <c r="H637" s="4">
        <f t="shared" si="29"/>
        <v>5.1070355502653986E-2</v>
      </c>
      <c r="I637" s="4">
        <f t="shared" si="27"/>
        <v>-14.405895377575945</v>
      </c>
      <c r="J637" s="4">
        <f t="shared" si="27"/>
        <v>-2149.7125186151534</v>
      </c>
      <c r="K637">
        <f t="shared" si="28"/>
        <v>199.14590138018931</v>
      </c>
    </row>
    <row r="638" spans="1:11" x14ac:dyDescent="0.2">
      <c r="A638">
        <v>265</v>
      </c>
      <c r="B638">
        <v>286.24</v>
      </c>
      <c r="C638">
        <v>1.087</v>
      </c>
      <c r="D638">
        <v>0.99</v>
      </c>
      <c r="E638">
        <v>1.208</v>
      </c>
      <c r="F638">
        <v>1.04</v>
      </c>
      <c r="G638">
        <v>1.1080000000000001</v>
      </c>
      <c r="H638" s="4">
        <f t="shared" si="29"/>
        <v>5.0384360484674179E-2</v>
      </c>
      <c r="I638" s="4">
        <f t="shared" si="27"/>
        <v>-14.508262640367143</v>
      </c>
      <c r="J638" s="4">
        <f t="shared" si="27"/>
        <v>-2064.533934825331</v>
      </c>
      <c r="K638">
        <f t="shared" si="28"/>
        <v>197.19138990072963</v>
      </c>
    </row>
    <row r="639" spans="1:11" x14ac:dyDescent="0.2">
      <c r="A639">
        <v>266</v>
      </c>
      <c r="B639">
        <v>282.86</v>
      </c>
      <c r="C639">
        <v>1.083</v>
      </c>
      <c r="D639">
        <v>0.98699999999999999</v>
      </c>
      <c r="E639">
        <v>1.204</v>
      </c>
      <c r="F639">
        <v>1.0369999999999999</v>
      </c>
      <c r="G639">
        <v>1.103</v>
      </c>
      <c r="H639" s="4">
        <f t="shared" si="29"/>
        <v>4.9693490835132886E-2</v>
      </c>
      <c r="I639" s="4">
        <f t="shared" si="27"/>
        <v>-14.60657378012073</v>
      </c>
      <c r="J639" s="4">
        <f t="shared" si="27"/>
        <v>-1977.0445302940143</v>
      </c>
      <c r="K639">
        <f t="shared" si="28"/>
        <v>194.14583338930328</v>
      </c>
    </row>
    <row r="640" spans="1:11" x14ac:dyDescent="0.2">
      <c r="A640">
        <v>267</v>
      </c>
      <c r="B640">
        <v>279.45</v>
      </c>
      <c r="C640">
        <v>1.08</v>
      </c>
      <c r="D640">
        <v>0.98699999999999999</v>
      </c>
      <c r="E640">
        <v>1.2030000000000001</v>
      </c>
      <c r="F640">
        <v>1.0369999999999999</v>
      </c>
      <c r="G640">
        <v>1.0940000000000001</v>
      </c>
      <c r="H640" s="4">
        <f t="shared" si="29"/>
        <v>4.8997939702746185E-2</v>
      </c>
      <c r="I640" s="4">
        <f t="shared" si="27"/>
        <v>-14.700718757753778</v>
      </c>
      <c r="J640" s="4">
        <f t="shared" si="27"/>
        <v>-1887.2611065561032</v>
      </c>
      <c r="K640">
        <f t="shared" si="28"/>
        <v>191.27400447144927</v>
      </c>
    </row>
    <row r="641" spans="1:11" x14ac:dyDescent="0.2">
      <c r="A641">
        <v>268</v>
      </c>
      <c r="B641">
        <v>276.02</v>
      </c>
      <c r="C641">
        <v>1.0820000000000001</v>
      </c>
      <c r="D641">
        <v>0.99</v>
      </c>
      <c r="E641">
        <v>1.2050000000000001</v>
      </c>
      <c r="F641">
        <v>1.0369999999999999</v>
      </c>
      <c r="G641">
        <v>1.095</v>
      </c>
      <c r="H641" s="4">
        <f t="shared" si="29"/>
        <v>4.8297905476186481E-2</v>
      </c>
      <c r="I641" s="4">
        <f t="shared" si="27"/>
        <v>-14.79058833425645</v>
      </c>
      <c r="J641" s="4">
        <f t="shared" si="27"/>
        <v>-1795.2039582572786</v>
      </c>
      <c r="K641">
        <f t="shared" si="28"/>
        <v>189.27614982066166</v>
      </c>
    </row>
    <row r="642" spans="1:11" x14ac:dyDescent="0.2">
      <c r="A642">
        <v>269</v>
      </c>
      <c r="B642">
        <v>272.56</v>
      </c>
      <c r="C642">
        <v>1.077</v>
      </c>
      <c r="D642">
        <v>0.98699999999999999</v>
      </c>
      <c r="E642">
        <v>1.2030000000000001</v>
      </c>
      <c r="F642">
        <v>1.0349999999999999</v>
      </c>
      <c r="G642">
        <v>1.0820000000000001</v>
      </c>
      <c r="H642" s="4">
        <f t="shared" si="29"/>
        <v>4.7593591745983793E-2</v>
      </c>
      <c r="I642" s="4">
        <f t="shared" si="27"/>
        <v>-14.876074237030606</v>
      </c>
      <c r="J642" s="4">
        <f t="shared" si="27"/>
        <v>-1700.8968864470296</v>
      </c>
      <c r="K642">
        <f t="shared" si="28"/>
        <v>186.03981744385817</v>
      </c>
    </row>
    <row r="643" spans="1:11" x14ac:dyDescent="0.2">
      <c r="A643">
        <v>270</v>
      </c>
      <c r="B643">
        <v>269.08999999999997</v>
      </c>
      <c r="C643">
        <v>1.071</v>
      </c>
      <c r="D643">
        <v>0.98799999999999999</v>
      </c>
      <c r="E643">
        <v>1.2</v>
      </c>
      <c r="F643">
        <v>1.034</v>
      </c>
      <c r="G643">
        <v>1.06</v>
      </c>
      <c r="H643" s="4">
        <f t="shared" si="29"/>
        <v>4.6885207258506145E-2</v>
      </c>
      <c r="I643" s="4">
        <f t="shared" si="27"/>
        <v>-14.957069326861417</v>
      </c>
      <c r="J643" s="4">
        <f t="shared" si="27"/>
        <v>-1604.3672031560891</v>
      </c>
      <c r="K643">
        <f t="shared" si="28"/>
        <v>182.6480796124367</v>
      </c>
    </row>
    <row r="644" spans="1:11" x14ac:dyDescent="0.2">
      <c r="A644">
        <v>271</v>
      </c>
      <c r="B644">
        <v>265.60000000000002</v>
      </c>
      <c r="C644">
        <v>1.0629999999999999</v>
      </c>
      <c r="D644">
        <v>0.98899999999999999</v>
      </c>
      <c r="E644">
        <v>1.1990000000000001</v>
      </c>
      <c r="F644">
        <v>1.0309999999999999</v>
      </c>
      <c r="G644">
        <v>1.0349999999999999</v>
      </c>
      <c r="H644" s="4">
        <f t="shared" si="29"/>
        <v>4.6172965861988935E-2</v>
      </c>
      <c r="I644" s="4">
        <f t="shared" si="27"/>
        <v>-15.033467765106945</v>
      </c>
      <c r="J644" s="4">
        <f t="shared" si="27"/>
        <v>-1505.6457270272253</v>
      </c>
      <c r="K644">
        <f t="shared" si="28"/>
        <v>178.93257672026667</v>
      </c>
    </row>
    <row r="645" spans="1:11" x14ac:dyDescent="0.2">
      <c r="A645">
        <v>272</v>
      </c>
      <c r="B645">
        <v>262.08999999999997</v>
      </c>
      <c r="C645">
        <v>1.054</v>
      </c>
      <c r="D645">
        <v>0.98599999999999999</v>
      </c>
      <c r="E645">
        <v>1.198</v>
      </c>
      <c r="F645">
        <v>1.026</v>
      </c>
      <c r="G645">
        <v>1.0049999999999999</v>
      </c>
      <c r="H645" s="4">
        <f t="shared" si="29"/>
        <v>4.545708644460289E-2</v>
      </c>
      <c r="I645" s="4">
        <f t="shared" si="27"/>
        <v>-15.10516518067967</v>
      </c>
      <c r="J645" s="4">
        <f t="shared" si="27"/>
        <v>-1404.7667700952945</v>
      </c>
      <c r="K645">
        <f t="shared" si="28"/>
        <v>175.07298741193327</v>
      </c>
    </row>
    <row r="646" spans="1:11" x14ac:dyDescent="0.2">
      <c r="A646">
        <v>273</v>
      </c>
      <c r="B646">
        <v>258.57</v>
      </c>
      <c r="C646">
        <v>1.0429999999999999</v>
      </c>
      <c r="D646">
        <v>0.98099999999999998</v>
      </c>
      <c r="E646">
        <v>1.1870000000000001</v>
      </c>
      <c r="F646">
        <v>1.024</v>
      </c>
      <c r="G646">
        <v>0.98</v>
      </c>
      <c r="H646" s="4">
        <f t="shared" si="29"/>
        <v>4.4737792864570525E-2</v>
      </c>
      <c r="I646" s="4">
        <f t="shared" si="27"/>
        <v>-15.172058836398493</v>
      </c>
      <c r="J646" s="4">
        <f t="shared" si="27"/>
        <v>-1301.7681153391916</v>
      </c>
      <c r="K646">
        <f t="shared" si="28"/>
        <v>170.91907141554006</v>
      </c>
    </row>
    <row r="647" spans="1:11" x14ac:dyDescent="0.2">
      <c r="A647">
        <v>274</v>
      </c>
      <c r="B647">
        <v>255.03</v>
      </c>
      <c r="C647">
        <v>1.044</v>
      </c>
      <c r="D647">
        <v>0.98399999999999999</v>
      </c>
      <c r="E647">
        <v>1.1850000000000001</v>
      </c>
      <c r="F647">
        <v>1.022</v>
      </c>
      <c r="G647">
        <v>0.98299999999999998</v>
      </c>
      <c r="H647" s="4">
        <f t="shared" si="29"/>
        <v>4.4015313872361073E-2</v>
      </c>
      <c r="I647" s="4">
        <f t="shared" si="27"/>
        <v>-15.234047794271788</v>
      </c>
      <c r="J647" s="4">
        <f t="shared" si="27"/>
        <v>-1196.6909856645545</v>
      </c>
      <c r="K647">
        <f t="shared" si="28"/>
        <v>168.74070155069575</v>
      </c>
    </row>
    <row r="648" spans="1:11" x14ac:dyDescent="0.2">
      <c r="A648">
        <v>275</v>
      </c>
      <c r="B648">
        <v>251.47</v>
      </c>
      <c r="C648">
        <v>1.0449999999999999</v>
      </c>
      <c r="D648">
        <v>0.97899999999999998</v>
      </c>
      <c r="E648">
        <v>1.1859999999999999</v>
      </c>
      <c r="F648">
        <v>1.0209999999999999</v>
      </c>
      <c r="G648">
        <v>0.99299999999999999</v>
      </c>
      <c r="H648" s="4">
        <f t="shared" si="29"/>
        <v>4.3289883025014797E-2</v>
      </c>
      <c r="I648" s="4">
        <f t="shared" si="27"/>
        <v>-15.291033079303434</v>
      </c>
      <c r="J648" s="4">
        <f t="shared" si="27"/>
        <v>-1089.5800040136478</v>
      </c>
      <c r="K648">
        <f t="shared" si="28"/>
        <v>166.54459894811549</v>
      </c>
    </row>
    <row r="649" spans="1:11" x14ac:dyDescent="0.2">
      <c r="A649">
        <v>276</v>
      </c>
      <c r="B649">
        <v>247.9</v>
      </c>
      <c r="C649">
        <v>1.0409999999999999</v>
      </c>
      <c r="D649">
        <v>0.97599999999999998</v>
      </c>
      <c r="E649">
        <v>1.177</v>
      </c>
      <c r="F649">
        <v>1.0169999999999999</v>
      </c>
      <c r="G649">
        <v>0.99399999999999999</v>
      </c>
      <c r="H649" s="4">
        <f t="shared" si="29"/>
        <v>4.2561738592667014E-2</v>
      </c>
      <c r="I649" s="4">
        <f t="shared" si="27"/>
        <v>-15.342917841399322</v>
      </c>
      <c r="J649" s="4">
        <f t="shared" si="27"/>
        <v>-980.48314470992887</v>
      </c>
      <c r="K649">
        <f t="shared" si="28"/>
        <v>163.55180335221843</v>
      </c>
    </row>
    <row r="650" spans="1:11" x14ac:dyDescent="0.2">
      <c r="A650">
        <v>277</v>
      </c>
      <c r="B650">
        <v>244.32</v>
      </c>
      <c r="C650">
        <v>1.036</v>
      </c>
      <c r="D650">
        <v>0.97</v>
      </c>
      <c r="E650">
        <v>1.171</v>
      </c>
      <c r="F650">
        <v>1.012</v>
      </c>
      <c r="G650">
        <v>0.99199999999999999</v>
      </c>
      <c r="H650" s="4">
        <f t="shared" si="29"/>
        <v>4.1831123457362285E-2</v>
      </c>
      <c r="I650" s="4">
        <f t="shared" si="27"/>
        <v>-15.389607514956937</v>
      </c>
      <c r="J650" s="4">
        <f t="shared" si="27"/>
        <v>-869.45167705539109</v>
      </c>
      <c r="K650">
        <f t="shared" si="28"/>
        <v>160.41569453315441</v>
      </c>
    </row>
    <row r="651" spans="1:11" x14ac:dyDescent="0.2">
      <c r="A651">
        <v>278</v>
      </c>
      <c r="B651">
        <v>240.73</v>
      </c>
      <c r="C651">
        <v>1.0349999999999999</v>
      </c>
      <c r="D651">
        <v>0.97199999999999998</v>
      </c>
      <c r="E651">
        <v>1.17</v>
      </c>
      <c r="F651">
        <v>1.0089999999999999</v>
      </c>
      <c r="G651">
        <v>0.98799999999999999</v>
      </c>
      <c r="H651" s="4">
        <f t="shared" si="29"/>
        <v>4.1098285004269097E-2</v>
      </c>
      <c r="I651" s="4">
        <f t="shared" si="27"/>
        <v>-15.431009975769099</v>
      </c>
      <c r="J651" s="4">
        <f t="shared" si="27"/>
        <v>-756.54009949064255</v>
      </c>
      <c r="K651">
        <f t="shared" si="28"/>
        <v>157.90600513172831</v>
      </c>
    </row>
    <row r="652" spans="1:11" x14ac:dyDescent="0.2">
      <c r="A652">
        <v>279</v>
      </c>
      <c r="B652">
        <v>237.12</v>
      </c>
      <c r="C652">
        <v>1.03</v>
      </c>
      <c r="D652">
        <v>0.96399999999999997</v>
      </c>
      <c r="E652">
        <v>1.161</v>
      </c>
      <c r="F652">
        <v>1.0029999999999999</v>
      </c>
      <c r="G652">
        <v>0.99099999999999999</v>
      </c>
      <c r="H652" s="4">
        <f t="shared" si="29"/>
        <v>4.036347500542295E-2</v>
      </c>
      <c r="I652" s="4">
        <f t="shared" si="27"/>
        <v>-15.467035694792463</v>
      </c>
      <c r="J652" s="4">
        <f t="shared" si="27"/>
        <v>-641.80606746304386</v>
      </c>
      <c r="K652">
        <f t="shared" si="28"/>
        <v>154.78664671503603</v>
      </c>
    </row>
    <row r="653" spans="1:11" x14ac:dyDescent="0.2">
      <c r="A653">
        <v>280</v>
      </c>
      <c r="B653">
        <v>233.51</v>
      </c>
      <c r="C653">
        <v>1.028</v>
      </c>
      <c r="D653">
        <v>0.96399999999999997</v>
      </c>
      <c r="E653">
        <v>1.1519999999999999</v>
      </c>
      <c r="F653">
        <v>1</v>
      </c>
      <c r="G653">
        <v>0.99399999999999999</v>
      </c>
      <c r="H653" s="4">
        <f t="shared" si="29"/>
        <v>3.9626949496147118E-2</v>
      </c>
      <c r="I653" s="4">
        <f t="shared" si="27"/>
        <v>-15.497597888481179</v>
      </c>
      <c r="J653" s="4">
        <f t="shared" si="27"/>
        <v>-525.31031217637826</v>
      </c>
      <c r="K653">
        <f t="shared" si="28"/>
        <v>152.13413842694877</v>
      </c>
    </row>
    <row r="654" spans="1:11" x14ac:dyDescent="0.2">
      <c r="A654">
        <v>281</v>
      </c>
      <c r="B654">
        <v>229.9</v>
      </c>
      <c r="C654">
        <v>1.0249999999999999</v>
      </c>
      <c r="D654">
        <v>0.96299999999999997</v>
      </c>
      <c r="E654">
        <v>1.1499999999999999</v>
      </c>
      <c r="F654">
        <v>0.99399999999999999</v>
      </c>
      <c r="G654">
        <v>0.99299999999999999</v>
      </c>
      <c r="H654" s="4">
        <f t="shared" si="29"/>
        <v>3.8888968644314681E-2</v>
      </c>
      <c r="I654" s="4">
        <f t="shared" ref="I654:J717" si="30">(H655-H654)/$I$10</f>
        <v>-15.522612665251483</v>
      </c>
      <c r="J654" s="4">
        <f t="shared" si="30"/>
        <v>-407.11655331828388</v>
      </c>
      <c r="K654">
        <f t="shared" ref="K654:K717" si="31">((C654*100000)*(B654*0.000001))/(($I$9+$I$8)*287)</f>
        <v>149.34507918558887</v>
      </c>
    </row>
    <row r="655" spans="1:11" x14ac:dyDescent="0.2">
      <c r="A655">
        <v>282</v>
      </c>
      <c r="B655">
        <v>226.27</v>
      </c>
      <c r="C655">
        <v>1.0169999999999999</v>
      </c>
      <c r="D655">
        <v>0.95599999999999996</v>
      </c>
      <c r="E655">
        <v>1.141</v>
      </c>
      <c r="F655">
        <v>0.98899999999999999</v>
      </c>
      <c r="G655">
        <v>0.98099999999999998</v>
      </c>
      <c r="H655" s="4">
        <f t="shared" ref="H655:H718" si="32">(((0.5*$B$7)+$C$7)-((0.5*$B$7)*COS(RADIANS(A655)))-($C$7*COS(ASIN(((0.5*$B$7)/$C$7)*SIN(RADIANS(A655))))))</f>
        <v>3.8149796612636039E-2</v>
      </c>
      <c r="I655" s="4">
        <f t="shared" si="30"/>
        <v>-15.541999167790449</v>
      </c>
      <c r="J655" s="4">
        <f t="shared" si="30"/>
        <v>-287.29140413703823</v>
      </c>
      <c r="K655">
        <f t="shared" si="31"/>
        <v>145.83978338606474</v>
      </c>
    </row>
    <row r="656" spans="1:11" x14ac:dyDescent="0.2">
      <c r="A656">
        <v>283</v>
      </c>
      <c r="B656">
        <v>222.65</v>
      </c>
      <c r="C656">
        <v>1.008</v>
      </c>
      <c r="D656">
        <v>0.95099999999999996</v>
      </c>
      <c r="E656">
        <v>1.1339999999999999</v>
      </c>
      <c r="F656">
        <v>0.98299999999999998</v>
      </c>
      <c r="G656">
        <v>0.96599999999999997</v>
      </c>
      <c r="H656" s="4">
        <f t="shared" si="32"/>
        <v>3.7409701414169827E-2</v>
      </c>
      <c r="I656" s="4">
        <f t="shared" si="30"/>
        <v>-15.555679710844593</v>
      </c>
      <c r="J656" s="4">
        <f t="shared" si="30"/>
        <v>-165.90427014209297</v>
      </c>
      <c r="K656">
        <f t="shared" si="31"/>
        <v>142.23658360779021</v>
      </c>
    </row>
    <row r="657" spans="1:11" x14ac:dyDescent="0.2">
      <c r="A657">
        <v>284</v>
      </c>
      <c r="B657">
        <v>219.01</v>
      </c>
      <c r="C657">
        <v>1.0009999999999999</v>
      </c>
      <c r="D657">
        <v>0.95</v>
      </c>
      <c r="E657">
        <v>1.1299999999999999</v>
      </c>
      <c r="F657">
        <v>0.97299999999999998</v>
      </c>
      <c r="G657">
        <v>0.95299999999999996</v>
      </c>
      <c r="H657" s="4">
        <f t="shared" si="32"/>
        <v>3.6668954761272465E-2</v>
      </c>
      <c r="I657" s="4">
        <f t="shared" si="30"/>
        <v>-15.563579914184693</v>
      </c>
      <c r="J657" s="4">
        <f t="shared" si="30"/>
        <v>-43.02724230786481</v>
      </c>
      <c r="K657">
        <f t="shared" si="31"/>
        <v>138.93961895724868</v>
      </c>
    </row>
    <row r="658" spans="1:11" x14ac:dyDescent="0.2">
      <c r="A658">
        <v>285</v>
      </c>
      <c r="B658">
        <v>215.38</v>
      </c>
      <c r="C658">
        <v>0.998</v>
      </c>
      <c r="D658">
        <v>0.94699999999999995</v>
      </c>
      <c r="E658">
        <v>1.123</v>
      </c>
      <c r="F658">
        <v>0.97099999999999997</v>
      </c>
      <c r="G658">
        <v>0.95299999999999996</v>
      </c>
      <c r="H658" s="4">
        <f t="shared" si="32"/>
        <v>3.5927831908216051E-2</v>
      </c>
      <c r="I658" s="4">
        <f t="shared" si="30"/>
        <v>-15.565628830485068</v>
      </c>
      <c r="J658" s="4">
        <f t="shared" si="30"/>
        <v>81.265016246033994</v>
      </c>
      <c r="K658">
        <f t="shared" si="31"/>
        <v>136.22725158841979</v>
      </c>
    </row>
    <row r="659" spans="1:11" x14ac:dyDescent="0.2">
      <c r="A659">
        <v>286</v>
      </c>
      <c r="B659">
        <v>211.75</v>
      </c>
      <c r="C659">
        <v>0.996</v>
      </c>
      <c r="D659">
        <v>0.93899999999999995</v>
      </c>
      <c r="E659">
        <v>1.115</v>
      </c>
      <c r="F659">
        <v>0.96799999999999997</v>
      </c>
      <c r="G659">
        <v>0.96</v>
      </c>
      <c r="H659" s="4">
        <f t="shared" si="32"/>
        <v>3.5186611487716762E-2</v>
      </c>
      <c r="I659" s="4">
        <f t="shared" si="30"/>
        <v>-15.561759067806685</v>
      </c>
      <c r="J659" s="4">
        <f t="shared" si="30"/>
        <v>206.89538771163461</v>
      </c>
      <c r="K659">
        <f t="shared" si="31"/>
        <v>133.66288730191602</v>
      </c>
    </row>
    <row r="660" spans="1:11" x14ac:dyDescent="0.2">
      <c r="A660">
        <v>287</v>
      </c>
      <c r="B660">
        <v>208.12</v>
      </c>
      <c r="C660">
        <v>0.996</v>
      </c>
      <c r="D660">
        <v>0.94199999999999995</v>
      </c>
      <c r="E660">
        <v>1.109</v>
      </c>
      <c r="F660">
        <v>0.96299999999999997</v>
      </c>
      <c r="G660">
        <v>0.96799999999999997</v>
      </c>
      <c r="H660" s="4">
        <f t="shared" si="32"/>
        <v>3.444557534163073E-2</v>
      </c>
      <c r="I660" s="4">
        <f t="shared" si="30"/>
        <v>-15.551906906487083</v>
      </c>
      <c r="J660" s="4">
        <f t="shared" si="30"/>
        <v>333.78442274159067</v>
      </c>
      <c r="K660">
        <f t="shared" si="31"/>
        <v>131.37152351959747</v>
      </c>
    </row>
    <row r="661" spans="1:11" x14ac:dyDescent="0.2">
      <c r="A661">
        <v>288</v>
      </c>
      <c r="B661">
        <v>204.49</v>
      </c>
      <c r="C661">
        <v>0.99199999999999999</v>
      </c>
      <c r="D661">
        <v>0.93500000000000005</v>
      </c>
      <c r="E661">
        <v>1.103</v>
      </c>
      <c r="F661">
        <v>0.95699999999999996</v>
      </c>
      <c r="G661">
        <v>0.97199999999999998</v>
      </c>
      <c r="H661" s="4">
        <f t="shared" si="32"/>
        <v>3.3705008346083726E-2</v>
      </c>
      <c r="I661" s="4">
        <f t="shared" si="30"/>
        <v>-15.536012410166055</v>
      </c>
      <c r="J661" s="4">
        <f t="shared" si="30"/>
        <v>461.85046690272458</v>
      </c>
      <c r="K661">
        <f t="shared" si="31"/>
        <v>128.56176552146655</v>
      </c>
    </row>
    <row r="662" spans="1:11" x14ac:dyDescent="0.2">
      <c r="A662">
        <v>289</v>
      </c>
      <c r="B662">
        <v>200.86</v>
      </c>
      <c r="C662">
        <v>0.98599999999999999</v>
      </c>
      <c r="D662">
        <v>0.92900000000000005</v>
      </c>
      <c r="E662">
        <v>1.0960000000000001</v>
      </c>
      <c r="F662">
        <v>0.95499999999999996</v>
      </c>
      <c r="G662">
        <v>0.96599999999999997</v>
      </c>
      <c r="H662" s="4">
        <f t="shared" si="32"/>
        <v>3.2965198231313914E-2</v>
      </c>
      <c r="I662" s="4">
        <f t="shared" si="30"/>
        <v>-15.514019530789735</v>
      </c>
      <c r="J662" s="4">
        <f t="shared" si="30"/>
        <v>591.00979130342421</v>
      </c>
      <c r="K662">
        <f t="shared" si="31"/>
        <v>125.51581607589448</v>
      </c>
    </row>
    <row r="663" spans="1:11" x14ac:dyDescent="0.2">
      <c r="A663">
        <v>290</v>
      </c>
      <c r="B663">
        <v>197.24</v>
      </c>
      <c r="C663">
        <v>0.97799999999999998</v>
      </c>
      <c r="D663">
        <v>0.92700000000000005</v>
      </c>
      <c r="E663">
        <v>1.0880000000000001</v>
      </c>
      <c r="F663">
        <v>0.94899999999999995</v>
      </c>
      <c r="G663">
        <v>0.94799999999999995</v>
      </c>
      <c r="H663" s="4">
        <f t="shared" si="32"/>
        <v>3.2226435396514402E-2</v>
      </c>
      <c r="I663" s="4">
        <f t="shared" si="30"/>
        <v>-15.485876207394334</v>
      </c>
      <c r="J663" s="4">
        <f t="shared" si="30"/>
        <v>721.17672628141884</v>
      </c>
      <c r="K663">
        <f t="shared" si="31"/>
        <v>122.25367679842608</v>
      </c>
    </row>
    <row r="664" spans="1:11" x14ac:dyDescent="0.2">
      <c r="A664">
        <v>291</v>
      </c>
      <c r="B664">
        <v>193.62</v>
      </c>
      <c r="C664">
        <v>0.97099999999999997</v>
      </c>
      <c r="D664">
        <v>0.92600000000000005</v>
      </c>
      <c r="E664">
        <v>1.0860000000000001</v>
      </c>
      <c r="F664">
        <v>0.94499999999999995</v>
      </c>
      <c r="G664">
        <v>0.92600000000000005</v>
      </c>
      <c r="H664" s="4">
        <f t="shared" si="32"/>
        <v>3.1489012719971815E-2</v>
      </c>
      <c r="I664" s="4">
        <f t="shared" si="30"/>
        <v>-15.45153445852379</v>
      </c>
      <c r="J664" s="4">
        <f t="shared" si="30"/>
        <v>852.26379773484234</v>
      </c>
      <c r="K664">
        <f t="shared" si="31"/>
        <v>119.15095470645022</v>
      </c>
    </row>
    <row r="665" spans="1:11" x14ac:dyDescent="0.2">
      <c r="A665">
        <v>292</v>
      </c>
      <c r="B665">
        <v>190.02</v>
      </c>
      <c r="C665">
        <v>0.95899999999999996</v>
      </c>
      <c r="D665">
        <v>0.92100000000000004</v>
      </c>
      <c r="E665">
        <v>1.0780000000000001</v>
      </c>
      <c r="F665">
        <v>0.94299999999999995</v>
      </c>
      <c r="G665">
        <v>0.89600000000000002</v>
      </c>
      <c r="H665" s="4">
        <f t="shared" si="32"/>
        <v>3.0753225364804015E-2</v>
      </c>
      <c r="I665" s="4">
        <f t="shared" si="30"/>
        <v>-15.410950468155464</v>
      </c>
      <c r="J665" s="4">
        <f t="shared" si="30"/>
        <v>984.18186571862691</v>
      </c>
      <c r="K665">
        <f t="shared" si="31"/>
        <v>115.49043090643836</v>
      </c>
    </row>
    <row r="666" spans="1:11" x14ac:dyDescent="0.2">
      <c r="A666">
        <v>293</v>
      </c>
      <c r="B666">
        <v>186.42</v>
      </c>
      <c r="C666">
        <v>0.94899999999999995</v>
      </c>
      <c r="D666">
        <v>0.91900000000000004</v>
      </c>
      <c r="E666">
        <v>1.069</v>
      </c>
      <c r="F666">
        <v>0.94199999999999995</v>
      </c>
      <c r="G666">
        <v>0.86699999999999999</v>
      </c>
      <c r="H666" s="4">
        <f t="shared" si="32"/>
        <v>3.0019370580606136E-2</v>
      </c>
      <c r="I666" s="4">
        <f t="shared" si="30"/>
        <v>-15.364084665026006</v>
      </c>
      <c r="J666" s="4">
        <f t="shared" si="30"/>
        <v>1116.8402643619615</v>
      </c>
      <c r="K666">
        <f t="shared" si="31"/>
        <v>112.12095723072314</v>
      </c>
    </row>
    <row r="667" spans="1:11" x14ac:dyDescent="0.2">
      <c r="A667">
        <v>294</v>
      </c>
      <c r="B667">
        <v>182.83</v>
      </c>
      <c r="C667">
        <v>0.94499999999999995</v>
      </c>
      <c r="D667">
        <v>0.91800000000000004</v>
      </c>
      <c r="E667">
        <v>1.0649999999999999</v>
      </c>
      <c r="F667">
        <v>0.93899999999999995</v>
      </c>
      <c r="G667">
        <v>0.85899999999999999</v>
      </c>
      <c r="H667" s="4">
        <f t="shared" si="32"/>
        <v>2.9287747501319183E-2</v>
      </c>
      <c r="I667" s="4">
        <f t="shared" si="30"/>
        <v>-15.310901795294484</v>
      </c>
      <c r="J667" s="4">
        <f t="shared" si="30"/>
        <v>1250.146943732359</v>
      </c>
      <c r="K667">
        <f t="shared" si="31"/>
        <v>109.49829292476539</v>
      </c>
    </row>
    <row r="668" spans="1:11" x14ac:dyDescent="0.2">
      <c r="A668">
        <v>295</v>
      </c>
      <c r="B668">
        <v>179.26</v>
      </c>
      <c r="C668">
        <v>0.93799999999999994</v>
      </c>
      <c r="D668">
        <v>0.91400000000000003</v>
      </c>
      <c r="E668">
        <v>1.06</v>
      </c>
      <c r="F668">
        <v>0.93300000000000005</v>
      </c>
      <c r="G668">
        <v>0.84599999999999997</v>
      </c>
      <c r="H668" s="4">
        <f t="shared" si="32"/>
        <v>2.8558656939638494E-2</v>
      </c>
      <c r="I668" s="4">
        <f t="shared" si="30"/>
        <v>-15.251370988450086</v>
      </c>
      <c r="J668" s="4">
        <f t="shared" si="30"/>
        <v>1384.0086113326943</v>
      </c>
      <c r="K668">
        <f t="shared" si="31"/>
        <v>106.56493178722681</v>
      </c>
    </row>
    <row r="669" spans="1:11" x14ac:dyDescent="0.2">
      <c r="A669">
        <v>296</v>
      </c>
      <c r="B669">
        <v>175.7</v>
      </c>
      <c r="C669">
        <v>0.93700000000000006</v>
      </c>
      <c r="D669">
        <v>0.91</v>
      </c>
      <c r="E669">
        <v>1.056</v>
      </c>
      <c r="F669">
        <v>0.93200000000000005</v>
      </c>
      <c r="G669">
        <v>0.85099999999999998</v>
      </c>
      <c r="H669" s="4">
        <f t="shared" si="32"/>
        <v>2.7832401178283728E-2</v>
      </c>
      <c r="I669" s="4">
        <f t="shared" si="30"/>
        <v>-15.185465816481862</v>
      </c>
      <c r="J669" s="4">
        <f t="shared" si="30"/>
        <v>1518.3308748583552</v>
      </c>
      <c r="K669">
        <f t="shared" si="31"/>
        <v>104.3372613623941</v>
      </c>
    </row>
    <row r="670" spans="1:11" x14ac:dyDescent="0.2">
      <c r="A670">
        <v>297</v>
      </c>
      <c r="B670">
        <v>172.16</v>
      </c>
      <c r="C670">
        <v>0.94399999999999995</v>
      </c>
      <c r="D670">
        <v>0.91500000000000004</v>
      </c>
      <c r="E670">
        <v>1.0509999999999999</v>
      </c>
      <c r="F670">
        <v>0.92800000000000005</v>
      </c>
      <c r="G670">
        <v>0.88300000000000001</v>
      </c>
      <c r="H670" s="4">
        <f t="shared" si="32"/>
        <v>2.7109283758451258E-2</v>
      </c>
      <c r="I670" s="4">
        <f t="shared" si="30"/>
        <v>-15.113164346250512</v>
      </c>
      <c r="J670" s="4">
        <f t="shared" si="30"/>
        <v>1653.0183839883055</v>
      </c>
      <c r="K670">
        <f t="shared" si="31"/>
        <v>102.99883893512934</v>
      </c>
    </row>
    <row r="671" spans="1:11" x14ac:dyDescent="0.2">
      <c r="A671">
        <v>298</v>
      </c>
      <c r="B671">
        <v>168.63</v>
      </c>
      <c r="C671">
        <v>0.94799999999999995</v>
      </c>
      <c r="D671">
        <v>0.91200000000000003</v>
      </c>
      <c r="E671">
        <v>1.048</v>
      </c>
      <c r="F671">
        <v>0.93100000000000005</v>
      </c>
      <c r="G671">
        <v>0.89900000000000002</v>
      </c>
      <c r="H671" s="4">
        <f t="shared" si="32"/>
        <v>2.6389609265772662E-2</v>
      </c>
      <c r="I671" s="4">
        <f t="shared" si="30"/>
        <v>-15.034449185108212</v>
      </c>
      <c r="J671" s="4">
        <f t="shared" si="30"/>
        <v>1787.9749720774071</v>
      </c>
      <c r="K671">
        <f t="shared" si="31"/>
        <v>101.31441897964727</v>
      </c>
    </row>
    <row r="672" spans="1:11" x14ac:dyDescent="0.2">
      <c r="A672">
        <v>299</v>
      </c>
      <c r="B672">
        <v>165.12</v>
      </c>
      <c r="C672">
        <v>0.95499999999999996</v>
      </c>
      <c r="D672">
        <v>0.91300000000000003</v>
      </c>
      <c r="E672">
        <v>1.044</v>
      </c>
      <c r="F672">
        <v>0.92900000000000005</v>
      </c>
      <c r="G672">
        <v>0.93300000000000005</v>
      </c>
      <c r="H672" s="4">
        <f t="shared" si="32"/>
        <v>2.5673683114100843E-2</v>
      </c>
      <c r="I672" s="4">
        <f t="shared" si="30"/>
        <v>-14.949307519771192</v>
      </c>
      <c r="J672" s="4">
        <f t="shared" si="30"/>
        <v>1923.1037961844102</v>
      </c>
      <c r="K672">
        <f t="shared" si="31"/>
        <v>99.938110095561555</v>
      </c>
    </row>
    <row r="673" spans="1:11" x14ac:dyDescent="0.2">
      <c r="A673">
        <v>300</v>
      </c>
      <c r="B673">
        <v>161.63</v>
      </c>
      <c r="C673">
        <v>0.95899999999999996</v>
      </c>
      <c r="D673">
        <v>0.91400000000000003</v>
      </c>
      <c r="E673">
        <v>1.0389999999999999</v>
      </c>
      <c r="F673">
        <v>0.92700000000000005</v>
      </c>
      <c r="G673">
        <v>0.95699999999999996</v>
      </c>
      <c r="H673" s="4">
        <f t="shared" si="32"/>
        <v>2.4961811327445071E-2</v>
      </c>
      <c r="I673" s="4">
        <f t="shared" si="30"/>
        <v>-14.857731148524316</v>
      </c>
      <c r="J673" s="4">
        <f t="shared" si="30"/>
        <v>2058.3074761943985</v>
      </c>
      <c r="K673">
        <f t="shared" si="31"/>
        <v>98.235545455255405</v>
      </c>
    </row>
    <row r="674" spans="1:11" x14ac:dyDescent="0.2">
      <c r="A674">
        <v>301</v>
      </c>
      <c r="B674">
        <v>158.16</v>
      </c>
      <c r="C674">
        <v>0.95899999999999996</v>
      </c>
      <c r="D674">
        <v>0.91500000000000004</v>
      </c>
      <c r="E674">
        <v>1.04</v>
      </c>
      <c r="F674">
        <v>0.92200000000000004</v>
      </c>
      <c r="G674">
        <v>0.96</v>
      </c>
      <c r="H674" s="4">
        <f t="shared" si="32"/>
        <v>2.4254300320372485E-2</v>
      </c>
      <c r="I674" s="4">
        <f t="shared" si="30"/>
        <v>-14.759716506800773</v>
      </c>
      <c r="J674" s="4">
        <f t="shared" si="30"/>
        <v>2193.4882318354562</v>
      </c>
      <c r="K674">
        <f t="shared" si="31"/>
        <v>96.12654748006679</v>
      </c>
    </row>
    <row r="675" spans="1:11" x14ac:dyDescent="0.2">
      <c r="A675">
        <v>302</v>
      </c>
      <c r="B675">
        <v>154.72</v>
      </c>
      <c r="C675">
        <v>0.96299999999999997</v>
      </c>
      <c r="D675">
        <v>0.91300000000000003</v>
      </c>
      <c r="E675">
        <v>1.0369999999999999</v>
      </c>
      <c r="F675">
        <v>0.92100000000000004</v>
      </c>
      <c r="G675">
        <v>0.98099999999999998</v>
      </c>
      <c r="H675" s="4">
        <f t="shared" si="32"/>
        <v>2.3551456677191496E-2</v>
      </c>
      <c r="I675" s="4">
        <f t="shared" si="30"/>
        <v>-14.65526468623718</v>
      </c>
      <c r="J675" s="4">
        <f t="shared" si="30"/>
        <v>2328.548017468087</v>
      </c>
      <c r="K675">
        <f t="shared" si="31"/>
        <v>94.428007245930146</v>
      </c>
    </row>
    <row r="676" spans="1:11" x14ac:dyDescent="0.2">
      <c r="A676">
        <v>303</v>
      </c>
      <c r="B676">
        <v>151.30000000000001</v>
      </c>
      <c r="C676">
        <v>0.95899999999999996</v>
      </c>
      <c r="D676">
        <v>0.91500000000000004</v>
      </c>
      <c r="E676">
        <v>1.032</v>
      </c>
      <c r="F676">
        <v>0.92400000000000004</v>
      </c>
      <c r="G676">
        <v>0.96599999999999997</v>
      </c>
      <c r="H676" s="4">
        <f t="shared" si="32"/>
        <v>2.2853586930227821E-2</v>
      </c>
      <c r="I676" s="4">
        <f t="shared" si="30"/>
        <v>-14.544381447310128</v>
      </c>
      <c r="J676" s="4">
        <f t="shared" si="30"/>
        <v>2463.3886545238483</v>
      </c>
      <c r="K676">
        <f t="shared" si="31"/>
        <v>91.95717396139419</v>
      </c>
    </row>
    <row r="677" spans="1:11" x14ac:dyDescent="0.2">
      <c r="A677">
        <v>304</v>
      </c>
      <c r="B677">
        <v>147.9</v>
      </c>
      <c r="C677">
        <v>0.95699999999999996</v>
      </c>
      <c r="D677">
        <v>0.92</v>
      </c>
      <c r="E677">
        <v>1.0349999999999999</v>
      </c>
      <c r="F677">
        <v>0.92700000000000005</v>
      </c>
      <c r="G677">
        <v>0.94399999999999995</v>
      </c>
      <c r="H677" s="4">
        <f t="shared" si="32"/>
        <v>2.2160997337498767E-2</v>
      </c>
      <c r="I677" s="4">
        <f t="shared" si="30"/>
        <v>-14.427077225666135</v>
      </c>
      <c r="J677" s="4">
        <f t="shared" si="30"/>
        <v>2597.9119608360024</v>
      </c>
      <c r="K677">
        <f t="shared" si="31"/>
        <v>89.703253000570797</v>
      </c>
    </row>
    <row r="678" spans="1:11" x14ac:dyDescent="0.2">
      <c r="A678">
        <v>305</v>
      </c>
      <c r="B678">
        <v>144.53</v>
      </c>
      <c r="C678">
        <v>0.95299999999999996</v>
      </c>
      <c r="D678">
        <v>0.91900000000000004</v>
      </c>
      <c r="E678">
        <v>1.032</v>
      </c>
      <c r="F678">
        <v>0.92900000000000005</v>
      </c>
      <c r="G678">
        <v>0.93200000000000005</v>
      </c>
      <c r="H678" s="4">
        <f t="shared" si="32"/>
        <v>2.1473993660086094E-2</v>
      </c>
      <c r="I678" s="4">
        <f t="shared" si="30"/>
        <v>-14.303367132292992</v>
      </c>
      <c r="J678" s="4">
        <f t="shared" si="30"/>
        <v>2732.0198775331314</v>
      </c>
      <c r="K678">
        <f t="shared" si="31"/>
        <v>87.292912561527643</v>
      </c>
    </row>
    <row r="679" spans="1:11" x14ac:dyDescent="0.2">
      <c r="A679">
        <v>306</v>
      </c>
      <c r="B679">
        <v>141.19</v>
      </c>
      <c r="C679">
        <v>0.94899999999999995</v>
      </c>
      <c r="D679">
        <v>0.92100000000000004</v>
      </c>
      <c r="E679">
        <v>1.0309999999999999</v>
      </c>
      <c r="F679">
        <v>0.92600000000000005</v>
      </c>
      <c r="G679">
        <v>0.91900000000000004</v>
      </c>
      <c r="H679" s="4">
        <f t="shared" si="32"/>
        <v>2.0792880939500713E-2</v>
      </c>
      <c r="I679" s="4">
        <f t="shared" si="30"/>
        <v>-14.173270947648557</v>
      </c>
      <c r="J679" s="4">
        <f t="shared" si="30"/>
        <v>2865.6145916008863</v>
      </c>
      <c r="K679">
        <f t="shared" si="31"/>
        <v>84.917701702638126</v>
      </c>
    </row>
    <row r="680" spans="1:11" x14ac:dyDescent="0.2">
      <c r="A680">
        <v>307</v>
      </c>
      <c r="B680">
        <v>137.88999999999999</v>
      </c>
      <c r="C680">
        <v>0.95599999999999996</v>
      </c>
      <c r="D680">
        <v>0.92300000000000004</v>
      </c>
      <c r="E680">
        <v>1.03</v>
      </c>
      <c r="F680">
        <v>0.92900000000000005</v>
      </c>
      <c r="G680">
        <v>0.94099999999999995</v>
      </c>
      <c r="H680" s="4">
        <f t="shared" si="32"/>
        <v>2.0117963275326972E-2</v>
      </c>
      <c r="I680" s="4">
        <f t="shared" si="30"/>
        <v>-14.036813109953277</v>
      </c>
      <c r="J680" s="4">
        <f t="shared" si="30"/>
        <v>2998.5986561906761</v>
      </c>
      <c r="K680">
        <f t="shared" si="31"/>
        <v>83.54466938231559</v>
      </c>
    </row>
    <row r="681" spans="1:11" x14ac:dyDescent="0.2">
      <c r="A681">
        <v>308</v>
      </c>
      <c r="B681">
        <v>134.61000000000001</v>
      </c>
      <c r="C681">
        <v>0.95799999999999996</v>
      </c>
      <c r="D681">
        <v>0.92300000000000004</v>
      </c>
      <c r="E681">
        <v>1.03</v>
      </c>
      <c r="F681">
        <v>0.93400000000000005</v>
      </c>
      <c r="G681">
        <v>0.94699999999999995</v>
      </c>
      <c r="H681" s="4">
        <f t="shared" si="32"/>
        <v>1.9449543603424435E-2</v>
      </c>
      <c r="I681" s="4">
        <f t="shared" si="30"/>
        <v>-13.894022697753721</v>
      </c>
      <c r="J681" s="4">
        <f t="shared" si="30"/>
        <v>3130.8751056164929</v>
      </c>
      <c r="K681">
        <f t="shared" si="31"/>
        <v>81.728008073868367</v>
      </c>
    </row>
    <row r="682" spans="1:11" x14ac:dyDescent="0.2">
      <c r="A682">
        <v>309</v>
      </c>
      <c r="B682">
        <v>131.37</v>
      </c>
      <c r="C682">
        <v>0.96599999999999997</v>
      </c>
      <c r="D682">
        <v>0.92700000000000005</v>
      </c>
      <c r="E682">
        <v>1.032</v>
      </c>
      <c r="F682">
        <v>0.93600000000000005</v>
      </c>
      <c r="G682">
        <v>0.97</v>
      </c>
      <c r="H682" s="4">
        <f t="shared" si="32"/>
        <v>1.8787923474959972E-2</v>
      </c>
      <c r="I682" s="4">
        <f t="shared" si="30"/>
        <v>-13.744933407010079</v>
      </c>
      <c r="J682" s="4">
        <f t="shared" si="30"/>
        <v>3262.3475681852196</v>
      </c>
      <c r="K682">
        <f t="shared" si="31"/>
        <v>80.426914390443557</v>
      </c>
    </row>
    <row r="683" spans="1:11" x14ac:dyDescent="0.2">
      <c r="A683">
        <v>310</v>
      </c>
      <c r="B683">
        <v>128.16</v>
      </c>
      <c r="C683">
        <v>0.97</v>
      </c>
      <c r="D683">
        <v>0.93400000000000005</v>
      </c>
      <c r="E683">
        <v>1.03</v>
      </c>
      <c r="F683">
        <v>0.93799999999999994</v>
      </c>
      <c r="G683">
        <v>0.97899999999999998</v>
      </c>
      <c r="H683" s="4">
        <f t="shared" si="32"/>
        <v>1.8133402836530921E-2</v>
      </c>
      <c r="I683" s="4">
        <f t="shared" si="30"/>
        <v>-13.589583522810782</v>
      </c>
      <c r="J683" s="4">
        <f t="shared" si="30"/>
        <v>3392.9203735799242</v>
      </c>
      <c r="K683">
        <f t="shared" si="31"/>
        <v>78.786591786343251</v>
      </c>
    </row>
    <row r="684" spans="1:11" x14ac:dyDescent="0.2">
      <c r="A684">
        <v>311</v>
      </c>
      <c r="B684">
        <v>124.99</v>
      </c>
      <c r="C684">
        <v>0.97099999999999997</v>
      </c>
      <c r="D684">
        <v>0.93400000000000005</v>
      </c>
      <c r="E684">
        <v>1.034</v>
      </c>
      <c r="F684">
        <v>0.94499999999999995</v>
      </c>
      <c r="G684">
        <v>0.97</v>
      </c>
      <c r="H684" s="4">
        <f t="shared" si="32"/>
        <v>1.7486279811635169E-2</v>
      </c>
      <c r="I684" s="4">
        <f t="shared" si="30"/>
        <v>-13.428015885973643</v>
      </c>
      <c r="J684" s="4">
        <f t="shared" si="30"/>
        <v>3522.4986566814118</v>
      </c>
      <c r="K684">
        <f t="shared" si="31"/>
        <v>76.917042809416429</v>
      </c>
    </row>
    <row r="685" spans="1:11" x14ac:dyDescent="0.2">
      <c r="A685">
        <v>312</v>
      </c>
      <c r="B685">
        <v>121.85</v>
      </c>
      <c r="C685">
        <v>0.97299999999999998</v>
      </c>
      <c r="D685">
        <v>0.93799999999999994</v>
      </c>
      <c r="E685">
        <v>1.0349999999999999</v>
      </c>
      <c r="F685">
        <v>0.95599999999999996</v>
      </c>
      <c r="G685">
        <v>0.96199999999999997</v>
      </c>
      <c r="H685" s="4">
        <f t="shared" si="32"/>
        <v>1.6846850483731662E-2</v>
      </c>
      <c r="I685" s="4">
        <f t="shared" si="30"/>
        <v>-13.2602778547031</v>
      </c>
      <c r="J685" s="4">
        <f t="shared" si="30"/>
        <v>3650.9884574847752</v>
      </c>
      <c r="K685">
        <f t="shared" si="31"/>
        <v>75.139180579031731</v>
      </c>
    </row>
    <row r="686" spans="1:11" x14ac:dyDescent="0.2">
      <c r="A686">
        <v>313</v>
      </c>
      <c r="B686">
        <v>118.76</v>
      </c>
      <c r="C686">
        <v>0.97099999999999997</v>
      </c>
      <c r="D686">
        <v>0.94199999999999995</v>
      </c>
      <c r="E686">
        <v>1.0349999999999999</v>
      </c>
      <c r="F686">
        <v>0.95899999999999996</v>
      </c>
      <c r="G686">
        <v>0.94899999999999995</v>
      </c>
      <c r="H686" s="4">
        <f t="shared" si="32"/>
        <v>1.6215408681126753E-2</v>
      </c>
      <c r="I686" s="4">
        <f t="shared" si="30"/>
        <v>-13.086421261489539</v>
      </c>
      <c r="J686" s="4">
        <f t="shared" si="30"/>
        <v>3778.2968156677048</v>
      </c>
      <c r="K686">
        <f t="shared" si="31"/>
        <v>73.083190687625375</v>
      </c>
    </row>
    <row r="687" spans="1:11" x14ac:dyDescent="0.2">
      <c r="A687">
        <v>314</v>
      </c>
      <c r="B687">
        <v>115.7</v>
      </c>
      <c r="C687">
        <v>0.98</v>
      </c>
      <c r="D687">
        <v>0.94499999999999995</v>
      </c>
      <c r="E687">
        <v>1.042</v>
      </c>
      <c r="F687">
        <v>0.96299999999999997</v>
      </c>
      <c r="G687">
        <v>0.96799999999999997</v>
      </c>
      <c r="H687" s="4">
        <f t="shared" si="32"/>
        <v>1.5592245763912965E-2</v>
      </c>
      <c r="I687" s="4">
        <f t="shared" si="30"/>
        <v>-12.906502365505363</v>
      </c>
      <c r="J687" s="4">
        <f t="shared" si="30"/>
        <v>3904.3318621590774</v>
      </c>
      <c r="K687">
        <f t="shared" si="31"/>
        <v>71.860050068586276</v>
      </c>
    </row>
    <row r="688" spans="1:11" x14ac:dyDescent="0.2">
      <c r="A688">
        <v>315</v>
      </c>
      <c r="B688">
        <v>112.69</v>
      </c>
      <c r="C688">
        <v>0.98599999999999999</v>
      </c>
      <c r="D688">
        <v>0.95</v>
      </c>
      <c r="E688">
        <v>1.0309999999999999</v>
      </c>
      <c r="F688">
        <v>0.96799999999999997</v>
      </c>
      <c r="G688">
        <v>0.996</v>
      </c>
      <c r="H688" s="4">
        <f t="shared" si="32"/>
        <v>1.4977650413174615E-2</v>
      </c>
      <c r="I688" s="4">
        <f t="shared" si="30"/>
        <v>-12.720581800640645</v>
      </c>
      <c r="J688" s="4">
        <f t="shared" si="30"/>
        <v>4029.0029050285693</v>
      </c>
      <c r="K688">
        <f t="shared" si="31"/>
        <v>70.419084504592988</v>
      </c>
    </row>
    <row r="689" spans="1:11" x14ac:dyDescent="0.2">
      <c r="A689">
        <v>316</v>
      </c>
      <c r="B689">
        <v>109.72</v>
      </c>
      <c r="C689">
        <v>0.99</v>
      </c>
      <c r="D689">
        <v>0.95199999999999996</v>
      </c>
      <c r="E689">
        <v>1.0229999999999999</v>
      </c>
      <c r="F689">
        <v>0.97099999999999997</v>
      </c>
      <c r="G689">
        <v>1.014</v>
      </c>
      <c r="H689" s="4">
        <f t="shared" si="32"/>
        <v>1.4371908422667917E-2</v>
      </c>
      <c r="I689" s="4">
        <f t="shared" si="30"/>
        <v>-12.528724519448808</v>
      </c>
      <c r="J689" s="4">
        <f t="shared" si="30"/>
        <v>4152.2205121206498</v>
      </c>
      <c r="K689">
        <f t="shared" si="31"/>
        <v>68.841301806131554</v>
      </c>
    </row>
    <row r="690" spans="1:11" x14ac:dyDescent="0.2">
      <c r="A690">
        <v>317</v>
      </c>
      <c r="B690">
        <v>106.8</v>
      </c>
      <c r="C690">
        <v>0.998</v>
      </c>
      <c r="D690">
        <v>0.95699999999999996</v>
      </c>
      <c r="E690">
        <v>1.032</v>
      </c>
      <c r="F690">
        <v>0.97599999999999998</v>
      </c>
      <c r="G690">
        <v>1.028</v>
      </c>
      <c r="H690" s="4">
        <f t="shared" si="32"/>
        <v>1.3775302493170355E-2</v>
      </c>
      <c r="I690" s="4">
        <f t="shared" si="30"/>
        <v>-12.330999733157348</v>
      </c>
      <c r="J690" s="4">
        <f t="shared" si="30"/>
        <v>4273.89658835096</v>
      </c>
      <c r="K690">
        <f t="shared" si="31"/>
        <v>67.550703266985025</v>
      </c>
    </row>
    <row r="691" spans="1:11" x14ac:dyDescent="0.2">
      <c r="A691">
        <v>318</v>
      </c>
      <c r="B691">
        <v>103.92</v>
      </c>
      <c r="C691">
        <v>0.99099999999999999</v>
      </c>
      <c r="D691">
        <v>0.95599999999999996</v>
      </c>
      <c r="E691">
        <v>1.0369999999999999</v>
      </c>
      <c r="F691">
        <v>0.97599999999999998</v>
      </c>
      <c r="G691">
        <v>0.996</v>
      </c>
      <c r="H691" s="4">
        <f t="shared" si="32"/>
        <v>1.3188112029686672E-2</v>
      </c>
      <c r="I691" s="4">
        <f t="shared" si="30"/>
        <v>-12.127480847997779</v>
      </c>
      <c r="J691" s="4">
        <f t="shared" si="30"/>
        <v>4393.9444494663267</v>
      </c>
      <c r="K691">
        <f t="shared" si="31"/>
        <v>65.268085438231694</v>
      </c>
    </row>
    <row r="692" spans="1:11" x14ac:dyDescent="0.2">
      <c r="A692">
        <v>319</v>
      </c>
      <c r="B692">
        <v>101.09</v>
      </c>
      <c r="C692">
        <v>0.98599999999999999</v>
      </c>
      <c r="D692">
        <v>0.96299999999999997</v>
      </c>
      <c r="E692">
        <v>1.04</v>
      </c>
      <c r="F692">
        <v>0.97599999999999998</v>
      </c>
      <c r="G692">
        <v>0.96399999999999997</v>
      </c>
      <c r="H692" s="4">
        <f t="shared" si="32"/>
        <v>1.2610612941686777E-2</v>
      </c>
      <c r="I692" s="4">
        <f t="shared" si="30"/>
        <v>-11.918245398023192</v>
      </c>
      <c r="J692" s="4">
        <f t="shared" si="30"/>
        <v>4512.2788911159114</v>
      </c>
      <c r="K692">
        <f t="shared" si="31"/>
        <v>63.170336787375149</v>
      </c>
    </row>
    <row r="693" spans="1:11" x14ac:dyDescent="0.2">
      <c r="A693">
        <v>320</v>
      </c>
      <c r="B693">
        <v>98.3</v>
      </c>
      <c r="C693">
        <v>0.98</v>
      </c>
      <c r="D693">
        <v>0.96399999999999997</v>
      </c>
      <c r="E693">
        <v>1.046</v>
      </c>
      <c r="F693">
        <v>0.97899999999999998</v>
      </c>
      <c r="G693">
        <v>0.93200000000000005</v>
      </c>
      <c r="H693" s="4">
        <f t="shared" si="32"/>
        <v>1.2043077446542816E-2</v>
      </c>
      <c r="I693" s="4">
        <f t="shared" si="30"/>
        <v>-11.70337497463672</v>
      </c>
      <c r="J693" s="4">
        <f t="shared" si="30"/>
        <v>4628.8162536998652</v>
      </c>
      <c r="K693">
        <f t="shared" si="31"/>
        <v>61.053093532774682</v>
      </c>
    </row>
    <row r="694" spans="1:11" x14ac:dyDescent="0.2">
      <c r="A694">
        <v>321</v>
      </c>
      <c r="B694">
        <v>95.57</v>
      </c>
      <c r="C694">
        <v>0.97899999999999998</v>
      </c>
      <c r="D694">
        <v>0.97</v>
      </c>
      <c r="E694">
        <v>1.046</v>
      </c>
      <c r="F694">
        <v>0.98399999999999999</v>
      </c>
      <c r="G694">
        <v>0.91500000000000004</v>
      </c>
      <c r="H694" s="4">
        <f t="shared" si="32"/>
        <v>1.148577387632202E-2</v>
      </c>
      <c r="I694" s="4">
        <f t="shared" si="30"/>
        <v>-11.482955153031964</v>
      </c>
      <c r="J694" s="4">
        <f t="shared" si="30"/>
        <v>4743.4744834972162</v>
      </c>
      <c r="K694">
        <f t="shared" si="31"/>
        <v>59.296950420410269</v>
      </c>
    </row>
    <row r="695" spans="1:11" x14ac:dyDescent="0.2">
      <c r="A695">
        <v>322</v>
      </c>
      <c r="B695">
        <v>92.89</v>
      </c>
      <c r="C695">
        <v>0.98499999999999999</v>
      </c>
      <c r="D695">
        <v>0.97299999999999998</v>
      </c>
      <c r="E695">
        <v>1.05</v>
      </c>
      <c r="F695">
        <v>0.98499999999999999</v>
      </c>
      <c r="G695">
        <v>0.93100000000000005</v>
      </c>
      <c r="H695" s="4">
        <f t="shared" si="32"/>
        <v>1.0938966488082402E-2</v>
      </c>
      <c r="I695" s="4">
        <f t="shared" si="30"/>
        <v>-11.257075415722573</v>
      </c>
      <c r="J695" s="4">
        <f t="shared" si="30"/>
        <v>4856.1731890807332</v>
      </c>
      <c r="K695">
        <f t="shared" si="31"/>
        <v>57.98735161402567</v>
      </c>
    </row>
    <row r="696" spans="1:11" x14ac:dyDescent="0.2">
      <c r="A696">
        <v>323</v>
      </c>
      <c r="B696">
        <v>90.26</v>
      </c>
      <c r="C696">
        <v>0.99</v>
      </c>
      <c r="D696">
        <v>0.97399999999999998</v>
      </c>
      <c r="E696">
        <v>1.0529999999999999</v>
      </c>
      <c r="F696">
        <v>0.99</v>
      </c>
      <c r="G696">
        <v>0.94399999999999995</v>
      </c>
      <c r="H696" s="4">
        <f t="shared" si="32"/>
        <v>1.0402915277809899E-2</v>
      </c>
      <c r="I696" s="4">
        <f t="shared" si="30"/>
        <v>-11.025829073385395</v>
      </c>
      <c r="J696" s="4">
        <f t="shared" si="30"/>
        <v>4966.8336947575699</v>
      </c>
      <c r="K696">
        <f t="shared" si="31"/>
        <v>56.631570370228175</v>
      </c>
    </row>
    <row r="697" spans="1:11" x14ac:dyDescent="0.2">
      <c r="A697">
        <v>324</v>
      </c>
      <c r="B697">
        <v>87.69</v>
      </c>
      <c r="C697">
        <v>0.99299999999999999</v>
      </c>
      <c r="D697">
        <v>0.97599999999999998</v>
      </c>
      <c r="E697">
        <v>1.054</v>
      </c>
      <c r="F697">
        <v>0.98699999999999999</v>
      </c>
      <c r="G697">
        <v>0.95499999999999996</v>
      </c>
      <c r="H697" s="4">
        <f t="shared" si="32"/>
        <v>9.8778757981248799E-3</v>
      </c>
      <c r="I697" s="4">
        <f t="shared" si="30"/>
        <v>-10.789313183158844</v>
      </c>
      <c r="J697" s="4">
        <f t="shared" si="30"/>
        <v>5075.3790890042346</v>
      </c>
      <c r="K697">
        <f t="shared" si="31"/>
        <v>55.185807207069033</v>
      </c>
    </row>
    <row r="698" spans="1:11" x14ac:dyDescent="0.2">
      <c r="A698">
        <v>325</v>
      </c>
      <c r="B698">
        <v>85.17</v>
      </c>
      <c r="C698">
        <v>0.98599999999999999</v>
      </c>
      <c r="D698">
        <v>0.97399999999999998</v>
      </c>
      <c r="E698">
        <v>1.054</v>
      </c>
      <c r="F698">
        <v>0.99099999999999999</v>
      </c>
      <c r="G698">
        <v>0.92600000000000005</v>
      </c>
      <c r="H698" s="4">
        <f t="shared" si="32"/>
        <v>9.3640989798792207E-3</v>
      </c>
      <c r="I698" s="4">
        <f t="shared" si="30"/>
        <v>-10.547628464634833</v>
      </c>
      <c r="J698" s="4">
        <f t="shared" si="30"/>
        <v>5181.7342707339658</v>
      </c>
      <c r="K698">
        <f t="shared" si="31"/>
        <v>53.222055437538252</v>
      </c>
    </row>
    <row r="699" spans="1:11" x14ac:dyDescent="0.2">
      <c r="A699">
        <v>326</v>
      </c>
      <c r="B699">
        <v>82.71</v>
      </c>
      <c r="C699">
        <v>0.98199999999999998</v>
      </c>
      <c r="D699">
        <v>0.97599999999999998</v>
      </c>
      <c r="E699">
        <v>1.054</v>
      </c>
      <c r="F699">
        <v>0.99</v>
      </c>
      <c r="G699">
        <v>0.90900000000000003</v>
      </c>
      <c r="H699" s="4">
        <f t="shared" si="32"/>
        <v>8.8618309577537524E-3</v>
      </c>
      <c r="I699" s="4">
        <f t="shared" si="30"/>
        <v>-10.300879213647502</v>
      </c>
      <c r="J699" s="4">
        <f t="shared" si="30"/>
        <v>5285.8259902408554</v>
      </c>
      <c r="K699">
        <f t="shared" si="31"/>
        <v>51.47514627759741</v>
      </c>
    </row>
    <row r="700" spans="1:11" x14ac:dyDescent="0.2">
      <c r="A700">
        <v>327</v>
      </c>
      <c r="B700">
        <v>80.31</v>
      </c>
      <c r="C700">
        <v>0.98199999999999998</v>
      </c>
      <c r="D700">
        <v>0.97799999999999998</v>
      </c>
      <c r="E700">
        <v>1.0549999999999999</v>
      </c>
      <c r="F700">
        <v>0.99299999999999999</v>
      </c>
      <c r="G700">
        <v>0.90300000000000002</v>
      </c>
      <c r="H700" s="4">
        <f t="shared" si="32"/>
        <v>8.3713128999610142E-3</v>
      </c>
      <c r="I700" s="4">
        <f t="shared" si="30"/>
        <v>-10.049173214112223</v>
      </c>
      <c r="J700" s="4">
        <f t="shared" si="30"/>
        <v>5387.5828886372956</v>
      </c>
      <c r="K700">
        <f t="shared" si="31"/>
        <v>49.98148951219742</v>
      </c>
    </row>
    <row r="701" spans="1:11" x14ac:dyDescent="0.2">
      <c r="A701">
        <v>328</v>
      </c>
      <c r="B701">
        <v>77.959999999999994</v>
      </c>
      <c r="C701">
        <v>0.98499999999999999</v>
      </c>
      <c r="D701">
        <v>0.97499999999999998</v>
      </c>
      <c r="E701">
        <v>1.0549999999999999</v>
      </c>
      <c r="F701">
        <v>0.99399999999999999</v>
      </c>
      <c r="G701">
        <v>0.91600000000000004</v>
      </c>
      <c r="H701" s="4">
        <f t="shared" si="32"/>
        <v>7.8927808421461465E-3</v>
      </c>
      <c r="I701" s="4">
        <f t="shared" si="30"/>
        <v>-9.7926216479866373</v>
      </c>
      <c r="J701" s="4">
        <f t="shared" si="30"/>
        <v>5486.9355322124666</v>
      </c>
      <c r="K701">
        <f t="shared" si="31"/>
        <v>48.667175496064594</v>
      </c>
    </row>
    <row r="702" spans="1:11" x14ac:dyDescent="0.2">
      <c r="A702">
        <v>329</v>
      </c>
      <c r="B702">
        <v>75.67</v>
      </c>
      <c r="C702">
        <v>0.97799999999999998</v>
      </c>
      <c r="D702">
        <v>0.96799999999999997</v>
      </c>
      <c r="E702">
        <v>1.0529999999999999</v>
      </c>
      <c r="F702">
        <v>0.99399999999999999</v>
      </c>
      <c r="G702">
        <v>0.89500000000000002</v>
      </c>
      <c r="H702" s="4">
        <f t="shared" si="32"/>
        <v>7.4264655255753542E-3</v>
      </c>
      <c r="I702" s="4">
        <f t="shared" si="30"/>
        <v>-9.5313390035955674</v>
      </c>
      <c r="J702" s="4">
        <f t="shared" si="30"/>
        <v>5583.8164452728843</v>
      </c>
      <c r="K702">
        <f t="shared" si="31"/>
        <v>46.901925184226847</v>
      </c>
    </row>
    <row r="703" spans="1:11" x14ac:dyDescent="0.2">
      <c r="A703">
        <v>330</v>
      </c>
      <c r="B703">
        <v>73.45</v>
      </c>
      <c r="C703">
        <v>0.97799999999999998</v>
      </c>
      <c r="D703">
        <v>0.97099999999999997</v>
      </c>
      <c r="E703">
        <v>1.052</v>
      </c>
      <c r="F703">
        <v>0.996</v>
      </c>
      <c r="G703">
        <v>0.89400000000000002</v>
      </c>
      <c r="H703" s="4">
        <f t="shared" si="32"/>
        <v>6.972592239689851E-3</v>
      </c>
      <c r="I703" s="4">
        <f t="shared" si="30"/>
        <v>-9.2654429823920967</v>
      </c>
      <c r="J703" s="4">
        <f t="shared" si="30"/>
        <v>5678.1601389312518</v>
      </c>
      <c r="K703">
        <f t="shared" si="31"/>
        <v>45.525920507221642</v>
      </c>
    </row>
    <row r="704" spans="1:11" x14ac:dyDescent="0.2">
      <c r="A704">
        <v>331</v>
      </c>
      <c r="B704">
        <v>71.290000000000006</v>
      </c>
      <c r="C704">
        <v>0.98099999999999998</v>
      </c>
      <c r="D704">
        <v>0.96899999999999997</v>
      </c>
      <c r="E704">
        <v>1.05</v>
      </c>
      <c r="F704">
        <v>0.997</v>
      </c>
      <c r="G704">
        <v>0.90800000000000003</v>
      </c>
      <c r="H704" s="4">
        <f t="shared" si="32"/>
        <v>6.5313806690997511E-3</v>
      </c>
      <c r="I704" s="4">
        <f t="shared" si="30"/>
        <v>-8.9950544043477514</v>
      </c>
      <c r="J704" s="4">
        <f t="shared" si="30"/>
        <v>5769.9031373739108</v>
      </c>
      <c r="K704">
        <f t="shared" si="31"/>
        <v>44.32264841312962</v>
      </c>
    </row>
    <row r="705" spans="1:11" x14ac:dyDescent="0.2">
      <c r="A705">
        <v>332</v>
      </c>
      <c r="B705">
        <v>69.19</v>
      </c>
      <c r="C705">
        <v>0.96599999999999997</v>
      </c>
      <c r="D705">
        <v>0.95799999999999996</v>
      </c>
      <c r="E705">
        <v>1.048</v>
      </c>
      <c r="F705">
        <v>0.996</v>
      </c>
      <c r="G705">
        <v>0.86099999999999999</v>
      </c>
      <c r="H705" s="4">
        <f t="shared" si="32"/>
        <v>6.1030447450831915E-3</v>
      </c>
      <c r="I705" s="4">
        <f t="shared" si="30"/>
        <v>-8.7202971120918509</v>
      </c>
      <c r="J705" s="4">
        <f t="shared" si="30"/>
        <v>5858.9840020721413</v>
      </c>
      <c r="K705">
        <f t="shared" si="31"/>
        <v>42.359276902449487</v>
      </c>
    </row>
    <row r="706" spans="1:11" x14ac:dyDescent="0.2">
      <c r="A706">
        <v>333</v>
      </c>
      <c r="B706">
        <v>67.150000000000006</v>
      </c>
      <c r="C706">
        <v>0.96399999999999997</v>
      </c>
      <c r="D706">
        <v>0.95499999999999996</v>
      </c>
      <c r="E706">
        <v>1.044</v>
      </c>
      <c r="F706">
        <v>0.99399999999999999</v>
      </c>
      <c r="G706">
        <v>0.86499999999999999</v>
      </c>
      <c r="H706" s="4">
        <f t="shared" si="32"/>
        <v>5.6877925016502462E-3</v>
      </c>
      <c r="I706" s="4">
        <f t="shared" si="30"/>
        <v>-8.4412978738979394</v>
      </c>
      <c r="J706" s="4">
        <f t="shared" si="30"/>
        <v>5945.3433523944759</v>
      </c>
      <c r="K706">
        <f t="shared" si="31"/>
        <v>41.025240127262343</v>
      </c>
    </row>
    <row r="707" spans="1:11" x14ac:dyDescent="0.2">
      <c r="A707">
        <v>334</v>
      </c>
      <c r="B707">
        <v>65.180000000000007</v>
      </c>
      <c r="C707">
        <v>0.96099999999999997</v>
      </c>
      <c r="D707">
        <v>0.95099999999999996</v>
      </c>
      <c r="E707">
        <v>1.0429999999999999</v>
      </c>
      <c r="F707">
        <v>0.99099999999999999</v>
      </c>
      <c r="G707">
        <v>0.85799999999999998</v>
      </c>
      <c r="H707" s="4">
        <f t="shared" si="32"/>
        <v>5.2858259362265347E-3</v>
      </c>
      <c r="I707" s="4">
        <f t="shared" si="30"/>
        <v>-8.1581862856886787</v>
      </c>
      <c r="J707" s="4">
        <f t="shared" si="30"/>
        <v>6028.92388497094</v>
      </c>
      <c r="K707">
        <f t="shared" si="31"/>
        <v>39.697743804306583</v>
      </c>
    </row>
    <row r="708" spans="1:11" x14ac:dyDescent="0.2">
      <c r="A708">
        <v>335</v>
      </c>
      <c r="B708">
        <v>63.28</v>
      </c>
      <c r="C708">
        <v>0.96799999999999997</v>
      </c>
      <c r="D708">
        <v>0.94399999999999995</v>
      </c>
      <c r="E708">
        <v>1.0349999999999999</v>
      </c>
      <c r="F708">
        <v>0.98799999999999999</v>
      </c>
      <c r="G708">
        <v>0.90500000000000003</v>
      </c>
      <c r="H708" s="4">
        <f t="shared" si="32"/>
        <v>4.8973408750032643E-3</v>
      </c>
      <c r="I708" s="4">
        <f t="shared" si="30"/>
        <v>-7.8710946721186339</v>
      </c>
      <c r="J708" s="4">
        <f t="shared" si="30"/>
        <v>6109.6703902538266</v>
      </c>
      <c r="K708">
        <f t="shared" si="31"/>
        <v>38.821285179415938</v>
      </c>
    </row>
    <row r="709" spans="1:11" x14ac:dyDescent="0.2">
      <c r="A709">
        <v>336</v>
      </c>
      <c r="B709">
        <v>61.44</v>
      </c>
      <c r="C709">
        <v>0.96099999999999997</v>
      </c>
      <c r="D709">
        <v>0.93500000000000005</v>
      </c>
      <c r="E709">
        <v>1.0289999999999999</v>
      </c>
      <c r="F709">
        <v>0.98499999999999999</v>
      </c>
      <c r="G709">
        <v>0.89700000000000002</v>
      </c>
      <c r="H709" s="4">
        <f t="shared" si="32"/>
        <v>4.5225268429976151E-3</v>
      </c>
      <c r="I709" s="4">
        <f t="shared" si="30"/>
        <v>-7.5801579868684517</v>
      </c>
      <c r="J709" s="4">
        <f t="shared" si="30"/>
        <v>6187.5297670346499</v>
      </c>
      <c r="K709">
        <f t="shared" si="31"/>
        <v>37.419904561776555</v>
      </c>
    </row>
    <row r="710" spans="1:11" x14ac:dyDescent="0.2">
      <c r="A710">
        <v>337</v>
      </c>
      <c r="B710">
        <v>59.67</v>
      </c>
      <c r="C710">
        <v>0.94499999999999995</v>
      </c>
      <c r="D710">
        <v>0.92400000000000004</v>
      </c>
      <c r="E710">
        <v>1.0249999999999999</v>
      </c>
      <c r="F710">
        <v>0.97699999999999998</v>
      </c>
      <c r="G710">
        <v>0.85599999999999998</v>
      </c>
      <c r="H710" s="4">
        <f t="shared" si="32"/>
        <v>4.1615669388610221E-3</v>
      </c>
      <c r="I710" s="4">
        <f t="shared" si="30"/>
        <v>-7.285513712247754</v>
      </c>
      <c r="J710" s="4">
        <f t="shared" si="30"/>
        <v>6262.4510356637193</v>
      </c>
      <c r="K710">
        <f t="shared" si="31"/>
        <v>35.736821849919323</v>
      </c>
    </row>
    <row r="711" spans="1:11" x14ac:dyDescent="0.2">
      <c r="A711">
        <v>338</v>
      </c>
      <c r="B711">
        <v>57.97</v>
      </c>
      <c r="C711">
        <v>0.94</v>
      </c>
      <c r="D711">
        <v>0.91700000000000004</v>
      </c>
      <c r="E711">
        <v>1.018</v>
      </c>
      <c r="F711">
        <v>0.96899999999999997</v>
      </c>
      <c r="G711">
        <v>0.85399999999999998</v>
      </c>
      <c r="H711" s="4">
        <f t="shared" si="32"/>
        <v>3.8146377144682719E-3</v>
      </c>
      <c r="I711" s="4">
        <f t="shared" si="30"/>
        <v>-6.9873017581685293</v>
      </c>
      <c r="J711" s="4">
        <f t="shared" si="30"/>
        <v>6334.3853486377275</v>
      </c>
      <c r="K711">
        <f t="shared" si="31"/>
        <v>34.534982064164794</v>
      </c>
    </row>
    <row r="712" spans="1:11" x14ac:dyDescent="0.2">
      <c r="A712">
        <v>339</v>
      </c>
      <c r="B712">
        <v>56.34</v>
      </c>
      <c r="C712">
        <v>0.93600000000000005</v>
      </c>
      <c r="D712">
        <v>0.90900000000000003</v>
      </c>
      <c r="E712">
        <v>1.0089999999999999</v>
      </c>
      <c r="F712">
        <v>0.96199999999999997</v>
      </c>
      <c r="G712">
        <v>0.86299999999999999</v>
      </c>
      <c r="H712" s="4">
        <f t="shared" si="32"/>
        <v>3.4819090593173896E-3</v>
      </c>
      <c r="I712" s="4">
        <f t="shared" si="30"/>
        <v>-6.6856643606143518</v>
      </c>
      <c r="J712" s="4">
        <f t="shared" si="30"/>
        <v>6403.2860005388775</v>
      </c>
      <c r="K712">
        <f t="shared" si="31"/>
        <v>33.421102488215872</v>
      </c>
    </row>
    <row r="713" spans="1:11" x14ac:dyDescent="0.2">
      <c r="A713">
        <v>340</v>
      </c>
      <c r="B713">
        <v>54.78</v>
      </c>
      <c r="C713">
        <v>0.92700000000000005</v>
      </c>
      <c r="D713">
        <v>0.89800000000000002</v>
      </c>
      <c r="E713">
        <v>0.999</v>
      </c>
      <c r="F713">
        <v>0.95099999999999996</v>
      </c>
      <c r="G713">
        <v>0.85899999999999999</v>
      </c>
      <c r="H713" s="4">
        <f t="shared" si="32"/>
        <v>3.1635440897643252E-3</v>
      </c>
      <c r="I713" s="4">
        <f t="shared" si="30"/>
        <v>-6.38074597963631</v>
      </c>
      <c r="J713" s="4">
        <f t="shared" si="30"/>
        <v>6469.1084356972988</v>
      </c>
      <c r="K713">
        <f t="shared" si="31"/>
        <v>32.183245851656146</v>
      </c>
    </row>
    <row r="714" spans="1:11" x14ac:dyDescent="0.2">
      <c r="A714">
        <v>341</v>
      </c>
      <c r="B714">
        <v>53.29</v>
      </c>
      <c r="C714">
        <v>0.91</v>
      </c>
      <c r="D714">
        <v>0.88600000000000001</v>
      </c>
      <c r="E714">
        <v>0.98899999999999999</v>
      </c>
      <c r="F714">
        <v>0.93799999999999994</v>
      </c>
      <c r="G714">
        <v>0.82599999999999996</v>
      </c>
      <c r="H714" s="4">
        <f t="shared" si="32"/>
        <v>2.8596990431149771E-3</v>
      </c>
      <c r="I714" s="4">
        <f t="shared" si="30"/>
        <v>-6.0726931969840576</v>
      </c>
      <c r="J714" s="4">
        <f t="shared" si="30"/>
        <v>6531.8102552779828</v>
      </c>
      <c r="K714">
        <f t="shared" si="31"/>
        <v>30.733724463522972</v>
      </c>
    </row>
    <row r="715" spans="1:11" x14ac:dyDescent="0.2">
      <c r="A715">
        <v>342</v>
      </c>
      <c r="B715">
        <v>51.87</v>
      </c>
      <c r="C715">
        <v>0.88700000000000001</v>
      </c>
      <c r="D715">
        <v>0.872</v>
      </c>
      <c r="E715">
        <v>0.97499999999999998</v>
      </c>
      <c r="F715">
        <v>0.92500000000000004</v>
      </c>
      <c r="G715">
        <v>0.77400000000000002</v>
      </c>
      <c r="H715" s="4">
        <f t="shared" si="32"/>
        <v>2.5705231765919268E-3</v>
      </c>
      <c r="I715" s="4">
        <f t="shared" si="30"/>
        <v>-5.7616546133993918</v>
      </c>
      <c r="J715" s="4">
        <f t="shared" si="30"/>
        <v>6591.351222556561</v>
      </c>
      <c r="K715">
        <f t="shared" si="31"/>
        <v>29.158685966433811</v>
      </c>
    </row>
    <row r="716" spans="1:11" x14ac:dyDescent="0.2">
      <c r="A716">
        <v>343</v>
      </c>
      <c r="B716">
        <v>50.53</v>
      </c>
      <c r="C716">
        <v>0.86399999999999999</v>
      </c>
      <c r="D716">
        <v>0.86199999999999999</v>
      </c>
      <c r="E716">
        <v>0.96199999999999997</v>
      </c>
      <c r="F716">
        <v>0.91400000000000003</v>
      </c>
      <c r="G716">
        <v>0.71799999999999997</v>
      </c>
      <c r="H716" s="4">
        <f t="shared" si="32"/>
        <v>2.2961586711919557E-3</v>
      </c>
      <c r="I716" s="4">
        <f t="shared" si="30"/>
        <v>-5.4477807456586032</v>
      </c>
      <c r="J716" s="4">
        <f t="shared" si="30"/>
        <v>6647.6932675702674</v>
      </c>
      <c r="K716">
        <f t="shared" si="31"/>
        <v>27.668850802482968</v>
      </c>
    </row>
    <row r="717" spans="1:11" x14ac:dyDescent="0.2">
      <c r="A717">
        <v>344</v>
      </c>
      <c r="B717">
        <v>49.26</v>
      </c>
      <c r="C717">
        <v>0.84599999999999997</v>
      </c>
      <c r="D717">
        <v>0.84499999999999997</v>
      </c>
      <c r="E717">
        <v>0.94499999999999995</v>
      </c>
      <c r="F717">
        <v>0.89900000000000002</v>
      </c>
      <c r="G717">
        <v>0.69399999999999995</v>
      </c>
      <c r="H717" s="4">
        <f t="shared" si="32"/>
        <v>2.0367405404463079E-3</v>
      </c>
      <c r="I717" s="4">
        <f t="shared" si="30"/>
        <v>-5.1312239233933523</v>
      </c>
      <c r="J717" s="4">
        <f t="shared" si="30"/>
        <v>6700.8004905822572</v>
      </c>
      <c r="K717">
        <f t="shared" si="31"/>
        <v>26.41148688688428</v>
      </c>
    </row>
    <row r="718" spans="1:11" x14ac:dyDescent="0.2">
      <c r="A718">
        <v>345</v>
      </c>
      <c r="B718">
        <v>48.06</v>
      </c>
      <c r="C718">
        <v>0.84099999999999997</v>
      </c>
      <c r="D718">
        <v>0.83399999999999996</v>
      </c>
      <c r="E718">
        <v>0.93100000000000005</v>
      </c>
      <c r="F718">
        <v>0.88300000000000001</v>
      </c>
      <c r="G718">
        <v>0.71399999999999997</v>
      </c>
      <c r="H718" s="4">
        <f t="shared" si="32"/>
        <v>1.7923965440942435E-3</v>
      </c>
      <c r="I718" s="4">
        <f t="shared" ref="I718:J732" si="33">(H719-H718)/$I$10</f>
        <v>-4.8121381857465781</v>
      </c>
      <c r="J718" s="4">
        <f t="shared" si="33"/>
        <v>6750.6391648230792</v>
      </c>
      <c r="K718">
        <f t="shared" ref="K718:K732" si="34">((C718*100000)*(B718*0.000001))/(($I$9+$I$8)*287)</f>
        <v>25.615795241874228</v>
      </c>
    </row>
    <row r="719" spans="1:11" x14ac:dyDescent="0.2">
      <c r="A719">
        <v>346</v>
      </c>
      <c r="B719">
        <v>46.93</v>
      </c>
      <c r="C719">
        <v>0.83799999999999997</v>
      </c>
      <c r="D719">
        <v>0.82099999999999995</v>
      </c>
      <c r="E719">
        <v>0.91900000000000004</v>
      </c>
      <c r="F719">
        <v>0.874</v>
      </c>
      <c r="G719">
        <v>0.73599999999999999</v>
      </c>
      <c r="H719" s="4">
        <f t="shared" ref="H719:H732" si="35">(((0.5*$B$7)+$C$7)-((0.5*$B$7)*COS(RADIANS(A719)))-($C$7*COS(ASIN(((0.5*$B$7)/$C$7)*SIN(RADIANS(A719))))))</f>
        <v>1.5632471066777398E-3</v>
      </c>
      <c r="I719" s="4">
        <f t="shared" si="33"/>
        <v>-4.4906791778978601</v>
      </c>
      <c r="J719" s="4">
        <f t="shared" si="33"/>
        <v>6797.1777387308975</v>
      </c>
      <c r="K719">
        <f t="shared" si="34"/>
        <v>24.924281846650519</v>
      </c>
    </row>
    <row r="720" spans="1:11" x14ac:dyDescent="0.2">
      <c r="A720">
        <v>347</v>
      </c>
      <c r="B720">
        <v>45.89</v>
      </c>
      <c r="C720">
        <v>0.82899999999999996</v>
      </c>
      <c r="D720">
        <v>0.80900000000000005</v>
      </c>
      <c r="E720">
        <v>0.91</v>
      </c>
      <c r="F720">
        <v>0.86399999999999999</v>
      </c>
      <c r="G720">
        <v>0.73299999999999998</v>
      </c>
      <c r="H720" s="4">
        <f t="shared" si="35"/>
        <v>1.349405241063556E-3</v>
      </c>
      <c r="I720" s="4">
        <f t="shared" si="33"/>
        <v>-4.1670040474821031</v>
      </c>
      <c r="J720" s="4">
        <f t="shared" si="33"/>
        <v>6840.3868368571384</v>
      </c>
      <c r="K720">
        <f t="shared" si="34"/>
        <v>24.110192010915934</v>
      </c>
    </row>
    <row r="721" spans="1:11" x14ac:dyDescent="0.2">
      <c r="A721">
        <v>348</v>
      </c>
      <c r="B721">
        <v>44.91</v>
      </c>
      <c r="C721">
        <v>0.81299999999999994</v>
      </c>
      <c r="D721">
        <v>0.80600000000000005</v>
      </c>
      <c r="E721">
        <v>0.90100000000000002</v>
      </c>
      <c r="F721">
        <v>0.85299999999999998</v>
      </c>
      <c r="G721">
        <v>0.69299999999999995</v>
      </c>
      <c r="H721" s="4">
        <f t="shared" si="35"/>
        <v>1.1509764768977415E-3</v>
      </c>
      <c r="I721" s="4">
        <f t="shared" si="33"/>
        <v>-3.8412713409650965</v>
      </c>
      <c r="J721" s="4">
        <f t="shared" si="33"/>
        <v>6880.2392613353522</v>
      </c>
      <c r="K721">
        <f t="shared" si="34"/>
        <v>23.139910852271974</v>
      </c>
    </row>
    <row r="722" spans="1:11" x14ac:dyDescent="0.2">
      <c r="A722">
        <v>349</v>
      </c>
      <c r="B722">
        <v>44.02</v>
      </c>
      <c r="C722">
        <v>0.79300000000000004</v>
      </c>
      <c r="D722">
        <v>0.80100000000000005</v>
      </c>
      <c r="E722">
        <v>0.89100000000000001</v>
      </c>
      <c r="F722">
        <v>0.85</v>
      </c>
      <c r="G722">
        <v>0.628</v>
      </c>
      <c r="H722" s="4">
        <f t="shared" si="35"/>
        <v>9.6805879399464168E-4</v>
      </c>
      <c r="I722" s="4">
        <f t="shared" si="33"/>
        <v>-3.5136408999491273</v>
      </c>
      <c r="J722" s="4">
        <f t="shared" si="33"/>
        <v>6916.709991868941</v>
      </c>
      <c r="K722">
        <f t="shared" si="34"/>
        <v>22.123371204444993</v>
      </c>
    </row>
    <row r="723" spans="1:11" x14ac:dyDescent="0.2">
      <c r="A723">
        <v>350</v>
      </c>
      <c r="B723">
        <v>43.2</v>
      </c>
      <c r="C723">
        <v>0.78200000000000003</v>
      </c>
      <c r="D723">
        <v>0.79700000000000004</v>
      </c>
      <c r="E723">
        <v>0.88700000000000001</v>
      </c>
      <c r="F723">
        <v>0.84399999999999997</v>
      </c>
      <c r="G723">
        <v>0.59899999999999998</v>
      </c>
      <c r="H723" s="4">
        <f t="shared" si="35"/>
        <v>8.0074256066373084E-4</v>
      </c>
      <c r="I723" s="4">
        <f t="shared" si="33"/>
        <v>-3.1842737574791777</v>
      </c>
      <c r="J723" s="4">
        <f t="shared" si="33"/>
        <v>6949.7761861718418</v>
      </c>
      <c r="K723">
        <f t="shared" si="34"/>
        <v>21.410094327668396</v>
      </c>
    </row>
    <row r="724" spans="1:11" x14ac:dyDescent="0.2">
      <c r="A724">
        <v>351</v>
      </c>
      <c r="B724">
        <v>42.45</v>
      </c>
      <c r="C724">
        <v>0.77900000000000003</v>
      </c>
      <c r="D724">
        <v>0.79700000000000004</v>
      </c>
      <c r="E724">
        <v>0.88300000000000001</v>
      </c>
      <c r="F724">
        <v>0.84299999999999997</v>
      </c>
      <c r="G724">
        <v>0.59399999999999997</v>
      </c>
      <c r="H724" s="4">
        <f t="shared" si="35"/>
        <v>6.4911047697424618E-4</v>
      </c>
      <c r="I724" s="4">
        <f t="shared" si="33"/>
        <v>-2.8533320343281376</v>
      </c>
      <c r="J724" s="4">
        <f t="shared" si="33"/>
        <v>6979.4171795768407</v>
      </c>
      <c r="K724">
        <f t="shared" si="34"/>
        <v>20.957681360093385</v>
      </c>
    </row>
    <row r="725" spans="1:11" x14ac:dyDescent="0.2">
      <c r="A725">
        <v>352</v>
      </c>
      <c r="B725">
        <v>41.79</v>
      </c>
      <c r="C725">
        <v>0.78200000000000003</v>
      </c>
      <c r="D725">
        <v>0.79700000000000004</v>
      </c>
      <c r="E725">
        <v>0.878</v>
      </c>
      <c r="F725">
        <v>0.84299999999999997</v>
      </c>
      <c r="G725">
        <v>0.61</v>
      </c>
      <c r="H725" s="4">
        <f t="shared" si="35"/>
        <v>5.1323752295862057E-4</v>
      </c>
      <c r="I725" s="4">
        <f t="shared" si="33"/>
        <v>-2.520978835300669</v>
      </c>
      <c r="J725" s="4">
        <f t="shared" si="33"/>
        <v>7005.6144848274489</v>
      </c>
      <c r="K725">
        <f t="shared" si="34"/>
        <v>20.711292637806999</v>
      </c>
    </row>
    <row r="726" spans="1:11" x14ac:dyDescent="0.2">
      <c r="A726">
        <v>353</v>
      </c>
      <c r="B726">
        <v>41.2</v>
      </c>
      <c r="C726">
        <v>0.78700000000000003</v>
      </c>
      <c r="D726">
        <v>0.79800000000000004</v>
      </c>
      <c r="E726">
        <v>0.88100000000000001</v>
      </c>
      <c r="F726">
        <v>0.84499999999999997</v>
      </c>
      <c r="G726">
        <v>0.625</v>
      </c>
      <c r="H726" s="4">
        <f t="shared" si="35"/>
        <v>3.9319091175382681E-4</v>
      </c>
      <c r="I726" s="4">
        <f t="shared" si="33"/>
        <v>-2.187378145546981</v>
      </c>
      <c r="J726" s="4">
        <f t="shared" si="33"/>
        <v>7028.3517915760985</v>
      </c>
      <c r="K726">
        <f t="shared" si="34"/>
        <v>20.549441795670266</v>
      </c>
    </row>
    <row r="727" spans="1:11" x14ac:dyDescent="0.2">
      <c r="A727">
        <v>354</v>
      </c>
      <c r="B727">
        <v>40.69</v>
      </c>
      <c r="C727">
        <v>0.78600000000000003</v>
      </c>
      <c r="D727">
        <v>0.79800000000000004</v>
      </c>
      <c r="E727">
        <v>0.88300000000000001</v>
      </c>
      <c r="F727">
        <v>0.84299999999999997</v>
      </c>
      <c r="G727">
        <v>0.61899999999999999</v>
      </c>
      <c r="H727" s="4">
        <f t="shared" si="35"/>
        <v>2.8903004768016105E-4</v>
      </c>
      <c r="I727" s="4">
        <f t="shared" si="33"/>
        <v>-1.8526947269005001</v>
      </c>
      <c r="J727" s="4">
        <f t="shared" si="33"/>
        <v>7047.6149657109072</v>
      </c>
      <c r="K727">
        <f t="shared" si="34"/>
        <v>20.269279749797587</v>
      </c>
    </row>
    <row r="728" spans="1:11" x14ac:dyDescent="0.2">
      <c r="A728">
        <v>355</v>
      </c>
      <c r="B728">
        <v>40.26</v>
      </c>
      <c r="C728">
        <v>0.78400000000000003</v>
      </c>
      <c r="D728">
        <v>0.80100000000000005</v>
      </c>
      <c r="E728">
        <v>0.88600000000000001</v>
      </c>
      <c r="F728">
        <v>0.84799999999999998</v>
      </c>
      <c r="G728">
        <v>0.60199999999999998</v>
      </c>
      <c r="H728" s="4">
        <f t="shared" si="35"/>
        <v>2.0080648925632771E-4</v>
      </c>
      <c r="I728" s="4">
        <f t="shared" si="33"/>
        <v>-1.5170940142475997</v>
      </c>
      <c r="J728" s="4">
        <f t="shared" si="33"/>
        <v>7063.3920490007213</v>
      </c>
      <c r="K728">
        <f t="shared" si="34"/>
        <v>20.004049201460901</v>
      </c>
    </row>
    <row r="729" spans="1:11" x14ac:dyDescent="0.2">
      <c r="A729">
        <v>356</v>
      </c>
      <c r="B729">
        <v>39.9</v>
      </c>
      <c r="C729">
        <v>0.78300000000000003</v>
      </c>
      <c r="D729">
        <v>0.80300000000000005</v>
      </c>
      <c r="E729">
        <v>0.88800000000000001</v>
      </c>
      <c r="F729">
        <v>0.85599999999999998</v>
      </c>
      <c r="G729">
        <v>0.58599999999999997</v>
      </c>
      <c r="H729" s="4">
        <f t="shared" si="35"/>
        <v>1.2856391714929916E-4</v>
      </c>
      <c r="I729" s="4">
        <f t="shared" si="33"/>
        <v>-1.180742011914232</v>
      </c>
      <c r="J729" s="4">
        <f t="shared" si="33"/>
        <v>7075.6732581403749</v>
      </c>
      <c r="K729">
        <f t="shared" si="34"/>
        <v>19.799888224540521</v>
      </c>
    </row>
    <row r="730" spans="1:11" x14ac:dyDescent="0.2">
      <c r="A730">
        <v>357</v>
      </c>
      <c r="B730">
        <v>39.630000000000003</v>
      </c>
      <c r="C730">
        <v>0.79</v>
      </c>
      <c r="D730">
        <v>0.80900000000000005</v>
      </c>
      <c r="E730">
        <v>0.89400000000000002</v>
      </c>
      <c r="F730">
        <v>0.86099999999999999</v>
      </c>
      <c r="G730">
        <v>0.59599999999999997</v>
      </c>
      <c r="H730" s="4">
        <f t="shared" si="35"/>
        <v>7.2338107058145251E-5</v>
      </c>
      <c r="I730" s="4">
        <f t="shared" si="33"/>
        <v>-0.84380519009802368</v>
      </c>
      <c r="J730" s="4">
        <f t="shared" si="33"/>
        <v>7084.4509846527681</v>
      </c>
      <c r="K730">
        <f t="shared" si="34"/>
        <v>19.841716698113334</v>
      </c>
    </row>
    <row r="731" spans="1:11" x14ac:dyDescent="0.2">
      <c r="A731">
        <v>358</v>
      </c>
      <c r="B731">
        <v>39.43</v>
      </c>
      <c r="C731">
        <v>0.80300000000000005</v>
      </c>
      <c r="D731">
        <v>0.81399999999999995</v>
      </c>
      <c r="E731">
        <v>0.89800000000000002</v>
      </c>
      <c r="F731">
        <v>0.86899999999999999</v>
      </c>
      <c r="G731">
        <v>0.63200000000000001</v>
      </c>
      <c r="H731" s="4">
        <f t="shared" si="35"/>
        <v>3.2156907529667933E-5</v>
      </c>
      <c r="I731" s="4">
        <f t="shared" si="33"/>
        <v>-0.50645038130503472</v>
      </c>
      <c r="J731" s="4">
        <f t="shared" si="33"/>
        <v>7089.7197942278999</v>
      </c>
      <c r="K731">
        <f t="shared" si="34"/>
        <v>20.066443341207012</v>
      </c>
    </row>
    <row r="732" spans="1:11" x14ac:dyDescent="0.2">
      <c r="A732">
        <v>359</v>
      </c>
      <c r="B732">
        <v>39.31</v>
      </c>
      <c r="C732">
        <v>0.81899999999999995</v>
      </c>
      <c r="D732">
        <v>0.82099999999999995</v>
      </c>
      <c r="E732">
        <v>0.9</v>
      </c>
      <c r="F732">
        <v>0.876</v>
      </c>
      <c r="G732">
        <v>0.67800000000000005</v>
      </c>
      <c r="H732" s="4">
        <f t="shared" si="35"/>
        <v>8.0402227056186604E-6</v>
      </c>
      <c r="I732" s="4">
        <f t="shared" si="33"/>
        <v>-0.16884467681799187</v>
      </c>
      <c r="J732" s="4">
        <f t="shared" si="33"/>
        <v>3545.738213177829</v>
      </c>
      <c r="K732">
        <f t="shared" si="34"/>
        <v>20.403986447644574</v>
      </c>
    </row>
  </sheetData>
  <phoneticPr fontId="0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732"/>
  <sheetViews>
    <sheetView topLeftCell="J1" workbookViewId="0">
      <selection activeCell="U36" sqref="U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314</v>
      </c>
      <c r="K2" t="s">
        <v>314</v>
      </c>
    </row>
    <row r="3" spans="1:19" x14ac:dyDescent="0.2">
      <c r="A3" s="1">
        <v>37658</v>
      </c>
      <c r="B3" s="2">
        <v>0.42499999999999999</v>
      </c>
      <c r="K3" s="1">
        <v>37658</v>
      </c>
      <c r="L3" s="2">
        <v>0.42499999999999999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3000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3000</v>
      </c>
      <c r="S4" t="s">
        <v>13</v>
      </c>
    </row>
    <row r="5" spans="1:19" x14ac:dyDescent="0.2">
      <c r="A5" t="s">
        <v>14</v>
      </c>
      <c r="K5" t="s">
        <v>14</v>
      </c>
      <c r="L5" t="s">
        <v>315</v>
      </c>
      <c r="M5" t="s">
        <v>316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67.363</v>
      </c>
      <c r="N11">
        <v>67.58</v>
      </c>
      <c r="O11">
        <v>68.106999999999999</v>
      </c>
      <c r="P11">
        <v>69.352999999999994</v>
      </c>
      <c r="Q11">
        <v>64.412999999999997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67.936000000000007</v>
      </c>
      <c r="N12">
        <v>68.231999999999999</v>
      </c>
      <c r="O12">
        <v>68.703000000000003</v>
      </c>
      <c r="P12">
        <v>69.882999999999996</v>
      </c>
      <c r="Q12">
        <v>64.924000000000007</v>
      </c>
    </row>
    <row r="13" spans="1:19" x14ac:dyDescent="0.2">
      <c r="A13">
        <v>-360</v>
      </c>
      <c r="B13">
        <v>39.270000000000003</v>
      </c>
      <c r="C13">
        <v>0.85</v>
      </c>
      <c r="D13">
        <v>0.85799999999999998</v>
      </c>
      <c r="E13">
        <v>0.93100000000000005</v>
      </c>
      <c r="F13">
        <v>0.879</v>
      </c>
      <c r="G13">
        <v>0.73199999999999998</v>
      </c>
      <c r="K13" t="s">
        <v>42</v>
      </c>
      <c r="L13" t="s">
        <v>37</v>
      </c>
      <c r="M13">
        <v>4.4580000000000002</v>
      </c>
      <c r="N13">
        <v>4.2610000000000001</v>
      </c>
      <c r="O13">
        <v>4.3099999999999996</v>
      </c>
      <c r="P13">
        <v>3.6890000000000001</v>
      </c>
      <c r="Q13">
        <v>3.968</v>
      </c>
    </row>
    <row r="14" spans="1:19" x14ac:dyDescent="0.2">
      <c r="A14">
        <v>-359</v>
      </c>
      <c r="B14">
        <v>39.31</v>
      </c>
      <c r="C14">
        <v>0.85</v>
      </c>
      <c r="D14">
        <v>0.85799999999999998</v>
      </c>
      <c r="E14">
        <v>0.93</v>
      </c>
      <c r="F14">
        <v>0.88300000000000001</v>
      </c>
      <c r="G14">
        <v>0.72799999999999998</v>
      </c>
      <c r="K14" t="s">
        <v>43</v>
      </c>
      <c r="L14" t="s">
        <v>37</v>
      </c>
      <c r="M14">
        <v>80.546999999999997</v>
      </c>
      <c r="N14">
        <v>78.466999999999999</v>
      </c>
      <c r="O14">
        <v>80.546999999999997</v>
      </c>
      <c r="P14">
        <v>80.066999999999993</v>
      </c>
      <c r="Q14">
        <v>77.613</v>
      </c>
    </row>
    <row r="15" spans="1:19" x14ac:dyDescent="0.2">
      <c r="A15">
        <v>-358</v>
      </c>
      <c r="B15">
        <v>39.43</v>
      </c>
      <c r="C15">
        <v>0.85199999999999998</v>
      </c>
      <c r="D15">
        <v>0.85899999999999999</v>
      </c>
      <c r="E15">
        <v>0.92800000000000005</v>
      </c>
      <c r="F15">
        <v>0.88600000000000001</v>
      </c>
      <c r="G15">
        <v>0.73499999999999999</v>
      </c>
      <c r="K15" t="s">
        <v>44</v>
      </c>
      <c r="L15" t="s">
        <v>37</v>
      </c>
      <c r="M15">
        <v>53.32</v>
      </c>
      <c r="N15">
        <v>54.606999999999999</v>
      </c>
      <c r="O15">
        <v>56.247</v>
      </c>
      <c r="P15">
        <v>59.1</v>
      </c>
      <c r="Q15">
        <v>53.32</v>
      </c>
    </row>
    <row r="16" spans="1:19" x14ac:dyDescent="0.2">
      <c r="A16">
        <v>-357</v>
      </c>
      <c r="B16">
        <v>39.630000000000003</v>
      </c>
      <c r="C16">
        <v>0.85699999999999998</v>
      </c>
      <c r="D16">
        <v>0.85499999999999998</v>
      </c>
      <c r="E16">
        <v>0.93100000000000005</v>
      </c>
      <c r="F16">
        <v>0.89300000000000002</v>
      </c>
      <c r="G16">
        <v>0.751</v>
      </c>
      <c r="K16" t="s">
        <v>45</v>
      </c>
      <c r="L16" t="s">
        <v>46</v>
      </c>
      <c r="M16">
        <v>6.5609999999999999</v>
      </c>
      <c r="N16">
        <v>6.2450000000000001</v>
      </c>
      <c r="O16">
        <v>6.274</v>
      </c>
      <c r="P16">
        <v>5.2779999999999996</v>
      </c>
      <c r="Q16">
        <v>6.1120000000000001</v>
      </c>
    </row>
    <row r="17" spans="1:17" x14ac:dyDescent="0.2">
      <c r="A17">
        <v>-356</v>
      </c>
      <c r="B17">
        <v>39.9</v>
      </c>
      <c r="C17">
        <v>0.85899999999999999</v>
      </c>
      <c r="D17">
        <v>0.85399999999999998</v>
      </c>
      <c r="E17">
        <v>0.92300000000000004</v>
      </c>
      <c r="F17">
        <v>0.89</v>
      </c>
      <c r="G17">
        <v>0.77100000000000002</v>
      </c>
      <c r="K17" t="s">
        <v>47</v>
      </c>
      <c r="L17" t="s">
        <v>46</v>
      </c>
      <c r="M17">
        <v>78.486000000000004</v>
      </c>
      <c r="N17">
        <v>80.031000000000006</v>
      </c>
      <c r="O17">
        <v>81.87</v>
      </c>
      <c r="P17">
        <v>84.569000000000003</v>
      </c>
      <c r="Q17">
        <v>82.126999999999995</v>
      </c>
    </row>
    <row r="18" spans="1:17" x14ac:dyDescent="0.2">
      <c r="A18">
        <v>-355</v>
      </c>
      <c r="B18">
        <v>40.26</v>
      </c>
      <c r="C18">
        <v>0.86199999999999999</v>
      </c>
      <c r="D18">
        <v>0.85499999999999998</v>
      </c>
      <c r="E18">
        <v>0.91600000000000004</v>
      </c>
      <c r="F18">
        <v>0.88900000000000001</v>
      </c>
      <c r="G18">
        <v>0.78800000000000003</v>
      </c>
      <c r="K18" t="s">
        <v>48</v>
      </c>
      <c r="L18" t="s">
        <v>49</v>
      </c>
      <c r="M18">
        <v>16.350000000000001</v>
      </c>
      <c r="N18">
        <v>16.2</v>
      </c>
      <c r="O18">
        <v>15.8</v>
      </c>
      <c r="P18">
        <v>15.8</v>
      </c>
      <c r="Q18">
        <v>17.600000000000001</v>
      </c>
    </row>
    <row r="19" spans="1:17" x14ac:dyDescent="0.2">
      <c r="A19">
        <v>-354</v>
      </c>
      <c r="B19">
        <v>40.69</v>
      </c>
      <c r="C19">
        <v>0.86499999999999999</v>
      </c>
      <c r="D19">
        <v>0.85199999999999998</v>
      </c>
      <c r="E19">
        <v>0.91700000000000004</v>
      </c>
      <c r="F19">
        <v>0.89</v>
      </c>
      <c r="G19">
        <v>0.80100000000000005</v>
      </c>
      <c r="K19" t="s">
        <v>50</v>
      </c>
      <c r="L19" t="s">
        <v>49</v>
      </c>
      <c r="M19">
        <v>16.361999999999998</v>
      </c>
      <c r="N19">
        <v>16.169</v>
      </c>
      <c r="O19">
        <v>15.804</v>
      </c>
      <c r="P19">
        <v>15.821</v>
      </c>
      <c r="Q19">
        <v>17.652000000000001</v>
      </c>
    </row>
    <row r="20" spans="1:17" x14ac:dyDescent="0.2">
      <c r="A20">
        <v>-353</v>
      </c>
      <c r="B20">
        <v>41.2</v>
      </c>
      <c r="C20">
        <v>0.85899999999999999</v>
      </c>
      <c r="D20">
        <v>0.84799999999999998</v>
      </c>
      <c r="E20">
        <v>0.90300000000000002</v>
      </c>
      <c r="F20">
        <v>0.88900000000000001</v>
      </c>
      <c r="G20">
        <v>0.79800000000000004</v>
      </c>
      <c r="K20" t="s">
        <v>51</v>
      </c>
      <c r="L20" t="s">
        <v>49</v>
      </c>
      <c r="M20">
        <v>1.7390000000000001</v>
      </c>
      <c r="N20">
        <v>1.6890000000000001</v>
      </c>
      <c r="O20">
        <v>1.61</v>
      </c>
      <c r="P20">
        <v>1.4590000000000001</v>
      </c>
      <c r="Q20">
        <v>1.494</v>
      </c>
    </row>
    <row r="21" spans="1:17" x14ac:dyDescent="0.2">
      <c r="A21">
        <v>-352</v>
      </c>
      <c r="B21">
        <v>41.79</v>
      </c>
      <c r="C21">
        <v>0.85699999999999998</v>
      </c>
      <c r="D21">
        <v>0.84699999999999998</v>
      </c>
      <c r="E21">
        <v>0.89700000000000002</v>
      </c>
      <c r="F21">
        <v>0.88400000000000001</v>
      </c>
      <c r="G21">
        <v>0.79900000000000004</v>
      </c>
      <c r="K21" t="s">
        <v>52</v>
      </c>
      <c r="L21" t="s">
        <v>49</v>
      </c>
      <c r="M21">
        <v>23.396000000000001</v>
      </c>
      <c r="N21">
        <v>23.396000000000001</v>
      </c>
      <c r="O21">
        <v>21.2</v>
      </c>
      <c r="P21">
        <v>21.6</v>
      </c>
      <c r="Q21">
        <v>23.2</v>
      </c>
    </row>
    <row r="22" spans="1:17" x14ac:dyDescent="0.2">
      <c r="A22">
        <v>-351</v>
      </c>
      <c r="B22">
        <v>42.45</v>
      </c>
      <c r="C22">
        <v>0.85599999999999998</v>
      </c>
      <c r="D22">
        <v>0.84399999999999997</v>
      </c>
      <c r="E22">
        <v>0.89300000000000002</v>
      </c>
      <c r="F22">
        <v>0.88500000000000001</v>
      </c>
      <c r="G22">
        <v>0.80100000000000005</v>
      </c>
      <c r="K22" t="s">
        <v>53</v>
      </c>
      <c r="L22" t="s">
        <v>49</v>
      </c>
      <c r="M22">
        <v>12</v>
      </c>
      <c r="N22">
        <v>12.6</v>
      </c>
      <c r="O22">
        <v>12</v>
      </c>
      <c r="P22">
        <v>12.396000000000001</v>
      </c>
      <c r="Q22">
        <v>14.2</v>
      </c>
    </row>
    <row r="23" spans="1:17" x14ac:dyDescent="0.2">
      <c r="A23">
        <v>-350</v>
      </c>
      <c r="B23">
        <v>43.2</v>
      </c>
      <c r="C23">
        <v>0.85199999999999998</v>
      </c>
      <c r="D23">
        <v>0.83799999999999997</v>
      </c>
      <c r="E23">
        <v>0.88300000000000001</v>
      </c>
      <c r="F23">
        <v>0.88300000000000001</v>
      </c>
      <c r="G23">
        <v>0.80400000000000005</v>
      </c>
      <c r="K23" t="s">
        <v>54</v>
      </c>
      <c r="L23" t="s">
        <v>46</v>
      </c>
      <c r="M23">
        <v>10.625999999999999</v>
      </c>
      <c r="N23">
        <v>10.449</v>
      </c>
      <c r="O23">
        <v>10.189</v>
      </c>
      <c r="P23">
        <v>9.2200000000000006</v>
      </c>
      <c r="Q23">
        <v>8.4629999999999992</v>
      </c>
    </row>
    <row r="24" spans="1:17" x14ac:dyDescent="0.2">
      <c r="A24">
        <v>-349</v>
      </c>
      <c r="B24">
        <v>44.02</v>
      </c>
      <c r="C24">
        <v>0.85199999999999998</v>
      </c>
      <c r="D24">
        <v>0.83699999999999997</v>
      </c>
      <c r="E24">
        <v>0.876</v>
      </c>
      <c r="F24">
        <v>0.88</v>
      </c>
      <c r="G24">
        <v>0.81399999999999995</v>
      </c>
      <c r="K24" t="s">
        <v>55</v>
      </c>
      <c r="L24" t="s">
        <v>46</v>
      </c>
      <c r="M24">
        <v>73.343000000000004</v>
      </c>
      <c r="N24">
        <v>77.929000000000002</v>
      </c>
      <c r="O24">
        <v>75.930999999999997</v>
      </c>
      <c r="P24">
        <v>78.349999999999994</v>
      </c>
      <c r="Q24">
        <v>80.441999999999993</v>
      </c>
    </row>
    <row r="25" spans="1:17" x14ac:dyDescent="0.2">
      <c r="A25">
        <v>-348</v>
      </c>
      <c r="B25">
        <v>44.91</v>
      </c>
      <c r="C25">
        <v>0.85599999999999998</v>
      </c>
      <c r="D25">
        <v>0.83099999999999996</v>
      </c>
      <c r="E25">
        <v>0.871</v>
      </c>
      <c r="F25">
        <v>0.88300000000000001</v>
      </c>
      <c r="G25">
        <v>0.84199999999999997</v>
      </c>
      <c r="K25" t="s">
        <v>56</v>
      </c>
      <c r="L25" t="s">
        <v>57</v>
      </c>
      <c r="M25">
        <v>2.8359999999999999</v>
      </c>
      <c r="N25">
        <v>2.8740000000000001</v>
      </c>
      <c r="O25">
        <v>2.98</v>
      </c>
      <c r="P25">
        <v>2.8879999999999999</v>
      </c>
      <c r="Q25">
        <v>2.6019999999999999</v>
      </c>
    </row>
    <row r="26" spans="1:17" x14ac:dyDescent="0.2">
      <c r="A26">
        <v>-347</v>
      </c>
      <c r="B26">
        <v>45.89</v>
      </c>
      <c r="C26">
        <v>0.86</v>
      </c>
      <c r="D26">
        <v>0.83199999999999996</v>
      </c>
      <c r="E26">
        <v>0.85899999999999999</v>
      </c>
      <c r="F26">
        <v>0.878</v>
      </c>
      <c r="G26">
        <v>0.871</v>
      </c>
      <c r="K26" t="s">
        <v>58</v>
      </c>
      <c r="L26" t="s">
        <v>57</v>
      </c>
      <c r="M26">
        <v>3.0009999999999999</v>
      </c>
      <c r="N26">
        <v>3.048</v>
      </c>
      <c r="O26">
        <v>3.141</v>
      </c>
      <c r="P26">
        <v>3.036</v>
      </c>
      <c r="Q26">
        <v>2.7770000000000001</v>
      </c>
    </row>
    <row r="27" spans="1:17" x14ac:dyDescent="0.2">
      <c r="A27">
        <v>-346</v>
      </c>
      <c r="B27">
        <v>46.93</v>
      </c>
      <c r="C27">
        <v>0.86399999999999999</v>
      </c>
      <c r="D27">
        <v>0.82599999999999996</v>
      </c>
      <c r="E27">
        <v>0.85399999999999998</v>
      </c>
      <c r="F27">
        <v>0.874</v>
      </c>
      <c r="G27">
        <v>0.90200000000000002</v>
      </c>
      <c r="K27" t="s">
        <v>59</v>
      </c>
      <c r="L27" t="s">
        <v>57</v>
      </c>
      <c r="M27">
        <v>0.53</v>
      </c>
      <c r="N27">
        <v>0.56799999999999995</v>
      </c>
      <c r="O27">
        <v>0.55200000000000005</v>
      </c>
      <c r="P27">
        <v>0.45300000000000001</v>
      </c>
      <c r="Q27">
        <v>0.47</v>
      </c>
    </row>
    <row r="28" spans="1:17" x14ac:dyDescent="0.2">
      <c r="A28">
        <v>-345</v>
      </c>
      <c r="B28">
        <v>48.06</v>
      </c>
      <c r="C28">
        <v>0.86799999999999999</v>
      </c>
      <c r="D28">
        <v>0.82399999999999995</v>
      </c>
      <c r="E28">
        <v>0.85</v>
      </c>
      <c r="F28">
        <v>0.875</v>
      </c>
      <c r="G28">
        <v>0.92400000000000004</v>
      </c>
      <c r="K28" t="s">
        <v>60</v>
      </c>
      <c r="L28" t="s">
        <v>57</v>
      </c>
      <c r="M28">
        <v>4.97</v>
      </c>
      <c r="N28">
        <v>4.5039999999999996</v>
      </c>
      <c r="O28">
        <v>4.97</v>
      </c>
      <c r="P28">
        <v>4.5019999999999998</v>
      </c>
      <c r="Q28">
        <v>4.0279999999999996</v>
      </c>
    </row>
    <row r="29" spans="1:17" x14ac:dyDescent="0.2">
      <c r="A29">
        <v>-344</v>
      </c>
      <c r="B29">
        <v>49.26</v>
      </c>
      <c r="C29">
        <v>0.86799999999999999</v>
      </c>
      <c r="D29">
        <v>0.82199999999999995</v>
      </c>
      <c r="E29">
        <v>0.83899999999999997</v>
      </c>
      <c r="F29">
        <v>0.86499999999999999</v>
      </c>
      <c r="G29">
        <v>0.94299999999999995</v>
      </c>
      <c r="K29" t="s">
        <v>61</v>
      </c>
      <c r="L29" t="s">
        <v>57</v>
      </c>
      <c r="M29">
        <v>1.474</v>
      </c>
      <c r="N29">
        <v>1.478</v>
      </c>
      <c r="O29">
        <v>1.5620000000000001</v>
      </c>
      <c r="P29">
        <v>1.6040000000000001</v>
      </c>
      <c r="Q29">
        <v>1.474</v>
      </c>
    </row>
    <row r="30" spans="1:17" x14ac:dyDescent="0.2">
      <c r="A30">
        <v>-343</v>
      </c>
      <c r="B30">
        <v>50.53</v>
      </c>
      <c r="C30">
        <v>0.87</v>
      </c>
      <c r="D30">
        <v>0.82199999999999995</v>
      </c>
      <c r="E30">
        <v>0.83799999999999997</v>
      </c>
      <c r="F30">
        <v>0.86099999999999999</v>
      </c>
      <c r="G30">
        <v>0.96</v>
      </c>
      <c r="K30" t="s">
        <v>62</v>
      </c>
      <c r="L30" t="s">
        <v>46</v>
      </c>
      <c r="M30">
        <v>17.667000000000002</v>
      </c>
      <c r="N30">
        <v>18.638999999999999</v>
      </c>
      <c r="O30">
        <v>17.585000000000001</v>
      </c>
      <c r="P30">
        <v>14.906000000000001</v>
      </c>
      <c r="Q30">
        <v>16.920999999999999</v>
      </c>
    </row>
    <row r="31" spans="1:17" x14ac:dyDescent="0.2">
      <c r="A31">
        <v>-342</v>
      </c>
      <c r="B31">
        <v>51.87</v>
      </c>
      <c r="C31">
        <v>0.875</v>
      </c>
      <c r="D31">
        <v>0.82</v>
      </c>
      <c r="E31">
        <v>0.83199999999999996</v>
      </c>
      <c r="F31">
        <v>0.86199999999999999</v>
      </c>
      <c r="G31">
        <v>0.98399999999999999</v>
      </c>
      <c r="K31" t="s">
        <v>63</v>
      </c>
      <c r="L31" t="s">
        <v>46</v>
      </c>
      <c r="M31">
        <v>49.122</v>
      </c>
      <c r="N31">
        <v>48.484000000000002</v>
      </c>
      <c r="O31">
        <v>49.734000000000002</v>
      </c>
      <c r="P31">
        <v>52.826999999999998</v>
      </c>
      <c r="Q31">
        <v>53.075000000000003</v>
      </c>
    </row>
    <row r="32" spans="1:17" x14ac:dyDescent="0.2">
      <c r="A32">
        <v>-341</v>
      </c>
      <c r="B32">
        <v>53.29</v>
      </c>
      <c r="C32">
        <v>0.874</v>
      </c>
      <c r="D32">
        <v>0.81699999999999995</v>
      </c>
      <c r="E32">
        <v>0.82399999999999995</v>
      </c>
      <c r="F32">
        <v>0.85099999999999998</v>
      </c>
      <c r="G32">
        <v>1.002</v>
      </c>
      <c r="K32" t="s">
        <v>64</v>
      </c>
      <c r="L32" t="s">
        <v>49</v>
      </c>
      <c r="M32">
        <v>6.75</v>
      </c>
      <c r="N32">
        <v>7</v>
      </c>
      <c r="O32">
        <v>6</v>
      </c>
      <c r="P32">
        <v>6</v>
      </c>
      <c r="Q32">
        <v>8</v>
      </c>
    </row>
    <row r="33" spans="1:17" x14ac:dyDescent="0.2">
      <c r="A33">
        <v>-340</v>
      </c>
      <c r="B33">
        <v>54.78</v>
      </c>
      <c r="C33">
        <v>0.876</v>
      </c>
      <c r="D33">
        <v>0.81699999999999995</v>
      </c>
      <c r="E33">
        <v>0.82399999999999995</v>
      </c>
      <c r="F33">
        <v>0.84899999999999998</v>
      </c>
      <c r="G33">
        <v>1.014</v>
      </c>
      <c r="K33" t="s">
        <v>65</v>
      </c>
      <c r="L33" t="s">
        <v>49</v>
      </c>
      <c r="M33">
        <v>6.9720000000000004</v>
      </c>
      <c r="N33">
        <v>7.0250000000000004</v>
      </c>
      <c r="O33">
        <v>6.3609999999999998</v>
      </c>
      <c r="P33">
        <v>6.617</v>
      </c>
      <c r="Q33">
        <v>7.8869999999999996</v>
      </c>
    </row>
    <row r="34" spans="1:17" x14ac:dyDescent="0.2">
      <c r="A34">
        <v>-339</v>
      </c>
      <c r="B34">
        <v>56.34</v>
      </c>
      <c r="C34">
        <v>0.874</v>
      </c>
      <c r="D34">
        <v>0.81599999999999995</v>
      </c>
      <c r="E34">
        <v>0.81599999999999995</v>
      </c>
      <c r="F34">
        <v>0.84599999999999997</v>
      </c>
      <c r="G34">
        <v>1.018</v>
      </c>
      <c r="K34" t="s">
        <v>66</v>
      </c>
      <c r="L34" t="s">
        <v>49</v>
      </c>
      <c r="M34">
        <v>2.1579999999999999</v>
      </c>
      <c r="N34">
        <v>2.1949999999999998</v>
      </c>
      <c r="O34">
        <v>1.897</v>
      </c>
      <c r="P34">
        <v>1.984</v>
      </c>
      <c r="Q34">
        <v>2.2320000000000002</v>
      </c>
    </row>
    <row r="35" spans="1:17" x14ac:dyDescent="0.2">
      <c r="A35">
        <v>-338</v>
      </c>
      <c r="B35">
        <v>57.97</v>
      </c>
      <c r="C35">
        <v>0.871</v>
      </c>
      <c r="D35">
        <v>0.81499999999999995</v>
      </c>
      <c r="E35">
        <v>0.81100000000000005</v>
      </c>
      <c r="F35">
        <v>0.83799999999999997</v>
      </c>
      <c r="G35">
        <v>1.018</v>
      </c>
      <c r="K35" t="s">
        <v>67</v>
      </c>
      <c r="L35" t="s">
        <v>49</v>
      </c>
      <c r="M35">
        <v>15.6</v>
      </c>
      <c r="N35">
        <v>15.6</v>
      </c>
      <c r="O35">
        <v>13</v>
      </c>
      <c r="P35">
        <v>14.396000000000001</v>
      </c>
      <c r="Q35">
        <v>14.8</v>
      </c>
    </row>
    <row r="36" spans="1:17" x14ac:dyDescent="0.2">
      <c r="A36">
        <v>-337</v>
      </c>
      <c r="B36">
        <v>59.67</v>
      </c>
      <c r="C36">
        <v>0.874</v>
      </c>
      <c r="D36">
        <v>0.81699999999999995</v>
      </c>
      <c r="E36">
        <v>0.81499999999999995</v>
      </c>
      <c r="F36">
        <v>0.83899999999999997</v>
      </c>
      <c r="G36">
        <v>1.0249999999999999</v>
      </c>
      <c r="K36" t="s">
        <v>68</v>
      </c>
      <c r="L36" t="s">
        <v>49</v>
      </c>
      <c r="M36">
        <v>0.39600000000000002</v>
      </c>
      <c r="N36">
        <v>0.39600000000000002</v>
      </c>
      <c r="O36">
        <v>1.8</v>
      </c>
      <c r="P36">
        <v>1.3959999999999999</v>
      </c>
      <c r="Q36">
        <v>3</v>
      </c>
    </row>
    <row r="37" spans="1:17" x14ac:dyDescent="0.2">
      <c r="A37">
        <v>-336</v>
      </c>
      <c r="B37">
        <v>61.44</v>
      </c>
      <c r="C37">
        <v>0.873</v>
      </c>
      <c r="D37">
        <v>0.81899999999999995</v>
      </c>
      <c r="E37">
        <v>0.81</v>
      </c>
      <c r="F37">
        <v>0.83599999999999997</v>
      </c>
      <c r="G37">
        <v>1.026</v>
      </c>
      <c r="K37" t="s">
        <v>69</v>
      </c>
      <c r="L37" t="s">
        <v>46</v>
      </c>
      <c r="M37">
        <v>30.957999999999998</v>
      </c>
      <c r="N37">
        <v>31.25</v>
      </c>
      <c r="O37">
        <v>29.827999999999999</v>
      </c>
      <c r="P37">
        <v>29.989000000000001</v>
      </c>
      <c r="Q37">
        <v>28.305</v>
      </c>
    </row>
    <row r="38" spans="1:17" x14ac:dyDescent="0.2">
      <c r="A38">
        <v>-335</v>
      </c>
      <c r="B38">
        <v>63.28</v>
      </c>
      <c r="C38">
        <v>0.86899999999999999</v>
      </c>
      <c r="D38">
        <v>0.82</v>
      </c>
      <c r="E38">
        <v>0.80800000000000005</v>
      </c>
      <c r="F38">
        <v>0.82899999999999996</v>
      </c>
      <c r="G38">
        <v>1.0209999999999999</v>
      </c>
      <c r="K38" t="s">
        <v>70</v>
      </c>
      <c r="L38" t="s">
        <v>46</v>
      </c>
      <c r="M38">
        <v>5.68</v>
      </c>
      <c r="N38">
        <v>5.6369999999999996</v>
      </c>
      <c r="O38">
        <v>28.297000000000001</v>
      </c>
      <c r="P38">
        <v>21.097000000000001</v>
      </c>
      <c r="Q38">
        <v>38.04</v>
      </c>
    </row>
    <row r="39" spans="1:17" x14ac:dyDescent="0.2">
      <c r="A39">
        <v>-334</v>
      </c>
      <c r="B39">
        <v>65.180000000000007</v>
      </c>
      <c r="C39">
        <v>0.87</v>
      </c>
      <c r="D39">
        <v>0.82299999999999995</v>
      </c>
      <c r="E39">
        <v>0.81</v>
      </c>
      <c r="F39">
        <v>0.83199999999999996</v>
      </c>
      <c r="G39">
        <v>1.014</v>
      </c>
      <c r="K39" t="s">
        <v>71</v>
      </c>
      <c r="L39" t="s">
        <v>37</v>
      </c>
      <c r="M39">
        <v>12.711</v>
      </c>
      <c r="N39">
        <v>12.766</v>
      </c>
      <c r="O39">
        <v>12.775</v>
      </c>
      <c r="P39">
        <v>12.313000000000001</v>
      </c>
      <c r="Q39">
        <v>12.99</v>
      </c>
    </row>
    <row r="40" spans="1:17" x14ac:dyDescent="0.2">
      <c r="A40">
        <v>-333</v>
      </c>
      <c r="B40">
        <v>67.150000000000006</v>
      </c>
      <c r="C40">
        <v>0.86799999999999999</v>
      </c>
      <c r="D40">
        <v>0.82399999999999995</v>
      </c>
      <c r="E40">
        <v>0.80300000000000005</v>
      </c>
      <c r="F40">
        <v>0.82899999999999996</v>
      </c>
      <c r="G40">
        <v>1.016</v>
      </c>
      <c r="K40" t="s">
        <v>72</v>
      </c>
      <c r="L40" t="s">
        <v>37</v>
      </c>
      <c r="M40">
        <v>12.712</v>
      </c>
      <c r="N40">
        <v>12.766999999999999</v>
      </c>
      <c r="O40">
        <v>12.776</v>
      </c>
      <c r="P40">
        <v>12.314</v>
      </c>
      <c r="Q40">
        <v>12.991</v>
      </c>
    </row>
    <row r="41" spans="1:17" x14ac:dyDescent="0.2">
      <c r="A41">
        <v>-332</v>
      </c>
      <c r="B41">
        <v>69.19</v>
      </c>
      <c r="C41">
        <v>0.874</v>
      </c>
      <c r="D41">
        <v>0.82599999999999996</v>
      </c>
      <c r="E41">
        <v>0.80600000000000005</v>
      </c>
      <c r="F41">
        <v>0.82599999999999996</v>
      </c>
      <c r="G41">
        <v>1.0389999999999999</v>
      </c>
      <c r="K41" t="s">
        <v>73</v>
      </c>
      <c r="L41" t="s">
        <v>37</v>
      </c>
      <c r="M41">
        <v>0.25900000000000001</v>
      </c>
      <c r="N41">
        <v>7.8E-2</v>
      </c>
      <c r="O41">
        <v>7.4999999999999997E-2</v>
      </c>
      <c r="P41">
        <v>8.2000000000000003E-2</v>
      </c>
      <c r="Q41">
        <v>8.5000000000000006E-2</v>
      </c>
    </row>
    <row r="42" spans="1:17" x14ac:dyDescent="0.2">
      <c r="A42">
        <v>-331</v>
      </c>
      <c r="B42">
        <v>71.290000000000006</v>
      </c>
      <c r="C42">
        <v>0.88100000000000001</v>
      </c>
      <c r="D42">
        <v>0.83</v>
      </c>
      <c r="E42">
        <v>0.81299999999999994</v>
      </c>
      <c r="F42">
        <v>0.83399999999999996</v>
      </c>
      <c r="G42">
        <v>1.0469999999999999</v>
      </c>
      <c r="K42" t="s">
        <v>74</v>
      </c>
      <c r="L42" t="s">
        <v>37</v>
      </c>
      <c r="M42">
        <v>13.183</v>
      </c>
      <c r="N42">
        <v>12.989000000000001</v>
      </c>
      <c r="O42">
        <v>12.943</v>
      </c>
      <c r="P42">
        <v>12.518000000000001</v>
      </c>
      <c r="Q42">
        <v>13.183</v>
      </c>
    </row>
    <row r="43" spans="1:17" x14ac:dyDescent="0.2">
      <c r="A43">
        <v>-330</v>
      </c>
      <c r="B43">
        <v>73.45</v>
      </c>
      <c r="C43">
        <v>0.88</v>
      </c>
      <c r="D43">
        <v>0.83399999999999996</v>
      </c>
      <c r="E43">
        <v>0.80500000000000005</v>
      </c>
      <c r="F43">
        <v>0.83299999999999996</v>
      </c>
      <c r="G43">
        <v>1.0469999999999999</v>
      </c>
      <c r="K43" t="s">
        <v>75</v>
      </c>
      <c r="L43" t="s">
        <v>37</v>
      </c>
      <c r="M43">
        <v>11.76</v>
      </c>
      <c r="N43">
        <v>12.510999999999999</v>
      </c>
      <c r="O43">
        <v>12.288</v>
      </c>
      <c r="P43">
        <v>11.76</v>
      </c>
      <c r="Q43">
        <v>12.672000000000001</v>
      </c>
    </row>
    <row r="44" spans="1:17" x14ac:dyDescent="0.2">
      <c r="A44">
        <v>-329</v>
      </c>
      <c r="B44">
        <v>75.67</v>
      </c>
      <c r="C44">
        <v>0.879</v>
      </c>
      <c r="D44">
        <v>0.83699999999999997</v>
      </c>
      <c r="E44">
        <v>0.81100000000000005</v>
      </c>
      <c r="F44">
        <v>0.83099999999999996</v>
      </c>
      <c r="G44">
        <v>1.038</v>
      </c>
      <c r="K44" t="s">
        <v>76</v>
      </c>
      <c r="L44" t="s">
        <v>46</v>
      </c>
      <c r="M44">
        <v>2.0390000000000001</v>
      </c>
      <c r="N44">
        <v>0.61199999999999999</v>
      </c>
      <c r="O44">
        <v>0.58299999999999996</v>
      </c>
      <c r="P44">
        <v>0.66500000000000004</v>
      </c>
      <c r="Q44">
        <v>0.65300000000000002</v>
      </c>
    </row>
    <row r="45" spans="1:17" x14ac:dyDescent="0.2">
      <c r="A45">
        <v>-328</v>
      </c>
      <c r="B45">
        <v>77.959999999999994</v>
      </c>
      <c r="C45">
        <v>0.877</v>
      </c>
      <c r="D45">
        <v>0.84</v>
      </c>
      <c r="E45">
        <v>0.81200000000000006</v>
      </c>
      <c r="F45">
        <v>0.83299999999999996</v>
      </c>
      <c r="G45">
        <v>1.022</v>
      </c>
      <c r="K45" t="s">
        <v>77</v>
      </c>
      <c r="L45" t="s">
        <v>46</v>
      </c>
      <c r="M45">
        <v>92.512</v>
      </c>
      <c r="N45">
        <v>97.995000000000005</v>
      </c>
      <c r="O45">
        <v>96.183000000000007</v>
      </c>
      <c r="P45">
        <v>95.498999999999995</v>
      </c>
      <c r="Q45">
        <v>97.546000000000006</v>
      </c>
    </row>
    <row r="46" spans="1:17" x14ac:dyDescent="0.2">
      <c r="A46">
        <v>-327</v>
      </c>
      <c r="B46">
        <v>80.31</v>
      </c>
      <c r="C46">
        <v>0.86899999999999999</v>
      </c>
      <c r="D46">
        <v>0.83699999999999997</v>
      </c>
      <c r="E46">
        <v>0.81200000000000006</v>
      </c>
      <c r="F46">
        <v>0.83199999999999996</v>
      </c>
      <c r="G46">
        <v>0.99299999999999999</v>
      </c>
      <c r="K46" t="s">
        <v>78</v>
      </c>
      <c r="L46" t="s">
        <v>37</v>
      </c>
      <c r="M46">
        <v>12.654999999999999</v>
      </c>
      <c r="N46">
        <v>12.763</v>
      </c>
      <c r="O46">
        <v>12.597</v>
      </c>
      <c r="P46">
        <v>12.304</v>
      </c>
      <c r="Q46">
        <v>12.957000000000001</v>
      </c>
    </row>
    <row r="47" spans="1:17" x14ac:dyDescent="0.2">
      <c r="A47">
        <v>-326</v>
      </c>
      <c r="B47">
        <v>82.71</v>
      </c>
      <c r="C47">
        <v>0.86299999999999999</v>
      </c>
      <c r="D47">
        <v>0.84</v>
      </c>
      <c r="E47">
        <v>0.82099999999999995</v>
      </c>
      <c r="F47">
        <v>0.81799999999999995</v>
      </c>
      <c r="G47">
        <v>0.97299999999999998</v>
      </c>
      <c r="K47" t="s">
        <v>79</v>
      </c>
      <c r="L47" t="s">
        <v>37</v>
      </c>
      <c r="M47">
        <v>12.656000000000001</v>
      </c>
      <c r="N47">
        <v>12.763999999999999</v>
      </c>
      <c r="O47">
        <v>12.598000000000001</v>
      </c>
      <c r="P47">
        <v>12.305</v>
      </c>
      <c r="Q47">
        <v>12.958</v>
      </c>
    </row>
    <row r="48" spans="1:17" x14ac:dyDescent="0.2">
      <c r="A48">
        <v>-325</v>
      </c>
      <c r="B48">
        <v>85.17</v>
      </c>
      <c r="C48">
        <v>0.86699999999999999</v>
      </c>
      <c r="D48">
        <v>0.83799999999999997</v>
      </c>
      <c r="E48">
        <v>0.82599999999999996</v>
      </c>
      <c r="F48">
        <v>0.82099999999999995</v>
      </c>
      <c r="G48">
        <v>0.98399999999999999</v>
      </c>
      <c r="K48" t="s">
        <v>80</v>
      </c>
      <c r="L48" t="s">
        <v>37</v>
      </c>
      <c r="M48">
        <v>0.253</v>
      </c>
      <c r="N48">
        <v>8.2000000000000003E-2</v>
      </c>
      <c r="O48">
        <v>8.1000000000000003E-2</v>
      </c>
      <c r="P48">
        <v>7.1999999999999995E-2</v>
      </c>
      <c r="Q48">
        <v>8.6999999999999994E-2</v>
      </c>
    </row>
    <row r="49" spans="1:17" x14ac:dyDescent="0.2">
      <c r="A49">
        <v>-324</v>
      </c>
      <c r="B49">
        <v>87.69</v>
      </c>
      <c r="C49">
        <v>0.88200000000000001</v>
      </c>
      <c r="D49">
        <v>0.84099999999999997</v>
      </c>
      <c r="E49">
        <v>0.82499999999999996</v>
      </c>
      <c r="F49">
        <v>0.872</v>
      </c>
      <c r="G49">
        <v>0.98899999999999999</v>
      </c>
      <c r="K49" t="s">
        <v>81</v>
      </c>
      <c r="L49" t="s">
        <v>37</v>
      </c>
      <c r="M49">
        <v>13.141999999999999</v>
      </c>
      <c r="N49">
        <v>13.026</v>
      </c>
      <c r="O49">
        <v>12.798999999999999</v>
      </c>
      <c r="P49">
        <v>12.509</v>
      </c>
      <c r="Q49">
        <v>13.141999999999999</v>
      </c>
    </row>
    <row r="50" spans="1:17" x14ac:dyDescent="0.2">
      <c r="A50">
        <v>-323</v>
      </c>
      <c r="B50">
        <v>90.26</v>
      </c>
      <c r="C50">
        <v>0.86899999999999999</v>
      </c>
      <c r="D50">
        <v>0.84399999999999997</v>
      </c>
      <c r="E50">
        <v>0.83199999999999996</v>
      </c>
      <c r="F50">
        <v>0.81799999999999995</v>
      </c>
      <c r="G50">
        <v>0.98299999999999998</v>
      </c>
      <c r="K50" t="s">
        <v>82</v>
      </c>
      <c r="L50" t="s">
        <v>37</v>
      </c>
      <c r="M50">
        <v>11.868</v>
      </c>
      <c r="N50">
        <v>12.54</v>
      </c>
      <c r="O50">
        <v>12.167999999999999</v>
      </c>
      <c r="P50">
        <v>11.868</v>
      </c>
      <c r="Q50">
        <v>12.651999999999999</v>
      </c>
    </row>
    <row r="51" spans="1:17" x14ac:dyDescent="0.2">
      <c r="A51">
        <v>-322</v>
      </c>
      <c r="B51">
        <v>92.89</v>
      </c>
      <c r="C51">
        <v>0.875</v>
      </c>
      <c r="D51">
        <v>0.84399999999999997</v>
      </c>
      <c r="E51">
        <v>0.83099999999999996</v>
      </c>
      <c r="F51">
        <v>0.84799999999999998</v>
      </c>
      <c r="G51">
        <v>0.97599999999999998</v>
      </c>
      <c r="K51" t="s">
        <v>83</v>
      </c>
      <c r="L51" t="s">
        <v>46</v>
      </c>
      <c r="M51">
        <v>1.9990000000000001</v>
      </c>
      <c r="N51">
        <v>0.64600000000000002</v>
      </c>
      <c r="O51">
        <v>0.64400000000000002</v>
      </c>
      <c r="P51">
        <v>0.58599999999999997</v>
      </c>
      <c r="Q51">
        <v>0.67300000000000004</v>
      </c>
    </row>
    <row r="52" spans="1:17" x14ac:dyDescent="0.2">
      <c r="A52">
        <v>-321</v>
      </c>
      <c r="B52">
        <v>95.57</v>
      </c>
      <c r="C52">
        <v>0.86899999999999999</v>
      </c>
      <c r="D52">
        <v>0.84499999999999997</v>
      </c>
      <c r="E52">
        <v>0.83699999999999997</v>
      </c>
      <c r="F52">
        <v>0.83699999999999997</v>
      </c>
      <c r="G52">
        <v>0.95499999999999996</v>
      </c>
      <c r="K52" t="s">
        <v>84</v>
      </c>
      <c r="L52" t="s">
        <v>46</v>
      </c>
      <c r="M52">
        <v>93.772999999999996</v>
      </c>
      <c r="N52">
        <v>98.247</v>
      </c>
      <c r="O52">
        <v>96.585999999999999</v>
      </c>
      <c r="P52">
        <v>96.451999999999998</v>
      </c>
      <c r="Q52">
        <v>97.638000000000005</v>
      </c>
    </row>
    <row r="53" spans="1:17" x14ac:dyDescent="0.2">
      <c r="A53">
        <v>-320</v>
      </c>
      <c r="B53">
        <v>98.3</v>
      </c>
      <c r="C53">
        <v>0.86199999999999999</v>
      </c>
      <c r="D53">
        <v>0.84499999999999997</v>
      </c>
      <c r="E53">
        <v>0.84399999999999997</v>
      </c>
      <c r="F53">
        <v>0.82099999999999995</v>
      </c>
      <c r="G53">
        <v>0.93799999999999994</v>
      </c>
      <c r="K53" t="s">
        <v>85</v>
      </c>
      <c r="L53" t="s">
        <v>37</v>
      </c>
      <c r="M53">
        <v>-5.6000000000000001E-2</v>
      </c>
      <c r="N53">
        <v>-3.0000000000000001E-3</v>
      </c>
      <c r="O53">
        <v>-0.17699999999999999</v>
      </c>
      <c r="P53">
        <v>-8.9999999999999993E-3</v>
      </c>
      <c r="Q53">
        <v>-3.3000000000000002E-2</v>
      </c>
    </row>
    <row r="54" spans="1:17" x14ac:dyDescent="0.2">
      <c r="A54">
        <v>-319</v>
      </c>
      <c r="B54">
        <v>101.09</v>
      </c>
      <c r="C54">
        <v>0.86599999999999999</v>
      </c>
      <c r="D54">
        <v>0.84899999999999998</v>
      </c>
      <c r="E54">
        <v>0.82399999999999995</v>
      </c>
      <c r="F54">
        <v>0.85</v>
      </c>
      <c r="G54">
        <v>0.94199999999999995</v>
      </c>
      <c r="K54" t="s">
        <v>86</v>
      </c>
      <c r="L54" t="s">
        <v>37</v>
      </c>
      <c r="M54">
        <v>-5.6000000000000001E-2</v>
      </c>
      <c r="N54">
        <v>-3.0000000000000001E-3</v>
      </c>
      <c r="O54">
        <v>-0.17699999999999999</v>
      </c>
      <c r="P54">
        <v>-0.01</v>
      </c>
      <c r="Q54">
        <v>-3.3000000000000002E-2</v>
      </c>
    </row>
    <row r="55" spans="1:17" x14ac:dyDescent="0.2">
      <c r="A55">
        <v>-318</v>
      </c>
      <c r="B55">
        <v>103.92</v>
      </c>
      <c r="C55">
        <v>0.86399999999999999</v>
      </c>
      <c r="D55">
        <v>0.84399999999999997</v>
      </c>
      <c r="E55">
        <v>0.84699999999999998</v>
      </c>
      <c r="F55">
        <v>0.82899999999999996</v>
      </c>
      <c r="G55">
        <v>0.93500000000000005</v>
      </c>
      <c r="K55" t="s">
        <v>87</v>
      </c>
      <c r="L55" t="s">
        <v>37</v>
      </c>
      <c r="M55">
        <v>7.4999999999999997E-2</v>
      </c>
      <c r="N55">
        <v>2.3E-2</v>
      </c>
      <c r="O55">
        <v>0.02</v>
      </c>
      <c r="P55">
        <v>3.2000000000000001E-2</v>
      </c>
      <c r="Q55">
        <v>0.02</v>
      </c>
    </row>
    <row r="56" spans="1:17" x14ac:dyDescent="0.2">
      <c r="A56">
        <v>-317</v>
      </c>
      <c r="B56">
        <v>106.8</v>
      </c>
      <c r="C56">
        <v>0.86399999999999999</v>
      </c>
      <c r="D56">
        <v>0.84599999999999997</v>
      </c>
      <c r="E56">
        <v>0.83899999999999997</v>
      </c>
      <c r="F56">
        <v>0.83699999999999997</v>
      </c>
      <c r="G56">
        <v>0.93500000000000005</v>
      </c>
      <c r="K56" t="s">
        <v>88</v>
      </c>
      <c r="L56" t="s">
        <v>37</v>
      </c>
      <c r="M56">
        <v>0.108</v>
      </c>
      <c r="N56">
        <v>6.7000000000000004E-2</v>
      </c>
      <c r="O56">
        <v>-0.115</v>
      </c>
      <c r="P56">
        <v>0.108</v>
      </c>
      <c r="Q56">
        <v>1.6E-2</v>
      </c>
    </row>
    <row r="57" spans="1:17" x14ac:dyDescent="0.2">
      <c r="A57">
        <v>-316</v>
      </c>
      <c r="B57">
        <v>109.72</v>
      </c>
      <c r="C57">
        <v>0.86699999999999999</v>
      </c>
      <c r="D57">
        <v>0.84499999999999997</v>
      </c>
      <c r="E57">
        <v>0.84699999999999998</v>
      </c>
      <c r="F57">
        <v>0.83599999999999997</v>
      </c>
      <c r="G57">
        <v>0.93899999999999995</v>
      </c>
      <c r="K57" t="s">
        <v>89</v>
      </c>
      <c r="L57" t="s">
        <v>37</v>
      </c>
      <c r="M57">
        <v>-0.23599999999999999</v>
      </c>
      <c r="N57">
        <v>-5.5E-2</v>
      </c>
      <c r="O57">
        <v>-0.23599999999999999</v>
      </c>
      <c r="P57">
        <v>-8.2000000000000003E-2</v>
      </c>
      <c r="Q57">
        <v>-0.11700000000000001</v>
      </c>
    </row>
    <row r="58" spans="1:17" x14ac:dyDescent="0.2">
      <c r="A58">
        <v>-315</v>
      </c>
      <c r="B58">
        <v>112.69</v>
      </c>
      <c r="C58">
        <v>0.86499999999999999</v>
      </c>
      <c r="D58">
        <v>0.84699999999999998</v>
      </c>
      <c r="E58">
        <v>0.83199999999999996</v>
      </c>
      <c r="F58">
        <v>0.82599999999999996</v>
      </c>
      <c r="G58">
        <v>0.95699999999999996</v>
      </c>
      <c r="K58" t="s">
        <v>90</v>
      </c>
      <c r="L58" t="s">
        <v>46</v>
      </c>
      <c r="M58">
        <v>99.99</v>
      </c>
      <c r="N58">
        <v>99.99</v>
      </c>
      <c r="O58">
        <v>11.243</v>
      </c>
      <c r="P58">
        <v>99.99</v>
      </c>
      <c r="Q58">
        <v>61.856000000000002</v>
      </c>
    </row>
    <row r="59" spans="1:17" x14ac:dyDescent="0.2">
      <c r="A59">
        <v>-314</v>
      </c>
      <c r="B59">
        <v>115.7</v>
      </c>
      <c r="C59">
        <v>0.875</v>
      </c>
      <c r="D59">
        <v>0.84099999999999997</v>
      </c>
      <c r="E59">
        <v>0.84899999999999998</v>
      </c>
      <c r="F59">
        <v>0.83499999999999996</v>
      </c>
      <c r="G59">
        <v>0.97599999999999998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0.87</v>
      </c>
      <c r="D60">
        <v>0.83599999999999997</v>
      </c>
      <c r="E60">
        <v>0.83799999999999997</v>
      </c>
      <c r="F60">
        <v>0.83199999999999996</v>
      </c>
      <c r="G60">
        <v>0.97199999999999998</v>
      </c>
      <c r="K60" t="s">
        <v>92</v>
      </c>
      <c r="L60" t="s">
        <v>93</v>
      </c>
      <c r="M60">
        <v>2489.5</v>
      </c>
      <c r="N60">
        <v>2462.6</v>
      </c>
      <c r="O60">
        <v>2462.8000000000002</v>
      </c>
      <c r="P60">
        <v>2468.4</v>
      </c>
      <c r="Q60">
        <v>2564.1999999999998</v>
      </c>
    </row>
    <row r="61" spans="1:17" x14ac:dyDescent="0.2">
      <c r="A61">
        <v>-312</v>
      </c>
      <c r="B61">
        <v>121.85</v>
      </c>
      <c r="C61">
        <v>0.88200000000000001</v>
      </c>
      <c r="D61">
        <v>0.83299999999999996</v>
      </c>
      <c r="E61">
        <v>0.84899999999999998</v>
      </c>
      <c r="F61">
        <v>0.82599999999999996</v>
      </c>
      <c r="G61">
        <v>1.02</v>
      </c>
      <c r="K61" t="s">
        <v>94</v>
      </c>
      <c r="L61" t="s">
        <v>93</v>
      </c>
      <c r="M61">
        <v>2520.134</v>
      </c>
      <c r="N61">
        <v>2496.105</v>
      </c>
      <c r="O61">
        <v>2493.6799999999998</v>
      </c>
      <c r="P61">
        <v>2494.326</v>
      </c>
      <c r="Q61">
        <v>2596.4259999999999</v>
      </c>
    </row>
    <row r="62" spans="1:17" x14ac:dyDescent="0.2">
      <c r="A62">
        <v>-311</v>
      </c>
      <c r="B62">
        <v>124.99</v>
      </c>
      <c r="C62">
        <v>0.877</v>
      </c>
      <c r="D62">
        <v>0.85599999999999998</v>
      </c>
      <c r="E62">
        <v>0.84899999999999998</v>
      </c>
      <c r="F62">
        <v>0.83299999999999996</v>
      </c>
      <c r="G62">
        <v>0.97099999999999997</v>
      </c>
      <c r="K62" t="s">
        <v>95</v>
      </c>
      <c r="L62" t="s">
        <v>93</v>
      </c>
      <c r="M62">
        <v>60.606999999999999</v>
      </c>
      <c r="N62">
        <v>42.875999999999998</v>
      </c>
      <c r="O62">
        <v>43.929000000000002</v>
      </c>
      <c r="P62">
        <v>33.159999999999997</v>
      </c>
      <c r="Q62">
        <v>45.521000000000001</v>
      </c>
    </row>
    <row r="63" spans="1:17" x14ac:dyDescent="0.2">
      <c r="A63">
        <v>-310</v>
      </c>
      <c r="B63">
        <v>128.16</v>
      </c>
      <c r="C63">
        <v>0.84</v>
      </c>
      <c r="D63">
        <v>0.84</v>
      </c>
      <c r="E63">
        <v>0.84299999999999997</v>
      </c>
      <c r="F63">
        <v>0.82499999999999996</v>
      </c>
      <c r="G63">
        <v>0.85399999999999998</v>
      </c>
      <c r="K63" t="s">
        <v>96</v>
      </c>
      <c r="L63" t="s">
        <v>93</v>
      </c>
      <c r="M63">
        <v>2714.2</v>
      </c>
      <c r="N63">
        <v>2641.8</v>
      </c>
      <c r="O63">
        <v>2658.4</v>
      </c>
      <c r="P63">
        <v>2640.2</v>
      </c>
      <c r="Q63">
        <v>2714.2</v>
      </c>
    </row>
    <row r="64" spans="1:17" x14ac:dyDescent="0.2">
      <c r="A64">
        <v>-309</v>
      </c>
      <c r="B64">
        <v>131.37</v>
      </c>
      <c r="C64">
        <v>0.85</v>
      </c>
      <c r="D64">
        <v>0.85099999999999998</v>
      </c>
      <c r="E64">
        <v>0.84799999999999998</v>
      </c>
      <c r="F64">
        <v>0.82399999999999995</v>
      </c>
      <c r="G64">
        <v>0.876</v>
      </c>
      <c r="K64" t="s">
        <v>97</v>
      </c>
      <c r="L64" t="s">
        <v>93</v>
      </c>
      <c r="M64">
        <v>2372</v>
      </c>
      <c r="N64">
        <v>2372</v>
      </c>
      <c r="O64">
        <v>2382.4</v>
      </c>
      <c r="P64">
        <v>2394.1999999999998</v>
      </c>
      <c r="Q64">
        <v>2466.4</v>
      </c>
    </row>
    <row r="65" spans="1:17" x14ac:dyDescent="0.2">
      <c r="A65">
        <v>-308</v>
      </c>
      <c r="B65">
        <v>134.61000000000001</v>
      </c>
      <c r="C65">
        <v>0.84799999999999998</v>
      </c>
      <c r="D65">
        <v>0.84</v>
      </c>
      <c r="E65">
        <v>0.84799999999999998</v>
      </c>
      <c r="F65">
        <v>0.81799999999999995</v>
      </c>
      <c r="G65">
        <v>0.88600000000000001</v>
      </c>
      <c r="K65" t="s">
        <v>98</v>
      </c>
      <c r="L65" t="s">
        <v>46</v>
      </c>
      <c r="M65">
        <v>2.4049999999999998</v>
      </c>
      <c r="N65">
        <v>1.718</v>
      </c>
      <c r="O65">
        <v>1.762</v>
      </c>
      <c r="P65">
        <v>1.329</v>
      </c>
      <c r="Q65">
        <v>1.7529999999999999</v>
      </c>
    </row>
    <row r="66" spans="1:17" x14ac:dyDescent="0.2">
      <c r="A66">
        <v>-307</v>
      </c>
      <c r="B66">
        <v>137.88999999999999</v>
      </c>
      <c r="C66">
        <v>0.85499999999999998</v>
      </c>
      <c r="D66">
        <v>0.84</v>
      </c>
      <c r="E66">
        <v>0.84799999999999998</v>
      </c>
      <c r="F66">
        <v>0.83699999999999997</v>
      </c>
      <c r="G66">
        <v>0.89500000000000002</v>
      </c>
      <c r="K66" t="s">
        <v>99</v>
      </c>
      <c r="L66" t="s">
        <v>46</v>
      </c>
      <c r="M66">
        <v>94.122</v>
      </c>
      <c r="N66">
        <v>95.028000000000006</v>
      </c>
      <c r="O66">
        <v>95.537999999999997</v>
      </c>
      <c r="P66">
        <v>95.986000000000004</v>
      </c>
      <c r="Q66">
        <v>94.992000000000004</v>
      </c>
    </row>
    <row r="67" spans="1:17" x14ac:dyDescent="0.2">
      <c r="A67">
        <v>-306</v>
      </c>
      <c r="B67">
        <v>141.19</v>
      </c>
      <c r="C67">
        <v>0.86299999999999999</v>
      </c>
      <c r="D67">
        <v>0.85399999999999998</v>
      </c>
      <c r="E67">
        <v>0.85299999999999998</v>
      </c>
      <c r="F67">
        <v>0.82</v>
      </c>
      <c r="G67">
        <v>0.92300000000000004</v>
      </c>
      <c r="K67" t="s">
        <v>100</v>
      </c>
      <c r="L67" t="s">
        <v>49</v>
      </c>
      <c r="M67">
        <v>23.35</v>
      </c>
      <c r="N67">
        <v>23.2</v>
      </c>
      <c r="O67">
        <v>23</v>
      </c>
      <c r="P67">
        <v>22</v>
      </c>
      <c r="Q67">
        <v>25.2</v>
      </c>
    </row>
    <row r="68" spans="1:17" x14ac:dyDescent="0.2">
      <c r="A68">
        <v>-305</v>
      </c>
      <c r="B68">
        <v>144.53</v>
      </c>
      <c r="C68">
        <v>0.872</v>
      </c>
      <c r="D68">
        <v>0.84199999999999997</v>
      </c>
      <c r="E68">
        <v>0.85099999999999998</v>
      </c>
      <c r="F68">
        <v>0.83799999999999997</v>
      </c>
      <c r="G68">
        <v>0.95799999999999996</v>
      </c>
      <c r="K68" t="s">
        <v>101</v>
      </c>
      <c r="L68" t="s">
        <v>49</v>
      </c>
      <c r="M68">
        <v>22.983000000000001</v>
      </c>
      <c r="N68">
        <v>22.937000000000001</v>
      </c>
      <c r="O68">
        <v>22.581</v>
      </c>
      <c r="P68">
        <v>21.82</v>
      </c>
      <c r="Q68">
        <v>24.594999999999999</v>
      </c>
    </row>
    <row r="69" spans="1:17" x14ac:dyDescent="0.2">
      <c r="A69">
        <v>-304</v>
      </c>
      <c r="B69">
        <v>147.9</v>
      </c>
      <c r="C69">
        <v>0.87</v>
      </c>
      <c r="D69">
        <v>0.85099999999999998</v>
      </c>
      <c r="E69">
        <v>0.85399999999999998</v>
      </c>
      <c r="F69">
        <v>0.82399999999999995</v>
      </c>
      <c r="G69">
        <v>0.95</v>
      </c>
      <c r="K69" t="s">
        <v>102</v>
      </c>
      <c r="L69" t="s">
        <v>49</v>
      </c>
      <c r="M69">
        <v>2.91</v>
      </c>
      <c r="N69">
        <v>2.9340000000000002</v>
      </c>
      <c r="O69">
        <v>2.88</v>
      </c>
      <c r="P69">
        <v>2.359</v>
      </c>
      <c r="Q69">
        <v>2.7160000000000002</v>
      </c>
    </row>
    <row r="70" spans="1:17" x14ac:dyDescent="0.2">
      <c r="A70">
        <v>-303</v>
      </c>
      <c r="B70">
        <v>151.30000000000001</v>
      </c>
      <c r="C70">
        <v>0.876</v>
      </c>
      <c r="D70">
        <v>0.85799999999999998</v>
      </c>
      <c r="E70">
        <v>0.85899999999999999</v>
      </c>
      <c r="F70">
        <v>0.84199999999999997</v>
      </c>
      <c r="G70">
        <v>0.94499999999999995</v>
      </c>
      <c r="K70" t="s">
        <v>103</v>
      </c>
      <c r="L70" t="s">
        <v>49</v>
      </c>
      <c r="M70">
        <v>31.8</v>
      </c>
      <c r="N70">
        <v>31.8</v>
      </c>
      <c r="O70">
        <v>30</v>
      </c>
      <c r="P70">
        <v>27.396000000000001</v>
      </c>
      <c r="Q70">
        <v>31.396000000000001</v>
      </c>
    </row>
    <row r="71" spans="1:17" x14ac:dyDescent="0.2">
      <c r="A71">
        <v>-302</v>
      </c>
      <c r="B71">
        <v>154.72</v>
      </c>
      <c r="C71">
        <v>0.88300000000000001</v>
      </c>
      <c r="D71">
        <v>0.85199999999999998</v>
      </c>
      <c r="E71">
        <v>0.85899999999999999</v>
      </c>
      <c r="F71">
        <v>0.83899999999999997</v>
      </c>
      <c r="G71">
        <v>0.98499999999999999</v>
      </c>
      <c r="K71" t="s">
        <v>104</v>
      </c>
      <c r="L71" t="s">
        <v>49</v>
      </c>
      <c r="M71">
        <v>14.8</v>
      </c>
      <c r="N71">
        <v>16.600000000000001</v>
      </c>
      <c r="O71">
        <v>14.8</v>
      </c>
      <c r="P71">
        <v>16</v>
      </c>
      <c r="Q71">
        <v>17.2</v>
      </c>
    </row>
    <row r="72" spans="1:17" x14ac:dyDescent="0.2">
      <c r="A72">
        <v>-301</v>
      </c>
      <c r="B72">
        <v>158.16</v>
      </c>
      <c r="C72">
        <v>0.88400000000000001</v>
      </c>
      <c r="D72">
        <v>0.85899999999999999</v>
      </c>
      <c r="E72">
        <v>0.86299999999999999</v>
      </c>
      <c r="F72">
        <v>0.83599999999999997</v>
      </c>
      <c r="G72">
        <v>0.97899999999999998</v>
      </c>
      <c r="K72" t="s">
        <v>105</v>
      </c>
      <c r="L72" t="s">
        <v>46</v>
      </c>
      <c r="M72">
        <v>12.663</v>
      </c>
      <c r="N72">
        <v>12.791</v>
      </c>
      <c r="O72">
        <v>12.752000000000001</v>
      </c>
      <c r="P72">
        <v>10.811999999999999</v>
      </c>
      <c r="Q72">
        <v>11.042</v>
      </c>
    </row>
    <row r="73" spans="1:17" x14ac:dyDescent="0.2">
      <c r="A73">
        <v>-300</v>
      </c>
      <c r="B73">
        <v>161.63</v>
      </c>
      <c r="C73">
        <v>0.89600000000000002</v>
      </c>
      <c r="D73">
        <v>0.85699999999999998</v>
      </c>
      <c r="E73">
        <v>0.86799999999999999</v>
      </c>
      <c r="F73">
        <v>0.84599999999999997</v>
      </c>
      <c r="G73">
        <v>1.014</v>
      </c>
      <c r="K73" t="s">
        <v>106</v>
      </c>
      <c r="L73" t="s">
        <v>46</v>
      </c>
      <c r="M73">
        <v>64.394000000000005</v>
      </c>
      <c r="N73">
        <v>72.370999999999995</v>
      </c>
      <c r="O73">
        <v>65.540999999999997</v>
      </c>
      <c r="P73">
        <v>73.325999999999993</v>
      </c>
      <c r="Q73">
        <v>69.933999999999997</v>
      </c>
    </row>
    <row r="74" spans="1:17" x14ac:dyDescent="0.2">
      <c r="A74">
        <v>-299</v>
      </c>
      <c r="B74">
        <v>165.12</v>
      </c>
      <c r="C74">
        <v>0.88900000000000001</v>
      </c>
      <c r="D74">
        <v>0.86199999999999999</v>
      </c>
      <c r="E74">
        <v>0.86699999999999999</v>
      </c>
      <c r="F74">
        <v>0.84099999999999997</v>
      </c>
      <c r="G74">
        <v>0.98599999999999999</v>
      </c>
      <c r="K74" t="s">
        <v>107</v>
      </c>
      <c r="L74" t="s">
        <v>49</v>
      </c>
      <c r="M74">
        <v>-3.6589999999999998</v>
      </c>
      <c r="N74">
        <v>-3.74</v>
      </c>
      <c r="O74">
        <v>-4.1260000000000003</v>
      </c>
      <c r="P74">
        <v>-4.5430000000000001</v>
      </c>
      <c r="Q74">
        <v>-2.226</v>
      </c>
    </row>
    <row r="75" spans="1:17" x14ac:dyDescent="0.2">
      <c r="A75">
        <v>-298</v>
      </c>
      <c r="B75">
        <v>168.63</v>
      </c>
      <c r="C75">
        <v>0.88600000000000001</v>
      </c>
      <c r="D75">
        <v>0.86699999999999999</v>
      </c>
      <c r="E75">
        <v>0.873</v>
      </c>
      <c r="F75">
        <v>0.84899999999999998</v>
      </c>
      <c r="G75">
        <v>0.95299999999999996</v>
      </c>
      <c r="K75" t="s">
        <v>108</v>
      </c>
      <c r="L75" t="s">
        <v>49</v>
      </c>
      <c r="M75">
        <v>-3.48</v>
      </c>
      <c r="N75">
        <v>-3.5489999999999999</v>
      </c>
      <c r="O75">
        <v>-3.9079999999999999</v>
      </c>
      <c r="P75">
        <v>-4.37</v>
      </c>
      <c r="Q75">
        <v>-2.0939999999999999</v>
      </c>
    </row>
    <row r="76" spans="1:17" x14ac:dyDescent="0.2">
      <c r="A76">
        <v>-297</v>
      </c>
      <c r="B76">
        <v>172.16</v>
      </c>
      <c r="C76">
        <v>0.90300000000000002</v>
      </c>
      <c r="D76">
        <v>0.86899999999999999</v>
      </c>
      <c r="E76">
        <v>0.88</v>
      </c>
      <c r="F76">
        <v>0.85599999999999998</v>
      </c>
      <c r="G76">
        <v>1.0069999999999999</v>
      </c>
      <c r="K76" t="s">
        <v>109</v>
      </c>
      <c r="L76" t="s">
        <v>49</v>
      </c>
      <c r="M76">
        <v>1.337</v>
      </c>
      <c r="N76">
        <v>1.0389999999999999</v>
      </c>
      <c r="O76">
        <v>1.091</v>
      </c>
      <c r="P76">
        <v>0.98299999999999998</v>
      </c>
      <c r="Q76">
        <v>1.012</v>
      </c>
    </row>
    <row r="77" spans="1:17" x14ac:dyDescent="0.2">
      <c r="A77">
        <v>-296</v>
      </c>
      <c r="B77">
        <v>175.7</v>
      </c>
      <c r="C77">
        <v>0.91500000000000004</v>
      </c>
      <c r="D77">
        <v>0.872</v>
      </c>
      <c r="E77">
        <v>0.88200000000000001</v>
      </c>
      <c r="F77">
        <v>0.85499999999999998</v>
      </c>
      <c r="G77">
        <v>1.05</v>
      </c>
      <c r="K77" t="s">
        <v>110</v>
      </c>
      <c r="L77" t="s">
        <v>49</v>
      </c>
      <c r="M77">
        <v>1.4259999999999999</v>
      </c>
      <c r="N77">
        <v>8.9999999999999993E-3</v>
      </c>
      <c r="O77">
        <v>-0.9</v>
      </c>
      <c r="P77">
        <v>-1.5940000000000001</v>
      </c>
      <c r="Q77">
        <v>1.4259999999999999</v>
      </c>
    </row>
    <row r="78" spans="1:17" x14ac:dyDescent="0.2">
      <c r="A78">
        <v>-295</v>
      </c>
      <c r="B78">
        <v>179.26</v>
      </c>
      <c r="C78">
        <v>0.92400000000000004</v>
      </c>
      <c r="D78">
        <v>0.877</v>
      </c>
      <c r="E78">
        <v>0.89</v>
      </c>
      <c r="F78">
        <v>0.86099999999999999</v>
      </c>
      <c r="G78">
        <v>1.0660000000000001</v>
      </c>
      <c r="K78" t="s">
        <v>111</v>
      </c>
      <c r="L78" t="s">
        <v>49</v>
      </c>
      <c r="M78">
        <v>-6.569</v>
      </c>
      <c r="N78">
        <v>-6.0970000000000004</v>
      </c>
      <c r="O78">
        <v>-6.5460000000000003</v>
      </c>
      <c r="P78">
        <v>-6.569</v>
      </c>
      <c r="Q78">
        <v>-4.9029999999999996</v>
      </c>
    </row>
    <row r="79" spans="1:17" x14ac:dyDescent="0.2">
      <c r="A79">
        <v>-294</v>
      </c>
      <c r="B79">
        <v>182.83</v>
      </c>
      <c r="C79">
        <v>0.93100000000000005</v>
      </c>
      <c r="D79">
        <v>0.88100000000000001</v>
      </c>
      <c r="E79">
        <v>0.89300000000000002</v>
      </c>
      <c r="F79">
        <v>0.873</v>
      </c>
      <c r="G79">
        <v>1.0760000000000001</v>
      </c>
      <c r="K79" t="s">
        <v>112</v>
      </c>
      <c r="L79" t="s">
        <v>46</v>
      </c>
      <c r="M79">
        <v>38.420999999999999</v>
      </c>
      <c r="N79">
        <v>29.279</v>
      </c>
      <c r="O79">
        <v>27.925000000000001</v>
      </c>
      <c r="P79">
        <v>22.501999999999999</v>
      </c>
      <c r="Q79">
        <v>48.302999999999997</v>
      </c>
    </row>
    <row r="80" spans="1:17" x14ac:dyDescent="0.2">
      <c r="A80">
        <v>-293</v>
      </c>
      <c r="B80">
        <v>186.42</v>
      </c>
      <c r="C80">
        <v>0.92900000000000005</v>
      </c>
      <c r="D80">
        <v>0.88300000000000001</v>
      </c>
      <c r="E80">
        <v>0.89700000000000002</v>
      </c>
      <c r="F80">
        <v>0.873</v>
      </c>
      <c r="G80">
        <v>1.0640000000000001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0.93</v>
      </c>
      <c r="D81">
        <v>0.89</v>
      </c>
      <c r="E81">
        <v>0.90700000000000003</v>
      </c>
      <c r="F81">
        <v>0.877</v>
      </c>
      <c r="G81">
        <v>1.0469999999999999</v>
      </c>
      <c r="K81" t="s">
        <v>114</v>
      </c>
      <c r="L81" t="s">
        <v>49</v>
      </c>
      <c r="M81">
        <v>-1.4279999999999999</v>
      </c>
      <c r="N81">
        <v>-1.54</v>
      </c>
      <c r="O81">
        <v>-1.9059999999999999</v>
      </c>
      <c r="P81">
        <v>-2.246</v>
      </c>
      <c r="Q81">
        <v>-0.02</v>
      </c>
    </row>
    <row r="82" spans="1:17" x14ac:dyDescent="0.2">
      <c r="A82">
        <v>-291</v>
      </c>
      <c r="B82">
        <v>193.62</v>
      </c>
      <c r="C82">
        <v>0.93</v>
      </c>
      <c r="D82">
        <v>0.89</v>
      </c>
      <c r="E82">
        <v>0.91100000000000003</v>
      </c>
      <c r="F82">
        <v>0.88700000000000001</v>
      </c>
      <c r="G82">
        <v>1.032</v>
      </c>
      <c r="K82" t="s">
        <v>115</v>
      </c>
      <c r="L82" t="s">
        <v>49</v>
      </c>
      <c r="M82">
        <v>-1.24</v>
      </c>
      <c r="N82">
        <v>-1.341</v>
      </c>
      <c r="O82">
        <v>-1.6890000000000001</v>
      </c>
      <c r="P82">
        <v>-2.08</v>
      </c>
      <c r="Q82">
        <v>0.14899999999999999</v>
      </c>
    </row>
    <row r="83" spans="1:17" x14ac:dyDescent="0.2">
      <c r="A83">
        <v>-290</v>
      </c>
      <c r="B83">
        <v>197.24</v>
      </c>
      <c r="C83">
        <v>0.92700000000000005</v>
      </c>
      <c r="D83">
        <v>0.89400000000000002</v>
      </c>
      <c r="E83">
        <v>0.91200000000000003</v>
      </c>
      <c r="F83">
        <v>0.88400000000000001</v>
      </c>
      <c r="G83">
        <v>1.018</v>
      </c>
      <c r="K83" t="s">
        <v>116</v>
      </c>
      <c r="L83" t="s">
        <v>49</v>
      </c>
      <c r="M83">
        <v>1.4159999999999999</v>
      </c>
      <c r="N83">
        <v>1.1619999999999999</v>
      </c>
      <c r="O83">
        <v>1.2070000000000001</v>
      </c>
      <c r="P83">
        <v>1.0960000000000001</v>
      </c>
      <c r="Q83">
        <v>1.0840000000000001</v>
      </c>
    </row>
    <row r="84" spans="1:17" x14ac:dyDescent="0.2">
      <c r="A84">
        <v>-289</v>
      </c>
      <c r="B84">
        <v>200.86</v>
      </c>
      <c r="C84">
        <v>0.93600000000000005</v>
      </c>
      <c r="D84">
        <v>0.90100000000000002</v>
      </c>
      <c r="E84">
        <v>0.92200000000000004</v>
      </c>
      <c r="F84">
        <v>0.89600000000000002</v>
      </c>
      <c r="G84">
        <v>1.0249999999999999</v>
      </c>
      <c r="K84" t="s">
        <v>117</v>
      </c>
      <c r="L84" t="s">
        <v>49</v>
      </c>
      <c r="M84">
        <v>3.7290000000000001</v>
      </c>
      <c r="N84">
        <v>2.7</v>
      </c>
      <c r="O84">
        <v>1.637</v>
      </c>
      <c r="P84">
        <v>1.071</v>
      </c>
      <c r="Q84">
        <v>3.7290000000000001</v>
      </c>
    </row>
    <row r="85" spans="1:17" x14ac:dyDescent="0.2">
      <c r="A85">
        <v>-288</v>
      </c>
      <c r="B85">
        <v>204.49</v>
      </c>
      <c r="C85">
        <v>0.94499999999999995</v>
      </c>
      <c r="D85">
        <v>0.90500000000000003</v>
      </c>
      <c r="E85">
        <v>0.92300000000000004</v>
      </c>
      <c r="F85">
        <v>0.90100000000000002</v>
      </c>
      <c r="G85">
        <v>1.0489999999999999</v>
      </c>
      <c r="K85" t="s">
        <v>118</v>
      </c>
      <c r="L85" t="s">
        <v>49</v>
      </c>
      <c r="M85">
        <v>-4.5739999999999998</v>
      </c>
      <c r="N85">
        <v>-4.1260000000000003</v>
      </c>
      <c r="O85">
        <v>-4.5739999999999998</v>
      </c>
      <c r="P85">
        <v>-4.5140000000000002</v>
      </c>
      <c r="Q85">
        <v>-2.8540000000000001</v>
      </c>
    </row>
    <row r="86" spans="1:17" x14ac:dyDescent="0.2">
      <c r="A86">
        <v>-287</v>
      </c>
      <c r="B86">
        <v>208.12</v>
      </c>
      <c r="C86">
        <v>0.95499999999999996</v>
      </c>
      <c r="D86">
        <v>0.91100000000000003</v>
      </c>
      <c r="E86">
        <v>0.92800000000000005</v>
      </c>
      <c r="F86">
        <v>0.90300000000000002</v>
      </c>
      <c r="G86">
        <v>1.077</v>
      </c>
      <c r="K86" t="s">
        <v>119</v>
      </c>
      <c r="L86" t="s">
        <v>46</v>
      </c>
      <c r="M86">
        <v>99.99</v>
      </c>
      <c r="N86">
        <v>86.656999999999996</v>
      </c>
      <c r="O86">
        <v>71.472999999999999</v>
      </c>
      <c r="P86">
        <v>52.686999999999998</v>
      </c>
      <c r="Q86">
        <v>99.99</v>
      </c>
    </row>
    <row r="87" spans="1:17" x14ac:dyDescent="0.2">
      <c r="A87">
        <v>-286</v>
      </c>
      <c r="B87">
        <v>211.75</v>
      </c>
      <c r="C87">
        <v>0.95699999999999996</v>
      </c>
      <c r="D87">
        <v>0.91400000000000003</v>
      </c>
      <c r="E87">
        <v>0.93700000000000006</v>
      </c>
      <c r="F87">
        <v>0.90900000000000003</v>
      </c>
      <c r="G87">
        <v>1.069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-99.99</v>
      </c>
    </row>
    <row r="88" spans="1:17" x14ac:dyDescent="0.2">
      <c r="A88">
        <v>-285</v>
      </c>
      <c r="B88">
        <v>215.38</v>
      </c>
      <c r="C88">
        <v>0.95799999999999996</v>
      </c>
      <c r="D88">
        <v>0.91900000000000004</v>
      </c>
      <c r="E88">
        <v>0.93700000000000006</v>
      </c>
      <c r="F88">
        <v>0.91300000000000003</v>
      </c>
      <c r="G88">
        <v>1.0609999999999999</v>
      </c>
      <c r="K88" t="s">
        <v>121</v>
      </c>
      <c r="L88" t="s">
        <v>49</v>
      </c>
      <c r="M88">
        <v>0.84799999999999998</v>
      </c>
      <c r="N88">
        <v>0.71699999999999997</v>
      </c>
      <c r="O88">
        <v>0.32</v>
      </c>
      <c r="P88">
        <v>0.126</v>
      </c>
      <c r="Q88">
        <v>2.2290000000000001</v>
      </c>
    </row>
    <row r="89" spans="1:17" x14ac:dyDescent="0.2">
      <c r="A89">
        <v>-284</v>
      </c>
      <c r="B89">
        <v>219.02</v>
      </c>
      <c r="C89">
        <v>0.96</v>
      </c>
      <c r="D89">
        <v>0.92400000000000004</v>
      </c>
      <c r="E89">
        <v>0.94099999999999995</v>
      </c>
      <c r="F89">
        <v>0.91600000000000004</v>
      </c>
      <c r="G89">
        <v>1.0580000000000001</v>
      </c>
      <c r="K89" t="s">
        <v>122</v>
      </c>
      <c r="L89" t="s">
        <v>49</v>
      </c>
      <c r="M89">
        <v>1.0249999999999999</v>
      </c>
      <c r="N89">
        <v>0.91500000000000004</v>
      </c>
      <c r="O89">
        <v>0.52600000000000002</v>
      </c>
      <c r="P89">
        <v>0.27</v>
      </c>
      <c r="Q89">
        <v>2.391</v>
      </c>
    </row>
    <row r="90" spans="1:17" x14ac:dyDescent="0.2">
      <c r="A90">
        <v>-283</v>
      </c>
      <c r="B90">
        <v>222.65</v>
      </c>
      <c r="C90">
        <v>0.96099999999999997</v>
      </c>
      <c r="D90">
        <v>0.93</v>
      </c>
      <c r="E90">
        <v>0.94799999999999995</v>
      </c>
      <c r="F90">
        <v>0.92</v>
      </c>
      <c r="G90">
        <v>1.048</v>
      </c>
      <c r="K90" t="s">
        <v>123</v>
      </c>
      <c r="L90" t="s">
        <v>49</v>
      </c>
      <c r="M90">
        <v>1.4930000000000001</v>
      </c>
      <c r="N90">
        <v>1.294</v>
      </c>
      <c r="O90">
        <v>1.32</v>
      </c>
      <c r="P90">
        <v>1.1950000000000001</v>
      </c>
      <c r="Q90">
        <v>1.1759999999999999</v>
      </c>
    </row>
    <row r="91" spans="1:17" x14ac:dyDescent="0.2">
      <c r="A91">
        <v>-282</v>
      </c>
      <c r="B91">
        <v>226.27</v>
      </c>
      <c r="C91">
        <v>0.96099999999999997</v>
      </c>
      <c r="D91">
        <v>0.93100000000000005</v>
      </c>
      <c r="E91">
        <v>0.94799999999999995</v>
      </c>
      <c r="F91">
        <v>0.92600000000000005</v>
      </c>
      <c r="G91">
        <v>1.0409999999999999</v>
      </c>
      <c r="K91" t="s">
        <v>124</v>
      </c>
      <c r="L91" t="s">
        <v>49</v>
      </c>
      <c r="M91">
        <v>6.149</v>
      </c>
      <c r="N91">
        <v>5.5090000000000003</v>
      </c>
      <c r="O91">
        <v>4.4139999999999997</v>
      </c>
      <c r="P91">
        <v>3.786</v>
      </c>
      <c r="Q91">
        <v>6.149</v>
      </c>
    </row>
    <row r="92" spans="1:17" x14ac:dyDescent="0.2">
      <c r="A92">
        <v>-281</v>
      </c>
      <c r="B92">
        <v>229.9</v>
      </c>
      <c r="C92">
        <v>0.96</v>
      </c>
      <c r="D92">
        <v>0.93200000000000005</v>
      </c>
      <c r="E92">
        <v>0.95399999999999996</v>
      </c>
      <c r="F92">
        <v>0.92900000000000005</v>
      </c>
      <c r="G92">
        <v>1.0249999999999999</v>
      </c>
      <c r="K92" t="s">
        <v>125</v>
      </c>
      <c r="L92" t="s">
        <v>49</v>
      </c>
      <c r="M92">
        <v>-2.64</v>
      </c>
      <c r="N92">
        <v>-2.0310000000000001</v>
      </c>
      <c r="O92">
        <v>-2.64</v>
      </c>
      <c r="P92">
        <v>-2.4710000000000001</v>
      </c>
      <c r="Q92">
        <v>-0.90300000000000002</v>
      </c>
    </row>
    <row r="93" spans="1:17" x14ac:dyDescent="0.2">
      <c r="A93">
        <v>-280</v>
      </c>
      <c r="B93">
        <v>233.51</v>
      </c>
      <c r="C93">
        <v>0.95799999999999996</v>
      </c>
      <c r="D93">
        <v>0.93799999999999994</v>
      </c>
      <c r="E93">
        <v>0.96099999999999997</v>
      </c>
      <c r="F93">
        <v>0.93400000000000005</v>
      </c>
      <c r="G93">
        <v>0.999</v>
      </c>
      <c r="K93" t="s">
        <v>126</v>
      </c>
      <c r="L93" t="s">
        <v>46</v>
      </c>
      <c r="M93">
        <v>99.99</v>
      </c>
      <c r="N93">
        <v>99.99</v>
      </c>
      <c r="O93">
        <v>99.99</v>
      </c>
      <c r="P93">
        <v>99.99</v>
      </c>
      <c r="Q93">
        <v>49.180999999999997</v>
      </c>
    </row>
    <row r="94" spans="1:17" x14ac:dyDescent="0.2">
      <c r="A94">
        <v>-279</v>
      </c>
      <c r="B94">
        <v>237.12</v>
      </c>
      <c r="C94">
        <v>0.95399999999999996</v>
      </c>
      <c r="D94">
        <v>0.94299999999999995</v>
      </c>
      <c r="E94">
        <v>0.96099999999999997</v>
      </c>
      <c r="F94">
        <v>0.93400000000000005</v>
      </c>
      <c r="G94">
        <v>0.97599999999999998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-37.762</v>
      </c>
    </row>
    <row r="95" spans="1:17" x14ac:dyDescent="0.2">
      <c r="A95">
        <v>-278</v>
      </c>
      <c r="B95">
        <v>240.73</v>
      </c>
      <c r="C95">
        <v>0.94699999999999995</v>
      </c>
      <c r="D95">
        <v>0.94599999999999995</v>
      </c>
      <c r="E95">
        <v>0.96799999999999997</v>
      </c>
      <c r="F95">
        <v>0.93600000000000005</v>
      </c>
      <c r="G95">
        <v>0.93600000000000005</v>
      </c>
      <c r="K95" t="s">
        <v>128</v>
      </c>
      <c r="L95" t="s">
        <v>49</v>
      </c>
      <c r="M95">
        <v>10.119999999999999</v>
      </c>
      <c r="N95">
        <v>10.012</v>
      </c>
      <c r="O95">
        <v>9.3719999999999999</v>
      </c>
      <c r="P95">
        <v>9.6120000000000001</v>
      </c>
      <c r="Q95">
        <v>11.484</v>
      </c>
    </row>
    <row r="96" spans="1:17" x14ac:dyDescent="0.2">
      <c r="A96">
        <v>-277</v>
      </c>
      <c r="B96">
        <v>244.32</v>
      </c>
      <c r="C96">
        <v>0.93700000000000006</v>
      </c>
      <c r="D96">
        <v>0.94599999999999995</v>
      </c>
      <c r="E96">
        <v>0.97199999999999998</v>
      </c>
      <c r="F96">
        <v>0.94199999999999995</v>
      </c>
      <c r="G96">
        <v>0.88700000000000001</v>
      </c>
      <c r="K96" t="s">
        <v>129</v>
      </c>
      <c r="L96" t="s">
        <v>49</v>
      </c>
      <c r="M96">
        <v>10.196</v>
      </c>
      <c r="N96">
        <v>10.098000000000001</v>
      </c>
      <c r="O96">
        <v>9.4589999999999996</v>
      </c>
      <c r="P96">
        <v>9.6739999999999995</v>
      </c>
      <c r="Q96">
        <v>11.554</v>
      </c>
    </row>
    <row r="97" spans="1:17" x14ac:dyDescent="0.2">
      <c r="A97">
        <v>-276</v>
      </c>
      <c r="B97">
        <v>247.9</v>
      </c>
      <c r="C97">
        <v>0.93100000000000005</v>
      </c>
      <c r="D97">
        <v>0.94599999999999995</v>
      </c>
      <c r="E97">
        <v>0.97</v>
      </c>
      <c r="F97">
        <v>0.94399999999999995</v>
      </c>
      <c r="G97">
        <v>0.86599999999999999</v>
      </c>
      <c r="K97" t="s">
        <v>130</v>
      </c>
      <c r="L97" t="s">
        <v>49</v>
      </c>
      <c r="M97">
        <v>1.9319999999999999</v>
      </c>
      <c r="N97">
        <v>1.889</v>
      </c>
      <c r="O97">
        <v>1.829</v>
      </c>
      <c r="P97">
        <v>1.591</v>
      </c>
      <c r="Q97">
        <v>1.6859999999999999</v>
      </c>
    </row>
    <row r="98" spans="1:17" x14ac:dyDescent="0.2">
      <c r="A98">
        <v>-275</v>
      </c>
      <c r="B98">
        <v>251.47</v>
      </c>
      <c r="C98">
        <v>0.93</v>
      </c>
      <c r="D98">
        <v>0.95099999999999996</v>
      </c>
      <c r="E98">
        <v>0.97599999999999998</v>
      </c>
      <c r="F98">
        <v>0.94599999999999995</v>
      </c>
      <c r="G98">
        <v>0.84599999999999997</v>
      </c>
      <c r="K98" t="s">
        <v>131</v>
      </c>
      <c r="L98" t="s">
        <v>49</v>
      </c>
      <c r="M98">
        <v>17.244</v>
      </c>
      <c r="N98">
        <v>17.244</v>
      </c>
      <c r="O98">
        <v>15.488</v>
      </c>
      <c r="P98">
        <v>15.332000000000001</v>
      </c>
      <c r="Q98">
        <v>16.835999999999999</v>
      </c>
    </row>
    <row r="99" spans="1:17" x14ac:dyDescent="0.2">
      <c r="A99">
        <v>-274</v>
      </c>
      <c r="B99">
        <v>255.03</v>
      </c>
      <c r="C99">
        <v>0.93</v>
      </c>
      <c r="D99">
        <v>0.95299999999999996</v>
      </c>
      <c r="E99">
        <v>0.97499999999999998</v>
      </c>
      <c r="F99">
        <v>0.95</v>
      </c>
      <c r="G99">
        <v>0.84099999999999997</v>
      </c>
      <c r="K99" t="s">
        <v>132</v>
      </c>
      <c r="L99" t="s">
        <v>49</v>
      </c>
      <c r="M99">
        <v>4.7519999999999998</v>
      </c>
      <c r="N99">
        <v>6.3479999999999999</v>
      </c>
      <c r="O99">
        <v>4.7519999999999998</v>
      </c>
      <c r="P99">
        <v>6.1360000000000001</v>
      </c>
      <c r="Q99">
        <v>6.8879999999999999</v>
      </c>
    </row>
    <row r="100" spans="1:17" x14ac:dyDescent="0.2">
      <c r="A100">
        <v>-273</v>
      </c>
      <c r="B100">
        <v>258.57</v>
      </c>
      <c r="C100">
        <v>0.93200000000000005</v>
      </c>
      <c r="D100">
        <v>0.95599999999999996</v>
      </c>
      <c r="E100">
        <v>0.97599999999999998</v>
      </c>
      <c r="F100">
        <v>0.95099999999999996</v>
      </c>
      <c r="G100">
        <v>0.84699999999999998</v>
      </c>
      <c r="K100" t="s">
        <v>133</v>
      </c>
      <c r="L100" t="s">
        <v>46</v>
      </c>
      <c r="M100">
        <v>18.946000000000002</v>
      </c>
      <c r="N100">
        <v>18.707000000000001</v>
      </c>
      <c r="O100">
        <v>19.338000000000001</v>
      </c>
      <c r="P100">
        <v>16.446999999999999</v>
      </c>
      <c r="Q100">
        <v>14.589</v>
      </c>
    </row>
    <row r="101" spans="1:17" x14ac:dyDescent="0.2">
      <c r="A101">
        <v>-272</v>
      </c>
      <c r="B101">
        <v>262.08999999999997</v>
      </c>
      <c r="C101">
        <v>0.93300000000000005</v>
      </c>
      <c r="D101">
        <v>0.95599999999999996</v>
      </c>
      <c r="E101">
        <v>0.98199999999999998</v>
      </c>
      <c r="F101">
        <v>0.95599999999999996</v>
      </c>
      <c r="G101">
        <v>0.83699999999999997</v>
      </c>
      <c r="K101" t="s">
        <v>134</v>
      </c>
      <c r="L101" t="s">
        <v>46</v>
      </c>
      <c r="M101">
        <v>46.606000000000002</v>
      </c>
      <c r="N101">
        <v>62.863999999999997</v>
      </c>
      <c r="O101">
        <v>50.238</v>
      </c>
      <c r="P101">
        <v>63.429000000000002</v>
      </c>
      <c r="Q101">
        <v>59.616999999999997</v>
      </c>
    </row>
    <row r="102" spans="1:17" x14ac:dyDescent="0.2">
      <c r="A102">
        <v>-271</v>
      </c>
      <c r="B102">
        <v>265.60000000000002</v>
      </c>
      <c r="C102">
        <v>0.93</v>
      </c>
      <c r="D102">
        <v>0.95599999999999996</v>
      </c>
      <c r="E102">
        <v>0.97799999999999998</v>
      </c>
      <c r="F102">
        <v>0.95799999999999996</v>
      </c>
      <c r="G102">
        <v>0.82699999999999996</v>
      </c>
      <c r="K102" t="s">
        <v>135</v>
      </c>
      <c r="L102" t="s">
        <v>49</v>
      </c>
      <c r="M102">
        <v>20.28</v>
      </c>
      <c r="N102">
        <v>20.55</v>
      </c>
      <c r="O102">
        <v>19.420000000000002</v>
      </c>
      <c r="P102">
        <v>19.59</v>
      </c>
      <c r="Q102">
        <v>21.56</v>
      </c>
    </row>
    <row r="103" spans="1:17" x14ac:dyDescent="0.2">
      <c r="A103">
        <v>-270</v>
      </c>
      <c r="B103">
        <v>269.08999999999997</v>
      </c>
      <c r="C103">
        <v>0.92800000000000005</v>
      </c>
      <c r="D103">
        <v>0.96099999999999997</v>
      </c>
      <c r="E103">
        <v>0.97799999999999998</v>
      </c>
      <c r="F103">
        <v>0.95599999999999996</v>
      </c>
      <c r="G103">
        <v>0.81699999999999995</v>
      </c>
      <c r="K103" t="s">
        <v>136</v>
      </c>
      <c r="L103" t="s">
        <v>49</v>
      </c>
      <c r="M103">
        <v>19.984999999999999</v>
      </c>
      <c r="N103">
        <v>20.173999999999999</v>
      </c>
      <c r="O103">
        <v>19.172000000000001</v>
      </c>
      <c r="P103">
        <v>19.263000000000002</v>
      </c>
      <c r="Q103">
        <v>21.331</v>
      </c>
    </row>
    <row r="104" spans="1:17" x14ac:dyDescent="0.2">
      <c r="A104">
        <v>-269</v>
      </c>
      <c r="B104">
        <v>272.57</v>
      </c>
      <c r="C104">
        <v>0.92600000000000005</v>
      </c>
      <c r="D104">
        <v>0.96499999999999997</v>
      </c>
      <c r="E104">
        <v>0.98299999999999998</v>
      </c>
      <c r="F104">
        <v>0.96099999999999997</v>
      </c>
      <c r="G104">
        <v>0.79600000000000004</v>
      </c>
      <c r="K104" t="s">
        <v>137</v>
      </c>
      <c r="L104" t="s">
        <v>49</v>
      </c>
      <c r="M104">
        <v>2.5089999999999999</v>
      </c>
      <c r="N104">
        <v>2.5390000000000001</v>
      </c>
      <c r="O104">
        <v>2.4609999999999999</v>
      </c>
      <c r="P104">
        <v>2.0390000000000001</v>
      </c>
      <c r="Q104">
        <v>2.3530000000000002</v>
      </c>
    </row>
    <row r="105" spans="1:17" x14ac:dyDescent="0.2">
      <c r="A105">
        <v>-268</v>
      </c>
      <c r="B105">
        <v>276.02</v>
      </c>
      <c r="C105">
        <v>0.92700000000000005</v>
      </c>
      <c r="D105">
        <v>0.96399999999999997</v>
      </c>
      <c r="E105">
        <v>0.98</v>
      </c>
      <c r="F105">
        <v>0.96299999999999997</v>
      </c>
      <c r="G105">
        <v>0.79900000000000004</v>
      </c>
      <c r="K105" t="s">
        <v>138</v>
      </c>
      <c r="L105" t="s">
        <v>49</v>
      </c>
      <c r="M105">
        <v>28.31</v>
      </c>
      <c r="N105">
        <v>28.31</v>
      </c>
      <c r="O105">
        <v>26.26</v>
      </c>
      <c r="P105">
        <v>24.265000000000001</v>
      </c>
      <c r="Q105">
        <v>27.934999999999999</v>
      </c>
    </row>
    <row r="106" spans="1:17" x14ac:dyDescent="0.2">
      <c r="A106">
        <v>-267</v>
      </c>
      <c r="B106">
        <v>279.45</v>
      </c>
      <c r="C106">
        <v>0.93700000000000006</v>
      </c>
      <c r="D106">
        <v>0.96399999999999997</v>
      </c>
      <c r="E106">
        <v>0.98399999999999999</v>
      </c>
      <c r="F106">
        <v>0.96399999999999997</v>
      </c>
      <c r="G106">
        <v>0.83599999999999997</v>
      </c>
      <c r="K106" t="s">
        <v>139</v>
      </c>
      <c r="L106" t="s">
        <v>49</v>
      </c>
      <c r="M106">
        <v>12.935</v>
      </c>
      <c r="N106">
        <v>14.525</v>
      </c>
      <c r="O106">
        <v>12.935</v>
      </c>
      <c r="P106">
        <v>14.574999999999999</v>
      </c>
      <c r="Q106">
        <v>14.68</v>
      </c>
    </row>
    <row r="107" spans="1:17" x14ac:dyDescent="0.2">
      <c r="A107">
        <v>-266</v>
      </c>
      <c r="B107">
        <v>282.86</v>
      </c>
      <c r="C107">
        <v>0.95</v>
      </c>
      <c r="D107">
        <v>0.96599999999999997</v>
      </c>
      <c r="E107">
        <v>0.98799999999999999</v>
      </c>
      <c r="F107">
        <v>0.96599999999999997</v>
      </c>
      <c r="G107">
        <v>0.879</v>
      </c>
      <c r="K107" t="s">
        <v>140</v>
      </c>
      <c r="L107" t="s">
        <v>46</v>
      </c>
      <c r="M107">
        <v>12.552</v>
      </c>
      <c r="N107">
        <v>12.584</v>
      </c>
      <c r="O107">
        <v>12.834</v>
      </c>
      <c r="P107">
        <v>10.585000000000001</v>
      </c>
      <c r="Q107">
        <v>11.031000000000001</v>
      </c>
    </row>
    <row r="108" spans="1:17" x14ac:dyDescent="0.2">
      <c r="A108">
        <v>-265</v>
      </c>
      <c r="B108">
        <v>286.24</v>
      </c>
      <c r="C108">
        <v>0.96</v>
      </c>
      <c r="D108">
        <v>0.96799999999999997</v>
      </c>
      <c r="E108">
        <v>0.98399999999999999</v>
      </c>
      <c r="F108">
        <v>0.96699999999999997</v>
      </c>
      <c r="G108">
        <v>0.91900000000000004</v>
      </c>
      <c r="K108" t="s">
        <v>141</v>
      </c>
      <c r="L108" t="s">
        <v>46</v>
      </c>
      <c r="M108">
        <v>64.722999999999999</v>
      </c>
      <c r="N108">
        <v>71.997</v>
      </c>
      <c r="O108">
        <v>67.466999999999999</v>
      </c>
      <c r="P108">
        <v>75.662999999999997</v>
      </c>
      <c r="Q108">
        <v>68.819000000000003</v>
      </c>
    </row>
    <row r="109" spans="1:17" x14ac:dyDescent="0.2">
      <c r="A109">
        <v>-264</v>
      </c>
      <c r="B109">
        <v>289.61</v>
      </c>
      <c r="C109">
        <v>0.96799999999999997</v>
      </c>
      <c r="D109">
        <v>0.97</v>
      </c>
      <c r="E109">
        <v>0.98399999999999999</v>
      </c>
      <c r="F109">
        <v>0.96599999999999997</v>
      </c>
      <c r="G109">
        <v>0.95099999999999996</v>
      </c>
      <c r="K109" t="s">
        <v>142</v>
      </c>
      <c r="L109" t="s">
        <v>143</v>
      </c>
      <c r="M109">
        <v>1176.1500000000001</v>
      </c>
      <c r="N109">
        <v>1183.4000000000001</v>
      </c>
      <c r="O109">
        <v>1145.5999999999999</v>
      </c>
      <c r="P109">
        <v>1199.2</v>
      </c>
      <c r="Q109">
        <v>1176.4000000000001</v>
      </c>
    </row>
    <row r="110" spans="1:17" x14ac:dyDescent="0.2">
      <c r="A110">
        <v>-263</v>
      </c>
      <c r="B110">
        <v>292.95</v>
      </c>
      <c r="C110">
        <v>0.97299999999999998</v>
      </c>
      <c r="D110">
        <v>0.97199999999999998</v>
      </c>
      <c r="E110">
        <v>0.99</v>
      </c>
      <c r="F110">
        <v>0.97299999999999998</v>
      </c>
      <c r="G110">
        <v>0.95699999999999996</v>
      </c>
      <c r="K110" t="s">
        <v>144</v>
      </c>
      <c r="L110" t="s">
        <v>143</v>
      </c>
      <c r="M110">
        <v>1175.143</v>
      </c>
      <c r="N110">
        <v>1182.068</v>
      </c>
      <c r="O110">
        <v>1145.3879999999999</v>
      </c>
      <c r="P110">
        <v>1198.2159999999999</v>
      </c>
      <c r="Q110">
        <v>1174.9010000000001</v>
      </c>
    </row>
    <row r="111" spans="1:17" x14ac:dyDescent="0.2">
      <c r="A111">
        <v>-262</v>
      </c>
      <c r="B111">
        <v>296.26</v>
      </c>
      <c r="C111">
        <v>0.97099999999999997</v>
      </c>
      <c r="D111">
        <v>0.97299999999999998</v>
      </c>
      <c r="E111">
        <v>0.98699999999999999</v>
      </c>
      <c r="F111">
        <v>0.97199999999999998</v>
      </c>
      <c r="G111">
        <v>0.95499999999999996</v>
      </c>
      <c r="K111" t="s">
        <v>145</v>
      </c>
      <c r="L111" t="s">
        <v>143</v>
      </c>
      <c r="M111">
        <v>21.077000000000002</v>
      </c>
      <c r="N111">
        <v>10.103</v>
      </c>
      <c r="O111">
        <v>8.0009999999999994</v>
      </c>
      <c r="P111">
        <v>6.75</v>
      </c>
      <c r="Q111">
        <v>9.952</v>
      </c>
    </row>
    <row r="112" spans="1:17" x14ac:dyDescent="0.2">
      <c r="A112">
        <v>-261</v>
      </c>
      <c r="B112">
        <v>299.54000000000002</v>
      </c>
      <c r="C112">
        <v>0.97099999999999997</v>
      </c>
      <c r="D112">
        <v>0.97599999999999998</v>
      </c>
      <c r="E112">
        <v>0.99099999999999999</v>
      </c>
      <c r="F112">
        <v>0.97199999999999998</v>
      </c>
      <c r="G112">
        <v>0.94699999999999995</v>
      </c>
      <c r="K112" t="s">
        <v>146</v>
      </c>
      <c r="L112" t="s">
        <v>143</v>
      </c>
      <c r="M112">
        <v>1216</v>
      </c>
      <c r="N112">
        <v>1210.4000000000001</v>
      </c>
      <c r="O112">
        <v>1165.8</v>
      </c>
      <c r="P112">
        <v>1216</v>
      </c>
      <c r="Q112">
        <v>1205.8</v>
      </c>
    </row>
    <row r="113" spans="1:17" x14ac:dyDescent="0.2">
      <c r="A113">
        <v>-260</v>
      </c>
      <c r="B113">
        <v>302.8</v>
      </c>
      <c r="C113">
        <v>0.96899999999999997</v>
      </c>
      <c r="D113">
        <v>0.97899999999999998</v>
      </c>
      <c r="E113">
        <v>0.99299999999999999</v>
      </c>
      <c r="F113">
        <v>0.97599999999999998</v>
      </c>
      <c r="G113">
        <v>0.92700000000000005</v>
      </c>
      <c r="K113" t="s">
        <v>147</v>
      </c>
      <c r="L113" t="s">
        <v>143</v>
      </c>
      <c r="M113">
        <v>1117</v>
      </c>
      <c r="N113">
        <v>1149</v>
      </c>
      <c r="O113">
        <v>1117</v>
      </c>
      <c r="P113">
        <v>1179.5999999999999</v>
      </c>
      <c r="Q113">
        <v>1147.5999999999999</v>
      </c>
    </row>
    <row r="114" spans="1:17" x14ac:dyDescent="0.2">
      <c r="A114">
        <v>-259</v>
      </c>
      <c r="B114">
        <v>306.02999999999997</v>
      </c>
      <c r="C114">
        <v>0.96799999999999997</v>
      </c>
      <c r="D114">
        <v>0.97799999999999998</v>
      </c>
      <c r="E114">
        <v>0.98899999999999999</v>
      </c>
      <c r="F114">
        <v>0.97699999999999998</v>
      </c>
      <c r="G114">
        <v>0.92600000000000005</v>
      </c>
      <c r="K114" t="s">
        <v>148</v>
      </c>
      <c r="L114" t="s">
        <v>46</v>
      </c>
      <c r="M114">
        <v>1.794</v>
      </c>
      <c r="N114">
        <v>0.85499999999999998</v>
      </c>
      <c r="O114">
        <v>0.69899999999999995</v>
      </c>
      <c r="P114">
        <v>0.56299999999999994</v>
      </c>
      <c r="Q114">
        <v>0.84699999999999998</v>
      </c>
    </row>
    <row r="115" spans="1:17" x14ac:dyDescent="0.2">
      <c r="A115">
        <v>-258</v>
      </c>
      <c r="B115">
        <v>309.23</v>
      </c>
      <c r="C115">
        <v>0.97299999999999998</v>
      </c>
      <c r="D115">
        <v>0.98299999999999998</v>
      </c>
      <c r="E115">
        <v>0.99299999999999999</v>
      </c>
      <c r="F115">
        <v>0.98099999999999998</v>
      </c>
      <c r="G115">
        <v>0.93600000000000005</v>
      </c>
      <c r="K115" t="s">
        <v>149</v>
      </c>
      <c r="L115" t="s">
        <v>46</v>
      </c>
      <c r="M115">
        <v>95.052000000000007</v>
      </c>
      <c r="N115">
        <v>97.203000000000003</v>
      </c>
      <c r="O115">
        <v>97.521000000000001</v>
      </c>
      <c r="P115">
        <v>98.445999999999998</v>
      </c>
      <c r="Q115">
        <v>97.676000000000002</v>
      </c>
    </row>
    <row r="116" spans="1:17" x14ac:dyDescent="0.2">
      <c r="A116">
        <v>-257</v>
      </c>
      <c r="B116">
        <v>312.39999999999998</v>
      </c>
      <c r="C116">
        <v>0.97899999999999998</v>
      </c>
      <c r="D116">
        <v>0.98499999999999999</v>
      </c>
      <c r="E116">
        <v>0.99299999999999999</v>
      </c>
      <c r="F116">
        <v>0.98299999999999998</v>
      </c>
      <c r="G116">
        <v>0.95599999999999996</v>
      </c>
      <c r="K116" t="s">
        <v>150</v>
      </c>
      <c r="L116" t="s">
        <v>49</v>
      </c>
      <c r="M116">
        <v>10.226000000000001</v>
      </c>
      <c r="N116">
        <v>10.176</v>
      </c>
      <c r="O116">
        <v>9.5</v>
      </c>
      <c r="P116">
        <v>9.64</v>
      </c>
      <c r="Q116">
        <v>11.587999999999999</v>
      </c>
    </row>
    <row r="117" spans="1:17" x14ac:dyDescent="0.2">
      <c r="A117">
        <v>-256</v>
      </c>
      <c r="B117">
        <v>315.54000000000002</v>
      </c>
      <c r="C117">
        <v>0.98599999999999999</v>
      </c>
      <c r="D117">
        <v>0.99</v>
      </c>
      <c r="E117">
        <v>0.99199999999999999</v>
      </c>
      <c r="F117">
        <v>0.98399999999999999</v>
      </c>
      <c r="G117">
        <v>0.97799999999999998</v>
      </c>
      <c r="K117" t="s">
        <v>151</v>
      </c>
      <c r="L117" t="s">
        <v>49</v>
      </c>
      <c r="M117">
        <v>10.256</v>
      </c>
      <c r="N117">
        <v>10.209</v>
      </c>
      <c r="O117">
        <v>9.5419999999999998</v>
      </c>
      <c r="P117">
        <v>9.6530000000000005</v>
      </c>
      <c r="Q117">
        <v>11.622999999999999</v>
      </c>
    </row>
    <row r="118" spans="1:17" x14ac:dyDescent="0.2">
      <c r="A118">
        <v>-255</v>
      </c>
      <c r="B118">
        <v>318.64999999999998</v>
      </c>
      <c r="C118">
        <v>0.99199999999999999</v>
      </c>
      <c r="D118">
        <v>0.99199999999999999</v>
      </c>
      <c r="E118">
        <v>0.995</v>
      </c>
      <c r="F118">
        <v>0.98599999999999999</v>
      </c>
      <c r="G118">
        <v>0.99299999999999999</v>
      </c>
      <c r="K118" t="s">
        <v>152</v>
      </c>
      <c r="L118" t="s">
        <v>49</v>
      </c>
      <c r="M118">
        <v>1.905</v>
      </c>
      <c r="N118">
        <v>1.839</v>
      </c>
      <c r="O118">
        <v>1.806</v>
      </c>
      <c r="P118">
        <v>1.552</v>
      </c>
      <c r="Q118">
        <v>1.66</v>
      </c>
    </row>
    <row r="119" spans="1:17" x14ac:dyDescent="0.2">
      <c r="A119">
        <v>-254</v>
      </c>
      <c r="B119">
        <v>321.73</v>
      </c>
      <c r="C119">
        <v>0.99299999999999999</v>
      </c>
      <c r="D119">
        <v>0.995</v>
      </c>
      <c r="E119">
        <v>0.99399999999999999</v>
      </c>
      <c r="F119">
        <v>0.98899999999999999</v>
      </c>
      <c r="G119">
        <v>0.99399999999999999</v>
      </c>
      <c r="K119" t="s">
        <v>153</v>
      </c>
      <c r="L119" t="s">
        <v>49</v>
      </c>
      <c r="M119">
        <v>16.896000000000001</v>
      </c>
      <c r="N119">
        <v>16.896000000000001</v>
      </c>
      <c r="O119">
        <v>15.252000000000001</v>
      </c>
      <c r="P119">
        <v>14.824</v>
      </c>
      <c r="Q119">
        <v>16.664000000000001</v>
      </c>
    </row>
    <row r="120" spans="1:17" x14ac:dyDescent="0.2">
      <c r="A120">
        <v>-253</v>
      </c>
      <c r="B120">
        <v>324.77</v>
      </c>
      <c r="C120">
        <v>0.99399999999999999</v>
      </c>
      <c r="D120">
        <v>0.997</v>
      </c>
      <c r="E120">
        <v>0.99299999999999999</v>
      </c>
      <c r="F120">
        <v>0.99099999999999999</v>
      </c>
      <c r="G120">
        <v>0.997</v>
      </c>
      <c r="K120" t="s">
        <v>154</v>
      </c>
      <c r="L120" t="s">
        <v>49</v>
      </c>
      <c r="M120">
        <v>4.8520000000000003</v>
      </c>
      <c r="N120">
        <v>6.4640000000000004</v>
      </c>
      <c r="O120">
        <v>4.8520000000000003</v>
      </c>
      <c r="P120">
        <v>6.0880000000000001</v>
      </c>
      <c r="Q120">
        <v>6.8760000000000003</v>
      </c>
    </row>
    <row r="121" spans="1:17" x14ac:dyDescent="0.2">
      <c r="A121">
        <v>-252</v>
      </c>
      <c r="B121">
        <v>327.79</v>
      </c>
      <c r="C121">
        <v>1</v>
      </c>
      <c r="D121">
        <v>1.004</v>
      </c>
      <c r="E121">
        <v>1.002</v>
      </c>
      <c r="F121">
        <v>0.99399999999999999</v>
      </c>
      <c r="G121">
        <v>0.999</v>
      </c>
      <c r="K121" t="s">
        <v>155</v>
      </c>
      <c r="L121" t="s">
        <v>46</v>
      </c>
      <c r="M121">
        <v>18.577999999999999</v>
      </c>
      <c r="N121">
        <v>18.010000000000002</v>
      </c>
      <c r="O121">
        <v>18.93</v>
      </c>
      <c r="P121">
        <v>16.081</v>
      </c>
      <c r="Q121">
        <v>14.279</v>
      </c>
    </row>
    <row r="122" spans="1:17" x14ac:dyDescent="0.2">
      <c r="A122">
        <v>-251</v>
      </c>
      <c r="B122">
        <v>330.76</v>
      </c>
      <c r="C122">
        <v>1.002</v>
      </c>
      <c r="D122">
        <v>1.0049999999999999</v>
      </c>
      <c r="E122">
        <v>1.0009999999999999</v>
      </c>
      <c r="F122">
        <v>0.997</v>
      </c>
      <c r="G122">
        <v>1.0049999999999999</v>
      </c>
      <c r="K122" t="s">
        <v>156</v>
      </c>
      <c r="L122" t="s">
        <v>46</v>
      </c>
      <c r="M122">
        <v>47.307000000000002</v>
      </c>
      <c r="N122">
        <v>63.317999999999998</v>
      </c>
      <c r="O122">
        <v>50.850999999999999</v>
      </c>
      <c r="P122">
        <v>63.067999999999998</v>
      </c>
      <c r="Q122">
        <v>59.161000000000001</v>
      </c>
    </row>
    <row r="123" spans="1:17" x14ac:dyDescent="0.2">
      <c r="A123">
        <v>-250</v>
      </c>
      <c r="B123">
        <v>333.71</v>
      </c>
      <c r="C123">
        <v>1.0069999999999999</v>
      </c>
      <c r="D123">
        <v>1.006</v>
      </c>
      <c r="E123">
        <v>1.0009999999999999</v>
      </c>
      <c r="F123">
        <v>0.997</v>
      </c>
      <c r="G123">
        <v>1.0209999999999999</v>
      </c>
      <c r="K123" t="s">
        <v>157</v>
      </c>
      <c r="L123" t="s">
        <v>49</v>
      </c>
      <c r="M123">
        <v>10</v>
      </c>
      <c r="N123">
        <v>10</v>
      </c>
      <c r="O123">
        <v>9</v>
      </c>
      <c r="P123">
        <v>10</v>
      </c>
      <c r="Q123">
        <v>11</v>
      </c>
    </row>
    <row r="124" spans="1:17" x14ac:dyDescent="0.2">
      <c r="A124">
        <v>-249</v>
      </c>
      <c r="B124">
        <v>336.61</v>
      </c>
      <c r="C124">
        <v>1.0109999999999999</v>
      </c>
      <c r="D124">
        <v>1.0069999999999999</v>
      </c>
      <c r="E124">
        <v>1.006</v>
      </c>
      <c r="F124">
        <v>1</v>
      </c>
      <c r="G124">
        <v>1.032</v>
      </c>
      <c r="K124" t="s">
        <v>158</v>
      </c>
      <c r="L124" t="s">
        <v>49</v>
      </c>
      <c r="M124">
        <v>10.788</v>
      </c>
      <c r="N124">
        <v>10.406000000000001</v>
      </c>
      <c r="O124">
        <v>9.9149999999999991</v>
      </c>
      <c r="P124">
        <v>10.641999999999999</v>
      </c>
      <c r="Q124">
        <v>12.19</v>
      </c>
    </row>
    <row r="125" spans="1:17" x14ac:dyDescent="0.2">
      <c r="A125">
        <v>-248</v>
      </c>
      <c r="B125">
        <v>339.49</v>
      </c>
      <c r="C125">
        <v>1.0149999999999999</v>
      </c>
      <c r="D125">
        <v>1.014</v>
      </c>
      <c r="E125">
        <v>1.0049999999999999</v>
      </c>
      <c r="F125">
        <v>1.0029999999999999</v>
      </c>
      <c r="G125">
        <v>1.038</v>
      </c>
      <c r="K125" t="s">
        <v>159</v>
      </c>
      <c r="L125" t="s">
        <v>49</v>
      </c>
      <c r="M125">
        <v>2.4769999999999999</v>
      </c>
      <c r="N125">
        <v>2.464</v>
      </c>
      <c r="O125">
        <v>2.4009999999999998</v>
      </c>
      <c r="P125">
        <v>2.1669999999999998</v>
      </c>
      <c r="Q125">
        <v>2.2709999999999999</v>
      </c>
    </row>
    <row r="126" spans="1:17" x14ac:dyDescent="0.2">
      <c r="A126">
        <v>-247</v>
      </c>
      <c r="B126">
        <v>342.32</v>
      </c>
      <c r="C126">
        <v>1.018</v>
      </c>
      <c r="D126">
        <v>1.016</v>
      </c>
      <c r="E126">
        <v>1.0049999999999999</v>
      </c>
      <c r="F126">
        <v>1.0009999999999999</v>
      </c>
      <c r="G126">
        <v>1.0489999999999999</v>
      </c>
      <c r="K126" t="s">
        <v>160</v>
      </c>
      <c r="L126" t="s">
        <v>49</v>
      </c>
      <c r="M126">
        <v>21.396999999999998</v>
      </c>
      <c r="N126">
        <v>20.6</v>
      </c>
      <c r="O126">
        <v>19.600000000000001</v>
      </c>
      <c r="P126">
        <v>18.600000000000001</v>
      </c>
      <c r="Q126">
        <v>21.396999999999998</v>
      </c>
    </row>
    <row r="127" spans="1:17" x14ac:dyDescent="0.2">
      <c r="A127">
        <v>-246</v>
      </c>
      <c r="B127">
        <v>345.12</v>
      </c>
      <c r="C127">
        <v>1.0229999999999999</v>
      </c>
      <c r="D127">
        <v>1.02</v>
      </c>
      <c r="E127">
        <v>1.0109999999999999</v>
      </c>
      <c r="F127">
        <v>1.0049999999999999</v>
      </c>
      <c r="G127">
        <v>1.056</v>
      </c>
      <c r="K127" t="s">
        <v>161</v>
      </c>
      <c r="L127" t="s">
        <v>49</v>
      </c>
      <c r="M127">
        <v>4.5999999999999996</v>
      </c>
      <c r="N127">
        <v>4.8</v>
      </c>
      <c r="O127">
        <v>4.5999999999999996</v>
      </c>
      <c r="P127">
        <v>5.8</v>
      </c>
      <c r="Q127">
        <v>7.2</v>
      </c>
    </row>
    <row r="128" spans="1:17" x14ac:dyDescent="0.2">
      <c r="A128">
        <v>-245</v>
      </c>
      <c r="B128">
        <v>347.89</v>
      </c>
      <c r="C128">
        <v>1.0229999999999999</v>
      </c>
      <c r="D128">
        <v>1.0189999999999999</v>
      </c>
      <c r="E128">
        <v>1.0109999999999999</v>
      </c>
      <c r="F128">
        <v>1.0049999999999999</v>
      </c>
      <c r="G128">
        <v>1.0569999999999999</v>
      </c>
      <c r="K128" t="s">
        <v>162</v>
      </c>
      <c r="L128" t="s">
        <v>46</v>
      </c>
      <c r="M128">
        <v>22.954999999999998</v>
      </c>
      <c r="N128">
        <v>23.678999999999998</v>
      </c>
      <c r="O128">
        <v>24.216000000000001</v>
      </c>
      <c r="P128">
        <v>20.364999999999998</v>
      </c>
      <c r="Q128">
        <v>18.626999999999999</v>
      </c>
    </row>
    <row r="129" spans="1:17" x14ac:dyDescent="0.2">
      <c r="A129">
        <v>-244</v>
      </c>
      <c r="B129">
        <v>350.61</v>
      </c>
      <c r="C129">
        <v>1.0229999999999999</v>
      </c>
      <c r="D129">
        <v>1.0249999999999999</v>
      </c>
      <c r="E129">
        <v>1.014</v>
      </c>
      <c r="F129">
        <v>1.006</v>
      </c>
      <c r="G129">
        <v>1.048</v>
      </c>
      <c r="K129" t="s">
        <v>163</v>
      </c>
      <c r="L129" t="s">
        <v>46</v>
      </c>
      <c r="M129">
        <v>42.637999999999998</v>
      </c>
      <c r="N129">
        <v>46.125999999999998</v>
      </c>
      <c r="O129">
        <v>46.392000000000003</v>
      </c>
      <c r="P129">
        <v>54.5</v>
      </c>
      <c r="Q129">
        <v>59.064</v>
      </c>
    </row>
    <row r="130" spans="1:17" x14ac:dyDescent="0.2">
      <c r="A130">
        <v>-243</v>
      </c>
      <c r="B130">
        <v>353.3</v>
      </c>
      <c r="C130">
        <v>1.018</v>
      </c>
      <c r="D130">
        <v>1.028</v>
      </c>
      <c r="E130">
        <v>1.018</v>
      </c>
      <c r="F130">
        <v>1.012</v>
      </c>
      <c r="G130">
        <v>1.0149999999999999</v>
      </c>
      <c r="K130" t="s">
        <v>164</v>
      </c>
      <c r="L130" t="s">
        <v>49</v>
      </c>
      <c r="M130">
        <v>38.1</v>
      </c>
      <c r="N130">
        <v>38.6</v>
      </c>
      <c r="O130">
        <v>37.6</v>
      </c>
      <c r="P130">
        <v>36.6</v>
      </c>
      <c r="Q130">
        <v>39.6</v>
      </c>
    </row>
    <row r="131" spans="1:17" x14ac:dyDescent="0.2">
      <c r="A131">
        <v>-242</v>
      </c>
      <c r="B131">
        <v>355.95</v>
      </c>
      <c r="C131">
        <v>1.01</v>
      </c>
      <c r="D131">
        <v>1.0309999999999999</v>
      </c>
      <c r="E131">
        <v>1.0169999999999999</v>
      </c>
      <c r="F131">
        <v>1.0109999999999999</v>
      </c>
      <c r="G131">
        <v>0.98099999999999998</v>
      </c>
      <c r="K131" t="s">
        <v>165</v>
      </c>
      <c r="L131" t="s">
        <v>49</v>
      </c>
      <c r="M131">
        <v>37.521000000000001</v>
      </c>
      <c r="N131">
        <v>37.637</v>
      </c>
      <c r="O131">
        <v>37.200000000000003</v>
      </c>
      <c r="P131">
        <v>35.997</v>
      </c>
      <c r="Q131">
        <v>39.25</v>
      </c>
    </row>
    <row r="132" spans="1:17" x14ac:dyDescent="0.2">
      <c r="A132">
        <v>-241</v>
      </c>
      <c r="B132">
        <v>358.56</v>
      </c>
      <c r="C132">
        <v>1.0049999999999999</v>
      </c>
      <c r="D132">
        <v>1.034</v>
      </c>
      <c r="E132">
        <v>1.02</v>
      </c>
      <c r="F132">
        <v>1.012</v>
      </c>
      <c r="G132">
        <v>0.95199999999999996</v>
      </c>
      <c r="K132" t="s">
        <v>166</v>
      </c>
      <c r="L132" t="s">
        <v>49</v>
      </c>
      <c r="M132">
        <v>3.0880000000000001</v>
      </c>
      <c r="N132">
        <v>3.081</v>
      </c>
      <c r="O132">
        <v>3.137</v>
      </c>
      <c r="P132">
        <v>2.2999999999999998</v>
      </c>
      <c r="Q132">
        <v>2.8580000000000001</v>
      </c>
    </row>
    <row r="133" spans="1:17" x14ac:dyDescent="0.2">
      <c r="A133">
        <v>-240</v>
      </c>
      <c r="B133">
        <v>361.13</v>
      </c>
      <c r="C133">
        <v>1.0049999999999999</v>
      </c>
      <c r="D133">
        <v>1.034</v>
      </c>
      <c r="E133">
        <v>1.0249999999999999</v>
      </c>
      <c r="F133">
        <v>1.018</v>
      </c>
      <c r="G133">
        <v>0.94399999999999995</v>
      </c>
      <c r="K133" t="s">
        <v>167</v>
      </c>
      <c r="L133" t="s">
        <v>49</v>
      </c>
      <c r="M133">
        <v>48.6</v>
      </c>
      <c r="N133">
        <v>47.6</v>
      </c>
      <c r="O133">
        <v>46.6</v>
      </c>
      <c r="P133">
        <v>41.6</v>
      </c>
      <c r="Q133">
        <v>48.6</v>
      </c>
    </row>
    <row r="134" spans="1:17" x14ac:dyDescent="0.2">
      <c r="A134">
        <v>-239</v>
      </c>
      <c r="B134">
        <v>363.66</v>
      </c>
      <c r="C134">
        <v>1.01</v>
      </c>
      <c r="D134">
        <v>1.036</v>
      </c>
      <c r="E134">
        <v>1.024</v>
      </c>
      <c r="F134">
        <v>1.0149999999999999</v>
      </c>
      <c r="G134">
        <v>0.96399999999999997</v>
      </c>
      <c r="K134" t="s">
        <v>168</v>
      </c>
      <c r="L134" t="s">
        <v>49</v>
      </c>
      <c r="M134">
        <v>29.6</v>
      </c>
      <c r="N134">
        <v>31.6</v>
      </c>
      <c r="O134">
        <v>29.6</v>
      </c>
      <c r="P134">
        <v>30.6</v>
      </c>
      <c r="Q134">
        <v>31.6</v>
      </c>
    </row>
    <row r="135" spans="1:17" x14ac:dyDescent="0.2">
      <c r="A135">
        <v>-238</v>
      </c>
      <c r="B135">
        <v>366.16</v>
      </c>
      <c r="C135">
        <v>1.02</v>
      </c>
      <c r="D135">
        <v>1.042</v>
      </c>
      <c r="E135">
        <v>1.0289999999999999</v>
      </c>
      <c r="F135">
        <v>1.0169999999999999</v>
      </c>
      <c r="G135">
        <v>0.99299999999999999</v>
      </c>
      <c r="K135" t="s">
        <v>169</v>
      </c>
      <c r="L135" t="s">
        <v>46</v>
      </c>
      <c r="M135">
        <v>8.23</v>
      </c>
      <c r="N135">
        <v>8.1869999999999994</v>
      </c>
      <c r="O135">
        <v>8.4320000000000004</v>
      </c>
      <c r="P135">
        <v>6.39</v>
      </c>
      <c r="Q135">
        <v>7.2809999999999997</v>
      </c>
    </row>
    <row r="136" spans="1:17" x14ac:dyDescent="0.2">
      <c r="A136">
        <v>-237</v>
      </c>
      <c r="B136">
        <v>368.61</v>
      </c>
      <c r="C136">
        <v>1.022</v>
      </c>
      <c r="D136">
        <v>1.0429999999999999</v>
      </c>
      <c r="E136">
        <v>1.03</v>
      </c>
      <c r="F136">
        <v>1.022</v>
      </c>
      <c r="G136">
        <v>0.99199999999999999</v>
      </c>
      <c r="K136" t="s">
        <v>170</v>
      </c>
      <c r="L136" t="s">
        <v>46</v>
      </c>
      <c r="M136">
        <v>78.89</v>
      </c>
      <c r="N136">
        <v>83.960999999999999</v>
      </c>
      <c r="O136">
        <v>79.569999999999993</v>
      </c>
      <c r="P136">
        <v>85.007999999999996</v>
      </c>
      <c r="Q136">
        <v>80.510000000000005</v>
      </c>
    </row>
    <row r="137" spans="1:17" x14ac:dyDescent="0.2">
      <c r="A137">
        <v>-236</v>
      </c>
      <c r="B137">
        <v>371.02</v>
      </c>
      <c r="C137">
        <v>1.018</v>
      </c>
      <c r="D137">
        <v>1.0449999999999999</v>
      </c>
      <c r="E137">
        <v>1.0289999999999999</v>
      </c>
      <c r="F137">
        <v>1.0209999999999999</v>
      </c>
      <c r="G137">
        <v>0.97599999999999998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1.012</v>
      </c>
      <c r="D138">
        <v>1.044</v>
      </c>
      <c r="E138">
        <v>1.032</v>
      </c>
      <c r="F138">
        <v>1.024</v>
      </c>
      <c r="G138">
        <v>0.94599999999999995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1.008</v>
      </c>
      <c r="D139">
        <v>1.048</v>
      </c>
      <c r="E139">
        <v>1.0329999999999999</v>
      </c>
      <c r="F139">
        <v>1.0289999999999999</v>
      </c>
      <c r="G139">
        <v>0.92300000000000004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1.01</v>
      </c>
      <c r="D140">
        <v>1.05</v>
      </c>
      <c r="E140">
        <v>1.0329999999999999</v>
      </c>
      <c r="F140">
        <v>1.026</v>
      </c>
      <c r="G140">
        <v>0.93200000000000005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1.0209999999999999</v>
      </c>
      <c r="D141">
        <v>1.054</v>
      </c>
      <c r="E141">
        <v>1.0369999999999999</v>
      </c>
      <c r="F141">
        <v>1.03</v>
      </c>
      <c r="G141">
        <v>0.96499999999999997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1.03</v>
      </c>
      <c r="D142">
        <v>1.052</v>
      </c>
      <c r="E142">
        <v>1.038</v>
      </c>
      <c r="F142">
        <v>1.0309999999999999</v>
      </c>
      <c r="G142">
        <v>0.997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1.0349999999999999</v>
      </c>
      <c r="D143">
        <v>1.054</v>
      </c>
      <c r="E143">
        <v>1.0389999999999999</v>
      </c>
      <c r="F143">
        <v>1.0289999999999999</v>
      </c>
      <c r="G143">
        <v>1.0169999999999999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1.0329999999999999</v>
      </c>
      <c r="D144">
        <v>1.056</v>
      </c>
      <c r="E144">
        <v>1.04</v>
      </c>
      <c r="F144">
        <v>1.032</v>
      </c>
      <c r="G144">
        <v>1.0029999999999999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1.028</v>
      </c>
      <c r="D145">
        <v>1.0569999999999999</v>
      </c>
      <c r="E145">
        <v>1.04</v>
      </c>
      <c r="F145">
        <v>1.0349999999999999</v>
      </c>
      <c r="G145">
        <v>0.98199999999999998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1.0269999999999999</v>
      </c>
      <c r="D146">
        <v>1.0580000000000001</v>
      </c>
      <c r="E146">
        <v>1.044</v>
      </c>
      <c r="F146">
        <v>1.0349999999999999</v>
      </c>
      <c r="G146">
        <v>0.97099999999999997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1.0289999999999999</v>
      </c>
      <c r="D147">
        <v>1.0580000000000001</v>
      </c>
      <c r="E147">
        <v>1.048</v>
      </c>
      <c r="F147">
        <v>1.0389999999999999</v>
      </c>
      <c r="G147">
        <v>0.97099999999999997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1.0329999999999999</v>
      </c>
      <c r="D148">
        <v>1.06</v>
      </c>
      <c r="E148">
        <v>1.046</v>
      </c>
      <c r="F148">
        <v>1.038</v>
      </c>
      <c r="G148">
        <v>0.98699999999999999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1.0349999999999999</v>
      </c>
      <c r="D149">
        <v>1.0609999999999999</v>
      </c>
      <c r="E149">
        <v>1.0469999999999999</v>
      </c>
      <c r="F149">
        <v>1.0369999999999999</v>
      </c>
      <c r="G149">
        <v>0.99399999999999999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1.0309999999999999</v>
      </c>
      <c r="D150">
        <v>1.0660000000000001</v>
      </c>
      <c r="E150">
        <v>1.048</v>
      </c>
      <c r="F150">
        <v>1.0409999999999999</v>
      </c>
      <c r="G150">
        <v>0.97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1.0349999999999999</v>
      </c>
      <c r="D151">
        <v>1.0629999999999999</v>
      </c>
      <c r="E151">
        <v>1.0449999999999999</v>
      </c>
      <c r="F151">
        <v>1.04</v>
      </c>
      <c r="G151">
        <v>0.99299999999999999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1.036</v>
      </c>
      <c r="D152">
        <v>1.0649999999999999</v>
      </c>
      <c r="E152">
        <v>1.0509999999999999</v>
      </c>
      <c r="F152">
        <v>1.0429999999999999</v>
      </c>
      <c r="G152">
        <v>0.98499999999999999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1.0389999999999999</v>
      </c>
      <c r="D153">
        <v>1.0669999999999999</v>
      </c>
      <c r="E153">
        <v>1.0509999999999999</v>
      </c>
      <c r="F153">
        <v>1.0449999999999999</v>
      </c>
      <c r="G153">
        <v>0.99299999999999999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1.0389999999999999</v>
      </c>
      <c r="D154">
        <v>1.0680000000000001</v>
      </c>
      <c r="E154">
        <v>1.0489999999999999</v>
      </c>
      <c r="F154">
        <v>1.0409999999999999</v>
      </c>
      <c r="G154">
        <v>0.997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1.0369999999999999</v>
      </c>
      <c r="D155">
        <v>1.0680000000000001</v>
      </c>
      <c r="E155">
        <v>1.0549999999999999</v>
      </c>
      <c r="F155">
        <v>1.046</v>
      </c>
      <c r="G155">
        <v>0.97899999999999998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1.032</v>
      </c>
      <c r="D156">
        <v>1.069</v>
      </c>
      <c r="E156">
        <v>1.054</v>
      </c>
      <c r="F156">
        <v>1.0469999999999999</v>
      </c>
      <c r="G156">
        <v>0.95599999999999996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1.026</v>
      </c>
      <c r="D157">
        <v>1.0720000000000001</v>
      </c>
      <c r="E157">
        <v>1.054</v>
      </c>
      <c r="F157">
        <v>1.0469999999999999</v>
      </c>
      <c r="G157">
        <v>0.93300000000000005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1.0229999999999999</v>
      </c>
      <c r="D158">
        <v>1.075</v>
      </c>
      <c r="E158">
        <v>1.06</v>
      </c>
      <c r="F158">
        <v>1.05</v>
      </c>
      <c r="G158">
        <v>0.90600000000000003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1.0209999999999999</v>
      </c>
      <c r="D159">
        <v>1.0780000000000001</v>
      </c>
      <c r="E159">
        <v>1.0589999999999999</v>
      </c>
      <c r="F159">
        <v>1.0529999999999999</v>
      </c>
      <c r="G159">
        <v>0.89500000000000002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1.0209999999999999</v>
      </c>
      <c r="D160">
        <v>1.08</v>
      </c>
      <c r="E160">
        <v>1.0580000000000001</v>
      </c>
      <c r="F160">
        <v>1.0509999999999999</v>
      </c>
      <c r="G160">
        <v>0.89400000000000002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1.022</v>
      </c>
      <c r="D161">
        <v>1.0820000000000001</v>
      </c>
      <c r="E161">
        <v>1.0629999999999999</v>
      </c>
      <c r="F161">
        <v>1.0580000000000001</v>
      </c>
      <c r="G161">
        <v>0.88400000000000001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1.014</v>
      </c>
      <c r="D162">
        <v>1.085</v>
      </c>
      <c r="E162">
        <v>1.0589999999999999</v>
      </c>
      <c r="F162">
        <v>1.0589999999999999</v>
      </c>
      <c r="G162">
        <v>0.85299999999999998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1.004</v>
      </c>
      <c r="D163">
        <v>1.087</v>
      </c>
      <c r="E163">
        <v>1.0629999999999999</v>
      </c>
      <c r="F163">
        <v>1.056</v>
      </c>
      <c r="G163">
        <v>0.80900000000000005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0.998</v>
      </c>
      <c r="D164">
        <v>1.089</v>
      </c>
      <c r="E164">
        <v>1.0649999999999999</v>
      </c>
      <c r="F164">
        <v>1.0620000000000001</v>
      </c>
      <c r="G164">
        <v>0.77700000000000002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0.995</v>
      </c>
      <c r="D165">
        <v>1.0900000000000001</v>
      </c>
      <c r="E165">
        <v>1.0609999999999999</v>
      </c>
      <c r="F165">
        <v>1.0629999999999999</v>
      </c>
      <c r="G165">
        <v>0.76600000000000001</v>
      </c>
      <c r="K165" t="s">
        <v>199</v>
      </c>
      <c r="L165" t="s">
        <v>49</v>
      </c>
      <c r="M165">
        <v>23.940999999999999</v>
      </c>
      <c r="N165">
        <v>24.295000000000002</v>
      </c>
      <c r="O165">
        <v>23.545000000000002</v>
      </c>
      <c r="P165">
        <v>24.135000000000002</v>
      </c>
      <c r="Q165">
        <v>23.79</v>
      </c>
    </row>
    <row r="166" spans="1:17" x14ac:dyDescent="0.2">
      <c r="A166">
        <v>-207</v>
      </c>
      <c r="B166">
        <v>422.67</v>
      </c>
      <c r="C166">
        <v>1.004</v>
      </c>
      <c r="D166">
        <v>1.093</v>
      </c>
      <c r="E166">
        <v>1.07</v>
      </c>
      <c r="F166">
        <v>1.0629999999999999</v>
      </c>
      <c r="G166">
        <v>0.79100000000000004</v>
      </c>
      <c r="K166" t="s">
        <v>200</v>
      </c>
      <c r="L166" t="s">
        <v>49</v>
      </c>
      <c r="M166">
        <v>23.466999999999999</v>
      </c>
      <c r="N166">
        <v>23.725000000000001</v>
      </c>
      <c r="O166">
        <v>23.081</v>
      </c>
      <c r="P166">
        <v>23.634</v>
      </c>
      <c r="Q166">
        <v>23.427</v>
      </c>
    </row>
    <row r="167" spans="1:17" x14ac:dyDescent="0.2">
      <c r="A167">
        <v>-206</v>
      </c>
      <c r="B167">
        <v>423.8</v>
      </c>
      <c r="C167">
        <v>1.018</v>
      </c>
      <c r="D167">
        <v>1.0960000000000001</v>
      </c>
      <c r="E167">
        <v>1.0680000000000001</v>
      </c>
      <c r="F167">
        <v>1.0680000000000001</v>
      </c>
      <c r="G167">
        <v>0.83799999999999997</v>
      </c>
      <c r="K167" t="s">
        <v>201</v>
      </c>
      <c r="L167" t="s">
        <v>49</v>
      </c>
      <c r="M167">
        <v>1.6819999999999999</v>
      </c>
      <c r="N167">
        <v>1.8109999999999999</v>
      </c>
      <c r="O167">
        <v>1.7290000000000001</v>
      </c>
      <c r="P167">
        <v>1.3859999999999999</v>
      </c>
      <c r="Q167">
        <v>1.706</v>
      </c>
    </row>
    <row r="168" spans="1:17" x14ac:dyDescent="0.2">
      <c r="A168">
        <v>-205</v>
      </c>
      <c r="B168">
        <v>424.9</v>
      </c>
      <c r="C168">
        <v>1.034</v>
      </c>
      <c r="D168">
        <v>1.0980000000000001</v>
      </c>
      <c r="E168">
        <v>1.0660000000000001</v>
      </c>
      <c r="F168">
        <v>1.0660000000000001</v>
      </c>
      <c r="G168">
        <v>0.90600000000000003</v>
      </c>
      <c r="K168" t="s">
        <v>202</v>
      </c>
      <c r="L168" t="s">
        <v>49</v>
      </c>
      <c r="M168">
        <v>30.555</v>
      </c>
      <c r="N168">
        <v>30.555</v>
      </c>
      <c r="O168">
        <v>27.725000000000001</v>
      </c>
      <c r="P168">
        <v>27.635000000000002</v>
      </c>
      <c r="Q168">
        <v>28.7</v>
      </c>
    </row>
    <row r="169" spans="1:17" x14ac:dyDescent="0.2">
      <c r="A169">
        <v>-204</v>
      </c>
      <c r="B169">
        <v>425.95</v>
      </c>
      <c r="C169">
        <v>1.052</v>
      </c>
      <c r="D169">
        <v>1.101</v>
      </c>
      <c r="E169">
        <v>1.075</v>
      </c>
      <c r="F169">
        <v>1.0669999999999999</v>
      </c>
      <c r="G169">
        <v>0.96699999999999997</v>
      </c>
      <c r="K169" t="s">
        <v>203</v>
      </c>
      <c r="L169" t="s">
        <v>49</v>
      </c>
      <c r="M169">
        <v>18.805</v>
      </c>
      <c r="N169">
        <v>19.995000000000001</v>
      </c>
      <c r="O169">
        <v>18.805</v>
      </c>
      <c r="P169">
        <v>20.5</v>
      </c>
      <c r="Q169">
        <v>19.37</v>
      </c>
    </row>
    <row r="170" spans="1:17" x14ac:dyDescent="0.2">
      <c r="A170">
        <v>-203</v>
      </c>
      <c r="B170">
        <v>426.96</v>
      </c>
      <c r="C170">
        <v>1.0669999999999999</v>
      </c>
      <c r="D170">
        <v>1.103</v>
      </c>
      <c r="E170">
        <v>1.0740000000000001</v>
      </c>
      <c r="F170">
        <v>1.0740000000000001</v>
      </c>
      <c r="G170">
        <v>1.016</v>
      </c>
      <c r="K170" t="s">
        <v>204</v>
      </c>
      <c r="L170" t="s">
        <v>46</v>
      </c>
      <c r="M170">
        <v>7.1680000000000001</v>
      </c>
      <c r="N170">
        <v>7.633</v>
      </c>
      <c r="O170">
        <v>7.4930000000000003</v>
      </c>
      <c r="P170">
        <v>5.8650000000000002</v>
      </c>
      <c r="Q170">
        <v>7.28</v>
      </c>
    </row>
    <row r="171" spans="1:17" x14ac:dyDescent="0.2">
      <c r="A171">
        <v>-202</v>
      </c>
      <c r="B171">
        <v>427.92</v>
      </c>
      <c r="C171">
        <v>1.075</v>
      </c>
      <c r="D171">
        <v>1.1040000000000001</v>
      </c>
      <c r="E171">
        <v>1.073</v>
      </c>
      <c r="F171">
        <v>1.071</v>
      </c>
      <c r="G171">
        <v>1.0509999999999999</v>
      </c>
      <c r="K171" t="s">
        <v>205</v>
      </c>
      <c r="L171" t="s">
        <v>46</v>
      </c>
      <c r="M171">
        <v>80.134</v>
      </c>
      <c r="N171">
        <v>84.277000000000001</v>
      </c>
      <c r="O171">
        <v>81.471999999999994</v>
      </c>
      <c r="P171">
        <v>86.74</v>
      </c>
      <c r="Q171">
        <v>82.680999999999997</v>
      </c>
    </row>
    <row r="172" spans="1:17" x14ac:dyDescent="0.2">
      <c r="A172">
        <v>-201</v>
      </c>
      <c r="B172">
        <v>428.84</v>
      </c>
      <c r="C172">
        <v>1.079</v>
      </c>
      <c r="D172">
        <v>1.109</v>
      </c>
      <c r="E172">
        <v>1.079</v>
      </c>
      <c r="F172">
        <v>1.0740000000000001</v>
      </c>
      <c r="G172">
        <v>1.054</v>
      </c>
      <c r="K172" t="s">
        <v>206</v>
      </c>
      <c r="L172" t="s">
        <v>49</v>
      </c>
      <c r="M172">
        <v>21.709</v>
      </c>
      <c r="N172">
        <v>22.094999999999999</v>
      </c>
      <c r="O172">
        <v>21.324999999999999</v>
      </c>
      <c r="P172">
        <v>21.835000000000001</v>
      </c>
      <c r="Q172">
        <v>21.58</v>
      </c>
    </row>
    <row r="173" spans="1:17" x14ac:dyDescent="0.2">
      <c r="A173">
        <v>-200</v>
      </c>
      <c r="B173">
        <v>429.72</v>
      </c>
      <c r="C173">
        <v>1.079</v>
      </c>
      <c r="D173">
        <v>1.1100000000000001</v>
      </c>
      <c r="E173">
        <v>1.08</v>
      </c>
      <c r="F173">
        <v>1.08</v>
      </c>
      <c r="G173">
        <v>1.0489999999999999</v>
      </c>
      <c r="K173" t="s">
        <v>207</v>
      </c>
      <c r="L173" t="s">
        <v>49</v>
      </c>
      <c r="M173">
        <v>21.225999999999999</v>
      </c>
      <c r="N173">
        <v>21.515999999999998</v>
      </c>
      <c r="O173">
        <v>20.861999999999998</v>
      </c>
      <c r="P173">
        <v>21.344999999999999</v>
      </c>
      <c r="Q173">
        <v>21.181999999999999</v>
      </c>
    </row>
    <row r="174" spans="1:17" x14ac:dyDescent="0.2">
      <c r="A174">
        <v>-199</v>
      </c>
      <c r="B174">
        <v>430.55</v>
      </c>
      <c r="C174">
        <v>1.0740000000000001</v>
      </c>
      <c r="D174">
        <v>1.113</v>
      </c>
      <c r="E174">
        <v>1.0780000000000001</v>
      </c>
      <c r="F174">
        <v>1.0780000000000001</v>
      </c>
      <c r="G174">
        <v>1.0249999999999999</v>
      </c>
      <c r="K174" t="s">
        <v>208</v>
      </c>
      <c r="L174" t="s">
        <v>49</v>
      </c>
      <c r="M174">
        <v>1.573</v>
      </c>
      <c r="N174">
        <v>1.696</v>
      </c>
      <c r="O174">
        <v>1.6160000000000001</v>
      </c>
      <c r="P174">
        <v>1.2829999999999999</v>
      </c>
      <c r="Q174">
        <v>1.6</v>
      </c>
    </row>
    <row r="175" spans="1:17" x14ac:dyDescent="0.2">
      <c r="A175">
        <v>-198</v>
      </c>
      <c r="B175">
        <v>431.35</v>
      </c>
      <c r="C175">
        <v>1.0680000000000001</v>
      </c>
      <c r="D175">
        <v>1.1160000000000001</v>
      </c>
      <c r="E175">
        <v>1.085</v>
      </c>
      <c r="F175">
        <v>1.083</v>
      </c>
      <c r="G175">
        <v>0.98899999999999999</v>
      </c>
      <c r="K175" t="s">
        <v>209</v>
      </c>
      <c r="L175" t="s">
        <v>49</v>
      </c>
      <c r="M175">
        <v>27.86</v>
      </c>
      <c r="N175">
        <v>27.86</v>
      </c>
      <c r="O175">
        <v>25.094999999999999</v>
      </c>
      <c r="P175">
        <v>24.875</v>
      </c>
      <c r="Q175">
        <v>26.09</v>
      </c>
    </row>
    <row r="176" spans="1:17" x14ac:dyDescent="0.2">
      <c r="A176">
        <v>-197</v>
      </c>
      <c r="B176">
        <v>432.1</v>
      </c>
      <c r="C176">
        <v>1.0589999999999999</v>
      </c>
      <c r="D176">
        <v>1.1160000000000001</v>
      </c>
      <c r="E176">
        <v>1.081</v>
      </c>
      <c r="F176">
        <v>1.0820000000000001</v>
      </c>
      <c r="G176">
        <v>0.95799999999999996</v>
      </c>
      <c r="K176" t="s">
        <v>210</v>
      </c>
      <c r="L176" t="s">
        <v>49</v>
      </c>
      <c r="M176">
        <v>17.079999999999998</v>
      </c>
      <c r="N176">
        <v>18</v>
      </c>
      <c r="O176">
        <v>17.079999999999998</v>
      </c>
      <c r="P176">
        <v>18.27</v>
      </c>
      <c r="Q176">
        <v>17.535</v>
      </c>
    </row>
    <row r="177" spans="1:17" x14ac:dyDescent="0.2">
      <c r="A177">
        <v>-196</v>
      </c>
      <c r="B177">
        <v>432.8</v>
      </c>
      <c r="C177">
        <v>1.056</v>
      </c>
      <c r="D177">
        <v>1.117</v>
      </c>
      <c r="E177">
        <v>1.085</v>
      </c>
      <c r="F177">
        <v>1.077</v>
      </c>
      <c r="G177">
        <v>0.94299999999999995</v>
      </c>
      <c r="K177" t="s">
        <v>211</v>
      </c>
      <c r="L177" t="s">
        <v>46</v>
      </c>
      <c r="M177">
        <v>7.4119999999999999</v>
      </c>
      <c r="N177">
        <v>7.8819999999999997</v>
      </c>
      <c r="O177">
        <v>7.7460000000000004</v>
      </c>
      <c r="P177">
        <v>6.0110000000000001</v>
      </c>
      <c r="Q177">
        <v>7.5519999999999996</v>
      </c>
    </row>
    <row r="178" spans="1:17" x14ac:dyDescent="0.2">
      <c r="A178">
        <v>-195</v>
      </c>
      <c r="B178">
        <v>433.47</v>
      </c>
      <c r="C178">
        <v>1.052</v>
      </c>
      <c r="D178">
        <v>1.121</v>
      </c>
      <c r="E178">
        <v>1.0860000000000001</v>
      </c>
      <c r="F178">
        <v>1.0840000000000001</v>
      </c>
      <c r="G178">
        <v>0.91800000000000004</v>
      </c>
      <c r="K178" t="s">
        <v>212</v>
      </c>
      <c r="L178" t="s">
        <v>46</v>
      </c>
      <c r="M178">
        <v>80.465999999999994</v>
      </c>
      <c r="N178">
        <v>83.658000000000001</v>
      </c>
      <c r="O178">
        <v>81.870999999999995</v>
      </c>
      <c r="P178">
        <v>85.593999999999994</v>
      </c>
      <c r="Q178">
        <v>82.781999999999996</v>
      </c>
    </row>
    <row r="179" spans="1:17" x14ac:dyDescent="0.2">
      <c r="A179">
        <v>-194</v>
      </c>
      <c r="B179">
        <v>434.09</v>
      </c>
      <c r="C179">
        <v>1.044</v>
      </c>
      <c r="D179">
        <v>1.119</v>
      </c>
      <c r="E179">
        <v>1.0820000000000001</v>
      </c>
      <c r="F179">
        <v>1.083</v>
      </c>
      <c r="G179">
        <v>0.89300000000000002</v>
      </c>
      <c r="K179" t="s">
        <v>213</v>
      </c>
      <c r="L179" t="s">
        <v>49</v>
      </c>
      <c r="M179">
        <v>19.431000000000001</v>
      </c>
      <c r="N179">
        <v>19.832000000000001</v>
      </c>
      <c r="O179">
        <v>19.096</v>
      </c>
      <c r="P179">
        <v>19.463999999999999</v>
      </c>
      <c r="Q179">
        <v>19.332000000000001</v>
      </c>
    </row>
    <row r="180" spans="1:17" x14ac:dyDescent="0.2">
      <c r="A180">
        <v>-193</v>
      </c>
      <c r="B180">
        <v>434.66</v>
      </c>
      <c r="C180">
        <v>1.0409999999999999</v>
      </c>
      <c r="D180">
        <v>1.123</v>
      </c>
      <c r="E180">
        <v>1.0880000000000001</v>
      </c>
      <c r="F180">
        <v>1.0860000000000001</v>
      </c>
      <c r="G180">
        <v>0.86399999999999999</v>
      </c>
      <c r="K180" t="s">
        <v>214</v>
      </c>
      <c r="L180" t="s">
        <v>49</v>
      </c>
      <c r="M180">
        <v>18.96</v>
      </c>
      <c r="N180">
        <v>19.259</v>
      </c>
      <c r="O180">
        <v>18.646999999999998</v>
      </c>
      <c r="P180">
        <v>18.994</v>
      </c>
      <c r="Q180">
        <v>18.940000000000001</v>
      </c>
    </row>
    <row r="181" spans="1:17" x14ac:dyDescent="0.2">
      <c r="A181">
        <v>-192</v>
      </c>
      <c r="B181">
        <v>435.2</v>
      </c>
      <c r="C181">
        <v>1.038</v>
      </c>
      <c r="D181">
        <v>1.127</v>
      </c>
      <c r="E181">
        <v>1.0920000000000001</v>
      </c>
      <c r="F181">
        <v>1.0900000000000001</v>
      </c>
      <c r="G181">
        <v>0.84199999999999997</v>
      </c>
      <c r="K181" t="s">
        <v>215</v>
      </c>
      <c r="L181" t="s">
        <v>49</v>
      </c>
      <c r="M181">
        <v>1.458</v>
      </c>
      <c r="N181">
        <v>1.569</v>
      </c>
      <c r="O181">
        <v>1.4950000000000001</v>
      </c>
      <c r="P181">
        <v>1.1890000000000001</v>
      </c>
      <c r="Q181">
        <v>1.492</v>
      </c>
    </row>
    <row r="182" spans="1:17" x14ac:dyDescent="0.2">
      <c r="A182">
        <v>-191</v>
      </c>
      <c r="B182">
        <v>435.69</v>
      </c>
      <c r="C182">
        <v>1.036</v>
      </c>
      <c r="D182">
        <v>1.1259999999999999</v>
      </c>
      <c r="E182">
        <v>1.0900000000000001</v>
      </c>
      <c r="F182">
        <v>1.089</v>
      </c>
      <c r="G182">
        <v>0.83799999999999997</v>
      </c>
      <c r="K182" t="s">
        <v>216</v>
      </c>
      <c r="L182" t="s">
        <v>49</v>
      </c>
      <c r="M182">
        <v>25.007999999999999</v>
      </c>
      <c r="N182">
        <v>25.007999999999999</v>
      </c>
      <c r="O182">
        <v>22.751999999999999</v>
      </c>
      <c r="P182">
        <v>22.332000000000001</v>
      </c>
      <c r="Q182">
        <v>23.632000000000001</v>
      </c>
    </row>
    <row r="183" spans="1:17" x14ac:dyDescent="0.2">
      <c r="A183">
        <v>-190</v>
      </c>
      <c r="B183">
        <v>436.14</v>
      </c>
      <c r="C183">
        <v>1.0409999999999999</v>
      </c>
      <c r="D183">
        <v>1.1299999999999999</v>
      </c>
      <c r="E183">
        <v>1.095</v>
      </c>
      <c r="F183">
        <v>1.091</v>
      </c>
      <c r="G183">
        <v>0.84699999999999998</v>
      </c>
      <c r="K183" t="s">
        <v>217</v>
      </c>
      <c r="L183" t="s">
        <v>49</v>
      </c>
      <c r="M183">
        <v>15.183999999999999</v>
      </c>
      <c r="N183">
        <v>15.72</v>
      </c>
      <c r="O183">
        <v>15.183999999999999</v>
      </c>
      <c r="P183">
        <v>15.996</v>
      </c>
      <c r="Q183">
        <v>15.584</v>
      </c>
    </row>
    <row r="184" spans="1:17" x14ac:dyDescent="0.2">
      <c r="A184">
        <v>-189</v>
      </c>
      <c r="B184">
        <v>436.54</v>
      </c>
      <c r="C184">
        <v>1.0469999999999999</v>
      </c>
      <c r="D184">
        <v>1.1319999999999999</v>
      </c>
      <c r="E184">
        <v>1.0960000000000001</v>
      </c>
      <c r="F184">
        <v>1.0940000000000001</v>
      </c>
      <c r="G184">
        <v>0.86499999999999999</v>
      </c>
      <c r="K184" t="s">
        <v>218</v>
      </c>
      <c r="L184" t="s">
        <v>46</v>
      </c>
      <c r="M184">
        <v>7.6920000000000002</v>
      </c>
      <c r="N184">
        <v>8.1489999999999991</v>
      </c>
      <c r="O184">
        <v>8.0180000000000007</v>
      </c>
      <c r="P184">
        <v>6.2619999999999996</v>
      </c>
      <c r="Q184">
        <v>7.8769999999999998</v>
      </c>
    </row>
    <row r="185" spans="1:17" x14ac:dyDescent="0.2">
      <c r="A185">
        <v>-188</v>
      </c>
      <c r="B185">
        <v>436.91</v>
      </c>
      <c r="C185">
        <v>1.052</v>
      </c>
      <c r="D185">
        <v>1.133</v>
      </c>
      <c r="E185">
        <v>1.0960000000000001</v>
      </c>
      <c r="F185">
        <v>1.095</v>
      </c>
      <c r="G185">
        <v>0.88500000000000001</v>
      </c>
      <c r="K185" t="s">
        <v>219</v>
      </c>
      <c r="L185" t="s">
        <v>46</v>
      </c>
      <c r="M185">
        <v>80.084999999999994</v>
      </c>
      <c r="N185">
        <v>81.623999999999995</v>
      </c>
      <c r="O185">
        <v>81.430999999999997</v>
      </c>
      <c r="P185">
        <v>84.216999999999999</v>
      </c>
      <c r="Q185">
        <v>82.281999999999996</v>
      </c>
    </row>
    <row r="186" spans="1:17" x14ac:dyDescent="0.2">
      <c r="A186">
        <v>-187</v>
      </c>
      <c r="B186">
        <v>437.23</v>
      </c>
      <c r="C186">
        <v>1.0569999999999999</v>
      </c>
      <c r="D186">
        <v>1.1379999999999999</v>
      </c>
      <c r="E186">
        <v>1.1000000000000001</v>
      </c>
      <c r="F186">
        <v>1.095</v>
      </c>
      <c r="G186">
        <v>0.89300000000000002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1.056</v>
      </c>
      <c r="D187">
        <v>1.1379999999999999</v>
      </c>
      <c r="E187">
        <v>1.101</v>
      </c>
      <c r="F187">
        <v>1.1000000000000001</v>
      </c>
      <c r="G187">
        <v>0.88500000000000001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1.054</v>
      </c>
      <c r="D188">
        <v>1.1399999999999999</v>
      </c>
      <c r="E188">
        <v>1.1040000000000001</v>
      </c>
      <c r="F188">
        <v>1.0980000000000001</v>
      </c>
      <c r="G188">
        <v>0.876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1.054</v>
      </c>
      <c r="D189">
        <v>1.1419999999999999</v>
      </c>
      <c r="E189">
        <v>1.1060000000000001</v>
      </c>
      <c r="F189">
        <v>1.103</v>
      </c>
      <c r="G189">
        <v>0.86299999999999999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1.054</v>
      </c>
      <c r="D190">
        <v>1.1439999999999999</v>
      </c>
      <c r="E190">
        <v>1.1040000000000001</v>
      </c>
      <c r="F190">
        <v>1.1060000000000001</v>
      </c>
      <c r="G190">
        <v>0.86299999999999999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1.0580000000000001</v>
      </c>
      <c r="D191">
        <v>1.147</v>
      </c>
      <c r="E191">
        <v>1.1100000000000001</v>
      </c>
      <c r="F191">
        <v>1.105</v>
      </c>
      <c r="G191">
        <v>0.872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1.0629999999999999</v>
      </c>
      <c r="D192">
        <v>1.153</v>
      </c>
      <c r="E192">
        <v>1.111</v>
      </c>
      <c r="F192">
        <v>1.1100000000000001</v>
      </c>
      <c r="G192">
        <v>0.878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1.0649999999999999</v>
      </c>
      <c r="D193">
        <v>1.153</v>
      </c>
      <c r="E193">
        <v>1.111</v>
      </c>
      <c r="F193">
        <v>1.1140000000000001</v>
      </c>
      <c r="G193">
        <v>0.88200000000000001</v>
      </c>
      <c r="K193" t="s">
        <v>227</v>
      </c>
      <c r="L193" t="s">
        <v>228</v>
      </c>
      <c r="M193">
        <v>1.3220000000000001</v>
      </c>
      <c r="N193">
        <v>1.3160000000000001</v>
      </c>
      <c r="O193">
        <v>1.3129999999999999</v>
      </c>
      <c r="P193">
        <v>1.3089999999999999</v>
      </c>
      <c r="Q193">
        <v>1.3520000000000001</v>
      </c>
    </row>
    <row r="194" spans="1:17" x14ac:dyDescent="0.2">
      <c r="A194">
        <v>-179</v>
      </c>
      <c r="B194">
        <v>438.25</v>
      </c>
      <c r="C194">
        <v>1.0620000000000001</v>
      </c>
      <c r="D194">
        <v>1.1579999999999999</v>
      </c>
      <c r="E194">
        <v>1.1120000000000001</v>
      </c>
      <c r="F194">
        <v>1.1080000000000001</v>
      </c>
      <c r="G194">
        <v>0.86799999999999999</v>
      </c>
      <c r="K194" t="s">
        <v>229</v>
      </c>
      <c r="L194" t="s">
        <v>228</v>
      </c>
      <c r="M194">
        <v>1.323</v>
      </c>
      <c r="N194">
        <v>1.3160000000000001</v>
      </c>
      <c r="O194">
        <v>1.3129999999999999</v>
      </c>
      <c r="P194">
        <v>1.3089999999999999</v>
      </c>
      <c r="Q194">
        <v>1.3520000000000001</v>
      </c>
    </row>
    <row r="195" spans="1:17" x14ac:dyDescent="0.2">
      <c r="A195">
        <v>-178</v>
      </c>
      <c r="B195">
        <v>438.19</v>
      </c>
      <c r="C195">
        <v>1.06</v>
      </c>
      <c r="D195">
        <v>1.1599999999999999</v>
      </c>
      <c r="E195">
        <v>1.1120000000000001</v>
      </c>
      <c r="F195">
        <v>1.1140000000000001</v>
      </c>
      <c r="G195">
        <v>0.85599999999999998</v>
      </c>
      <c r="K195" t="s">
        <v>230</v>
      </c>
      <c r="L195" t="s">
        <v>228</v>
      </c>
      <c r="M195">
        <v>1.9E-2</v>
      </c>
      <c r="N195">
        <v>5.0000000000000001E-3</v>
      </c>
      <c r="O195">
        <v>5.0000000000000001E-3</v>
      </c>
      <c r="P195">
        <v>5.0000000000000001E-3</v>
      </c>
      <c r="Q195">
        <v>1.4E-2</v>
      </c>
    </row>
    <row r="196" spans="1:17" x14ac:dyDescent="0.2">
      <c r="A196">
        <v>-177</v>
      </c>
      <c r="B196">
        <v>438.08</v>
      </c>
      <c r="C196">
        <v>1.06</v>
      </c>
      <c r="D196">
        <v>1.167</v>
      </c>
      <c r="E196">
        <v>1.115</v>
      </c>
      <c r="F196">
        <v>1.1180000000000001</v>
      </c>
      <c r="G196">
        <v>0.84099999999999997</v>
      </c>
      <c r="K196" t="s">
        <v>231</v>
      </c>
      <c r="L196" t="s">
        <v>228</v>
      </c>
      <c r="M196">
        <v>1.391</v>
      </c>
      <c r="N196">
        <v>1.3280000000000001</v>
      </c>
      <c r="O196">
        <v>1.325</v>
      </c>
      <c r="P196">
        <v>1.3220000000000001</v>
      </c>
      <c r="Q196">
        <v>1.391</v>
      </c>
    </row>
    <row r="197" spans="1:17" x14ac:dyDescent="0.2">
      <c r="A197">
        <v>-176</v>
      </c>
      <c r="B197">
        <v>437.93</v>
      </c>
      <c r="C197">
        <v>1.0549999999999999</v>
      </c>
      <c r="D197">
        <v>1.169</v>
      </c>
      <c r="E197">
        <v>1.117</v>
      </c>
      <c r="F197">
        <v>1.117</v>
      </c>
      <c r="G197">
        <v>0.81499999999999995</v>
      </c>
      <c r="K197" t="s">
        <v>232</v>
      </c>
      <c r="L197" t="s">
        <v>228</v>
      </c>
      <c r="M197">
        <v>1.296</v>
      </c>
      <c r="N197">
        <v>1.302</v>
      </c>
      <c r="O197">
        <v>1.3</v>
      </c>
      <c r="P197">
        <v>1.296</v>
      </c>
      <c r="Q197">
        <v>1.32</v>
      </c>
    </row>
    <row r="198" spans="1:17" x14ac:dyDescent="0.2">
      <c r="A198">
        <v>-175</v>
      </c>
      <c r="B198">
        <v>437.74</v>
      </c>
      <c r="C198">
        <v>1.05</v>
      </c>
      <c r="D198">
        <v>1.1679999999999999</v>
      </c>
      <c r="E198">
        <v>1.1220000000000001</v>
      </c>
      <c r="F198">
        <v>1.1160000000000001</v>
      </c>
      <c r="G198">
        <v>0.79300000000000004</v>
      </c>
      <c r="K198" t="s">
        <v>233</v>
      </c>
      <c r="L198" t="s">
        <v>46</v>
      </c>
      <c r="M198">
        <v>1.4470000000000001</v>
      </c>
      <c r="N198">
        <v>0.35199999999999998</v>
      </c>
      <c r="O198">
        <v>0.373</v>
      </c>
      <c r="P198">
        <v>0.34399999999999997</v>
      </c>
      <c r="Q198">
        <v>1.0309999999999999</v>
      </c>
    </row>
    <row r="199" spans="1:17" x14ac:dyDescent="0.2">
      <c r="A199">
        <v>-174</v>
      </c>
      <c r="B199">
        <v>437.51</v>
      </c>
      <c r="C199">
        <v>1.046</v>
      </c>
      <c r="D199">
        <v>1.1739999999999999</v>
      </c>
      <c r="E199">
        <v>1.1220000000000001</v>
      </c>
      <c r="F199">
        <v>1.1180000000000001</v>
      </c>
      <c r="G199">
        <v>0.77</v>
      </c>
      <c r="K199" t="s">
        <v>234</v>
      </c>
      <c r="L199" t="s">
        <v>46</v>
      </c>
      <c r="M199">
        <v>97.995999999999995</v>
      </c>
      <c r="N199">
        <v>99</v>
      </c>
      <c r="O199">
        <v>99.06</v>
      </c>
      <c r="P199">
        <v>98.975999999999999</v>
      </c>
      <c r="Q199">
        <v>97.625</v>
      </c>
    </row>
    <row r="200" spans="1:17" x14ac:dyDescent="0.2">
      <c r="A200">
        <v>-173</v>
      </c>
      <c r="B200">
        <v>437.23</v>
      </c>
      <c r="C200">
        <v>1.038</v>
      </c>
      <c r="D200">
        <v>1.18</v>
      </c>
      <c r="E200">
        <v>1.121</v>
      </c>
      <c r="F200">
        <v>1.1140000000000001</v>
      </c>
      <c r="G200">
        <v>0.73699999999999999</v>
      </c>
      <c r="K200" t="s">
        <v>235</v>
      </c>
      <c r="L200" t="s">
        <v>228</v>
      </c>
      <c r="M200">
        <v>1.319</v>
      </c>
      <c r="N200">
        <v>1.32</v>
      </c>
      <c r="O200">
        <v>1.298</v>
      </c>
      <c r="P200">
        <v>1.3580000000000001</v>
      </c>
      <c r="Q200">
        <v>1.3009999999999999</v>
      </c>
    </row>
    <row r="201" spans="1:17" x14ac:dyDescent="0.2">
      <c r="A201">
        <v>-172</v>
      </c>
      <c r="B201">
        <v>436.91</v>
      </c>
      <c r="C201">
        <v>1.0369999999999999</v>
      </c>
      <c r="D201">
        <v>1.1819999999999999</v>
      </c>
      <c r="E201">
        <v>1.1259999999999999</v>
      </c>
      <c r="F201">
        <v>1.1180000000000001</v>
      </c>
      <c r="G201">
        <v>0.72</v>
      </c>
      <c r="K201" t="s">
        <v>236</v>
      </c>
      <c r="L201" t="s">
        <v>228</v>
      </c>
      <c r="M201">
        <v>1.319</v>
      </c>
      <c r="N201">
        <v>1.32</v>
      </c>
      <c r="O201">
        <v>1.298</v>
      </c>
      <c r="P201">
        <v>1.3580000000000001</v>
      </c>
      <c r="Q201">
        <v>1.3</v>
      </c>
    </row>
    <row r="202" spans="1:17" x14ac:dyDescent="0.2">
      <c r="A202">
        <v>-171</v>
      </c>
      <c r="B202">
        <v>436.54</v>
      </c>
      <c r="C202">
        <v>1.04</v>
      </c>
      <c r="D202">
        <v>1.1890000000000001</v>
      </c>
      <c r="E202">
        <v>1.127</v>
      </c>
      <c r="F202">
        <v>1.1200000000000001</v>
      </c>
      <c r="G202">
        <v>0.72499999999999998</v>
      </c>
      <c r="K202" t="s">
        <v>237</v>
      </c>
      <c r="L202" t="s">
        <v>228</v>
      </c>
      <c r="M202">
        <v>2.5000000000000001E-2</v>
      </c>
      <c r="N202">
        <v>6.0000000000000001E-3</v>
      </c>
      <c r="O202">
        <v>5.0000000000000001E-3</v>
      </c>
      <c r="P202">
        <v>7.0000000000000001E-3</v>
      </c>
      <c r="Q202">
        <v>6.0000000000000001E-3</v>
      </c>
    </row>
    <row r="203" spans="1:17" x14ac:dyDescent="0.2">
      <c r="A203">
        <v>-170</v>
      </c>
      <c r="B203">
        <v>436.14</v>
      </c>
      <c r="C203">
        <v>1.0429999999999999</v>
      </c>
      <c r="D203">
        <v>1.1919999999999999</v>
      </c>
      <c r="E203">
        <v>1.125</v>
      </c>
      <c r="F203">
        <v>1.1200000000000001</v>
      </c>
      <c r="G203">
        <v>0.73599999999999999</v>
      </c>
      <c r="K203" t="s">
        <v>238</v>
      </c>
      <c r="L203" t="s">
        <v>228</v>
      </c>
      <c r="M203">
        <v>1.405</v>
      </c>
      <c r="N203">
        <v>1.3440000000000001</v>
      </c>
      <c r="O203">
        <v>1.321</v>
      </c>
      <c r="P203">
        <v>1.405</v>
      </c>
      <c r="Q203">
        <v>1.321</v>
      </c>
    </row>
    <row r="204" spans="1:17" x14ac:dyDescent="0.2">
      <c r="A204">
        <v>-169</v>
      </c>
      <c r="B204">
        <v>435.69</v>
      </c>
      <c r="C204">
        <v>1.0529999999999999</v>
      </c>
      <c r="D204">
        <v>1.198</v>
      </c>
      <c r="E204">
        <v>1.1279999999999999</v>
      </c>
      <c r="F204">
        <v>1.1240000000000001</v>
      </c>
      <c r="G204">
        <v>0.76100000000000001</v>
      </c>
      <c r="K204" t="s">
        <v>239</v>
      </c>
      <c r="L204" t="s">
        <v>228</v>
      </c>
      <c r="M204">
        <v>1.2829999999999999</v>
      </c>
      <c r="N204">
        <v>1.306</v>
      </c>
      <c r="O204">
        <v>1.29</v>
      </c>
      <c r="P204">
        <v>1.3420000000000001</v>
      </c>
      <c r="Q204">
        <v>1.2829999999999999</v>
      </c>
    </row>
    <row r="205" spans="1:17" x14ac:dyDescent="0.2">
      <c r="A205">
        <v>-168</v>
      </c>
      <c r="B205">
        <v>435.2</v>
      </c>
      <c r="C205">
        <v>1.0629999999999999</v>
      </c>
      <c r="D205">
        <v>1.208</v>
      </c>
      <c r="E205">
        <v>1.133</v>
      </c>
      <c r="F205">
        <v>1.127</v>
      </c>
      <c r="G205">
        <v>0.78400000000000003</v>
      </c>
      <c r="K205" t="s">
        <v>240</v>
      </c>
      <c r="L205" t="s">
        <v>46</v>
      </c>
      <c r="M205">
        <v>1.873</v>
      </c>
      <c r="N205">
        <v>0.48</v>
      </c>
      <c r="O205">
        <v>0.36499999999999999</v>
      </c>
      <c r="P205">
        <v>0.49299999999999999</v>
      </c>
      <c r="Q205">
        <v>0.45500000000000002</v>
      </c>
    </row>
    <row r="206" spans="1:17" x14ac:dyDescent="0.2">
      <c r="A206">
        <v>-167</v>
      </c>
      <c r="B206">
        <v>434.66</v>
      </c>
      <c r="C206">
        <v>1.0669999999999999</v>
      </c>
      <c r="D206">
        <v>1.2090000000000001</v>
      </c>
      <c r="E206">
        <v>1.137</v>
      </c>
      <c r="F206">
        <v>1.1299999999999999</v>
      </c>
      <c r="G206">
        <v>0.79300000000000004</v>
      </c>
      <c r="K206" t="s">
        <v>241</v>
      </c>
      <c r="L206" t="s">
        <v>46</v>
      </c>
      <c r="M206">
        <v>97.256</v>
      </c>
      <c r="N206">
        <v>98.933999999999997</v>
      </c>
      <c r="O206">
        <v>99.375</v>
      </c>
      <c r="P206">
        <v>98.844999999999999</v>
      </c>
      <c r="Q206">
        <v>98.667000000000002</v>
      </c>
    </row>
    <row r="207" spans="1:17" x14ac:dyDescent="0.2">
      <c r="A207">
        <v>-166</v>
      </c>
      <c r="B207">
        <v>434.09</v>
      </c>
      <c r="C207">
        <v>1.073</v>
      </c>
      <c r="D207">
        <v>1.2130000000000001</v>
      </c>
      <c r="E207">
        <v>1.1379999999999999</v>
      </c>
      <c r="F207">
        <v>1.1319999999999999</v>
      </c>
      <c r="G207">
        <v>0.80800000000000005</v>
      </c>
      <c r="K207" t="s">
        <v>242</v>
      </c>
      <c r="L207" t="s">
        <v>37</v>
      </c>
      <c r="M207">
        <v>1.204</v>
      </c>
      <c r="N207">
        <v>1.2589999999999999</v>
      </c>
      <c r="O207">
        <v>1.206</v>
      </c>
      <c r="P207">
        <v>1.206</v>
      </c>
      <c r="Q207">
        <v>1.147</v>
      </c>
    </row>
    <row r="208" spans="1:17" x14ac:dyDescent="0.2">
      <c r="A208">
        <v>-165</v>
      </c>
      <c r="B208">
        <v>433.47</v>
      </c>
      <c r="C208">
        <v>1.083</v>
      </c>
      <c r="D208">
        <v>1.2170000000000001</v>
      </c>
      <c r="E208">
        <v>1.143</v>
      </c>
      <c r="F208">
        <v>1.1359999999999999</v>
      </c>
      <c r="G208">
        <v>0.83699999999999997</v>
      </c>
      <c r="K208" t="s">
        <v>243</v>
      </c>
      <c r="L208" t="s">
        <v>37</v>
      </c>
      <c r="M208">
        <v>1.2050000000000001</v>
      </c>
      <c r="N208">
        <v>1.2589999999999999</v>
      </c>
      <c r="O208">
        <v>1.206</v>
      </c>
      <c r="P208">
        <v>1.206</v>
      </c>
      <c r="Q208">
        <v>1.147</v>
      </c>
    </row>
    <row r="209" spans="1:17" x14ac:dyDescent="0.2">
      <c r="A209">
        <v>-164</v>
      </c>
      <c r="B209">
        <v>432.8</v>
      </c>
      <c r="C209">
        <v>1.089</v>
      </c>
      <c r="D209">
        <v>1.2190000000000001</v>
      </c>
      <c r="E209">
        <v>1.1419999999999999</v>
      </c>
      <c r="F209">
        <v>1.137</v>
      </c>
      <c r="G209">
        <v>0.85699999999999998</v>
      </c>
      <c r="K209" t="s">
        <v>244</v>
      </c>
      <c r="L209" t="s">
        <v>37</v>
      </c>
      <c r="M209">
        <v>4.3999999999999997E-2</v>
      </c>
      <c r="N209">
        <v>1.2E-2</v>
      </c>
      <c r="O209">
        <v>1.0999999999999999E-2</v>
      </c>
      <c r="P209">
        <v>1.0999999999999999E-2</v>
      </c>
      <c r="Q209">
        <v>3.4000000000000002E-2</v>
      </c>
    </row>
    <row r="210" spans="1:17" x14ac:dyDescent="0.2">
      <c r="A210">
        <v>-163</v>
      </c>
      <c r="B210">
        <v>432.1</v>
      </c>
      <c r="C210">
        <v>1.1020000000000001</v>
      </c>
      <c r="D210">
        <v>1.2230000000000001</v>
      </c>
      <c r="E210">
        <v>1.1479999999999999</v>
      </c>
      <c r="F210">
        <v>1.1419999999999999</v>
      </c>
      <c r="G210">
        <v>0.89600000000000002</v>
      </c>
      <c r="K210" t="s">
        <v>245</v>
      </c>
      <c r="L210" t="s">
        <v>37</v>
      </c>
      <c r="M210">
        <v>1.3</v>
      </c>
      <c r="N210">
        <v>1.3</v>
      </c>
      <c r="O210">
        <v>1.2390000000000001</v>
      </c>
      <c r="P210">
        <v>1.236</v>
      </c>
      <c r="Q210">
        <v>1.2450000000000001</v>
      </c>
    </row>
    <row r="211" spans="1:17" x14ac:dyDescent="0.2">
      <c r="A211">
        <v>-162</v>
      </c>
      <c r="B211">
        <v>431.35</v>
      </c>
      <c r="C211">
        <v>1.1140000000000001</v>
      </c>
      <c r="D211">
        <v>1.228</v>
      </c>
      <c r="E211">
        <v>1.1519999999999999</v>
      </c>
      <c r="F211">
        <v>1.1459999999999999</v>
      </c>
      <c r="G211">
        <v>0.93200000000000005</v>
      </c>
      <c r="K211" t="s">
        <v>246</v>
      </c>
      <c r="L211" t="s">
        <v>37</v>
      </c>
      <c r="M211">
        <v>1.022</v>
      </c>
      <c r="N211">
        <v>1.226</v>
      </c>
      <c r="O211">
        <v>1.1659999999999999</v>
      </c>
      <c r="P211">
        <v>1.1739999999999999</v>
      </c>
      <c r="Q211">
        <v>1.022</v>
      </c>
    </row>
    <row r="212" spans="1:17" x14ac:dyDescent="0.2">
      <c r="A212">
        <v>-161</v>
      </c>
      <c r="B212">
        <v>430.55</v>
      </c>
      <c r="C212">
        <v>1.125</v>
      </c>
      <c r="D212">
        <v>1.2270000000000001</v>
      </c>
      <c r="E212">
        <v>1.155</v>
      </c>
      <c r="F212">
        <v>1.1479999999999999</v>
      </c>
      <c r="G212">
        <v>0.97</v>
      </c>
      <c r="K212" t="s">
        <v>247</v>
      </c>
      <c r="L212" t="s">
        <v>46</v>
      </c>
      <c r="M212">
        <v>3.6789999999999998</v>
      </c>
      <c r="N212">
        <v>0.98699999999999999</v>
      </c>
      <c r="O212">
        <v>0.95</v>
      </c>
      <c r="P212">
        <v>0.91</v>
      </c>
      <c r="Q212">
        <v>2.9790000000000001</v>
      </c>
    </row>
    <row r="213" spans="1:17" x14ac:dyDescent="0.2">
      <c r="A213">
        <v>-160</v>
      </c>
      <c r="B213">
        <v>429.72</v>
      </c>
      <c r="C213">
        <v>1.139</v>
      </c>
      <c r="D213">
        <v>1.232</v>
      </c>
      <c r="E213">
        <v>1.159</v>
      </c>
      <c r="F213">
        <v>1.155</v>
      </c>
      <c r="G213">
        <v>1.012</v>
      </c>
      <c r="K213" t="s">
        <v>248</v>
      </c>
      <c r="L213" t="s">
        <v>46</v>
      </c>
      <c r="M213">
        <v>84.843000000000004</v>
      </c>
      <c r="N213">
        <v>97.361999999999995</v>
      </c>
      <c r="O213">
        <v>96.695999999999998</v>
      </c>
      <c r="P213">
        <v>97.340999999999994</v>
      </c>
      <c r="Q213">
        <v>89.085999999999999</v>
      </c>
    </row>
    <row r="214" spans="1:17" x14ac:dyDescent="0.2">
      <c r="A214">
        <v>-159</v>
      </c>
      <c r="B214">
        <v>428.84</v>
      </c>
      <c r="C214">
        <v>1.1459999999999999</v>
      </c>
      <c r="D214">
        <v>1.234</v>
      </c>
      <c r="E214">
        <v>1.1639999999999999</v>
      </c>
      <c r="F214">
        <v>1.1559999999999999</v>
      </c>
      <c r="G214">
        <v>1.0289999999999999</v>
      </c>
      <c r="K214" t="s">
        <v>249</v>
      </c>
      <c r="L214" t="s">
        <v>37</v>
      </c>
      <c r="M214">
        <v>0.48899999999999999</v>
      </c>
      <c r="N214">
        <v>0.51900000000000002</v>
      </c>
      <c r="O214">
        <v>0.55300000000000005</v>
      </c>
      <c r="P214">
        <v>0.51100000000000001</v>
      </c>
      <c r="Q214">
        <v>0.374</v>
      </c>
    </row>
    <row r="215" spans="1:17" x14ac:dyDescent="0.2">
      <c r="A215">
        <v>-158</v>
      </c>
      <c r="B215">
        <v>427.92</v>
      </c>
      <c r="C215">
        <v>1.1499999999999999</v>
      </c>
      <c r="D215">
        <v>1.238</v>
      </c>
      <c r="E215">
        <v>1.169</v>
      </c>
      <c r="F215">
        <v>1.159</v>
      </c>
      <c r="G215">
        <v>1.034</v>
      </c>
      <c r="K215" t="s">
        <v>250</v>
      </c>
      <c r="L215" t="s">
        <v>37</v>
      </c>
      <c r="M215">
        <v>0.50600000000000001</v>
      </c>
      <c r="N215">
        <v>0.51300000000000001</v>
      </c>
      <c r="O215">
        <v>0.55700000000000005</v>
      </c>
      <c r="P215">
        <v>0.52300000000000002</v>
      </c>
      <c r="Q215">
        <v>0.432</v>
      </c>
    </row>
    <row r="216" spans="1:17" x14ac:dyDescent="0.2">
      <c r="A216">
        <v>-157</v>
      </c>
      <c r="B216">
        <v>426.96</v>
      </c>
      <c r="C216">
        <v>1.159</v>
      </c>
      <c r="D216">
        <v>1.244</v>
      </c>
      <c r="E216">
        <v>1.1759999999999999</v>
      </c>
      <c r="F216">
        <v>1.169</v>
      </c>
      <c r="G216">
        <v>1.048</v>
      </c>
      <c r="K216" t="s">
        <v>251</v>
      </c>
      <c r="L216" t="s">
        <v>37</v>
      </c>
      <c r="M216">
        <v>4.9000000000000002E-2</v>
      </c>
      <c r="N216">
        <v>1.4E-2</v>
      </c>
      <c r="O216">
        <v>1.4E-2</v>
      </c>
      <c r="P216">
        <v>1.7000000000000001E-2</v>
      </c>
      <c r="Q216">
        <v>2.4E-2</v>
      </c>
    </row>
    <row r="217" spans="1:17" x14ac:dyDescent="0.2">
      <c r="A217">
        <v>-156</v>
      </c>
      <c r="B217">
        <v>425.95</v>
      </c>
      <c r="C217">
        <v>1.163</v>
      </c>
      <c r="D217">
        <v>1.246</v>
      </c>
      <c r="E217">
        <v>1.1779999999999999</v>
      </c>
      <c r="F217">
        <v>1.1739999999999999</v>
      </c>
      <c r="G217">
        <v>1.054</v>
      </c>
      <c r="K217" t="s">
        <v>252</v>
      </c>
      <c r="L217" t="s">
        <v>37</v>
      </c>
      <c r="M217">
        <v>0.60399999999999998</v>
      </c>
      <c r="N217">
        <v>0.55800000000000005</v>
      </c>
      <c r="O217">
        <v>0.60399999999999998</v>
      </c>
      <c r="P217">
        <v>0.56299999999999994</v>
      </c>
      <c r="Q217">
        <v>0.504</v>
      </c>
    </row>
    <row r="218" spans="1:17" x14ac:dyDescent="0.2">
      <c r="A218">
        <v>-155</v>
      </c>
      <c r="B218">
        <v>424.9</v>
      </c>
      <c r="C218">
        <v>1.17</v>
      </c>
      <c r="D218">
        <v>1.2490000000000001</v>
      </c>
      <c r="E218">
        <v>1.1819999999999999</v>
      </c>
      <c r="F218">
        <v>1.1779999999999999</v>
      </c>
      <c r="G218">
        <v>1.0720000000000001</v>
      </c>
      <c r="K218" t="s">
        <v>253</v>
      </c>
      <c r="L218" t="s">
        <v>37</v>
      </c>
      <c r="M218">
        <v>0.36099999999999999</v>
      </c>
      <c r="N218">
        <v>0.46700000000000003</v>
      </c>
      <c r="O218">
        <v>0.51700000000000002</v>
      </c>
      <c r="P218">
        <v>0.46500000000000002</v>
      </c>
      <c r="Q218">
        <v>0.36099999999999999</v>
      </c>
    </row>
    <row r="219" spans="1:17" x14ac:dyDescent="0.2">
      <c r="A219">
        <v>-154</v>
      </c>
      <c r="B219">
        <v>423.8</v>
      </c>
      <c r="C219">
        <v>1.179</v>
      </c>
      <c r="D219">
        <v>1.254</v>
      </c>
      <c r="E219">
        <v>1.1879999999999999</v>
      </c>
      <c r="F219">
        <v>1.1839999999999999</v>
      </c>
      <c r="G219">
        <v>1.0900000000000001</v>
      </c>
      <c r="K219" t="s">
        <v>254</v>
      </c>
      <c r="L219" t="s">
        <v>46</v>
      </c>
      <c r="M219">
        <v>9.7390000000000008</v>
      </c>
      <c r="N219">
        <v>2.8250000000000002</v>
      </c>
      <c r="O219">
        <v>2.577</v>
      </c>
      <c r="P219">
        <v>3.1789999999999998</v>
      </c>
      <c r="Q219">
        <v>5.6050000000000004</v>
      </c>
    </row>
    <row r="220" spans="1:17" x14ac:dyDescent="0.2">
      <c r="A220">
        <v>-153</v>
      </c>
      <c r="B220">
        <v>422.67</v>
      </c>
      <c r="C220">
        <v>1.1839999999999999</v>
      </c>
      <c r="D220">
        <v>1.254</v>
      </c>
      <c r="E220">
        <v>1.1919999999999999</v>
      </c>
      <c r="F220">
        <v>1.1870000000000001</v>
      </c>
      <c r="G220">
        <v>1.101</v>
      </c>
      <c r="K220" t="s">
        <v>255</v>
      </c>
      <c r="L220" t="s">
        <v>46</v>
      </c>
      <c r="M220">
        <v>71.317999999999998</v>
      </c>
      <c r="N220">
        <v>91.007000000000005</v>
      </c>
      <c r="O220">
        <v>92.82</v>
      </c>
      <c r="P220">
        <v>88.944000000000003</v>
      </c>
      <c r="Q220">
        <v>83.603999999999999</v>
      </c>
    </row>
    <row r="221" spans="1:17" x14ac:dyDescent="0.2">
      <c r="A221">
        <v>-152</v>
      </c>
      <c r="B221">
        <v>421.49</v>
      </c>
      <c r="C221">
        <v>1.1910000000000001</v>
      </c>
      <c r="D221">
        <v>1.2529999999999999</v>
      </c>
      <c r="E221">
        <v>1.1950000000000001</v>
      </c>
      <c r="F221">
        <v>1.196</v>
      </c>
      <c r="G221">
        <v>1.121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1.204</v>
      </c>
      <c r="D222">
        <v>1.2589999999999999</v>
      </c>
      <c r="E222">
        <v>1.202</v>
      </c>
      <c r="F222">
        <v>1.2010000000000001</v>
      </c>
      <c r="G222">
        <v>1.155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1.214</v>
      </c>
      <c r="D223">
        <v>1.2609999999999999</v>
      </c>
      <c r="E223">
        <v>1.2090000000000001</v>
      </c>
      <c r="F223">
        <v>1.2090000000000001</v>
      </c>
      <c r="G223">
        <v>1.179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1.2190000000000001</v>
      </c>
      <c r="D224">
        <v>1.26</v>
      </c>
      <c r="E224">
        <v>1.212</v>
      </c>
      <c r="F224">
        <v>1.216</v>
      </c>
      <c r="G224">
        <v>1.1879999999999999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1.222</v>
      </c>
      <c r="D225">
        <v>1.262</v>
      </c>
      <c r="E225">
        <v>1.218</v>
      </c>
      <c r="F225">
        <v>1.22</v>
      </c>
      <c r="G225">
        <v>1.1859999999999999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1.2230000000000001</v>
      </c>
      <c r="D226">
        <v>1.264</v>
      </c>
      <c r="E226">
        <v>1.22</v>
      </c>
      <c r="F226">
        <v>1.2250000000000001</v>
      </c>
      <c r="G226">
        <v>1.1819999999999999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1.228</v>
      </c>
      <c r="D227">
        <v>1.27</v>
      </c>
      <c r="E227">
        <v>1.2290000000000001</v>
      </c>
      <c r="F227">
        <v>1.23</v>
      </c>
      <c r="G227">
        <v>1.1839999999999999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1.236</v>
      </c>
      <c r="D228">
        <v>1.276</v>
      </c>
      <c r="E228">
        <v>1.234</v>
      </c>
      <c r="F228">
        <v>1.238</v>
      </c>
      <c r="G228">
        <v>1.196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1.2370000000000001</v>
      </c>
      <c r="D229">
        <v>1.276</v>
      </c>
      <c r="E229">
        <v>1.236</v>
      </c>
      <c r="F229">
        <v>1.2430000000000001</v>
      </c>
      <c r="G229">
        <v>1.194</v>
      </c>
      <c r="K229" t="s">
        <v>264</v>
      </c>
      <c r="L229" t="s">
        <v>37</v>
      </c>
      <c r="M229">
        <v>3.6999999999999998E-2</v>
      </c>
      <c r="N229">
        <v>5.3999999999999999E-2</v>
      </c>
      <c r="O229">
        <v>3.5000000000000003E-2</v>
      </c>
      <c r="P229">
        <v>2.4E-2</v>
      </c>
      <c r="Q229">
        <v>3.5000000000000003E-2</v>
      </c>
    </row>
    <row r="230" spans="1:17" x14ac:dyDescent="0.2">
      <c r="A230">
        <v>-143</v>
      </c>
      <c r="B230">
        <v>408.92</v>
      </c>
      <c r="C230">
        <v>1.244</v>
      </c>
      <c r="D230">
        <v>1.2829999999999999</v>
      </c>
      <c r="E230">
        <v>1.246</v>
      </c>
      <c r="F230">
        <v>1.25</v>
      </c>
      <c r="G230">
        <v>1.196</v>
      </c>
      <c r="K230" t="s">
        <v>265</v>
      </c>
      <c r="L230" t="s">
        <v>37</v>
      </c>
      <c r="M230">
        <v>0.216</v>
      </c>
      <c r="N230">
        <v>0.23200000000000001</v>
      </c>
      <c r="O230">
        <v>0.245</v>
      </c>
      <c r="P230">
        <v>0.16900000000000001</v>
      </c>
      <c r="Q230">
        <v>0.21199999999999999</v>
      </c>
    </row>
    <row r="231" spans="1:17" x14ac:dyDescent="0.2">
      <c r="A231">
        <v>-142</v>
      </c>
      <c r="B231">
        <v>407.31</v>
      </c>
      <c r="C231">
        <v>1.2490000000000001</v>
      </c>
      <c r="D231">
        <v>1.2889999999999999</v>
      </c>
      <c r="E231">
        <v>1.25</v>
      </c>
      <c r="F231">
        <v>1.2589999999999999</v>
      </c>
      <c r="G231">
        <v>1.2</v>
      </c>
      <c r="K231" t="s">
        <v>266</v>
      </c>
      <c r="L231" t="s">
        <v>37</v>
      </c>
      <c r="M231">
        <v>3.7040000000000002</v>
      </c>
      <c r="N231">
        <v>2.2200000000000002</v>
      </c>
      <c r="O231">
        <v>3.7040000000000002</v>
      </c>
      <c r="P231">
        <v>2.08</v>
      </c>
      <c r="Q231">
        <v>2.5720000000000001</v>
      </c>
    </row>
    <row r="232" spans="1:17" x14ac:dyDescent="0.2">
      <c r="A232">
        <v>-141</v>
      </c>
      <c r="B232">
        <v>405.66</v>
      </c>
      <c r="C232">
        <v>1.2509999999999999</v>
      </c>
      <c r="D232">
        <v>1.29</v>
      </c>
      <c r="E232">
        <v>1.256</v>
      </c>
      <c r="F232">
        <v>1.266</v>
      </c>
      <c r="G232">
        <v>1.1930000000000001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1.2529999999999999</v>
      </c>
      <c r="D233">
        <v>1.3</v>
      </c>
      <c r="E233">
        <v>1.264</v>
      </c>
      <c r="F233">
        <v>1.284</v>
      </c>
      <c r="G233">
        <v>1.163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1.2370000000000001</v>
      </c>
      <c r="D234">
        <v>1.304</v>
      </c>
      <c r="E234">
        <v>1.2709999999999999</v>
      </c>
      <c r="F234">
        <v>1.2689999999999999</v>
      </c>
      <c r="G234">
        <v>1.103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1.252</v>
      </c>
      <c r="D235">
        <v>1.31</v>
      </c>
      <c r="E235">
        <v>1.2789999999999999</v>
      </c>
      <c r="F235">
        <v>1.2909999999999999</v>
      </c>
      <c r="G235">
        <v>1.129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1.256</v>
      </c>
      <c r="D236">
        <v>1.32</v>
      </c>
      <c r="E236">
        <v>1.2849999999999999</v>
      </c>
      <c r="F236">
        <v>1.292</v>
      </c>
      <c r="G236">
        <v>1.127</v>
      </c>
      <c r="K236" t="s">
        <v>271</v>
      </c>
      <c r="L236" t="s">
        <v>49</v>
      </c>
      <c r="M236">
        <v>17.48</v>
      </c>
      <c r="N236">
        <v>17.120999999999999</v>
      </c>
      <c r="O236">
        <v>16.553999999999998</v>
      </c>
      <c r="P236">
        <v>17.216999999999999</v>
      </c>
      <c r="Q236">
        <v>19.029</v>
      </c>
    </row>
    <row r="237" spans="1:17" x14ac:dyDescent="0.2">
      <c r="A237">
        <v>-136</v>
      </c>
      <c r="B237">
        <v>396.74</v>
      </c>
      <c r="C237">
        <v>1.264</v>
      </c>
      <c r="D237">
        <v>1.325</v>
      </c>
      <c r="E237">
        <v>1.296</v>
      </c>
      <c r="F237">
        <v>1.31</v>
      </c>
      <c r="G237">
        <v>1.125</v>
      </c>
      <c r="K237" t="s">
        <v>272</v>
      </c>
      <c r="L237" t="s">
        <v>49</v>
      </c>
      <c r="M237">
        <v>3.5819999999999999</v>
      </c>
      <c r="N237">
        <v>3.5089999999999999</v>
      </c>
      <c r="O237">
        <v>3.5640000000000001</v>
      </c>
      <c r="P237">
        <v>3.0329999999999999</v>
      </c>
      <c r="Q237">
        <v>3.7130000000000001</v>
      </c>
    </row>
    <row r="238" spans="1:17" x14ac:dyDescent="0.2">
      <c r="A238">
        <v>-135</v>
      </c>
      <c r="B238">
        <v>394.83</v>
      </c>
      <c r="C238">
        <v>1.272</v>
      </c>
      <c r="D238">
        <v>1.335</v>
      </c>
      <c r="E238">
        <v>1.306</v>
      </c>
      <c r="F238">
        <v>1.304</v>
      </c>
      <c r="G238">
        <v>1.1419999999999999</v>
      </c>
      <c r="K238" t="s">
        <v>273</v>
      </c>
      <c r="L238" t="s">
        <v>49</v>
      </c>
      <c r="M238">
        <v>29</v>
      </c>
      <c r="N238">
        <v>25.2</v>
      </c>
      <c r="O238">
        <v>26</v>
      </c>
      <c r="P238">
        <v>28.396999999999998</v>
      </c>
      <c r="Q238">
        <v>29</v>
      </c>
    </row>
    <row r="239" spans="1:17" x14ac:dyDescent="0.2">
      <c r="A239">
        <v>-134</v>
      </c>
      <c r="B239">
        <v>392.87</v>
      </c>
      <c r="C239">
        <v>1.292</v>
      </c>
      <c r="D239">
        <v>1.345</v>
      </c>
      <c r="E239">
        <v>1.3080000000000001</v>
      </c>
      <c r="F239">
        <v>1.331</v>
      </c>
      <c r="G239">
        <v>1.1850000000000001</v>
      </c>
      <c r="K239" t="s">
        <v>274</v>
      </c>
      <c r="L239" t="s">
        <v>49</v>
      </c>
      <c r="M239">
        <v>1.397</v>
      </c>
      <c r="N239">
        <v>8.3970000000000002</v>
      </c>
      <c r="O239">
        <v>1.397</v>
      </c>
      <c r="P239">
        <v>10.8</v>
      </c>
      <c r="Q239">
        <v>2.2000000000000002</v>
      </c>
    </row>
    <row r="240" spans="1:17" x14ac:dyDescent="0.2">
      <c r="A240">
        <v>-133</v>
      </c>
      <c r="B240">
        <v>390.88</v>
      </c>
      <c r="C240">
        <v>1.296</v>
      </c>
      <c r="D240">
        <v>1.35</v>
      </c>
      <c r="E240">
        <v>1.3149999999999999</v>
      </c>
      <c r="F240">
        <v>1.33</v>
      </c>
      <c r="G240">
        <v>1.1910000000000001</v>
      </c>
      <c r="K240" t="s">
        <v>275</v>
      </c>
      <c r="L240" t="s">
        <v>46</v>
      </c>
      <c r="M240">
        <v>20.494</v>
      </c>
      <c r="N240">
        <v>20.495999999999999</v>
      </c>
      <c r="O240">
        <v>21.529</v>
      </c>
      <c r="P240">
        <v>17.614000000000001</v>
      </c>
      <c r="Q240">
        <v>19.512</v>
      </c>
    </row>
    <row r="241" spans="1:17" x14ac:dyDescent="0.2">
      <c r="A241">
        <v>-132</v>
      </c>
      <c r="B241">
        <v>388.84</v>
      </c>
      <c r="C241">
        <v>1.302</v>
      </c>
      <c r="D241">
        <v>1.36</v>
      </c>
      <c r="E241">
        <v>1.327</v>
      </c>
      <c r="F241">
        <v>1.335</v>
      </c>
      <c r="G241">
        <v>1.1859999999999999</v>
      </c>
      <c r="K241" t="s">
        <v>276</v>
      </c>
      <c r="L241" t="s">
        <v>46</v>
      </c>
      <c r="M241">
        <v>7.99</v>
      </c>
      <c r="N241">
        <v>49.042000000000002</v>
      </c>
      <c r="O241">
        <v>8.4369999999999994</v>
      </c>
      <c r="P241">
        <v>62.726999999999997</v>
      </c>
      <c r="Q241">
        <v>11.561999999999999</v>
      </c>
    </row>
    <row r="242" spans="1:17" x14ac:dyDescent="0.2">
      <c r="A242">
        <v>-131</v>
      </c>
      <c r="B242">
        <v>386.76</v>
      </c>
      <c r="C242">
        <v>1.3089999999999999</v>
      </c>
      <c r="D242">
        <v>1.3720000000000001</v>
      </c>
      <c r="E242">
        <v>1.3340000000000001</v>
      </c>
      <c r="F242">
        <v>1.3580000000000001</v>
      </c>
      <c r="G242">
        <v>1.1719999999999999</v>
      </c>
      <c r="K242" t="s">
        <v>277</v>
      </c>
      <c r="L242" t="s">
        <v>37</v>
      </c>
      <c r="M242">
        <v>0</v>
      </c>
      <c r="N242">
        <v>12.946</v>
      </c>
      <c r="O242">
        <v>12.94</v>
      </c>
      <c r="P242">
        <v>12.497</v>
      </c>
      <c r="Q242">
        <v>13.148999999999999</v>
      </c>
    </row>
    <row r="243" spans="1:17" x14ac:dyDescent="0.2">
      <c r="A243">
        <v>-130</v>
      </c>
      <c r="B243">
        <v>384.63</v>
      </c>
      <c r="C243">
        <v>1.3109999999999999</v>
      </c>
      <c r="D243">
        <v>1.3779999999999999</v>
      </c>
      <c r="E243">
        <v>1.351</v>
      </c>
      <c r="F243">
        <v>1.357</v>
      </c>
      <c r="G243">
        <v>1.1599999999999999</v>
      </c>
      <c r="K243" t="s">
        <v>278</v>
      </c>
      <c r="L243" t="s">
        <v>37</v>
      </c>
      <c r="M243">
        <v>0</v>
      </c>
      <c r="N243">
        <v>-0.183</v>
      </c>
      <c r="O243">
        <v>-0.34300000000000003</v>
      </c>
      <c r="P243">
        <v>-0.193</v>
      </c>
      <c r="Q243">
        <v>-0.192</v>
      </c>
    </row>
    <row r="244" spans="1:17" x14ac:dyDescent="0.2">
      <c r="A244">
        <v>-129</v>
      </c>
      <c r="B244">
        <v>382.47</v>
      </c>
      <c r="C244">
        <v>1.3160000000000001</v>
      </c>
      <c r="D244">
        <v>1.3879999999999999</v>
      </c>
      <c r="E244">
        <v>1.3540000000000001</v>
      </c>
      <c r="F244">
        <v>1.3759999999999999</v>
      </c>
      <c r="G244">
        <v>1.1439999999999999</v>
      </c>
      <c r="K244" t="s">
        <v>279</v>
      </c>
      <c r="L244" t="s">
        <v>37</v>
      </c>
      <c r="M244">
        <v>0</v>
      </c>
      <c r="N244">
        <v>0.01</v>
      </c>
      <c r="O244">
        <v>8.9999999999999993E-3</v>
      </c>
      <c r="P244">
        <v>8.0000000000000002E-3</v>
      </c>
      <c r="Q244">
        <v>1.2999999999999999E-2</v>
      </c>
    </row>
    <row r="245" spans="1:17" x14ac:dyDescent="0.2">
      <c r="A245">
        <v>-128</v>
      </c>
      <c r="B245">
        <v>380.26</v>
      </c>
      <c r="C245">
        <v>1.3360000000000001</v>
      </c>
      <c r="D245">
        <v>1.393</v>
      </c>
      <c r="E245">
        <v>1.3660000000000001</v>
      </c>
      <c r="F245">
        <v>1.38</v>
      </c>
      <c r="G245">
        <v>1.204</v>
      </c>
      <c r="K245" t="s">
        <v>280</v>
      </c>
      <c r="L245" t="s">
        <v>37</v>
      </c>
      <c r="M245">
        <v>0</v>
      </c>
      <c r="N245">
        <v>2.4E-2</v>
      </c>
      <c r="O245">
        <v>2.3E-2</v>
      </c>
      <c r="P245">
        <v>2.1000000000000001E-2</v>
      </c>
      <c r="Q245">
        <v>1.9E-2</v>
      </c>
    </row>
    <row r="246" spans="1:17" x14ac:dyDescent="0.2">
      <c r="A246">
        <v>-127</v>
      </c>
      <c r="B246">
        <v>378.01</v>
      </c>
      <c r="C246">
        <v>1.355</v>
      </c>
      <c r="D246">
        <v>1.3939999999999999</v>
      </c>
      <c r="E246">
        <v>1.385</v>
      </c>
      <c r="F246">
        <v>1.397</v>
      </c>
      <c r="G246">
        <v>1.244</v>
      </c>
      <c r="K246" t="s">
        <v>281</v>
      </c>
      <c r="L246" t="s">
        <v>37</v>
      </c>
      <c r="M246">
        <v>74.986000000000004</v>
      </c>
      <c r="N246">
        <v>75.62</v>
      </c>
      <c r="O246">
        <v>76.495000000000005</v>
      </c>
      <c r="P246">
        <v>76.111000000000004</v>
      </c>
      <c r="Q246">
        <v>71.718000000000004</v>
      </c>
    </row>
    <row r="247" spans="1:17" x14ac:dyDescent="0.2">
      <c r="A247">
        <v>-126</v>
      </c>
      <c r="B247">
        <v>375.72</v>
      </c>
      <c r="C247">
        <v>1.381</v>
      </c>
      <c r="D247">
        <v>1.4259999999999999</v>
      </c>
      <c r="E247">
        <v>1.417</v>
      </c>
      <c r="F247">
        <v>1.4079999999999999</v>
      </c>
      <c r="G247">
        <v>1.2749999999999999</v>
      </c>
      <c r="K247" t="s">
        <v>282</v>
      </c>
      <c r="L247" t="s">
        <v>57</v>
      </c>
      <c r="M247">
        <v>3.9209999999999998</v>
      </c>
      <c r="N247">
        <v>4.0670000000000002</v>
      </c>
      <c r="O247">
        <v>4.1260000000000003</v>
      </c>
      <c r="P247">
        <v>3.8730000000000002</v>
      </c>
      <c r="Q247">
        <v>3.617</v>
      </c>
    </row>
    <row r="248" spans="1:17" x14ac:dyDescent="0.2">
      <c r="A248">
        <v>-125</v>
      </c>
      <c r="B248">
        <v>373.39</v>
      </c>
      <c r="C248">
        <v>1.389</v>
      </c>
      <c r="D248">
        <v>1.4350000000000001</v>
      </c>
      <c r="E248">
        <v>1.411</v>
      </c>
      <c r="F248">
        <v>1.421</v>
      </c>
      <c r="G248">
        <v>1.2889999999999999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1.401</v>
      </c>
      <c r="D249">
        <v>1.425</v>
      </c>
      <c r="E249">
        <v>1.425</v>
      </c>
      <c r="F249">
        <v>1.4359999999999999</v>
      </c>
      <c r="G249">
        <v>1.3160000000000001</v>
      </c>
      <c r="K249" t="s">
        <v>284</v>
      </c>
      <c r="L249" t="s">
        <v>46</v>
      </c>
      <c r="M249">
        <v>46.25</v>
      </c>
      <c r="N249">
        <v>43.667000000000002</v>
      </c>
      <c r="O249">
        <v>49</v>
      </c>
      <c r="P249">
        <v>48.667000000000002</v>
      </c>
      <c r="Q249">
        <v>43.667000000000002</v>
      </c>
    </row>
    <row r="250" spans="1:17" x14ac:dyDescent="0.2">
      <c r="A250">
        <v>-123</v>
      </c>
      <c r="B250">
        <v>368.61</v>
      </c>
      <c r="C250">
        <v>1.419</v>
      </c>
      <c r="D250">
        <v>1.456</v>
      </c>
      <c r="E250">
        <v>1.4450000000000001</v>
      </c>
      <c r="F250">
        <v>1.444</v>
      </c>
      <c r="G250">
        <v>1.331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1.4239999999999999</v>
      </c>
      <c r="D251">
        <v>1.4630000000000001</v>
      </c>
      <c r="E251">
        <v>1.4530000000000001</v>
      </c>
      <c r="F251">
        <v>1.4450000000000001</v>
      </c>
      <c r="G251">
        <v>1.335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1.4390000000000001</v>
      </c>
      <c r="D252">
        <v>1.4750000000000001</v>
      </c>
      <c r="E252">
        <v>1.4670000000000001</v>
      </c>
      <c r="F252">
        <v>1.4650000000000001</v>
      </c>
      <c r="G252">
        <v>1.35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1.454</v>
      </c>
      <c r="D253">
        <v>1.492</v>
      </c>
      <c r="E253">
        <v>1.478</v>
      </c>
      <c r="F253">
        <v>1.4890000000000001</v>
      </c>
      <c r="G253">
        <v>1.3560000000000001</v>
      </c>
    </row>
    <row r="254" spans="1:17" x14ac:dyDescent="0.2">
      <c r="A254">
        <v>-119</v>
      </c>
      <c r="B254">
        <v>358.56</v>
      </c>
      <c r="C254">
        <v>1.464</v>
      </c>
      <c r="D254">
        <v>1.5009999999999999</v>
      </c>
      <c r="E254">
        <v>1.4950000000000001</v>
      </c>
      <c r="F254">
        <v>1.492</v>
      </c>
      <c r="G254">
        <v>1.369</v>
      </c>
    </row>
    <row r="255" spans="1:17" x14ac:dyDescent="0.2">
      <c r="A255">
        <v>-118</v>
      </c>
      <c r="B255">
        <v>355.95</v>
      </c>
      <c r="C255">
        <v>1.4830000000000001</v>
      </c>
      <c r="D255">
        <v>1.5149999999999999</v>
      </c>
      <c r="E255">
        <v>1.506</v>
      </c>
      <c r="F255">
        <v>1.508</v>
      </c>
      <c r="G255">
        <v>1.4059999999999999</v>
      </c>
    </row>
    <row r="256" spans="1:17" x14ac:dyDescent="0.2">
      <c r="A256">
        <v>-117</v>
      </c>
      <c r="B256">
        <v>353.3</v>
      </c>
      <c r="C256">
        <v>1.506</v>
      </c>
      <c r="D256">
        <v>1.5349999999999999</v>
      </c>
      <c r="E256">
        <v>1.5209999999999999</v>
      </c>
      <c r="F256">
        <v>1.5269999999999999</v>
      </c>
      <c r="G256">
        <v>1.4390000000000001</v>
      </c>
    </row>
    <row r="257" spans="1:7" x14ac:dyDescent="0.2">
      <c r="A257">
        <v>-116</v>
      </c>
      <c r="B257">
        <v>350.61</v>
      </c>
      <c r="C257">
        <v>1.5169999999999999</v>
      </c>
      <c r="D257">
        <v>1.546</v>
      </c>
      <c r="E257">
        <v>1.54</v>
      </c>
      <c r="F257">
        <v>1.5329999999999999</v>
      </c>
      <c r="G257">
        <v>1.4490000000000001</v>
      </c>
    </row>
    <row r="258" spans="1:7" x14ac:dyDescent="0.2">
      <c r="A258">
        <v>-115</v>
      </c>
      <c r="B258">
        <v>347.89</v>
      </c>
      <c r="C258">
        <v>1.536</v>
      </c>
      <c r="D258">
        <v>1.56</v>
      </c>
      <c r="E258">
        <v>1.556</v>
      </c>
      <c r="F258">
        <v>1.5609999999999999</v>
      </c>
      <c r="G258">
        <v>1.468</v>
      </c>
    </row>
    <row r="259" spans="1:7" x14ac:dyDescent="0.2">
      <c r="A259">
        <v>-114</v>
      </c>
      <c r="B259">
        <v>345.12</v>
      </c>
      <c r="C259">
        <v>1.554</v>
      </c>
      <c r="D259">
        <v>1.5780000000000001</v>
      </c>
      <c r="E259">
        <v>1.57</v>
      </c>
      <c r="F259">
        <v>1.5760000000000001</v>
      </c>
      <c r="G259">
        <v>1.494</v>
      </c>
    </row>
    <row r="260" spans="1:7" x14ac:dyDescent="0.2">
      <c r="A260">
        <v>-113</v>
      </c>
      <c r="B260">
        <v>342.32</v>
      </c>
      <c r="C260">
        <v>1.573</v>
      </c>
      <c r="D260">
        <v>1.593</v>
      </c>
      <c r="E260">
        <v>1.5860000000000001</v>
      </c>
      <c r="F260">
        <v>1.583</v>
      </c>
      <c r="G260">
        <v>1.5289999999999999</v>
      </c>
    </row>
    <row r="261" spans="1:7" x14ac:dyDescent="0.2">
      <c r="A261">
        <v>-112</v>
      </c>
      <c r="B261">
        <v>339.49</v>
      </c>
      <c r="C261">
        <v>1.6</v>
      </c>
      <c r="D261">
        <v>1.6120000000000001</v>
      </c>
      <c r="E261">
        <v>1.6060000000000001</v>
      </c>
      <c r="F261">
        <v>1.607</v>
      </c>
      <c r="G261">
        <v>1.5740000000000001</v>
      </c>
    </row>
    <row r="262" spans="1:7" x14ac:dyDescent="0.2">
      <c r="A262">
        <v>-111</v>
      </c>
      <c r="B262">
        <v>336.61</v>
      </c>
      <c r="C262">
        <v>1.623</v>
      </c>
      <c r="D262">
        <v>1.63</v>
      </c>
      <c r="E262">
        <v>1.621</v>
      </c>
      <c r="F262">
        <v>1.629</v>
      </c>
      <c r="G262">
        <v>1.6140000000000001</v>
      </c>
    </row>
    <row r="263" spans="1:7" x14ac:dyDescent="0.2">
      <c r="A263">
        <v>-110</v>
      </c>
      <c r="B263">
        <v>333.71</v>
      </c>
      <c r="C263">
        <v>1.643</v>
      </c>
      <c r="D263">
        <v>1.643</v>
      </c>
      <c r="E263">
        <v>1.6379999999999999</v>
      </c>
      <c r="F263">
        <v>1.6439999999999999</v>
      </c>
      <c r="G263">
        <v>1.6479999999999999</v>
      </c>
    </row>
    <row r="264" spans="1:7" x14ac:dyDescent="0.2">
      <c r="A264">
        <v>-109</v>
      </c>
      <c r="B264">
        <v>330.76</v>
      </c>
      <c r="C264">
        <v>1.67</v>
      </c>
      <c r="D264">
        <v>1.669</v>
      </c>
      <c r="E264">
        <v>1.663</v>
      </c>
      <c r="F264">
        <v>1.67</v>
      </c>
      <c r="G264">
        <v>1.68</v>
      </c>
    </row>
    <row r="265" spans="1:7" x14ac:dyDescent="0.2">
      <c r="A265">
        <v>-108</v>
      </c>
      <c r="B265">
        <v>327.79</v>
      </c>
      <c r="C265">
        <v>1.6890000000000001</v>
      </c>
      <c r="D265">
        <v>1.6879999999999999</v>
      </c>
      <c r="E265">
        <v>1.6779999999999999</v>
      </c>
      <c r="F265">
        <v>1.69</v>
      </c>
      <c r="G265">
        <v>1.6990000000000001</v>
      </c>
    </row>
    <row r="266" spans="1:7" x14ac:dyDescent="0.2">
      <c r="A266">
        <v>-107</v>
      </c>
      <c r="B266">
        <v>324.77</v>
      </c>
      <c r="C266">
        <v>1.71</v>
      </c>
      <c r="D266">
        <v>1.7030000000000001</v>
      </c>
      <c r="E266">
        <v>1.702</v>
      </c>
      <c r="F266">
        <v>1.7090000000000001</v>
      </c>
      <c r="G266">
        <v>1.726</v>
      </c>
    </row>
    <row r="267" spans="1:7" x14ac:dyDescent="0.2">
      <c r="A267">
        <v>-106</v>
      </c>
      <c r="B267">
        <v>321.73</v>
      </c>
      <c r="C267">
        <v>1.736</v>
      </c>
      <c r="D267">
        <v>1.732</v>
      </c>
      <c r="E267">
        <v>1.724</v>
      </c>
      <c r="F267">
        <v>1.7350000000000001</v>
      </c>
      <c r="G267">
        <v>1.7529999999999999</v>
      </c>
    </row>
    <row r="268" spans="1:7" x14ac:dyDescent="0.2">
      <c r="A268">
        <v>-105</v>
      </c>
      <c r="B268">
        <v>318.64999999999998</v>
      </c>
      <c r="C268">
        <v>1.754</v>
      </c>
      <c r="D268">
        <v>1.75</v>
      </c>
      <c r="E268">
        <v>1.744</v>
      </c>
      <c r="F268">
        <v>1.7549999999999999</v>
      </c>
      <c r="G268">
        <v>1.7689999999999999</v>
      </c>
    </row>
    <row r="269" spans="1:7" x14ac:dyDescent="0.2">
      <c r="A269">
        <v>-104</v>
      </c>
      <c r="B269">
        <v>315.54000000000002</v>
      </c>
      <c r="C269">
        <v>1.7729999999999999</v>
      </c>
      <c r="D269">
        <v>1.772</v>
      </c>
      <c r="E269">
        <v>1.764</v>
      </c>
      <c r="F269">
        <v>1.7769999999999999</v>
      </c>
      <c r="G269">
        <v>1.7809999999999999</v>
      </c>
    </row>
    <row r="270" spans="1:7" x14ac:dyDescent="0.2">
      <c r="A270">
        <v>-103</v>
      </c>
      <c r="B270">
        <v>312.39999999999998</v>
      </c>
      <c r="C270">
        <v>1.7929999999999999</v>
      </c>
      <c r="D270">
        <v>1.796</v>
      </c>
      <c r="E270">
        <v>1.7889999999999999</v>
      </c>
      <c r="F270">
        <v>1.8049999999999999</v>
      </c>
      <c r="G270">
        <v>1.7809999999999999</v>
      </c>
    </row>
    <row r="271" spans="1:7" x14ac:dyDescent="0.2">
      <c r="A271">
        <v>-102</v>
      </c>
      <c r="B271">
        <v>309.23</v>
      </c>
      <c r="C271">
        <v>1.8049999999999999</v>
      </c>
      <c r="D271">
        <v>1.8180000000000001</v>
      </c>
      <c r="E271">
        <v>1.81</v>
      </c>
      <c r="F271">
        <v>1.825</v>
      </c>
      <c r="G271">
        <v>1.766</v>
      </c>
    </row>
    <row r="272" spans="1:7" x14ac:dyDescent="0.2">
      <c r="A272">
        <v>-101</v>
      </c>
      <c r="B272">
        <v>306.02999999999997</v>
      </c>
      <c r="C272">
        <v>1.8220000000000001</v>
      </c>
      <c r="D272">
        <v>1.843</v>
      </c>
      <c r="E272">
        <v>1.837</v>
      </c>
      <c r="F272">
        <v>1.8520000000000001</v>
      </c>
      <c r="G272">
        <v>1.7569999999999999</v>
      </c>
    </row>
    <row r="273" spans="1:7" x14ac:dyDescent="0.2">
      <c r="A273">
        <v>-100</v>
      </c>
      <c r="B273">
        <v>302.8</v>
      </c>
      <c r="C273">
        <v>1.841</v>
      </c>
      <c r="D273">
        <v>1.869</v>
      </c>
      <c r="E273">
        <v>1.861</v>
      </c>
      <c r="F273">
        <v>1.877</v>
      </c>
      <c r="G273">
        <v>1.7589999999999999</v>
      </c>
    </row>
    <row r="274" spans="1:7" x14ac:dyDescent="0.2">
      <c r="A274">
        <v>-99</v>
      </c>
      <c r="B274">
        <v>299.54000000000002</v>
      </c>
      <c r="C274">
        <v>1.863</v>
      </c>
      <c r="D274">
        <v>1.895</v>
      </c>
      <c r="E274">
        <v>1.8879999999999999</v>
      </c>
      <c r="F274">
        <v>1.9019999999999999</v>
      </c>
      <c r="G274">
        <v>1.7649999999999999</v>
      </c>
    </row>
    <row r="275" spans="1:7" x14ac:dyDescent="0.2">
      <c r="A275">
        <v>-98</v>
      </c>
      <c r="B275">
        <v>296.26</v>
      </c>
      <c r="C275">
        <v>1.891</v>
      </c>
      <c r="D275">
        <v>1.923</v>
      </c>
      <c r="E275">
        <v>1.917</v>
      </c>
      <c r="F275">
        <v>1.9350000000000001</v>
      </c>
      <c r="G275">
        <v>1.7889999999999999</v>
      </c>
    </row>
    <row r="276" spans="1:7" x14ac:dyDescent="0.2">
      <c r="A276">
        <v>-97</v>
      </c>
      <c r="B276">
        <v>292.95</v>
      </c>
      <c r="C276">
        <v>1.919</v>
      </c>
      <c r="D276">
        <v>1.9530000000000001</v>
      </c>
      <c r="E276">
        <v>1.946</v>
      </c>
      <c r="F276">
        <v>1.964</v>
      </c>
      <c r="G276">
        <v>1.8129999999999999</v>
      </c>
    </row>
    <row r="277" spans="1:7" x14ac:dyDescent="0.2">
      <c r="A277">
        <v>-96</v>
      </c>
      <c r="B277">
        <v>289.61</v>
      </c>
      <c r="C277">
        <v>1.9450000000000001</v>
      </c>
      <c r="D277">
        <v>1.982</v>
      </c>
      <c r="E277">
        <v>1.9730000000000001</v>
      </c>
      <c r="F277">
        <v>1.998</v>
      </c>
      <c r="G277">
        <v>1.829</v>
      </c>
    </row>
    <row r="278" spans="1:7" x14ac:dyDescent="0.2">
      <c r="A278">
        <v>-95</v>
      </c>
      <c r="B278">
        <v>286.24</v>
      </c>
      <c r="C278">
        <v>1.9770000000000001</v>
      </c>
      <c r="D278">
        <v>2.0139999999999998</v>
      </c>
      <c r="E278">
        <v>2.0070000000000001</v>
      </c>
      <c r="F278">
        <v>2.0329999999999999</v>
      </c>
      <c r="G278">
        <v>1.8540000000000001</v>
      </c>
    </row>
    <row r="279" spans="1:7" x14ac:dyDescent="0.2">
      <c r="A279">
        <v>-94</v>
      </c>
      <c r="B279">
        <v>282.86</v>
      </c>
      <c r="C279">
        <v>2.0059999999999998</v>
      </c>
      <c r="D279">
        <v>2.044</v>
      </c>
      <c r="E279">
        <v>2.0419999999999998</v>
      </c>
      <c r="F279">
        <v>2.0659999999999998</v>
      </c>
      <c r="G279">
        <v>1.873</v>
      </c>
    </row>
    <row r="280" spans="1:7" x14ac:dyDescent="0.2">
      <c r="A280">
        <v>-93</v>
      </c>
      <c r="B280">
        <v>279.45</v>
      </c>
      <c r="C280">
        <v>2.0379999999999998</v>
      </c>
      <c r="D280">
        <v>2.077</v>
      </c>
      <c r="E280">
        <v>2.0760000000000001</v>
      </c>
      <c r="F280">
        <v>2.1030000000000002</v>
      </c>
      <c r="G280">
        <v>1.8959999999999999</v>
      </c>
    </row>
    <row r="281" spans="1:7" x14ac:dyDescent="0.2">
      <c r="A281">
        <v>-92</v>
      </c>
      <c r="B281">
        <v>276.02</v>
      </c>
      <c r="C281">
        <v>2.0750000000000002</v>
      </c>
      <c r="D281">
        <v>2.1150000000000002</v>
      </c>
      <c r="E281">
        <v>2.1150000000000002</v>
      </c>
      <c r="F281">
        <v>2.1419999999999999</v>
      </c>
      <c r="G281">
        <v>1.9279999999999999</v>
      </c>
    </row>
    <row r="282" spans="1:7" x14ac:dyDescent="0.2">
      <c r="A282">
        <v>-91</v>
      </c>
      <c r="B282">
        <v>272.57</v>
      </c>
      <c r="C282">
        <v>2.1040000000000001</v>
      </c>
      <c r="D282">
        <v>2.1459999999999999</v>
      </c>
      <c r="E282">
        <v>2.15</v>
      </c>
      <c r="F282">
        <v>2.1749999999999998</v>
      </c>
      <c r="G282">
        <v>1.9470000000000001</v>
      </c>
    </row>
    <row r="283" spans="1:7" x14ac:dyDescent="0.2">
      <c r="A283">
        <v>-90</v>
      </c>
      <c r="B283">
        <v>269.08999999999997</v>
      </c>
      <c r="C283">
        <v>2.1379999999999999</v>
      </c>
      <c r="D283">
        <v>2.1829999999999998</v>
      </c>
      <c r="E283">
        <v>2.19</v>
      </c>
      <c r="F283">
        <v>2.214</v>
      </c>
      <c r="G283">
        <v>1.964</v>
      </c>
    </row>
    <row r="284" spans="1:7" x14ac:dyDescent="0.2">
      <c r="A284">
        <v>-89</v>
      </c>
      <c r="B284">
        <v>265.60000000000002</v>
      </c>
      <c r="C284">
        <v>2.1739999999999999</v>
      </c>
      <c r="D284">
        <v>2.2269999999999999</v>
      </c>
      <c r="E284">
        <v>2.2280000000000002</v>
      </c>
      <c r="F284">
        <v>2.25</v>
      </c>
      <c r="G284">
        <v>1.9890000000000001</v>
      </c>
    </row>
    <row r="285" spans="1:7" x14ac:dyDescent="0.2">
      <c r="A285">
        <v>-88</v>
      </c>
      <c r="B285">
        <v>262.08999999999997</v>
      </c>
      <c r="C285">
        <v>2.2109999999999999</v>
      </c>
      <c r="D285">
        <v>2.266</v>
      </c>
      <c r="E285">
        <v>2.2650000000000001</v>
      </c>
      <c r="F285">
        <v>2.2869999999999999</v>
      </c>
      <c r="G285">
        <v>2.0249999999999999</v>
      </c>
    </row>
    <row r="286" spans="1:7" x14ac:dyDescent="0.2">
      <c r="A286">
        <v>-87</v>
      </c>
      <c r="B286">
        <v>258.57</v>
      </c>
      <c r="C286">
        <v>2.2559999999999998</v>
      </c>
      <c r="D286">
        <v>2.3090000000000002</v>
      </c>
      <c r="E286">
        <v>2.3069999999999999</v>
      </c>
      <c r="F286">
        <v>2.3330000000000002</v>
      </c>
      <c r="G286">
        <v>2.0750000000000002</v>
      </c>
    </row>
    <row r="287" spans="1:7" x14ac:dyDescent="0.2">
      <c r="A287">
        <v>-86</v>
      </c>
      <c r="B287">
        <v>255.03</v>
      </c>
      <c r="C287">
        <v>2.3050000000000002</v>
      </c>
      <c r="D287">
        <v>2.3540000000000001</v>
      </c>
      <c r="E287">
        <v>2.3490000000000002</v>
      </c>
      <c r="F287">
        <v>2.3759999999999999</v>
      </c>
      <c r="G287">
        <v>2.1429999999999998</v>
      </c>
    </row>
    <row r="288" spans="1:7" x14ac:dyDescent="0.2">
      <c r="A288">
        <v>-85</v>
      </c>
      <c r="B288">
        <v>251.47</v>
      </c>
      <c r="C288">
        <v>2.3540000000000001</v>
      </c>
      <c r="D288">
        <v>2.3980000000000001</v>
      </c>
      <c r="E288">
        <v>2.39</v>
      </c>
      <c r="F288">
        <v>2.415</v>
      </c>
      <c r="G288">
        <v>2.2120000000000002</v>
      </c>
    </row>
    <row r="289" spans="1:7" x14ac:dyDescent="0.2">
      <c r="A289">
        <v>-84</v>
      </c>
      <c r="B289">
        <v>247.9</v>
      </c>
      <c r="C289">
        <v>2.4060000000000001</v>
      </c>
      <c r="D289">
        <v>2.4409999999999998</v>
      </c>
      <c r="E289">
        <v>2.4359999999999999</v>
      </c>
      <c r="F289">
        <v>2.4649999999999999</v>
      </c>
      <c r="G289">
        <v>2.282</v>
      </c>
    </row>
    <row r="290" spans="1:7" x14ac:dyDescent="0.2">
      <c r="A290">
        <v>-83</v>
      </c>
      <c r="B290">
        <v>244.32</v>
      </c>
      <c r="C290">
        <v>2.4580000000000002</v>
      </c>
      <c r="D290">
        <v>2.492</v>
      </c>
      <c r="E290">
        <v>2.4820000000000002</v>
      </c>
      <c r="F290">
        <v>2.5110000000000001</v>
      </c>
      <c r="G290">
        <v>2.3460000000000001</v>
      </c>
    </row>
    <row r="291" spans="1:7" x14ac:dyDescent="0.2">
      <c r="A291">
        <v>-82</v>
      </c>
      <c r="B291">
        <v>240.73</v>
      </c>
      <c r="C291">
        <v>2.5049999999999999</v>
      </c>
      <c r="D291">
        <v>2.54</v>
      </c>
      <c r="E291">
        <v>2.5270000000000001</v>
      </c>
      <c r="F291">
        <v>2.5619999999999998</v>
      </c>
      <c r="G291">
        <v>2.3919999999999999</v>
      </c>
    </row>
    <row r="292" spans="1:7" x14ac:dyDescent="0.2">
      <c r="A292">
        <v>-81</v>
      </c>
      <c r="B292">
        <v>237.12</v>
      </c>
      <c r="C292">
        <v>2.5550000000000002</v>
      </c>
      <c r="D292">
        <v>2.59</v>
      </c>
      <c r="E292">
        <v>2.5790000000000002</v>
      </c>
      <c r="F292">
        <v>2.613</v>
      </c>
      <c r="G292">
        <v>2.4369999999999998</v>
      </c>
    </row>
    <row r="293" spans="1:7" x14ac:dyDescent="0.2">
      <c r="A293">
        <v>-80</v>
      </c>
      <c r="B293">
        <v>233.51</v>
      </c>
      <c r="C293">
        <v>2.601</v>
      </c>
      <c r="D293">
        <v>2.64</v>
      </c>
      <c r="E293">
        <v>2.629</v>
      </c>
      <c r="F293">
        <v>2.6589999999999998</v>
      </c>
      <c r="G293">
        <v>2.4740000000000002</v>
      </c>
    </row>
    <row r="294" spans="1:7" x14ac:dyDescent="0.2">
      <c r="A294">
        <v>-79</v>
      </c>
      <c r="B294">
        <v>229.9</v>
      </c>
      <c r="C294">
        <v>2.649</v>
      </c>
      <c r="D294">
        <v>2.6930000000000001</v>
      </c>
      <c r="E294">
        <v>2.6829999999999998</v>
      </c>
      <c r="F294">
        <v>2.7160000000000002</v>
      </c>
      <c r="G294">
        <v>2.5059999999999998</v>
      </c>
    </row>
    <row r="295" spans="1:7" x14ac:dyDescent="0.2">
      <c r="A295">
        <v>-78</v>
      </c>
      <c r="B295">
        <v>226.27</v>
      </c>
      <c r="C295">
        <v>2.7029999999999998</v>
      </c>
      <c r="D295">
        <v>2.7509999999999999</v>
      </c>
      <c r="E295">
        <v>2.7410000000000001</v>
      </c>
      <c r="F295">
        <v>2.774</v>
      </c>
      <c r="G295">
        <v>2.5470000000000002</v>
      </c>
    </row>
    <row r="296" spans="1:7" x14ac:dyDescent="0.2">
      <c r="A296">
        <v>-77</v>
      </c>
      <c r="B296">
        <v>222.65</v>
      </c>
      <c r="C296">
        <v>2.7610000000000001</v>
      </c>
      <c r="D296">
        <v>2.8109999999999999</v>
      </c>
      <c r="E296">
        <v>2.8010000000000002</v>
      </c>
      <c r="F296">
        <v>2.83</v>
      </c>
      <c r="G296">
        <v>2.6</v>
      </c>
    </row>
    <row r="297" spans="1:7" x14ac:dyDescent="0.2">
      <c r="A297">
        <v>-76</v>
      </c>
      <c r="B297">
        <v>219.02</v>
      </c>
      <c r="C297">
        <v>2.8220000000000001</v>
      </c>
      <c r="D297">
        <v>2.8690000000000002</v>
      </c>
      <c r="E297">
        <v>2.8620000000000001</v>
      </c>
      <c r="F297">
        <v>2.8940000000000001</v>
      </c>
      <c r="G297">
        <v>2.6640000000000001</v>
      </c>
    </row>
    <row r="298" spans="1:7" x14ac:dyDescent="0.2">
      <c r="A298">
        <v>-75</v>
      </c>
      <c r="B298">
        <v>215.38</v>
      </c>
      <c r="C298">
        <v>2.89</v>
      </c>
      <c r="D298">
        <v>2.9329999999999998</v>
      </c>
      <c r="E298">
        <v>2.923</v>
      </c>
      <c r="F298">
        <v>2.9569999999999999</v>
      </c>
      <c r="G298">
        <v>2.7480000000000002</v>
      </c>
    </row>
    <row r="299" spans="1:7" x14ac:dyDescent="0.2">
      <c r="A299">
        <v>-74</v>
      </c>
      <c r="B299">
        <v>211.75</v>
      </c>
      <c r="C299">
        <v>2.96</v>
      </c>
      <c r="D299">
        <v>2.9990000000000001</v>
      </c>
      <c r="E299">
        <v>2.992</v>
      </c>
      <c r="F299">
        <v>3.0219999999999998</v>
      </c>
      <c r="G299">
        <v>2.8279999999999998</v>
      </c>
    </row>
    <row r="300" spans="1:7" x14ac:dyDescent="0.2">
      <c r="A300">
        <v>-73</v>
      </c>
      <c r="B300">
        <v>208.12</v>
      </c>
      <c r="C300">
        <v>3.0289999999999999</v>
      </c>
      <c r="D300">
        <v>3.0649999999999999</v>
      </c>
      <c r="E300">
        <v>3.0609999999999999</v>
      </c>
      <c r="F300">
        <v>3.0939999999999999</v>
      </c>
      <c r="G300">
        <v>2.8969999999999998</v>
      </c>
    </row>
    <row r="301" spans="1:7" x14ac:dyDescent="0.2">
      <c r="A301">
        <v>-72</v>
      </c>
      <c r="B301">
        <v>204.49</v>
      </c>
      <c r="C301">
        <v>3.1030000000000002</v>
      </c>
      <c r="D301">
        <v>3.1389999999999998</v>
      </c>
      <c r="E301">
        <v>3.1320000000000001</v>
      </c>
      <c r="F301">
        <v>3.1619999999999999</v>
      </c>
      <c r="G301">
        <v>2.9790000000000001</v>
      </c>
    </row>
    <row r="302" spans="1:7" x14ac:dyDescent="0.2">
      <c r="A302">
        <v>-71</v>
      </c>
      <c r="B302">
        <v>200.86</v>
      </c>
      <c r="C302">
        <v>3.181</v>
      </c>
      <c r="D302">
        <v>3.2160000000000002</v>
      </c>
      <c r="E302">
        <v>3.2050000000000001</v>
      </c>
      <c r="F302">
        <v>3.234</v>
      </c>
      <c r="G302">
        <v>3.0680000000000001</v>
      </c>
    </row>
    <row r="303" spans="1:7" x14ac:dyDescent="0.2">
      <c r="A303">
        <v>-70</v>
      </c>
      <c r="B303">
        <v>197.24</v>
      </c>
      <c r="C303">
        <v>3.2639999999999998</v>
      </c>
      <c r="D303">
        <v>3.2919999999999998</v>
      </c>
      <c r="E303">
        <v>3.2829999999999999</v>
      </c>
      <c r="F303">
        <v>3.3130000000000002</v>
      </c>
      <c r="G303">
        <v>3.1659999999999999</v>
      </c>
    </row>
    <row r="304" spans="1:7" x14ac:dyDescent="0.2">
      <c r="A304">
        <v>-69</v>
      </c>
      <c r="B304">
        <v>193.62</v>
      </c>
      <c r="C304">
        <v>3.3479999999999999</v>
      </c>
      <c r="D304">
        <v>3.3719999999999999</v>
      </c>
      <c r="E304">
        <v>3.363</v>
      </c>
      <c r="F304">
        <v>3.3929999999999998</v>
      </c>
      <c r="G304">
        <v>3.2629999999999999</v>
      </c>
    </row>
    <row r="305" spans="1:7" x14ac:dyDescent="0.2">
      <c r="A305">
        <v>-68</v>
      </c>
      <c r="B305">
        <v>190.02</v>
      </c>
      <c r="C305">
        <v>3.431</v>
      </c>
      <c r="D305">
        <v>3.4540000000000002</v>
      </c>
      <c r="E305">
        <v>3.444</v>
      </c>
      <c r="F305">
        <v>3.4750000000000001</v>
      </c>
      <c r="G305">
        <v>3.3519999999999999</v>
      </c>
    </row>
    <row r="306" spans="1:7" x14ac:dyDescent="0.2">
      <c r="A306">
        <v>-67</v>
      </c>
      <c r="B306">
        <v>186.42</v>
      </c>
      <c r="C306">
        <v>3.5190000000000001</v>
      </c>
      <c r="D306">
        <v>3.5419999999999998</v>
      </c>
      <c r="E306">
        <v>3.5329999999999999</v>
      </c>
      <c r="F306">
        <v>3.5619999999999998</v>
      </c>
      <c r="G306">
        <v>3.4380000000000002</v>
      </c>
    </row>
    <row r="307" spans="1:7" x14ac:dyDescent="0.2">
      <c r="A307">
        <v>-66</v>
      </c>
      <c r="B307">
        <v>182.83</v>
      </c>
      <c r="C307">
        <v>3.6110000000000002</v>
      </c>
      <c r="D307">
        <v>3.6349999999999998</v>
      </c>
      <c r="E307">
        <v>3.63</v>
      </c>
      <c r="F307">
        <v>3.6549999999999998</v>
      </c>
      <c r="G307">
        <v>3.524</v>
      </c>
    </row>
    <row r="308" spans="1:7" x14ac:dyDescent="0.2">
      <c r="A308">
        <v>-65</v>
      </c>
      <c r="B308">
        <v>179.26</v>
      </c>
      <c r="C308">
        <v>3.702</v>
      </c>
      <c r="D308">
        <v>3.7269999999999999</v>
      </c>
      <c r="E308">
        <v>3.7240000000000002</v>
      </c>
      <c r="F308">
        <v>3.7559999999999998</v>
      </c>
      <c r="G308">
        <v>3.5990000000000002</v>
      </c>
    </row>
    <row r="309" spans="1:7" x14ac:dyDescent="0.2">
      <c r="A309">
        <v>-64</v>
      </c>
      <c r="B309">
        <v>175.7</v>
      </c>
      <c r="C309">
        <v>3.8</v>
      </c>
      <c r="D309">
        <v>3.827</v>
      </c>
      <c r="E309">
        <v>3.8260000000000001</v>
      </c>
      <c r="F309">
        <v>3.8650000000000002</v>
      </c>
      <c r="G309">
        <v>3.6819999999999999</v>
      </c>
    </row>
    <row r="310" spans="1:7" x14ac:dyDescent="0.2">
      <c r="A310">
        <v>-63</v>
      </c>
      <c r="B310">
        <v>172.16</v>
      </c>
      <c r="C310">
        <v>3.903</v>
      </c>
      <c r="D310">
        <v>3.9390000000000001</v>
      </c>
      <c r="E310">
        <v>3.9380000000000002</v>
      </c>
      <c r="F310">
        <v>3.9670000000000001</v>
      </c>
      <c r="G310">
        <v>3.7679999999999998</v>
      </c>
    </row>
    <row r="311" spans="1:7" x14ac:dyDescent="0.2">
      <c r="A311">
        <v>-62</v>
      </c>
      <c r="B311">
        <v>168.63</v>
      </c>
      <c r="C311">
        <v>4.008</v>
      </c>
      <c r="D311">
        <v>4.0540000000000003</v>
      </c>
      <c r="E311">
        <v>4.0439999999999996</v>
      </c>
      <c r="F311">
        <v>4.0759999999999996</v>
      </c>
      <c r="G311">
        <v>3.8570000000000002</v>
      </c>
    </row>
    <row r="312" spans="1:7" x14ac:dyDescent="0.2">
      <c r="A312">
        <v>-61</v>
      </c>
      <c r="B312">
        <v>165.12</v>
      </c>
      <c r="C312">
        <v>4.12</v>
      </c>
      <c r="D312">
        <v>4.1710000000000003</v>
      </c>
      <c r="E312">
        <v>4.1539999999999999</v>
      </c>
      <c r="F312">
        <v>4.1879999999999997</v>
      </c>
      <c r="G312">
        <v>3.9660000000000002</v>
      </c>
    </row>
    <row r="313" spans="1:7" x14ac:dyDescent="0.2">
      <c r="A313">
        <v>-60</v>
      </c>
      <c r="B313">
        <v>161.63</v>
      </c>
      <c r="C313">
        <v>4.2409999999999997</v>
      </c>
      <c r="D313">
        <v>4.2910000000000004</v>
      </c>
      <c r="E313">
        <v>4.2729999999999997</v>
      </c>
      <c r="F313">
        <v>4.306</v>
      </c>
      <c r="G313">
        <v>4.093</v>
      </c>
    </row>
    <row r="314" spans="1:7" x14ac:dyDescent="0.2">
      <c r="A314">
        <v>-59</v>
      </c>
      <c r="B314">
        <v>158.16</v>
      </c>
      <c r="C314">
        <v>4.3639999999999999</v>
      </c>
      <c r="D314">
        <v>4.4109999999999996</v>
      </c>
      <c r="E314">
        <v>4.3949999999999996</v>
      </c>
      <c r="F314">
        <v>4.4290000000000003</v>
      </c>
      <c r="G314">
        <v>4.2210000000000001</v>
      </c>
    </row>
    <row r="315" spans="1:7" x14ac:dyDescent="0.2">
      <c r="A315">
        <v>-58</v>
      </c>
      <c r="B315">
        <v>154.72</v>
      </c>
      <c r="C315">
        <v>4.4969999999999999</v>
      </c>
      <c r="D315">
        <v>4.5410000000000004</v>
      </c>
      <c r="E315">
        <v>4.5250000000000004</v>
      </c>
      <c r="F315">
        <v>4.5609999999999999</v>
      </c>
      <c r="G315">
        <v>4.3600000000000003</v>
      </c>
    </row>
    <row r="316" spans="1:7" x14ac:dyDescent="0.2">
      <c r="A316">
        <v>-57</v>
      </c>
      <c r="B316">
        <v>151.30000000000001</v>
      </c>
      <c r="C316">
        <v>4.6349999999999998</v>
      </c>
      <c r="D316">
        <v>4.68</v>
      </c>
      <c r="E316">
        <v>4.6609999999999996</v>
      </c>
      <c r="F316">
        <v>4.6989999999999998</v>
      </c>
      <c r="G316">
        <v>4.4989999999999997</v>
      </c>
    </row>
    <row r="317" spans="1:7" x14ac:dyDescent="0.2">
      <c r="A317">
        <v>-56</v>
      </c>
      <c r="B317">
        <v>147.9</v>
      </c>
      <c r="C317">
        <v>4.7750000000000004</v>
      </c>
      <c r="D317">
        <v>4.8159999999999998</v>
      </c>
      <c r="E317">
        <v>4.8040000000000003</v>
      </c>
      <c r="F317">
        <v>4.843</v>
      </c>
      <c r="G317">
        <v>4.6360000000000001</v>
      </c>
    </row>
    <row r="318" spans="1:7" x14ac:dyDescent="0.2">
      <c r="A318">
        <v>-55</v>
      </c>
      <c r="B318">
        <v>144.53</v>
      </c>
      <c r="C318">
        <v>4.9210000000000003</v>
      </c>
      <c r="D318">
        <v>4.9720000000000004</v>
      </c>
      <c r="E318">
        <v>4.9450000000000003</v>
      </c>
      <c r="F318">
        <v>4.9870000000000001</v>
      </c>
      <c r="G318">
        <v>4.78</v>
      </c>
    </row>
    <row r="319" spans="1:7" x14ac:dyDescent="0.2">
      <c r="A319">
        <v>-54</v>
      </c>
      <c r="B319">
        <v>141.19</v>
      </c>
      <c r="C319">
        <v>5.069</v>
      </c>
      <c r="D319">
        <v>5.1289999999999996</v>
      </c>
      <c r="E319">
        <v>5.0999999999999996</v>
      </c>
      <c r="F319">
        <v>5.1420000000000003</v>
      </c>
      <c r="G319">
        <v>4.9039999999999999</v>
      </c>
    </row>
    <row r="320" spans="1:7" x14ac:dyDescent="0.2">
      <c r="A320">
        <v>-53</v>
      </c>
      <c r="B320">
        <v>137.88999999999999</v>
      </c>
      <c r="C320">
        <v>5.226</v>
      </c>
      <c r="D320">
        <v>5.2859999999999996</v>
      </c>
      <c r="E320">
        <v>5.2610000000000001</v>
      </c>
      <c r="F320">
        <v>5.306</v>
      </c>
      <c r="G320">
        <v>5.0510000000000002</v>
      </c>
    </row>
    <row r="321" spans="1:7" x14ac:dyDescent="0.2">
      <c r="A321">
        <v>-52</v>
      </c>
      <c r="B321">
        <v>134.61000000000001</v>
      </c>
      <c r="C321">
        <v>5.3970000000000002</v>
      </c>
      <c r="D321">
        <v>5.4610000000000003</v>
      </c>
      <c r="E321">
        <v>5.43</v>
      </c>
      <c r="F321">
        <v>5.4770000000000003</v>
      </c>
      <c r="G321">
        <v>5.2210000000000001</v>
      </c>
    </row>
    <row r="322" spans="1:7" x14ac:dyDescent="0.2">
      <c r="A322">
        <v>-51</v>
      </c>
      <c r="B322">
        <v>131.37</v>
      </c>
      <c r="C322">
        <v>5.5780000000000003</v>
      </c>
      <c r="D322">
        <v>5.6369999999999996</v>
      </c>
      <c r="E322">
        <v>5.6180000000000003</v>
      </c>
      <c r="F322">
        <v>5.6609999999999996</v>
      </c>
      <c r="G322">
        <v>5.3959999999999999</v>
      </c>
    </row>
    <row r="323" spans="1:7" x14ac:dyDescent="0.2">
      <c r="A323">
        <v>-50</v>
      </c>
      <c r="B323">
        <v>128.16</v>
      </c>
      <c r="C323">
        <v>5.7679999999999998</v>
      </c>
      <c r="D323">
        <v>5.8289999999999997</v>
      </c>
      <c r="E323">
        <v>5.7990000000000004</v>
      </c>
      <c r="F323">
        <v>5.8479999999999999</v>
      </c>
      <c r="G323">
        <v>5.5960000000000001</v>
      </c>
    </row>
    <row r="324" spans="1:7" x14ac:dyDescent="0.2">
      <c r="A324">
        <v>-49</v>
      </c>
      <c r="B324">
        <v>124.99</v>
      </c>
      <c r="C324">
        <v>5.9640000000000004</v>
      </c>
      <c r="D324">
        <v>6.0270000000000001</v>
      </c>
      <c r="E324">
        <v>5.9909999999999997</v>
      </c>
      <c r="F324">
        <v>6.0430000000000001</v>
      </c>
      <c r="G324">
        <v>5.7930000000000001</v>
      </c>
    </row>
    <row r="325" spans="1:7" x14ac:dyDescent="0.2">
      <c r="A325">
        <v>-48</v>
      </c>
      <c r="B325">
        <v>121.85</v>
      </c>
      <c r="C325">
        <v>6.1639999999999997</v>
      </c>
      <c r="D325">
        <v>6.2240000000000002</v>
      </c>
      <c r="E325">
        <v>6.194</v>
      </c>
      <c r="F325">
        <v>6.2460000000000004</v>
      </c>
      <c r="G325">
        <v>5.99</v>
      </c>
    </row>
    <row r="326" spans="1:7" x14ac:dyDescent="0.2">
      <c r="A326">
        <v>-47</v>
      </c>
      <c r="B326">
        <v>118.76</v>
      </c>
      <c r="C326">
        <v>6.3710000000000004</v>
      </c>
      <c r="D326">
        <v>6.4340000000000002</v>
      </c>
      <c r="E326">
        <v>6.4050000000000002</v>
      </c>
      <c r="F326">
        <v>6.4649999999999999</v>
      </c>
      <c r="G326">
        <v>6.18</v>
      </c>
    </row>
    <row r="327" spans="1:7" x14ac:dyDescent="0.2">
      <c r="A327">
        <v>-46</v>
      </c>
      <c r="B327">
        <v>115.7</v>
      </c>
      <c r="C327">
        <v>6.5890000000000004</v>
      </c>
      <c r="D327">
        <v>6.665</v>
      </c>
      <c r="E327">
        <v>6.6280000000000001</v>
      </c>
      <c r="F327">
        <v>6.6859999999999999</v>
      </c>
      <c r="G327">
        <v>6.3769999999999998</v>
      </c>
    </row>
    <row r="328" spans="1:7" x14ac:dyDescent="0.2">
      <c r="A328">
        <v>-45</v>
      </c>
      <c r="B328">
        <v>112.69</v>
      </c>
      <c r="C328">
        <v>6.8090000000000002</v>
      </c>
      <c r="D328">
        <v>6.89</v>
      </c>
      <c r="E328">
        <v>6.8570000000000002</v>
      </c>
      <c r="F328">
        <v>6.9180000000000001</v>
      </c>
      <c r="G328">
        <v>6.5720000000000001</v>
      </c>
    </row>
    <row r="329" spans="1:7" x14ac:dyDescent="0.2">
      <c r="A329">
        <v>-44</v>
      </c>
      <c r="B329">
        <v>109.72</v>
      </c>
      <c r="C329">
        <v>7.0510000000000002</v>
      </c>
      <c r="D329">
        <v>7.1390000000000002</v>
      </c>
      <c r="E329">
        <v>7.0970000000000004</v>
      </c>
      <c r="F329">
        <v>7.1639999999999997</v>
      </c>
      <c r="G329">
        <v>6.8049999999999997</v>
      </c>
    </row>
    <row r="330" spans="1:7" x14ac:dyDescent="0.2">
      <c r="A330">
        <v>-43</v>
      </c>
      <c r="B330">
        <v>106.8</v>
      </c>
      <c r="C330">
        <v>7.3049999999999997</v>
      </c>
      <c r="D330">
        <v>7.3940000000000001</v>
      </c>
      <c r="E330">
        <v>7.36</v>
      </c>
      <c r="F330">
        <v>7.4269999999999996</v>
      </c>
      <c r="G330">
        <v>7.0389999999999997</v>
      </c>
    </row>
    <row r="331" spans="1:7" x14ac:dyDescent="0.2">
      <c r="A331">
        <v>-42</v>
      </c>
      <c r="B331">
        <v>103.92</v>
      </c>
      <c r="C331">
        <v>7.57</v>
      </c>
      <c r="D331">
        <v>7.67</v>
      </c>
      <c r="E331">
        <v>7.6239999999999997</v>
      </c>
      <c r="F331">
        <v>7.6920000000000002</v>
      </c>
      <c r="G331">
        <v>7.2949999999999999</v>
      </c>
    </row>
    <row r="332" spans="1:7" x14ac:dyDescent="0.2">
      <c r="A332">
        <v>-41</v>
      </c>
      <c r="B332">
        <v>101.09</v>
      </c>
      <c r="C332">
        <v>7.851</v>
      </c>
      <c r="D332">
        <v>7.9509999999999996</v>
      </c>
      <c r="E332">
        <v>7.8970000000000002</v>
      </c>
      <c r="F332">
        <v>7.9720000000000004</v>
      </c>
      <c r="G332">
        <v>7.5830000000000002</v>
      </c>
    </row>
    <row r="333" spans="1:7" x14ac:dyDescent="0.2">
      <c r="A333">
        <v>-40</v>
      </c>
      <c r="B333">
        <v>98.3</v>
      </c>
      <c r="C333">
        <v>8.1489999999999991</v>
      </c>
      <c r="D333">
        <v>8.24</v>
      </c>
      <c r="E333">
        <v>8.1920000000000002</v>
      </c>
      <c r="F333">
        <v>8.2680000000000007</v>
      </c>
      <c r="G333">
        <v>7.8959999999999999</v>
      </c>
    </row>
    <row r="334" spans="1:7" x14ac:dyDescent="0.2">
      <c r="A334">
        <v>-39</v>
      </c>
      <c r="B334">
        <v>95.57</v>
      </c>
      <c r="C334">
        <v>8.4550000000000001</v>
      </c>
      <c r="D334">
        <v>8.5470000000000006</v>
      </c>
      <c r="E334">
        <v>8.4879999999999995</v>
      </c>
      <c r="F334">
        <v>8.57</v>
      </c>
      <c r="G334">
        <v>8.2170000000000005</v>
      </c>
    </row>
    <row r="335" spans="1:7" x14ac:dyDescent="0.2">
      <c r="A335">
        <v>-38</v>
      </c>
      <c r="B335">
        <v>92.89</v>
      </c>
      <c r="C335">
        <v>8.7799999999999994</v>
      </c>
      <c r="D335">
        <v>8.8670000000000009</v>
      </c>
      <c r="E335">
        <v>8.8059999999999992</v>
      </c>
      <c r="F335">
        <v>8.89</v>
      </c>
      <c r="G335">
        <v>8.5579999999999998</v>
      </c>
    </row>
    <row r="336" spans="1:7" x14ac:dyDescent="0.2">
      <c r="A336">
        <v>-37</v>
      </c>
      <c r="B336">
        <v>90.26</v>
      </c>
      <c r="C336">
        <v>9.1219999999999999</v>
      </c>
      <c r="D336">
        <v>9.202</v>
      </c>
      <c r="E336">
        <v>9.15</v>
      </c>
      <c r="F336">
        <v>9.23</v>
      </c>
      <c r="G336">
        <v>8.907</v>
      </c>
    </row>
    <row r="337" spans="1:7" x14ac:dyDescent="0.2">
      <c r="A337">
        <v>-36</v>
      </c>
      <c r="B337">
        <v>87.69</v>
      </c>
      <c r="C337">
        <v>9.4570000000000007</v>
      </c>
      <c r="D337">
        <v>9.5570000000000004</v>
      </c>
      <c r="E337">
        <v>9.4969999999999999</v>
      </c>
      <c r="F337">
        <v>9.577</v>
      </c>
      <c r="G337">
        <v>9.1969999999999992</v>
      </c>
    </row>
    <row r="338" spans="1:7" x14ac:dyDescent="0.2">
      <c r="A338">
        <v>-35</v>
      </c>
      <c r="B338">
        <v>85.17</v>
      </c>
      <c r="C338">
        <v>9.827</v>
      </c>
      <c r="D338">
        <v>9.9220000000000006</v>
      </c>
      <c r="E338">
        <v>9.8680000000000003</v>
      </c>
      <c r="F338">
        <v>9.9480000000000004</v>
      </c>
      <c r="G338">
        <v>9.5690000000000008</v>
      </c>
    </row>
    <row r="339" spans="1:7" x14ac:dyDescent="0.2">
      <c r="A339">
        <v>-34</v>
      </c>
      <c r="B339">
        <v>82.71</v>
      </c>
      <c r="C339">
        <v>10.196999999999999</v>
      </c>
      <c r="D339">
        <v>10.308</v>
      </c>
      <c r="E339">
        <v>10.246</v>
      </c>
      <c r="F339">
        <v>10.318</v>
      </c>
      <c r="G339">
        <v>9.9160000000000004</v>
      </c>
    </row>
    <row r="340" spans="1:7" x14ac:dyDescent="0.2">
      <c r="A340">
        <v>-33</v>
      </c>
      <c r="B340">
        <v>80.31</v>
      </c>
      <c r="C340">
        <v>10.593999999999999</v>
      </c>
      <c r="D340">
        <v>10.702</v>
      </c>
      <c r="E340">
        <v>10.646000000000001</v>
      </c>
      <c r="F340">
        <v>10.722</v>
      </c>
      <c r="G340">
        <v>10.305999999999999</v>
      </c>
    </row>
    <row r="341" spans="1:7" x14ac:dyDescent="0.2">
      <c r="A341">
        <v>-32</v>
      </c>
      <c r="B341">
        <v>77.959999999999994</v>
      </c>
      <c r="C341">
        <v>11.023</v>
      </c>
      <c r="D341">
        <v>11.132</v>
      </c>
      <c r="E341">
        <v>11.079000000000001</v>
      </c>
      <c r="F341">
        <v>11.14</v>
      </c>
      <c r="G341">
        <v>10.742000000000001</v>
      </c>
    </row>
    <row r="342" spans="1:7" x14ac:dyDescent="0.2">
      <c r="A342">
        <v>-31</v>
      </c>
      <c r="B342">
        <v>75.67</v>
      </c>
      <c r="C342">
        <v>11.456</v>
      </c>
      <c r="D342">
        <v>11.565</v>
      </c>
      <c r="E342">
        <v>11.506</v>
      </c>
      <c r="F342">
        <v>11.563000000000001</v>
      </c>
      <c r="G342">
        <v>11.191000000000001</v>
      </c>
    </row>
    <row r="343" spans="1:7" x14ac:dyDescent="0.2">
      <c r="A343">
        <v>-30</v>
      </c>
      <c r="B343">
        <v>73.45</v>
      </c>
      <c r="C343">
        <v>11.907999999999999</v>
      </c>
      <c r="D343">
        <v>12.016</v>
      </c>
      <c r="E343">
        <v>11.961</v>
      </c>
      <c r="F343">
        <v>12.016</v>
      </c>
      <c r="G343">
        <v>11.637</v>
      </c>
    </row>
    <row r="344" spans="1:7" x14ac:dyDescent="0.2">
      <c r="A344">
        <v>-29</v>
      </c>
      <c r="B344">
        <v>71.290000000000006</v>
      </c>
      <c r="C344">
        <v>12.372</v>
      </c>
      <c r="D344">
        <v>12.484</v>
      </c>
      <c r="E344">
        <v>12.43</v>
      </c>
      <c r="F344">
        <v>12.483000000000001</v>
      </c>
      <c r="G344">
        <v>12.09</v>
      </c>
    </row>
    <row r="345" spans="1:7" x14ac:dyDescent="0.2">
      <c r="A345">
        <v>-28</v>
      </c>
      <c r="B345">
        <v>69.19</v>
      </c>
      <c r="C345">
        <v>12.859</v>
      </c>
      <c r="D345">
        <v>12.978</v>
      </c>
      <c r="E345">
        <v>12.923</v>
      </c>
      <c r="F345">
        <v>12.97</v>
      </c>
      <c r="G345">
        <v>12.566000000000001</v>
      </c>
    </row>
    <row r="346" spans="1:7" x14ac:dyDescent="0.2">
      <c r="A346">
        <v>-27</v>
      </c>
      <c r="B346">
        <v>67.150000000000006</v>
      </c>
      <c r="C346">
        <v>13.37</v>
      </c>
      <c r="D346">
        <v>13.476000000000001</v>
      </c>
      <c r="E346">
        <v>13.429</v>
      </c>
      <c r="F346">
        <v>13.478</v>
      </c>
      <c r="G346">
        <v>13.097</v>
      </c>
    </row>
    <row r="347" spans="1:7" x14ac:dyDescent="0.2">
      <c r="A347">
        <v>-26</v>
      </c>
      <c r="B347">
        <v>65.180000000000007</v>
      </c>
      <c r="C347">
        <v>13.897</v>
      </c>
      <c r="D347">
        <v>14.002000000000001</v>
      </c>
      <c r="E347">
        <v>13.949</v>
      </c>
      <c r="F347">
        <v>13.988</v>
      </c>
      <c r="G347">
        <v>13.648</v>
      </c>
    </row>
    <row r="348" spans="1:7" x14ac:dyDescent="0.2">
      <c r="A348">
        <v>-25</v>
      </c>
      <c r="B348">
        <v>63.28</v>
      </c>
      <c r="C348">
        <v>14.446</v>
      </c>
      <c r="D348">
        <v>14.555999999999999</v>
      </c>
      <c r="E348">
        <v>14.503</v>
      </c>
      <c r="F348">
        <v>14.536</v>
      </c>
      <c r="G348">
        <v>14.188000000000001</v>
      </c>
    </row>
    <row r="349" spans="1:7" x14ac:dyDescent="0.2">
      <c r="A349">
        <v>-24</v>
      </c>
      <c r="B349">
        <v>61.44</v>
      </c>
      <c r="C349">
        <v>14.999000000000001</v>
      </c>
      <c r="D349">
        <v>15.106</v>
      </c>
      <c r="E349">
        <v>15.057</v>
      </c>
      <c r="F349">
        <v>15.085000000000001</v>
      </c>
      <c r="G349">
        <v>14.747999999999999</v>
      </c>
    </row>
    <row r="350" spans="1:7" x14ac:dyDescent="0.2">
      <c r="A350">
        <v>-23</v>
      </c>
      <c r="B350">
        <v>59.67</v>
      </c>
      <c r="C350">
        <v>15.561</v>
      </c>
      <c r="D350">
        <v>15.689</v>
      </c>
      <c r="E350">
        <v>15.635999999999999</v>
      </c>
      <c r="F350">
        <v>15.65</v>
      </c>
      <c r="G350">
        <v>15.27</v>
      </c>
    </row>
    <row r="351" spans="1:7" x14ac:dyDescent="0.2">
      <c r="A351">
        <v>-22</v>
      </c>
      <c r="B351">
        <v>57.97</v>
      </c>
      <c r="C351">
        <v>16.148</v>
      </c>
      <c r="D351">
        <v>16.283000000000001</v>
      </c>
      <c r="E351">
        <v>16.241</v>
      </c>
      <c r="F351">
        <v>16.248000000000001</v>
      </c>
      <c r="G351">
        <v>15.821</v>
      </c>
    </row>
    <row r="352" spans="1:7" x14ac:dyDescent="0.2">
      <c r="A352">
        <v>-21</v>
      </c>
      <c r="B352">
        <v>56.34</v>
      </c>
      <c r="C352">
        <v>16.748999999999999</v>
      </c>
      <c r="D352">
        <v>16.890999999999998</v>
      </c>
      <c r="E352">
        <v>16.841000000000001</v>
      </c>
      <c r="F352">
        <v>16.834</v>
      </c>
      <c r="G352">
        <v>16.431000000000001</v>
      </c>
    </row>
    <row r="353" spans="1:7" x14ac:dyDescent="0.2">
      <c r="A353">
        <v>-20</v>
      </c>
      <c r="B353">
        <v>54.78</v>
      </c>
      <c r="C353">
        <v>17.37</v>
      </c>
      <c r="D353">
        <v>17.510000000000002</v>
      </c>
      <c r="E353">
        <v>17.454999999999998</v>
      </c>
      <c r="F353">
        <v>17.446999999999999</v>
      </c>
      <c r="G353">
        <v>17.068000000000001</v>
      </c>
    </row>
    <row r="354" spans="1:7" x14ac:dyDescent="0.2">
      <c r="A354">
        <v>-19</v>
      </c>
      <c r="B354">
        <v>53.29</v>
      </c>
      <c r="C354">
        <v>18.004000000000001</v>
      </c>
      <c r="D354">
        <v>18.143000000000001</v>
      </c>
      <c r="E354">
        <v>18.091000000000001</v>
      </c>
      <c r="F354">
        <v>18.085000000000001</v>
      </c>
      <c r="G354">
        <v>17.699000000000002</v>
      </c>
    </row>
    <row r="355" spans="1:7" x14ac:dyDescent="0.2">
      <c r="A355">
        <v>-18</v>
      </c>
      <c r="B355">
        <v>51.87</v>
      </c>
      <c r="C355">
        <v>18.640999999999998</v>
      </c>
      <c r="D355">
        <v>18.785</v>
      </c>
      <c r="E355">
        <v>18.724</v>
      </c>
      <c r="F355">
        <v>18.713000000000001</v>
      </c>
      <c r="G355">
        <v>18.341999999999999</v>
      </c>
    </row>
    <row r="356" spans="1:7" x14ac:dyDescent="0.2">
      <c r="A356">
        <v>-17</v>
      </c>
      <c r="B356">
        <v>50.53</v>
      </c>
      <c r="C356">
        <v>19.265000000000001</v>
      </c>
      <c r="D356">
        <v>19.413</v>
      </c>
      <c r="E356">
        <v>19.353999999999999</v>
      </c>
      <c r="F356">
        <v>19.343</v>
      </c>
      <c r="G356">
        <v>18.949000000000002</v>
      </c>
    </row>
    <row r="357" spans="1:7" x14ac:dyDescent="0.2">
      <c r="A357">
        <v>-16</v>
      </c>
      <c r="B357">
        <v>49.26</v>
      </c>
      <c r="C357">
        <v>19.896999999999998</v>
      </c>
      <c r="D357">
        <v>20.053000000000001</v>
      </c>
      <c r="E357">
        <v>19.989000000000001</v>
      </c>
      <c r="F357">
        <v>19.984000000000002</v>
      </c>
      <c r="G357">
        <v>19.564</v>
      </c>
    </row>
    <row r="358" spans="1:7" x14ac:dyDescent="0.2">
      <c r="A358">
        <v>-15</v>
      </c>
      <c r="B358">
        <v>48.06</v>
      </c>
      <c r="C358">
        <v>20.54</v>
      </c>
      <c r="D358">
        <v>20.693999999999999</v>
      </c>
      <c r="E358">
        <v>20.626000000000001</v>
      </c>
      <c r="F358">
        <v>20.629000000000001</v>
      </c>
      <c r="G358">
        <v>20.210999999999999</v>
      </c>
    </row>
    <row r="359" spans="1:7" x14ac:dyDescent="0.2">
      <c r="A359">
        <v>-14</v>
      </c>
      <c r="B359">
        <v>46.93</v>
      </c>
      <c r="C359">
        <v>21.172000000000001</v>
      </c>
      <c r="D359">
        <v>21.326000000000001</v>
      </c>
      <c r="E359">
        <v>21.251000000000001</v>
      </c>
      <c r="F359">
        <v>21.273</v>
      </c>
      <c r="G359">
        <v>20.835999999999999</v>
      </c>
    </row>
    <row r="360" spans="1:7" x14ac:dyDescent="0.2">
      <c r="A360">
        <v>-13</v>
      </c>
      <c r="B360">
        <v>45.89</v>
      </c>
      <c r="C360">
        <v>21.809000000000001</v>
      </c>
      <c r="D360">
        <v>21.963000000000001</v>
      </c>
      <c r="E360">
        <v>21.882000000000001</v>
      </c>
      <c r="F360">
        <v>21.9</v>
      </c>
      <c r="G360">
        <v>21.491</v>
      </c>
    </row>
    <row r="361" spans="1:7" x14ac:dyDescent="0.2">
      <c r="A361">
        <v>-12</v>
      </c>
      <c r="B361">
        <v>44.91</v>
      </c>
      <c r="C361">
        <v>22.437000000000001</v>
      </c>
      <c r="D361">
        <v>22.585000000000001</v>
      </c>
      <c r="E361">
        <v>22.507999999999999</v>
      </c>
      <c r="F361">
        <v>22.536000000000001</v>
      </c>
      <c r="G361">
        <v>22.119</v>
      </c>
    </row>
    <row r="362" spans="1:7" x14ac:dyDescent="0.2">
      <c r="A362">
        <v>-11</v>
      </c>
      <c r="B362">
        <v>44.02</v>
      </c>
      <c r="C362">
        <v>23.062000000000001</v>
      </c>
      <c r="D362">
        <v>23.202999999999999</v>
      </c>
      <c r="E362">
        <v>23.135000000000002</v>
      </c>
      <c r="F362">
        <v>23.184000000000001</v>
      </c>
      <c r="G362">
        <v>22.725999999999999</v>
      </c>
    </row>
    <row r="363" spans="1:7" x14ac:dyDescent="0.2">
      <c r="A363">
        <v>-10</v>
      </c>
      <c r="B363">
        <v>43.2</v>
      </c>
      <c r="C363">
        <v>23.675000000000001</v>
      </c>
      <c r="D363">
        <v>23.817</v>
      </c>
      <c r="E363">
        <v>23.748000000000001</v>
      </c>
      <c r="F363">
        <v>23.832000000000001</v>
      </c>
      <c r="G363">
        <v>23.300999999999998</v>
      </c>
    </row>
    <row r="364" spans="1:7" x14ac:dyDescent="0.2">
      <c r="A364">
        <v>-9</v>
      </c>
      <c r="B364">
        <v>42.45</v>
      </c>
      <c r="C364">
        <v>24.312000000000001</v>
      </c>
      <c r="D364">
        <v>24.44</v>
      </c>
      <c r="E364">
        <v>24.378</v>
      </c>
      <c r="F364">
        <v>24.497</v>
      </c>
      <c r="G364">
        <v>23.934999999999999</v>
      </c>
    </row>
    <row r="365" spans="1:7" x14ac:dyDescent="0.2">
      <c r="A365">
        <v>-8</v>
      </c>
      <c r="B365">
        <v>41.79</v>
      </c>
      <c r="C365">
        <v>24.969000000000001</v>
      </c>
      <c r="D365">
        <v>25.091000000000001</v>
      </c>
      <c r="E365">
        <v>25.036000000000001</v>
      </c>
      <c r="F365">
        <v>25.210999999999999</v>
      </c>
      <c r="G365">
        <v>24.539000000000001</v>
      </c>
    </row>
    <row r="366" spans="1:7" x14ac:dyDescent="0.2">
      <c r="A366">
        <v>-7</v>
      </c>
      <c r="B366">
        <v>41.2</v>
      </c>
      <c r="C366">
        <v>25.663</v>
      </c>
      <c r="D366">
        <v>25.774000000000001</v>
      </c>
      <c r="E366">
        <v>25.725000000000001</v>
      </c>
      <c r="F366">
        <v>25.975000000000001</v>
      </c>
      <c r="G366">
        <v>25.178000000000001</v>
      </c>
    </row>
    <row r="367" spans="1:7" x14ac:dyDescent="0.2">
      <c r="A367">
        <v>-6</v>
      </c>
      <c r="B367">
        <v>40.69</v>
      </c>
      <c r="C367">
        <v>26.401</v>
      </c>
      <c r="D367">
        <v>26.510999999999999</v>
      </c>
      <c r="E367">
        <v>26.484999999999999</v>
      </c>
      <c r="F367">
        <v>26.818999999999999</v>
      </c>
      <c r="G367">
        <v>25.789000000000001</v>
      </c>
    </row>
    <row r="368" spans="1:7" x14ac:dyDescent="0.2">
      <c r="A368">
        <v>-5</v>
      </c>
      <c r="B368">
        <v>40.26</v>
      </c>
      <c r="C368">
        <v>27.22</v>
      </c>
      <c r="D368">
        <v>27.337</v>
      </c>
      <c r="E368">
        <v>27.341999999999999</v>
      </c>
      <c r="F368">
        <v>27.782</v>
      </c>
      <c r="G368">
        <v>26.420999999999999</v>
      </c>
    </row>
    <row r="369" spans="1:7" x14ac:dyDescent="0.2">
      <c r="A369">
        <v>-4</v>
      </c>
      <c r="B369">
        <v>39.9</v>
      </c>
      <c r="C369">
        <v>28.152999999999999</v>
      </c>
      <c r="D369">
        <v>28.289000000000001</v>
      </c>
      <c r="E369">
        <v>28.332000000000001</v>
      </c>
      <c r="F369">
        <v>28.890999999999998</v>
      </c>
      <c r="G369">
        <v>27.100999999999999</v>
      </c>
    </row>
    <row r="370" spans="1:7" x14ac:dyDescent="0.2">
      <c r="A370">
        <v>-3</v>
      </c>
      <c r="B370">
        <v>39.630000000000003</v>
      </c>
      <c r="C370">
        <v>29.24</v>
      </c>
      <c r="D370">
        <v>29.404</v>
      </c>
      <c r="E370">
        <v>29.495999999999999</v>
      </c>
      <c r="F370">
        <v>30.172999999999998</v>
      </c>
      <c r="G370">
        <v>27.887</v>
      </c>
    </row>
    <row r="371" spans="1:7" x14ac:dyDescent="0.2">
      <c r="A371">
        <v>-2</v>
      </c>
      <c r="B371">
        <v>39.43</v>
      </c>
      <c r="C371">
        <v>30.512</v>
      </c>
      <c r="D371">
        <v>30.710999999999999</v>
      </c>
      <c r="E371">
        <v>30.88</v>
      </c>
      <c r="F371">
        <v>31.658000000000001</v>
      </c>
      <c r="G371">
        <v>28.800999999999998</v>
      </c>
    </row>
    <row r="372" spans="1:7" x14ac:dyDescent="0.2">
      <c r="A372">
        <v>-1</v>
      </c>
      <c r="B372">
        <v>39.31</v>
      </c>
      <c r="C372">
        <v>32.002000000000002</v>
      </c>
      <c r="D372">
        <v>32.253999999999998</v>
      </c>
      <c r="E372">
        <v>32.497999999999998</v>
      </c>
      <c r="F372">
        <v>33.356000000000002</v>
      </c>
      <c r="G372">
        <v>29.9</v>
      </c>
    </row>
    <row r="373" spans="1:7" x14ac:dyDescent="0.2">
      <c r="A373">
        <v>0</v>
      </c>
      <c r="B373">
        <v>39.270000000000003</v>
      </c>
      <c r="C373">
        <v>33.725999999999999</v>
      </c>
      <c r="D373">
        <v>34.045999999999999</v>
      </c>
      <c r="E373">
        <v>34.377000000000002</v>
      </c>
      <c r="F373">
        <v>35.287999999999997</v>
      </c>
      <c r="G373">
        <v>31.193000000000001</v>
      </c>
    </row>
    <row r="374" spans="1:7" x14ac:dyDescent="0.2">
      <c r="A374">
        <v>1</v>
      </c>
      <c r="B374">
        <v>39.31</v>
      </c>
      <c r="C374">
        <v>35.677</v>
      </c>
      <c r="D374">
        <v>36.070999999999998</v>
      </c>
      <c r="E374">
        <v>36.509</v>
      </c>
      <c r="F374">
        <v>37.433</v>
      </c>
      <c r="G374">
        <v>32.697000000000003</v>
      </c>
    </row>
    <row r="375" spans="1:7" x14ac:dyDescent="0.2">
      <c r="A375">
        <v>2</v>
      </c>
      <c r="B375">
        <v>39.43</v>
      </c>
      <c r="C375">
        <v>37.865000000000002</v>
      </c>
      <c r="D375">
        <v>38.331000000000003</v>
      </c>
      <c r="E375">
        <v>38.887</v>
      </c>
      <c r="F375">
        <v>39.793999999999997</v>
      </c>
      <c r="G375">
        <v>34.450000000000003</v>
      </c>
    </row>
    <row r="376" spans="1:7" x14ac:dyDescent="0.2">
      <c r="A376">
        <v>3</v>
      </c>
      <c r="B376">
        <v>39.630000000000003</v>
      </c>
      <c r="C376">
        <v>40.253</v>
      </c>
      <c r="D376">
        <v>40.774999999999999</v>
      </c>
      <c r="E376">
        <v>41.466999999999999</v>
      </c>
      <c r="F376">
        <v>42.323999999999998</v>
      </c>
      <c r="G376">
        <v>36.447000000000003</v>
      </c>
    </row>
    <row r="377" spans="1:7" x14ac:dyDescent="0.2">
      <c r="A377">
        <v>4</v>
      </c>
      <c r="B377">
        <v>39.9</v>
      </c>
      <c r="C377">
        <v>42.820999999999998</v>
      </c>
      <c r="D377">
        <v>43.374000000000002</v>
      </c>
      <c r="E377">
        <v>44.22</v>
      </c>
      <c r="F377">
        <v>45</v>
      </c>
      <c r="G377">
        <v>38.69</v>
      </c>
    </row>
    <row r="378" spans="1:7" x14ac:dyDescent="0.2">
      <c r="A378">
        <v>5</v>
      </c>
      <c r="B378">
        <v>40.26</v>
      </c>
      <c r="C378">
        <v>45.527999999999999</v>
      </c>
      <c r="D378">
        <v>46.116</v>
      </c>
      <c r="E378">
        <v>47.106999999999999</v>
      </c>
      <c r="F378">
        <v>47.786000000000001</v>
      </c>
      <c r="G378">
        <v>41.103000000000002</v>
      </c>
    </row>
    <row r="379" spans="1:7" x14ac:dyDescent="0.2">
      <c r="A379">
        <v>6</v>
      </c>
      <c r="B379">
        <v>40.69</v>
      </c>
      <c r="C379">
        <v>48.335000000000001</v>
      </c>
      <c r="D379">
        <v>48.959000000000003</v>
      </c>
      <c r="E379">
        <v>50.078000000000003</v>
      </c>
      <c r="F379">
        <v>50.661999999999999</v>
      </c>
      <c r="G379">
        <v>43.642000000000003</v>
      </c>
    </row>
    <row r="380" spans="1:7" x14ac:dyDescent="0.2">
      <c r="A380">
        <v>7</v>
      </c>
      <c r="B380">
        <v>41.2</v>
      </c>
      <c r="C380">
        <v>51.177</v>
      </c>
      <c r="D380">
        <v>51.845999999999997</v>
      </c>
      <c r="E380">
        <v>53.067</v>
      </c>
      <c r="F380">
        <v>53.564999999999998</v>
      </c>
      <c r="G380">
        <v>46.228999999999999</v>
      </c>
    </row>
    <row r="381" spans="1:7" x14ac:dyDescent="0.2">
      <c r="A381">
        <v>8</v>
      </c>
      <c r="B381">
        <v>41.79</v>
      </c>
      <c r="C381">
        <v>53.988999999999997</v>
      </c>
      <c r="D381">
        <v>54.709000000000003</v>
      </c>
      <c r="E381">
        <v>55.972999999999999</v>
      </c>
      <c r="F381">
        <v>56.436999999999998</v>
      </c>
      <c r="G381">
        <v>48.838999999999999</v>
      </c>
    </row>
    <row r="382" spans="1:7" x14ac:dyDescent="0.2">
      <c r="A382">
        <v>9</v>
      </c>
      <c r="B382">
        <v>42.45</v>
      </c>
      <c r="C382">
        <v>56.701999999999998</v>
      </c>
      <c r="D382">
        <v>57.447000000000003</v>
      </c>
      <c r="E382">
        <v>58.722000000000001</v>
      </c>
      <c r="F382">
        <v>59.203000000000003</v>
      </c>
      <c r="G382">
        <v>51.436999999999998</v>
      </c>
    </row>
    <row r="383" spans="1:7" x14ac:dyDescent="0.2">
      <c r="A383">
        <v>10</v>
      </c>
      <c r="B383">
        <v>43.2</v>
      </c>
      <c r="C383">
        <v>59.238999999999997</v>
      </c>
      <c r="D383">
        <v>59.988999999999997</v>
      </c>
      <c r="E383">
        <v>61.213999999999999</v>
      </c>
      <c r="F383">
        <v>61.777999999999999</v>
      </c>
      <c r="G383">
        <v>53.975999999999999</v>
      </c>
    </row>
    <row r="384" spans="1:7" x14ac:dyDescent="0.2">
      <c r="A384">
        <v>11</v>
      </c>
      <c r="B384">
        <v>44.02</v>
      </c>
      <c r="C384">
        <v>61.523000000000003</v>
      </c>
      <c r="D384">
        <v>62.243000000000002</v>
      </c>
      <c r="E384">
        <v>63.375999999999998</v>
      </c>
      <c r="F384">
        <v>64.078000000000003</v>
      </c>
      <c r="G384">
        <v>56.396000000000001</v>
      </c>
    </row>
    <row r="385" spans="1:7" x14ac:dyDescent="0.2">
      <c r="A385">
        <v>12</v>
      </c>
      <c r="B385">
        <v>44.91</v>
      </c>
      <c r="C385">
        <v>63.472999999999999</v>
      </c>
      <c r="D385">
        <v>64.132000000000005</v>
      </c>
      <c r="E385">
        <v>65.153999999999996</v>
      </c>
      <c r="F385">
        <v>66.022000000000006</v>
      </c>
      <c r="G385">
        <v>58.585999999999999</v>
      </c>
    </row>
    <row r="386" spans="1:7" x14ac:dyDescent="0.2">
      <c r="A386">
        <v>13</v>
      </c>
      <c r="B386">
        <v>45.89</v>
      </c>
      <c r="C386">
        <v>65.03</v>
      </c>
      <c r="D386">
        <v>65.614000000000004</v>
      </c>
      <c r="E386">
        <v>66.506</v>
      </c>
      <c r="F386">
        <v>67.533000000000001</v>
      </c>
      <c r="G386">
        <v>60.469000000000001</v>
      </c>
    </row>
    <row r="387" spans="1:7" x14ac:dyDescent="0.2">
      <c r="A387">
        <v>14</v>
      </c>
      <c r="B387">
        <v>46.93</v>
      </c>
      <c r="C387">
        <v>66.179000000000002</v>
      </c>
      <c r="D387">
        <v>66.667000000000002</v>
      </c>
      <c r="E387">
        <v>67.448999999999998</v>
      </c>
      <c r="F387">
        <v>68.594999999999999</v>
      </c>
      <c r="G387">
        <v>62.006999999999998</v>
      </c>
    </row>
    <row r="388" spans="1:7" x14ac:dyDescent="0.2">
      <c r="A388">
        <v>15</v>
      </c>
      <c r="B388">
        <v>48.06</v>
      </c>
      <c r="C388">
        <v>66.921999999999997</v>
      </c>
      <c r="D388">
        <v>67.308999999999997</v>
      </c>
      <c r="E388">
        <v>67.991</v>
      </c>
      <c r="F388">
        <v>69.207999999999998</v>
      </c>
      <c r="G388">
        <v>63.180999999999997</v>
      </c>
    </row>
    <row r="389" spans="1:7" x14ac:dyDescent="0.2">
      <c r="A389">
        <v>16</v>
      </c>
      <c r="B389">
        <v>49.26</v>
      </c>
      <c r="C389">
        <v>67.254000000000005</v>
      </c>
      <c r="D389">
        <v>67.584000000000003</v>
      </c>
      <c r="E389">
        <v>68.113</v>
      </c>
      <c r="F389">
        <v>69.353999999999999</v>
      </c>
      <c r="G389">
        <v>63.963999999999999</v>
      </c>
    </row>
    <row r="390" spans="1:7" x14ac:dyDescent="0.2">
      <c r="A390">
        <v>17</v>
      </c>
      <c r="B390">
        <v>50.53</v>
      </c>
      <c r="C390">
        <v>67.213999999999999</v>
      </c>
      <c r="D390">
        <v>67.489000000000004</v>
      </c>
      <c r="E390">
        <v>67.894000000000005</v>
      </c>
      <c r="F390">
        <v>69.097999999999999</v>
      </c>
      <c r="G390">
        <v>64.378</v>
      </c>
    </row>
    <row r="391" spans="1:7" x14ac:dyDescent="0.2">
      <c r="A391">
        <v>18</v>
      </c>
      <c r="B391">
        <v>51.87</v>
      </c>
      <c r="C391">
        <v>66.828000000000003</v>
      </c>
      <c r="D391">
        <v>67.114999999999995</v>
      </c>
      <c r="E391">
        <v>67.305000000000007</v>
      </c>
      <c r="F391">
        <v>68.475999999999999</v>
      </c>
      <c r="G391">
        <v>64.417000000000002</v>
      </c>
    </row>
    <row r="392" spans="1:7" x14ac:dyDescent="0.2">
      <c r="A392">
        <v>19</v>
      </c>
      <c r="B392">
        <v>53.29</v>
      </c>
      <c r="C392">
        <v>66.111000000000004</v>
      </c>
      <c r="D392">
        <v>66.361999999999995</v>
      </c>
      <c r="E392">
        <v>66.39</v>
      </c>
      <c r="F392">
        <v>67.507000000000005</v>
      </c>
      <c r="G392">
        <v>64.186000000000007</v>
      </c>
    </row>
    <row r="393" spans="1:7" x14ac:dyDescent="0.2">
      <c r="A393">
        <v>20</v>
      </c>
      <c r="B393">
        <v>54.78</v>
      </c>
      <c r="C393">
        <v>65.114999999999995</v>
      </c>
      <c r="D393">
        <v>65.323999999999998</v>
      </c>
      <c r="E393">
        <v>65.241</v>
      </c>
      <c r="F393">
        <v>66.254999999999995</v>
      </c>
      <c r="G393">
        <v>63.64</v>
      </c>
    </row>
    <row r="394" spans="1:7" x14ac:dyDescent="0.2">
      <c r="A394">
        <v>21</v>
      </c>
      <c r="B394">
        <v>56.34</v>
      </c>
      <c r="C394">
        <v>63.881</v>
      </c>
      <c r="D394">
        <v>64.052000000000007</v>
      </c>
      <c r="E394">
        <v>63.862000000000002</v>
      </c>
      <c r="F394">
        <v>64.774000000000001</v>
      </c>
      <c r="G394">
        <v>62.838000000000001</v>
      </c>
    </row>
    <row r="395" spans="1:7" x14ac:dyDescent="0.2">
      <c r="A395">
        <v>22</v>
      </c>
      <c r="B395">
        <v>57.97</v>
      </c>
      <c r="C395">
        <v>62.415999999999997</v>
      </c>
      <c r="D395">
        <v>62.57</v>
      </c>
      <c r="E395">
        <v>62.289000000000001</v>
      </c>
      <c r="F395">
        <v>63.078000000000003</v>
      </c>
      <c r="G395">
        <v>61.728000000000002</v>
      </c>
    </row>
    <row r="396" spans="1:7" x14ac:dyDescent="0.2">
      <c r="A396">
        <v>23</v>
      </c>
      <c r="B396">
        <v>59.67</v>
      </c>
      <c r="C396">
        <v>60.792000000000002</v>
      </c>
      <c r="D396">
        <v>60.94</v>
      </c>
      <c r="E396">
        <v>60.581000000000003</v>
      </c>
      <c r="F396">
        <v>61.228000000000002</v>
      </c>
      <c r="G396">
        <v>60.418999999999997</v>
      </c>
    </row>
    <row r="397" spans="1:7" x14ac:dyDescent="0.2">
      <c r="A397">
        <v>24</v>
      </c>
      <c r="B397">
        <v>61.44</v>
      </c>
      <c r="C397">
        <v>59.034999999999997</v>
      </c>
      <c r="D397">
        <v>59.173999999999999</v>
      </c>
      <c r="E397">
        <v>58.749000000000002</v>
      </c>
      <c r="F397">
        <v>59.29</v>
      </c>
      <c r="G397">
        <v>58.926000000000002</v>
      </c>
    </row>
    <row r="398" spans="1:7" x14ac:dyDescent="0.2">
      <c r="A398">
        <v>25</v>
      </c>
      <c r="B398">
        <v>63.28</v>
      </c>
      <c r="C398">
        <v>57.201999999999998</v>
      </c>
      <c r="D398">
        <v>57.325000000000003</v>
      </c>
      <c r="E398">
        <v>56.88</v>
      </c>
      <c r="F398">
        <v>57.313000000000002</v>
      </c>
      <c r="G398">
        <v>57.29</v>
      </c>
    </row>
    <row r="399" spans="1:7" x14ac:dyDescent="0.2">
      <c r="A399">
        <v>26</v>
      </c>
      <c r="B399">
        <v>65.180000000000007</v>
      </c>
      <c r="C399">
        <v>55.351999999999997</v>
      </c>
      <c r="D399">
        <v>55.459000000000003</v>
      </c>
      <c r="E399">
        <v>54.997999999999998</v>
      </c>
      <c r="F399">
        <v>55.348999999999997</v>
      </c>
      <c r="G399">
        <v>55.601999999999997</v>
      </c>
    </row>
    <row r="400" spans="1:7" x14ac:dyDescent="0.2">
      <c r="A400">
        <v>27</v>
      </c>
      <c r="B400">
        <v>67.150000000000006</v>
      </c>
      <c r="C400">
        <v>53.470999999999997</v>
      </c>
      <c r="D400">
        <v>53.576999999999998</v>
      </c>
      <c r="E400">
        <v>53.122999999999998</v>
      </c>
      <c r="F400">
        <v>53.375999999999998</v>
      </c>
      <c r="G400">
        <v>53.808999999999997</v>
      </c>
    </row>
    <row r="401" spans="1:7" x14ac:dyDescent="0.2">
      <c r="A401">
        <v>28</v>
      </c>
      <c r="B401">
        <v>69.19</v>
      </c>
      <c r="C401">
        <v>51.616999999999997</v>
      </c>
      <c r="D401">
        <v>51.734000000000002</v>
      </c>
      <c r="E401">
        <v>51.279000000000003</v>
      </c>
      <c r="F401">
        <v>51.453000000000003</v>
      </c>
      <c r="G401">
        <v>52.000999999999998</v>
      </c>
    </row>
    <row r="402" spans="1:7" x14ac:dyDescent="0.2">
      <c r="A402">
        <v>29</v>
      </c>
      <c r="B402">
        <v>71.290000000000006</v>
      </c>
      <c r="C402">
        <v>49.78</v>
      </c>
      <c r="D402">
        <v>49.914000000000001</v>
      </c>
      <c r="E402">
        <v>49.433999999999997</v>
      </c>
      <c r="F402">
        <v>49.548000000000002</v>
      </c>
      <c r="G402">
        <v>50.225000000000001</v>
      </c>
    </row>
    <row r="403" spans="1:7" x14ac:dyDescent="0.2">
      <c r="A403">
        <v>30</v>
      </c>
      <c r="B403">
        <v>73.45</v>
      </c>
      <c r="C403">
        <v>47.99</v>
      </c>
      <c r="D403">
        <v>48.134999999999998</v>
      </c>
      <c r="E403">
        <v>47.652999999999999</v>
      </c>
      <c r="F403">
        <v>47.7</v>
      </c>
      <c r="G403">
        <v>48.472000000000001</v>
      </c>
    </row>
    <row r="404" spans="1:7" x14ac:dyDescent="0.2">
      <c r="A404">
        <v>31</v>
      </c>
      <c r="B404">
        <v>75.67</v>
      </c>
      <c r="C404">
        <v>46.256</v>
      </c>
      <c r="D404">
        <v>46.402999999999999</v>
      </c>
      <c r="E404">
        <v>45.923000000000002</v>
      </c>
      <c r="F404">
        <v>45.911999999999999</v>
      </c>
      <c r="G404">
        <v>46.784999999999997</v>
      </c>
    </row>
    <row r="405" spans="1:7" x14ac:dyDescent="0.2">
      <c r="A405">
        <v>32</v>
      </c>
      <c r="B405">
        <v>77.959999999999994</v>
      </c>
      <c r="C405">
        <v>44.564999999999998</v>
      </c>
      <c r="D405">
        <v>44.713999999999999</v>
      </c>
      <c r="E405">
        <v>44.249000000000002</v>
      </c>
      <c r="F405">
        <v>44.194000000000003</v>
      </c>
      <c r="G405">
        <v>45.104999999999997</v>
      </c>
    </row>
    <row r="406" spans="1:7" x14ac:dyDescent="0.2">
      <c r="A406">
        <v>33</v>
      </c>
      <c r="B406">
        <v>80.31</v>
      </c>
      <c r="C406">
        <v>42.930999999999997</v>
      </c>
      <c r="D406">
        <v>43.1</v>
      </c>
      <c r="E406">
        <v>42.636000000000003</v>
      </c>
      <c r="F406">
        <v>42.529000000000003</v>
      </c>
      <c r="G406">
        <v>43.459000000000003</v>
      </c>
    </row>
    <row r="407" spans="1:7" x14ac:dyDescent="0.2">
      <c r="A407">
        <v>34</v>
      </c>
      <c r="B407">
        <v>82.71</v>
      </c>
      <c r="C407">
        <v>41.353000000000002</v>
      </c>
      <c r="D407">
        <v>41.527999999999999</v>
      </c>
      <c r="E407">
        <v>41.085999999999999</v>
      </c>
      <c r="F407">
        <v>40.927</v>
      </c>
      <c r="G407">
        <v>41.869</v>
      </c>
    </row>
    <row r="408" spans="1:7" x14ac:dyDescent="0.2">
      <c r="A408">
        <v>35</v>
      </c>
      <c r="B408">
        <v>85.17</v>
      </c>
      <c r="C408">
        <v>39.83</v>
      </c>
      <c r="D408">
        <v>40.024000000000001</v>
      </c>
      <c r="E408">
        <v>39.573999999999998</v>
      </c>
      <c r="F408">
        <v>39.393999999999998</v>
      </c>
      <c r="G408">
        <v>40.33</v>
      </c>
    </row>
    <row r="409" spans="1:7" x14ac:dyDescent="0.2">
      <c r="A409">
        <v>36</v>
      </c>
      <c r="B409">
        <v>87.69</v>
      </c>
      <c r="C409">
        <v>38.365000000000002</v>
      </c>
      <c r="D409">
        <v>38.57</v>
      </c>
      <c r="E409">
        <v>38.134</v>
      </c>
      <c r="F409">
        <v>37.902999999999999</v>
      </c>
      <c r="G409">
        <v>38.851999999999997</v>
      </c>
    </row>
    <row r="410" spans="1:7" x14ac:dyDescent="0.2">
      <c r="A410">
        <v>37</v>
      </c>
      <c r="B410">
        <v>90.26</v>
      </c>
      <c r="C410">
        <v>36.972999999999999</v>
      </c>
      <c r="D410">
        <v>37.182000000000002</v>
      </c>
      <c r="E410">
        <v>36.768999999999998</v>
      </c>
      <c r="F410">
        <v>36.497999999999998</v>
      </c>
      <c r="G410">
        <v>37.445</v>
      </c>
    </row>
    <row r="411" spans="1:7" x14ac:dyDescent="0.2">
      <c r="A411">
        <v>38</v>
      </c>
      <c r="B411">
        <v>92.89</v>
      </c>
      <c r="C411">
        <v>35.628</v>
      </c>
      <c r="D411">
        <v>35.850999999999999</v>
      </c>
      <c r="E411">
        <v>35.441000000000003</v>
      </c>
      <c r="F411">
        <v>35.130000000000003</v>
      </c>
      <c r="G411">
        <v>36.088999999999999</v>
      </c>
    </row>
    <row r="412" spans="1:7" x14ac:dyDescent="0.2">
      <c r="A412">
        <v>39</v>
      </c>
      <c r="B412">
        <v>95.57</v>
      </c>
      <c r="C412">
        <v>34.344000000000001</v>
      </c>
      <c r="D412">
        <v>34.576999999999998</v>
      </c>
      <c r="E412">
        <v>34.161000000000001</v>
      </c>
      <c r="F412">
        <v>33.820999999999998</v>
      </c>
      <c r="G412">
        <v>34.817</v>
      </c>
    </row>
    <row r="413" spans="1:7" x14ac:dyDescent="0.2">
      <c r="A413">
        <v>40</v>
      </c>
      <c r="B413">
        <v>98.3</v>
      </c>
      <c r="C413">
        <v>33.121000000000002</v>
      </c>
      <c r="D413">
        <v>33.353000000000002</v>
      </c>
      <c r="E413">
        <v>32.932000000000002</v>
      </c>
      <c r="F413">
        <v>32.584000000000003</v>
      </c>
      <c r="G413">
        <v>33.615000000000002</v>
      </c>
    </row>
    <row r="414" spans="1:7" x14ac:dyDescent="0.2">
      <c r="A414">
        <v>41</v>
      </c>
      <c r="B414">
        <v>101.09</v>
      </c>
      <c r="C414">
        <v>31.952000000000002</v>
      </c>
      <c r="D414">
        <v>32.179000000000002</v>
      </c>
      <c r="E414">
        <v>31.777999999999999</v>
      </c>
      <c r="F414">
        <v>31.384</v>
      </c>
      <c r="G414">
        <v>32.466999999999999</v>
      </c>
    </row>
    <row r="415" spans="1:7" x14ac:dyDescent="0.2">
      <c r="A415">
        <v>42</v>
      </c>
      <c r="B415">
        <v>103.92</v>
      </c>
      <c r="C415">
        <v>30.832999999999998</v>
      </c>
      <c r="D415">
        <v>31.061</v>
      </c>
      <c r="E415">
        <v>30.667000000000002</v>
      </c>
      <c r="F415">
        <v>30.248999999999999</v>
      </c>
      <c r="G415">
        <v>31.356000000000002</v>
      </c>
    </row>
    <row r="416" spans="1:7" x14ac:dyDescent="0.2">
      <c r="A416">
        <v>43</v>
      </c>
      <c r="B416">
        <v>106.8</v>
      </c>
      <c r="C416">
        <v>29.763999999999999</v>
      </c>
      <c r="D416">
        <v>29.992999999999999</v>
      </c>
      <c r="E416">
        <v>29.6</v>
      </c>
      <c r="F416">
        <v>29.164000000000001</v>
      </c>
      <c r="G416">
        <v>30.300999999999998</v>
      </c>
    </row>
    <row r="417" spans="1:7" x14ac:dyDescent="0.2">
      <c r="A417">
        <v>44</v>
      </c>
      <c r="B417">
        <v>109.72</v>
      </c>
      <c r="C417">
        <v>28.739000000000001</v>
      </c>
      <c r="D417">
        <v>28.963999999999999</v>
      </c>
      <c r="E417">
        <v>28.587</v>
      </c>
      <c r="F417">
        <v>28.12</v>
      </c>
      <c r="G417">
        <v>29.283000000000001</v>
      </c>
    </row>
    <row r="418" spans="1:7" x14ac:dyDescent="0.2">
      <c r="A418">
        <v>45</v>
      </c>
      <c r="B418">
        <v>112.69</v>
      </c>
      <c r="C418">
        <v>27.762</v>
      </c>
      <c r="D418">
        <v>27.981999999999999</v>
      </c>
      <c r="E418">
        <v>27.617000000000001</v>
      </c>
      <c r="F418">
        <v>27.14</v>
      </c>
      <c r="G418">
        <v>28.31</v>
      </c>
    </row>
    <row r="419" spans="1:7" x14ac:dyDescent="0.2">
      <c r="A419">
        <v>46</v>
      </c>
      <c r="B419">
        <v>115.7</v>
      </c>
      <c r="C419">
        <v>26.829000000000001</v>
      </c>
      <c r="D419">
        <v>27.04</v>
      </c>
      <c r="E419">
        <v>26.699000000000002</v>
      </c>
      <c r="F419">
        <v>26.192</v>
      </c>
      <c r="G419">
        <v>27.384</v>
      </c>
    </row>
    <row r="420" spans="1:7" x14ac:dyDescent="0.2">
      <c r="A420">
        <v>47</v>
      </c>
      <c r="B420">
        <v>118.76</v>
      </c>
      <c r="C420">
        <v>25.934999999999999</v>
      </c>
      <c r="D420">
        <v>26.141999999999999</v>
      </c>
      <c r="E420">
        <v>25.811</v>
      </c>
      <c r="F420">
        <v>25.294</v>
      </c>
      <c r="G420">
        <v>26.491</v>
      </c>
    </row>
    <row r="421" spans="1:7" x14ac:dyDescent="0.2">
      <c r="A421">
        <v>48</v>
      </c>
      <c r="B421">
        <v>121.85</v>
      </c>
      <c r="C421">
        <v>25.084</v>
      </c>
      <c r="D421">
        <v>25.286000000000001</v>
      </c>
      <c r="E421">
        <v>24.966999999999999</v>
      </c>
      <c r="F421">
        <v>24.449000000000002</v>
      </c>
      <c r="G421">
        <v>25.635000000000002</v>
      </c>
    </row>
    <row r="422" spans="1:7" x14ac:dyDescent="0.2">
      <c r="A422">
        <v>49</v>
      </c>
      <c r="B422">
        <v>124.99</v>
      </c>
      <c r="C422">
        <v>24.263000000000002</v>
      </c>
      <c r="D422">
        <v>24.454000000000001</v>
      </c>
      <c r="E422">
        <v>24.164999999999999</v>
      </c>
      <c r="F422">
        <v>23.625</v>
      </c>
      <c r="G422">
        <v>24.809000000000001</v>
      </c>
    </row>
    <row r="423" spans="1:7" x14ac:dyDescent="0.2">
      <c r="A423">
        <v>50</v>
      </c>
      <c r="B423">
        <v>128.16</v>
      </c>
      <c r="C423">
        <v>23.488</v>
      </c>
      <c r="D423">
        <v>23.672999999999998</v>
      </c>
      <c r="E423">
        <v>23.4</v>
      </c>
      <c r="F423">
        <v>22.847000000000001</v>
      </c>
      <c r="G423">
        <v>24.032</v>
      </c>
    </row>
    <row r="424" spans="1:7" x14ac:dyDescent="0.2">
      <c r="A424">
        <v>51</v>
      </c>
      <c r="B424">
        <v>131.37</v>
      </c>
      <c r="C424">
        <v>22.748000000000001</v>
      </c>
      <c r="D424">
        <v>22.93</v>
      </c>
      <c r="E424">
        <v>22.66</v>
      </c>
      <c r="F424">
        <v>22.114000000000001</v>
      </c>
      <c r="G424">
        <v>23.289000000000001</v>
      </c>
    </row>
    <row r="425" spans="1:7" x14ac:dyDescent="0.2">
      <c r="A425">
        <v>52</v>
      </c>
      <c r="B425">
        <v>134.61000000000001</v>
      </c>
      <c r="C425">
        <v>22.038</v>
      </c>
      <c r="D425">
        <v>22.22</v>
      </c>
      <c r="E425">
        <v>21.960999999999999</v>
      </c>
      <c r="F425">
        <v>21.395</v>
      </c>
      <c r="G425">
        <v>22.576000000000001</v>
      </c>
    </row>
    <row r="426" spans="1:7" x14ac:dyDescent="0.2">
      <c r="A426">
        <v>53</v>
      </c>
      <c r="B426">
        <v>137.88999999999999</v>
      </c>
      <c r="C426">
        <v>21.356999999999999</v>
      </c>
      <c r="D426">
        <v>21.532</v>
      </c>
      <c r="E426">
        <v>21.291</v>
      </c>
      <c r="F426">
        <v>20.715</v>
      </c>
      <c r="G426">
        <v>21.890999999999998</v>
      </c>
    </row>
    <row r="427" spans="1:7" x14ac:dyDescent="0.2">
      <c r="A427">
        <v>54</v>
      </c>
      <c r="B427">
        <v>141.19</v>
      </c>
      <c r="C427">
        <v>20.706</v>
      </c>
      <c r="D427">
        <v>20.870999999999999</v>
      </c>
      <c r="E427">
        <v>20.65</v>
      </c>
      <c r="F427">
        <v>20.076000000000001</v>
      </c>
      <c r="G427">
        <v>21.225999999999999</v>
      </c>
    </row>
    <row r="428" spans="1:7" x14ac:dyDescent="0.2">
      <c r="A428">
        <v>55</v>
      </c>
      <c r="B428">
        <v>144.53</v>
      </c>
      <c r="C428">
        <v>20.085000000000001</v>
      </c>
      <c r="D428">
        <v>20.25</v>
      </c>
      <c r="E428">
        <v>20.036999999999999</v>
      </c>
      <c r="F428">
        <v>19.451000000000001</v>
      </c>
      <c r="G428">
        <v>20.6</v>
      </c>
    </row>
    <row r="429" spans="1:7" x14ac:dyDescent="0.2">
      <c r="A429">
        <v>56</v>
      </c>
      <c r="B429">
        <v>147.9</v>
      </c>
      <c r="C429">
        <v>19.489000000000001</v>
      </c>
      <c r="D429">
        <v>19.649000000000001</v>
      </c>
      <c r="E429">
        <v>19.448</v>
      </c>
      <c r="F429">
        <v>18.856999999999999</v>
      </c>
      <c r="G429">
        <v>20.003</v>
      </c>
    </row>
    <row r="430" spans="1:7" x14ac:dyDescent="0.2">
      <c r="A430">
        <v>57</v>
      </c>
      <c r="B430">
        <v>151.30000000000001</v>
      </c>
      <c r="C430">
        <v>18.917000000000002</v>
      </c>
      <c r="D430">
        <v>19.067</v>
      </c>
      <c r="E430">
        <v>18.893999999999998</v>
      </c>
      <c r="F430">
        <v>18.295000000000002</v>
      </c>
      <c r="G430">
        <v>19.411999999999999</v>
      </c>
    </row>
    <row r="431" spans="1:7" x14ac:dyDescent="0.2">
      <c r="A431">
        <v>58</v>
      </c>
      <c r="B431">
        <v>154.72</v>
      </c>
      <c r="C431">
        <v>18.37</v>
      </c>
      <c r="D431">
        <v>18.521999999999998</v>
      </c>
      <c r="E431">
        <v>18.361000000000001</v>
      </c>
      <c r="F431">
        <v>17.75</v>
      </c>
      <c r="G431">
        <v>18.847000000000001</v>
      </c>
    </row>
    <row r="432" spans="1:7" x14ac:dyDescent="0.2">
      <c r="A432">
        <v>59</v>
      </c>
      <c r="B432">
        <v>158.16</v>
      </c>
      <c r="C432">
        <v>17.844000000000001</v>
      </c>
      <c r="D432">
        <v>17.995000000000001</v>
      </c>
      <c r="E432">
        <v>17.846</v>
      </c>
      <c r="F432">
        <v>17.231000000000002</v>
      </c>
      <c r="G432">
        <v>18.302</v>
      </c>
    </row>
    <row r="433" spans="1:7" x14ac:dyDescent="0.2">
      <c r="A433">
        <v>60</v>
      </c>
      <c r="B433">
        <v>161.63</v>
      </c>
      <c r="C433">
        <v>17.332999999999998</v>
      </c>
      <c r="D433">
        <v>17.475000000000001</v>
      </c>
      <c r="E433">
        <v>17.353999999999999</v>
      </c>
      <c r="F433">
        <v>16.739000000000001</v>
      </c>
      <c r="G433">
        <v>17.765999999999998</v>
      </c>
    </row>
    <row r="434" spans="1:7" x14ac:dyDescent="0.2">
      <c r="A434">
        <v>61</v>
      </c>
      <c r="B434">
        <v>165.12</v>
      </c>
      <c r="C434">
        <v>16.852</v>
      </c>
      <c r="D434">
        <v>16.992999999999999</v>
      </c>
      <c r="E434">
        <v>16.882000000000001</v>
      </c>
      <c r="F434">
        <v>16.262</v>
      </c>
      <c r="G434">
        <v>17.27</v>
      </c>
    </row>
    <row r="435" spans="1:7" x14ac:dyDescent="0.2">
      <c r="A435">
        <v>62</v>
      </c>
      <c r="B435">
        <v>168.63</v>
      </c>
      <c r="C435">
        <v>16.399000000000001</v>
      </c>
      <c r="D435">
        <v>16.536999999999999</v>
      </c>
      <c r="E435">
        <v>16.434000000000001</v>
      </c>
      <c r="F435">
        <v>15.805999999999999</v>
      </c>
      <c r="G435">
        <v>16.817</v>
      </c>
    </row>
    <row r="436" spans="1:7" x14ac:dyDescent="0.2">
      <c r="A436">
        <v>63</v>
      </c>
      <c r="B436">
        <v>172.16</v>
      </c>
      <c r="C436">
        <v>15.955</v>
      </c>
      <c r="D436">
        <v>16.085999999999999</v>
      </c>
      <c r="E436">
        <v>16.003</v>
      </c>
      <c r="F436">
        <v>15.369</v>
      </c>
      <c r="G436">
        <v>16.361000000000001</v>
      </c>
    </row>
    <row r="437" spans="1:7" x14ac:dyDescent="0.2">
      <c r="A437">
        <v>64</v>
      </c>
      <c r="B437">
        <v>175.7</v>
      </c>
      <c r="C437">
        <v>15.53</v>
      </c>
      <c r="D437">
        <v>15.657</v>
      </c>
      <c r="E437">
        <v>15.579000000000001</v>
      </c>
      <c r="F437">
        <v>14.954000000000001</v>
      </c>
      <c r="G437">
        <v>15.93</v>
      </c>
    </row>
    <row r="438" spans="1:7" x14ac:dyDescent="0.2">
      <c r="A438">
        <v>65</v>
      </c>
      <c r="B438">
        <v>179.26</v>
      </c>
      <c r="C438">
        <v>15.125999999999999</v>
      </c>
      <c r="D438">
        <v>15.250999999999999</v>
      </c>
      <c r="E438">
        <v>15.182</v>
      </c>
      <c r="F438">
        <v>14.558</v>
      </c>
      <c r="G438">
        <v>15.510999999999999</v>
      </c>
    </row>
    <row r="439" spans="1:7" x14ac:dyDescent="0.2">
      <c r="A439">
        <v>66</v>
      </c>
      <c r="B439">
        <v>182.83</v>
      </c>
      <c r="C439">
        <v>14.731</v>
      </c>
      <c r="D439">
        <v>14.853</v>
      </c>
      <c r="E439">
        <v>14.802</v>
      </c>
      <c r="F439">
        <v>14.166</v>
      </c>
      <c r="G439">
        <v>15.103</v>
      </c>
    </row>
    <row r="440" spans="1:7" x14ac:dyDescent="0.2">
      <c r="A440">
        <v>67</v>
      </c>
      <c r="B440">
        <v>186.42</v>
      </c>
      <c r="C440">
        <v>14.353999999999999</v>
      </c>
      <c r="D440">
        <v>14.476000000000001</v>
      </c>
      <c r="E440">
        <v>14.433</v>
      </c>
      <c r="F440">
        <v>13.795999999999999</v>
      </c>
      <c r="G440">
        <v>14.712999999999999</v>
      </c>
    </row>
    <row r="441" spans="1:7" x14ac:dyDescent="0.2">
      <c r="A441">
        <v>68</v>
      </c>
      <c r="B441">
        <v>190.02</v>
      </c>
      <c r="C441">
        <v>13.991</v>
      </c>
      <c r="D441">
        <v>14.106</v>
      </c>
      <c r="E441">
        <v>14.071</v>
      </c>
      <c r="F441">
        <v>13.445</v>
      </c>
      <c r="G441">
        <v>14.340999999999999</v>
      </c>
    </row>
    <row r="442" spans="1:7" x14ac:dyDescent="0.2">
      <c r="A442">
        <v>69</v>
      </c>
      <c r="B442">
        <v>193.62</v>
      </c>
      <c r="C442">
        <v>13.646000000000001</v>
      </c>
      <c r="D442">
        <v>13.756</v>
      </c>
      <c r="E442">
        <v>13.731</v>
      </c>
      <c r="F442">
        <v>13.099</v>
      </c>
      <c r="G442">
        <v>13.997999999999999</v>
      </c>
    </row>
    <row r="443" spans="1:7" x14ac:dyDescent="0.2">
      <c r="A443">
        <v>70</v>
      </c>
      <c r="B443">
        <v>197.24</v>
      </c>
      <c r="C443">
        <v>13.313000000000001</v>
      </c>
      <c r="D443">
        <v>13.423</v>
      </c>
      <c r="E443">
        <v>13.401999999999999</v>
      </c>
      <c r="F443">
        <v>12.768000000000001</v>
      </c>
      <c r="G443">
        <v>13.659000000000001</v>
      </c>
    </row>
    <row r="444" spans="1:7" x14ac:dyDescent="0.2">
      <c r="A444">
        <v>71</v>
      </c>
      <c r="B444">
        <v>200.86</v>
      </c>
      <c r="C444">
        <v>12.994999999999999</v>
      </c>
      <c r="D444">
        <v>13.103</v>
      </c>
      <c r="E444">
        <v>13.09</v>
      </c>
      <c r="F444">
        <v>12.458</v>
      </c>
      <c r="G444">
        <v>13.327999999999999</v>
      </c>
    </row>
    <row r="445" spans="1:7" x14ac:dyDescent="0.2">
      <c r="A445">
        <v>72</v>
      </c>
      <c r="B445">
        <v>204.49</v>
      </c>
      <c r="C445">
        <v>12.683</v>
      </c>
      <c r="D445">
        <v>12.79</v>
      </c>
      <c r="E445">
        <v>12.79</v>
      </c>
      <c r="F445">
        <v>12.148999999999999</v>
      </c>
      <c r="G445">
        <v>13.002000000000001</v>
      </c>
    </row>
    <row r="446" spans="1:7" x14ac:dyDescent="0.2">
      <c r="A446">
        <v>73</v>
      </c>
      <c r="B446">
        <v>208.12</v>
      </c>
      <c r="C446">
        <v>12.381</v>
      </c>
      <c r="D446">
        <v>12.493</v>
      </c>
      <c r="E446">
        <v>12.493</v>
      </c>
      <c r="F446">
        <v>11.86</v>
      </c>
      <c r="G446">
        <v>12.679</v>
      </c>
    </row>
    <row r="447" spans="1:7" x14ac:dyDescent="0.2">
      <c r="A447">
        <v>74</v>
      </c>
      <c r="B447">
        <v>211.75</v>
      </c>
      <c r="C447">
        <v>12.093</v>
      </c>
      <c r="D447">
        <v>12.206</v>
      </c>
      <c r="E447">
        <v>12.212</v>
      </c>
      <c r="F447">
        <v>11.585000000000001</v>
      </c>
      <c r="G447">
        <v>12.369</v>
      </c>
    </row>
    <row r="448" spans="1:7" x14ac:dyDescent="0.2">
      <c r="A448">
        <v>75</v>
      </c>
      <c r="B448">
        <v>215.38</v>
      </c>
      <c r="C448">
        <v>11.815</v>
      </c>
      <c r="D448">
        <v>11.935</v>
      </c>
      <c r="E448">
        <v>11.943</v>
      </c>
      <c r="F448">
        <v>11.308999999999999</v>
      </c>
      <c r="G448">
        <v>12.071999999999999</v>
      </c>
    </row>
    <row r="449" spans="1:7" x14ac:dyDescent="0.2">
      <c r="A449">
        <v>76</v>
      </c>
      <c r="B449">
        <v>219.02</v>
      </c>
      <c r="C449">
        <v>11.55</v>
      </c>
      <c r="D449">
        <v>11.672000000000001</v>
      </c>
      <c r="E449">
        <v>11.683999999999999</v>
      </c>
      <c r="F449">
        <v>11.054</v>
      </c>
      <c r="G449">
        <v>11.788</v>
      </c>
    </row>
    <row r="450" spans="1:7" x14ac:dyDescent="0.2">
      <c r="A450">
        <v>77</v>
      </c>
      <c r="B450">
        <v>222.65</v>
      </c>
      <c r="C450">
        <v>11.29</v>
      </c>
      <c r="D450">
        <v>11.416</v>
      </c>
      <c r="E450">
        <v>11.433999999999999</v>
      </c>
      <c r="F450">
        <v>10.802</v>
      </c>
      <c r="G450">
        <v>11.506</v>
      </c>
    </row>
    <row r="451" spans="1:7" x14ac:dyDescent="0.2">
      <c r="A451">
        <v>78</v>
      </c>
      <c r="B451">
        <v>226.27</v>
      </c>
      <c r="C451">
        <v>11.04</v>
      </c>
      <c r="D451">
        <v>11.170999999999999</v>
      </c>
      <c r="E451">
        <v>11.196</v>
      </c>
      <c r="F451">
        <v>10.555999999999999</v>
      </c>
      <c r="G451">
        <v>11.234999999999999</v>
      </c>
    </row>
    <row r="452" spans="1:7" x14ac:dyDescent="0.2">
      <c r="A452">
        <v>79</v>
      </c>
      <c r="B452">
        <v>229.9</v>
      </c>
      <c r="C452">
        <v>10.803000000000001</v>
      </c>
      <c r="D452">
        <v>10.935</v>
      </c>
      <c r="E452">
        <v>10.962999999999999</v>
      </c>
      <c r="F452">
        <v>10.326000000000001</v>
      </c>
      <c r="G452">
        <v>10.986000000000001</v>
      </c>
    </row>
    <row r="453" spans="1:7" x14ac:dyDescent="0.2">
      <c r="A453">
        <v>80</v>
      </c>
      <c r="B453">
        <v>233.51</v>
      </c>
      <c r="C453">
        <v>10.582000000000001</v>
      </c>
      <c r="D453">
        <v>10.701000000000001</v>
      </c>
      <c r="E453">
        <v>10.74</v>
      </c>
      <c r="F453">
        <v>10.109</v>
      </c>
      <c r="G453">
        <v>10.778</v>
      </c>
    </row>
    <row r="454" spans="1:7" x14ac:dyDescent="0.2">
      <c r="A454">
        <v>81</v>
      </c>
      <c r="B454">
        <v>237.12</v>
      </c>
      <c r="C454">
        <v>10.378</v>
      </c>
      <c r="D454">
        <v>10.486000000000001</v>
      </c>
      <c r="E454">
        <v>10.519</v>
      </c>
      <c r="F454">
        <v>9.8930000000000007</v>
      </c>
      <c r="G454">
        <v>10.614000000000001</v>
      </c>
    </row>
    <row r="455" spans="1:7" x14ac:dyDescent="0.2">
      <c r="A455">
        <v>82</v>
      </c>
      <c r="B455">
        <v>240.73</v>
      </c>
      <c r="C455">
        <v>10.192</v>
      </c>
      <c r="D455">
        <v>10.279</v>
      </c>
      <c r="E455">
        <v>10.314</v>
      </c>
      <c r="F455">
        <v>9.6920000000000002</v>
      </c>
      <c r="G455">
        <v>10.483000000000001</v>
      </c>
    </row>
    <row r="456" spans="1:7" x14ac:dyDescent="0.2">
      <c r="A456">
        <v>83</v>
      </c>
      <c r="B456">
        <v>244.32</v>
      </c>
      <c r="C456">
        <v>10.007999999999999</v>
      </c>
      <c r="D456">
        <v>10.074</v>
      </c>
      <c r="E456">
        <v>10.119</v>
      </c>
      <c r="F456">
        <v>9.4949999999999992</v>
      </c>
      <c r="G456">
        <v>10.343</v>
      </c>
    </row>
    <row r="457" spans="1:7" x14ac:dyDescent="0.2">
      <c r="A457">
        <v>84</v>
      </c>
      <c r="B457">
        <v>247.9</v>
      </c>
      <c r="C457">
        <v>9.8219999999999992</v>
      </c>
      <c r="D457">
        <v>9.8800000000000008</v>
      </c>
      <c r="E457">
        <v>9.9239999999999995</v>
      </c>
      <c r="F457">
        <v>9.3010000000000002</v>
      </c>
      <c r="G457">
        <v>10.185</v>
      </c>
    </row>
    <row r="458" spans="1:7" x14ac:dyDescent="0.2">
      <c r="A458">
        <v>85</v>
      </c>
      <c r="B458">
        <v>251.47</v>
      </c>
      <c r="C458">
        <v>9.6430000000000007</v>
      </c>
      <c r="D458">
        <v>9.6950000000000003</v>
      </c>
      <c r="E458">
        <v>9.7420000000000009</v>
      </c>
      <c r="F458">
        <v>9.1240000000000006</v>
      </c>
      <c r="G458">
        <v>10.009</v>
      </c>
    </row>
    <row r="459" spans="1:7" x14ac:dyDescent="0.2">
      <c r="A459">
        <v>86</v>
      </c>
      <c r="B459">
        <v>255.03</v>
      </c>
      <c r="C459">
        <v>9.4619999999999997</v>
      </c>
      <c r="D459">
        <v>9.5129999999999999</v>
      </c>
      <c r="E459">
        <v>9.5660000000000007</v>
      </c>
      <c r="F459">
        <v>8.9440000000000008</v>
      </c>
      <c r="G459">
        <v>9.8249999999999993</v>
      </c>
    </row>
    <row r="460" spans="1:7" x14ac:dyDescent="0.2">
      <c r="A460">
        <v>87</v>
      </c>
      <c r="B460">
        <v>258.57</v>
      </c>
      <c r="C460">
        <v>9.2870000000000008</v>
      </c>
      <c r="D460">
        <v>9.3350000000000009</v>
      </c>
      <c r="E460">
        <v>9.3930000000000007</v>
      </c>
      <c r="F460">
        <v>8.7710000000000008</v>
      </c>
      <c r="G460">
        <v>9.6509999999999998</v>
      </c>
    </row>
    <row r="461" spans="1:7" x14ac:dyDescent="0.2">
      <c r="A461">
        <v>88</v>
      </c>
      <c r="B461">
        <v>262.08999999999997</v>
      </c>
      <c r="C461">
        <v>9.1259999999999994</v>
      </c>
      <c r="D461">
        <v>9.1679999999999993</v>
      </c>
      <c r="E461">
        <v>9.2309999999999999</v>
      </c>
      <c r="F461">
        <v>8.6110000000000007</v>
      </c>
      <c r="G461">
        <v>9.4930000000000003</v>
      </c>
    </row>
    <row r="462" spans="1:7" x14ac:dyDescent="0.2">
      <c r="A462">
        <v>89</v>
      </c>
      <c r="B462">
        <v>265.60000000000002</v>
      </c>
      <c r="C462">
        <v>8.9670000000000005</v>
      </c>
      <c r="D462">
        <v>9.0009999999999994</v>
      </c>
      <c r="E462">
        <v>9.0679999999999996</v>
      </c>
      <c r="F462">
        <v>8.4529999999999994</v>
      </c>
      <c r="G462">
        <v>9.3469999999999995</v>
      </c>
    </row>
    <row r="463" spans="1:7" x14ac:dyDescent="0.2">
      <c r="A463">
        <v>90</v>
      </c>
      <c r="B463">
        <v>269.08999999999997</v>
      </c>
      <c r="C463">
        <v>8.8149999999999995</v>
      </c>
      <c r="D463">
        <v>8.8490000000000002</v>
      </c>
      <c r="E463">
        <v>8.9090000000000007</v>
      </c>
      <c r="F463">
        <v>8.3010000000000002</v>
      </c>
      <c r="G463">
        <v>9.2010000000000005</v>
      </c>
    </row>
    <row r="464" spans="1:7" x14ac:dyDescent="0.2">
      <c r="A464">
        <v>91</v>
      </c>
      <c r="B464">
        <v>272.57</v>
      </c>
      <c r="C464">
        <v>8.6669999999999998</v>
      </c>
      <c r="D464">
        <v>8.6980000000000004</v>
      </c>
      <c r="E464">
        <v>8.7639999999999993</v>
      </c>
      <c r="F464">
        <v>8.1609999999999996</v>
      </c>
      <c r="G464">
        <v>9.048</v>
      </c>
    </row>
    <row r="465" spans="1:7" x14ac:dyDescent="0.2">
      <c r="A465">
        <v>92</v>
      </c>
      <c r="B465">
        <v>276.02</v>
      </c>
      <c r="C465">
        <v>8.5180000000000007</v>
      </c>
      <c r="D465">
        <v>8.5530000000000008</v>
      </c>
      <c r="E465">
        <v>8.6199999999999992</v>
      </c>
      <c r="F465">
        <v>8.0180000000000007</v>
      </c>
      <c r="G465">
        <v>8.8810000000000002</v>
      </c>
    </row>
    <row r="466" spans="1:7" x14ac:dyDescent="0.2">
      <c r="A466">
        <v>93</v>
      </c>
      <c r="B466">
        <v>279.45</v>
      </c>
      <c r="C466">
        <v>8.3699999999999992</v>
      </c>
      <c r="D466">
        <v>8.4149999999999991</v>
      </c>
      <c r="E466">
        <v>8.48</v>
      </c>
      <c r="F466">
        <v>7.88</v>
      </c>
      <c r="G466">
        <v>8.7059999999999995</v>
      </c>
    </row>
    <row r="467" spans="1:7" x14ac:dyDescent="0.2">
      <c r="A467">
        <v>94</v>
      </c>
      <c r="B467">
        <v>282.86</v>
      </c>
      <c r="C467">
        <v>8.2279999999999998</v>
      </c>
      <c r="D467">
        <v>8.2759999999999998</v>
      </c>
      <c r="E467">
        <v>8.35</v>
      </c>
      <c r="F467">
        <v>7.7530000000000001</v>
      </c>
      <c r="G467">
        <v>8.5310000000000006</v>
      </c>
    </row>
    <row r="468" spans="1:7" x14ac:dyDescent="0.2">
      <c r="A468">
        <v>95</v>
      </c>
      <c r="B468">
        <v>286.24</v>
      </c>
      <c r="C468">
        <v>8.0890000000000004</v>
      </c>
      <c r="D468">
        <v>8.1430000000000007</v>
      </c>
      <c r="E468">
        <v>8.2200000000000006</v>
      </c>
      <c r="F468">
        <v>7.6239999999999997</v>
      </c>
      <c r="G468">
        <v>8.3680000000000003</v>
      </c>
    </row>
    <row r="469" spans="1:7" x14ac:dyDescent="0.2">
      <c r="A469">
        <v>96</v>
      </c>
      <c r="B469">
        <v>289.61</v>
      </c>
      <c r="C469">
        <v>7.9630000000000001</v>
      </c>
      <c r="D469">
        <v>8.0180000000000007</v>
      </c>
      <c r="E469">
        <v>8.093</v>
      </c>
      <c r="F469">
        <v>7.5039999999999996</v>
      </c>
      <c r="G469">
        <v>8.2360000000000007</v>
      </c>
    </row>
    <row r="470" spans="1:7" x14ac:dyDescent="0.2">
      <c r="A470">
        <v>97</v>
      </c>
      <c r="B470">
        <v>292.95</v>
      </c>
      <c r="C470">
        <v>7.8449999999999998</v>
      </c>
      <c r="D470">
        <v>7.891</v>
      </c>
      <c r="E470">
        <v>7.9770000000000003</v>
      </c>
      <c r="F470">
        <v>7.3890000000000002</v>
      </c>
      <c r="G470">
        <v>8.1219999999999999</v>
      </c>
    </row>
    <row r="471" spans="1:7" x14ac:dyDescent="0.2">
      <c r="A471">
        <v>98</v>
      </c>
      <c r="B471">
        <v>296.26</v>
      </c>
      <c r="C471">
        <v>7.7290000000000001</v>
      </c>
      <c r="D471">
        <v>7.7779999999999996</v>
      </c>
      <c r="E471">
        <v>7.8620000000000001</v>
      </c>
      <c r="F471">
        <v>7.2709999999999999</v>
      </c>
      <c r="G471">
        <v>8.0060000000000002</v>
      </c>
    </row>
    <row r="472" spans="1:7" x14ac:dyDescent="0.2">
      <c r="A472">
        <v>99</v>
      </c>
      <c r="B472">
        <v>299.54000000000002</v>
      </c>
      <c r="C472">
        <v>7.6139999999999999</v>
      </c>
      <c r="D472">
        <v>7.6630000000000003</v>
      </c>
      <c r="E472">
        <v>7.7489999999999997</v>
      </c>
      <c r="F472">
        <v>7.1609999999999996</v>
      </c>
      <c r="G472">
        <v>7.8849999999999998</v>
      </c>
    </row>
    <row r="473" spans="1:7" x14ac:dyDescent="0.2">
      <c r="A473">
        <v>100</v>
      </c>
      <c r="B473">
        <v>302.8</v>
      </c>
      <c r="C473">
        <v>7.4980000000000002</v>
      </c>
      <c r="D473">
        <v>7.5469999999999997</v>
      </c>
      <c r="E473">
        <v>7.6440000000000001</v>
      </c>
      <c r="F473">
        <v>7.056</v>
      </c>
      <c r="G473">
        <v>7.7439999999999998</v>
      </c>
    </row>
    <row r="474" spans="1:7" x14ac:dyDescent="0.2">
      <c r="A474">
        <v>101</v>
      </c>
      <c r="B474">
        <v>306.02999999999997</v>
      </c>
      <c r="C474">
        <v>7.38</v>
      </c>
      <c r="D474">
        <v>7.4390000000000001</v>
      </c>
      <c r="E474">
        <v>7.5369999999999999</v>
      </c>
      <c r="F474">
        <v>6.9489999999999998</v>
      </c>
      <c r="G474">
        <v>7.593</v>
      </c>
    </row>
    <row r="475" spans="1:7" x14ac:dyDescent="0.2">
      <c r="A475">
        <v>102</v>
      </c>
      <c r="B475">
        <v>309.23</v>
      </c>
      <c r="C475">
        <v>7.27</v>
      </c>
      <c r="D475">
        <v>7.3319999999999999</v>
      </c>
      <c r="E475">
        <v>7.4359999999999999</v>
      </c>
      <c r="F475">
        <v>6.8540000000000001</v>
      </c>
      <c r="G475">
        <v>7.4589999999999996</v>
      </c>
    </row>
    <row r="476" spans="1:7" x14ac:dyDescent="0.2">
      <c r="A476">
        <v>103</v>
      </c>
      <c r="B476">
        <v>312.39999999999998</v>
      </c>
      <c r="C476">
        <v>7.1660000000000004</v>
      </c>
      <c r="D476">
        <v>7.2270000000000003</v>
      </c>
      <c r="E476">
        <v>7.3380000000000001</v>
      </c>
      <c r="F476">
        <v>6.76</v>
      </c>
      <c r="G476">
        <v>7.3380000000000001</v>
      </c>
    </row>
    <row r="477" spans="1:7" x14ac:dyDescent="0.2">
      <c r="A477">
        <v>104</v>
      </c>
      <c r="B477">
        <v>315.54000000000002</v>
      </c>
      <c r="C477">
        <v>7.0659999999999998</v>
      </c>
      <c r="D477">
        <v>7.1319999999999997</v>
      </c>
      <c r="E477">
        <v>7.234</v>
      </c>
      <c r="F477">
        <v>6.6639999999999997</v>
      </c>
      <c r="G477">
        <v>7.234</v>
      </c>
    </row>
    <row r="478" spans="1:7" x14ac:dyDescent="0.2">
      <c r="A478">
        <v>105</v>
      </c>
      <c r="B478">
        <v>318.64999999999998</v>
      </c>
      <c r="C478">
        <v>6.9749999999999996</v>
      </c>
      <c r="D478">
        <v>7.0369999999999999</v>
      </c>
      <c r="E478">
        <v>7.14</v>
      </c>
      <c r="F478">
        <v>6.5810000000000004</v>
      </c>
      <c r="G478">
        <v>7.141</v>
      </c>
    </row>
    <row r="479" spans="1:7" x14ac:dyDescent="0.2">
      <c r="A479">
        <v>106</v>
      </c>
      <c r="B479">
        <v>321.73</v>
      </c>
      <c r="C479">
        <v>6.8890000000000002</v>
      </c>
      <c r="D479">
        <v>6.9459999999999997</v>
      </c>
      <c r="E479">
        <v>7.0510000000000002</v>
      </c>
      <c r="F479">
        <v>6.4950000000000001</v>
      </c>
      <c r="G479">
        <v>7.0640000000000001</v>
      </c>
    </row>
    <row r="480" spans="1:7" x14ac:dyDescent="0.2">
      <c r="A480">
        <v>107</v>
      </c>
      <c r="B480">
        <v>324.77</v>
      </c>
      <c r="C480">
        <v>6.8090000000000002</v>
      </c>
      <c r="D480">
        <v>6.8620000000000001</v>
      </c>
      <c r="E480">
        <v>6.9619999999999997</v>
      </c>
      <c r="F480">
        <v>6.4080000000000004</v>
      </c>
      <c r="G480">
        <v>7.0049999999999999</v>
      </c>
    </row>
    <row r="481" spans="1:7" x14ac:dyDescent="0.2">
      <c r="A481">
        <v>108</v>
      </c>
      <c r="B481">
        <v>327.79</v>
      </c>
      <c r="C481">
        <v>6.734</v>
      </c>
      <c r="D481">
        <v>6.7759999999999998</v>
      </c>
      <c r="E481">
        <v>6.8780000000000001</v>
      </c>
      <c r="F481">
        <v>6.33</v>
      </c>
      <c r="G481">
        <v>6.9530000000000003</v>
      </c>
    </row>
    <row r="482" spans="1:7" x14ac:dyDescent="0.2">
      <c r="A482">
        <v>109</v>
      </c>
      <c r="B482">
        <v>330.76</v>
      </c>
      <c r="C482">
        <v>6.6589999999999998</v>
      </c>
      <c r="D482">
        <v>6.6929999999999996</v>
      </c>
      <c r="E482">
        <v>6.7990000000000004</v>
      </c>
      <c r="F482">
        <v>6.25</v>
      </c>
      <c r="G482">
        <v>6.8920000000000003</v>
      </c>
    </row>
    <row r="483" spans="1:7" x14ac:dyDescent="0.2">
      <c r="A483">
        <v>110</v>
      </c>
      <c r="B483">
        <v>333.71</v>
      </c>
      <c r="C483">
        <v>6.5810000000000004</v>
      </c>
      <c r="D483">
        <v>6.6180000000000003</v>
      </c>
      <c r="E483">
        <v>6.718</v>
      </c>
      <c r="F483">
        <v>6.1710000000000003</v>
      </c>
      <c r="G483">
        <v>6.8179999999999996</v>
      </c>
    </row>
    <row r="484" spans="1:7" x14ac:dyDescent="0.2">
      <c r="A484">
        <v>111</v>
      </c>
      <c r="B484">
        <v>336.61</v>
      </c>
      <c r="C484">
        <v>6.5039999999999996</v>
      </c>
      <c r="D484">
        <v>6.5350000000000001</v>
      </c>
      <c r="E484">
        <v>6.6459999999999999</v>
      </c>
      <c r="F484">
        <v>6.101</v>
      </c>
      <c r="G484">
        <v>6.7350000000000003</v>
      </c>
    </row>
    <row r="485" spans="1:7" x14ac:dyDescent="0.2">
      <c r="A485">
        <v>112</v>
      </c>
      <c r="B485">
        <v>339.49</v>
      </c>
      <c r="C485">
        <v>6.4279999999999999</v>
      </c>
      <c r="D485">
        <v>6.4610000000000003</v>
      </c>
      <c r="E485">
        <v>6.5720000000000001</v>
      </c>
      <c r="F485">
        <v>6.0270000000000001</v>
      </c>
      <c r="G485">
        <v>6.6529999999999996</v>
      </c>
    </row>
    <row r="486" spans="1:7" x14ac:dyDescent="0.2">
      <c r="A486">
        <v>113</v>
      </c>
      <c r="B486">
        <v>342.32</v>
      </c>
      <c r="C486">
        <v>6.3520000000000003</v>
      </c>
      <c r="D486">
        <v>6.3920000000000003</v>
      </c>
      <c r="E486">
        <v>6.4969999999999999</v>
      </c>
      <c r="F486">
        <v>5.9580000000000002</v>
      </c>
      <c r="G486">
        <v>6.5620000000000003</v>
      </c>
    </row>
    <row r="487" spans="1:7" x14ac:dyDescent="0.2">
      <c r="A487">
        <v>114</v>
      </c>
      <c r="B487">
        <v>345.12</v>
      </c>
      <c r="C487">
        <v>6.2839999999999998</v>
      </c>
      <c r="D487">
        <v>6.3209999999999997</v>
      </c>
      <c r="E487">
        <v>6.431</v>
      </c>
      <c r="F487">
        <v>5.8959999999999999</v>
      </c>
      <c r="G487">
        <v>6.4870000000000001</v>
      </c>
    </row>
    <row r="488" spans="1:7" x14ac:dyDescent="0.2">
      <c r="A488">
        <v>115</v>
      </c>
      <c r="B488">
        <v>347.89</v>
      </c>
      <c r="C488">
        <v>6.22</v>
      </c>
      <c r="D488">
        <v>6.2510000000000003</v>
      </c>
      <c r="E488">
        <v>6.36</v>
      </c>
      <c r="F488">
        <v>5.8289999999999997</v>
      </c>
      <c r="G488">
        <v>6.4390000000000001</v>
      </c>
    </row>
    <row r="489" spans="1:7" x14ac:dyDescent="0.2">
      <c r="A489">
        <v>116</v>
      </c>
      <c r="B489">
        <v>350.61</v>
      </c>
      <c r="C489">
        <v>6.1669999999999998</v>
      </c>
      <c r="D489">
        <v>6.1890000000000001</v>
      </c>
      <c r="E489">
        <v>6.2919999999999998</v>
      </c>
      <c r="F489">
        <v>5.7679999999999998</v>
      </c>
      <c r="G489">
        <v>6.4189999999999996</v>
      </c>
    </row>
    <row r="490" spans="1:7" x14ac:dyDescent="0.2">
      <c r="A490">
        <v>117</v>
      </c>
      <c r="B490">
        <v>353.3</v>
      </c>
      <c r="C490">
        <v>6.1139999999999999</v>
      </c>
      <c r="D490">
        <v>6.1210000000000004</v>
      </c>
      <c r="E490">
        <v>6.2329999999999997</v>
      </c>
      <c r="F490">
        <v>5.7080000000000002</v>
      </c>
      <c r="G490">
        <v>6.3929999999999998</v>
      </c>
    </row>
    <row r="491" spans="1:7" x14ac:dyDescent="0.2">
      <c r="A491">
        <v>118</v>
      </c>
      <c r="B491">
        <v>355.95</v>
      </c>
      <c r="C491">
        <v>6.0469999999999997</v>
      </c>
      <c r="D491">
        <v>6.06</v>
      </c>
      <c r="E491">
        <v>6.1680000000000001</v>
      </c>
      <c r="F491">
        <v>5.6440000000000001</v>
      </c>
      <c r="G491">
        <v>6.3159999999999998</v>
      </c>
    </row>
    <row r="492" spans="1:7" x14ac:dyDescent="0.2">
      <c r="A492">
        <v>119</v>
      </c>
      <c r="B492">
        <v>358.56</v>
      </c>
      <c r="C492">
        <v>5.9850000000000003</v>
      </c>
      <c r="D492">
        <v>6.0039999999999996</v>
      </c>
      <c r="E492">
        <v>6.1070000000000002</v>
      </c>
      <c r="F492">
        <v>5.585</v>
      </c>
      <c r="G492">
        <v>6.2439999999999998</v>
      </c>
    </row>
    <row r="493" spans="1:7" x14ac:dyDescent="0.2">
      <c r="A493">
        <v>120</v>
      </c>
      <c r="B493">
        <v>361.13</v>
      </c>
      <c r="C493">
        <v>5.9249999999999998</v>
      </c>
      <c r="D493">
        <v>5.9420000000000002</v>
      </c>
      <c r="E493">
        <v>6.0529999999999999</v>
      </c>
      <c r="F493">
        <v>5.532</v>
      </c>
      <c r="G493">
        <v>6.173</v>
      </c>
    </row>
    <row r="494" spans="1:7" x14ac:dyDescent="0.2">
      <c r="A494">
        <v>121</v>
      </c>
      <c r="B494">
        <v>363.66</v>
      </c>
      <c r="C494">
        <v>5.8710000000000004</v>
      </c>
      <c r="D494">
        <v>5.8879999999999999</v>
      </c>
      <c r="E494">
        <v>5.9939999999999998</v>
      </c>
      <c r="F494">
        <v>5.476</v>
      </c>
      <c r="G494">
        <v>6.125</v>
      </c>
    </row>
    <row r="495" spans="1:7" x14ac:dyDescent="0.2">
      <c r="A495">
        <v>122</v>
      </c>
      <c r="B495">
        <v>366.16</v>
      </c>
      <c r="C495">
        <v>5.8280000000000003</v>
      </c>
      <c r="D495">
        <v>5.8339999999999996</v>
      </c>
      <c r="E495">
        <v>5.9409999999999998</v>
      </c>
      <c r="F495">
        <v>5.4329999999999998</v>
      </c>
      <c r="G495">
        <v>6.1040000000000001</v>
      </c>
    </row>
    <row r="496" spans="1:7" x14ac:dyDescent="0.2">
      <c r="A496">
        <v>123</v>
      </c>
      <c r="B496">
        <v>368.61</v>
      </c>
      <c r="C496">
        <v>5.7770000000000001</v>
      </c>
      <c r="D496">
        <v>5.7770000000000001</v>
      </c>
      <c r="E496">
        <v>5.8929999999999998</v>
      </c>
      <c r="F496">
        <v>5.3849999999999998</v>
      </c>
      <c r="G496">
        <v>6.0540000000000003</v>
      </c>
    </row>
    <row r="497" spans="1:7" x14ac:dyDescent="0.2">
      <c r="A497">
        <v>124</v>
      </c>
      <c r="B497">
        <v>371.02</v>
      </c>
      <c r="C497">
        <v>5.7190000000000003</v>
      </c>
      <c r="D497">
        <v>5.7279999999999998</v>
      </c>
      <c r="E497">
        <v>5.84</v>
      </c>
      <c r="F497">
        <v>5.3289999999999997</v>
      </c>
      <c r="G497">
        <v>5.9779999999999998</v>
      </c>
    </row>
    <row r="498" spans="1:7" x14ac:dyDescent="0.2">
      <c r="A498">
        <v>125</v>
      </c>
      <c r="B498">
        <v>373.39</v>
      </c>
      <c r="C498">
        <v>5.6559999999999997</v>
      </c>
      <c r="D498">
        <v>5.6749999999999998</v>
      </c>
      <c r="E498">
        <v>5.7990000000000004</v>
      </c>
      <c r="F498">
        <v>5.2889999999999997</v>
      </c>
      <c r="G498">
        <v>5.8620000000000001</v>
      </c>
    </row>
    <row r="499" spans="1:7" x14ac:dyDescent="0.2">
      <c r="A499">
        <v>126</v>
      </c>
      <c r="B499">
        <v>375.72</v>
      </c>
      <c r="C499">
        <v>5.5880000000000001</v>
      </c>
      <c r="D499">
        <v>5.6219999999999999</v>
      </c>
      <c r="E499">
        <v>5.7590000000000003</v>
      </c>
      <c r="F499">
        <v>5.2389999999999999</v>
      </c>
      <c r="G499">
        <v>5.7309999999999999</v>
      </c>
    </row>
    <row r="500" spans="1:7" x14ac:dyDescent="0.2">
      <c r="A500">
        <v>127</v>
      </c>
      <c r="B500">
        <v>378.01</v>
      </c>
      <c r="C500">
        <v>5.5430000000000001</v>
      </c>
      <c r="D500">
        <v>5.5780000000000003</v>
      </c>
      <c r="E500">
        <v>5.7119999999999997</v>
      </c>
      <c r="F500">
        <v>5.1950000000000003</v>
      </c>
      <c r="G500">
        <v>5.6859999999999999</v>
      </c>
    </row>
    <row r="501" spans="1:7" x14ac:dyDescent="0.2">
      <c r="A501">
        <v>128</v>
      </c>
      <c r="B501">
        <v>380.26</v>
      </c>
      <c r="C501">
        <v>5.5069999999999997</v>
      </c>
      <c r="D501">
        <v>5.5369999999999999</v>
      </c>
      <c r="E501">
        <v>5.67</v>
      </c>
      <c r="F501">
        <v>5.157</v>
      </c>
      <c r="G501">
        <v>5.6660000000000004</v>
      </c>
    </row>
    <row r="502" spans="1:7" x14ac:dyDescent="0.2">
      <c r="A502">
        <v>129</v>
      </c>
      <c r="B502">
        <v>382.47</v>
      </c>
      <c r="C502">
        <v>5.4619999999999997</v>
      </c>
      <c r="D502">
        <v>5.4889999999999999</v>
      </c>
      <c r="E502">
        <v>5.6269999999999998</v>
      </c>
      <c r="F502">
        <v>5.1139999999999999</v>
      </c>
      <c r="G502">
        <v>5.6189999999999998</v>
      </c>
    </row>
    <row r="503" spans="1:7" x14ac:dyDescent="0.2">
      <c r="A503">
        <v>130</v>
      </c>
      <c r="B503">
        <v>384.63</v>
      </c>
      <c r="C503">
        <v>5.4169999999999998</v>
      </c>
      <c r="D503">
        <v>5.4509999999999996</v>
      </c>
      <c r="E503">
        <v>5.5819999999999999</v>
      </c>
      <c r="F503">
        <v>5.0730000000000004</v>
      </c>
      <c r="G503">
        <v>5.5640000000000001</v>
      </c>
    </row>
    <row r="504" spans="1:7" x14ac:dyDescent="0.2">
      <c r="A504">
        <v>131</v>
      </c>
      <c r="B504">
        <v>386.76</v>
      </c>
      <c r="C504">
        <v>5.3739999999999997</v>
      </c>
      <c r="D504">
        <v>5.4109999999999996</v>
      </c>
      <c r="E504">
        <v>5.54</v>
      </c>
      <c r="F504">
        <v>5.0369999999999999</v>
      </c>
      <c r="G504">
        <v>5.51</v>
      </c>
    </row>
    <row r="505" spans="1:7" x14ac:dyDescent="0.2">
      <c r="A505">
        <v>132</v>
      </c>
      <c r="B505">
        <v>388.84</v>
      </c>
      <c r="C505">
        <v>5.3310000000000004</v>
      </c>
      <c r="D505">
        <v>5.37</v>
      </c>
      <c r="E505">
        <v>5.5010000000000003</v>
      </c>
      <c r="F505">
        <v>4.9969999999999999</v>
      </c>
      <c r="G505">
        <v>5.4550000000000001</v>
      </c>
    </row>
    <row r="506" spans="1:7" x14ac:dyDescent="0.2">
      <c r="A506">
        <v>133</v>
      </c>
      <c r="B506">
        <v>390.88</v>
      </c>
      <c r="C506">
        <v>5.2889999999999997</v>
      </c>
      <c r="D506">
        <v>5.3330000000000002</v>
      </c>
      <c r="E506">
        <v>5.4610000000000003</v>
      </c>
      <c r="F506">
        <v>4.9619999999999997</v>
      </c>
      <c r="G506">
        <v>5.4020000000000001</v>
      </c>
    </row>
    <row r="507" spans="1:7" x14ac:dyDescent="0.2">
      <c r="A507">
        <v>134</v>
      </c>
      <c r="B507">
        <v>392.87</v>
      </c>
      <c r="C507">
        <v>5.2640000000000002</v>
      </c>
      <c r="D507">
        <v>5.2910000000000004</v>
      </c>
      <c r="E507">
        <v>5.4279999999999999</v>
      </c>
      <c r="F507">
        <v>4.9320000000000004</v>
      </c>
      <c r="G507">
        <v>5.4050000000000002</v>
      </c>
    </row>
    <row r="508" spans="1:7" x14ac:dyDescent="0.2">
      <c r="A508">
        <v>135</v>
      </c>
      <c r="B508">
        <v>394.83</v>
      </c>
      <c r="C508">
        <v>5.2220000000000004</v>
      </c>
      <c r="D508">
        <v>5.258</v>
      </c>
      <c r="E508">
        <v>5.39</v>
      </c>
      <c r="F508">
        <v>4.8940000000000001</v>
      </c>
      <c r="G508">
        <v>5.3460000000000001</v>
      </c>
    </row>
    <row r="509" spans="1:7" x14ac:dyDescent="0.2">
      <c r="A509">
        <v>136</v>
      </c>
      <c r="B509">
        <v>396.74</v>
      </c>
      <c r="C509">
        <v>5.1950000000000003</v>
      </c>
      <c r="D509">
        <v>5.22</v>
      </c>
      <c r="E509">
        <v>5.3540000000000001</v>
      </c>
      <c r="F509">
        <v>4.8639999999999999</v>
      </c>
      <c r="G509">
        <v>5.3419999999999996</v>
      </c>
    </row>
    <row r="510" spans="1:7" x14ac:dyDescent="0.2">
      <c r="A510">
        <v>137</v>
      </c>
      <c r="B510">
        <v>398.61</v>
      </c>
      <c r="C510">
        <v>5.1580000000000004</v>
      </c>
      <c r="D510">
        <v>5.1829999999999998</v>
      </c>
      <c r="E510">
        <v>5.3220000000000001</v>
      </c>
      <c r="F510">
        <v>4.83</v>
      </c>
      <c r="G510">
        <v>5.2960000000000003</v>
      </c>
    </row>
    <row r="511" spans="1:7" x14ac:dyDescent="0.2">
      <c r="A511">
        <v>138</v>
      </c>
      <c r="B511">
        <v>400.43</v>
      </c>
      <c r="C511">
        <v>5.1230000000000002</v>
      </c>
      <c r="D511">
        <v>5.1520000000000001</v>
      </c>
      <c r="E511">
        <v>5.2869999999999999</v>
      </c>
      <c r="F511">
        <v>4.7939999999999996</v>
      </c>
      <c r="G511">
        <v>5.2590000000000003</v>
      </c>
    </row>
    <row r="512" spans="1:7" x14ac:dyDescent="0.2">
      <c r="A512">
        <v>139</v>
      </c>
      <c r="B512">
        <v>402.22</v>
      </c>
      <c r="C512">
        <v>5.0890000000000004</v>
      </c>
      <c r="D512">
        <v>5.117</v>
      </c>
      <c r="E512">
        <v>5.2549999999999999</v>
      </c>
      <c r="F512">
        <v>4.7569999999999997</v>
      </c>
      <c r="G512">
        <v>5.226</v>
      </c>
    </row>
    <row r="513" spans="1:7" x14ac:dyDescent="0.2">
      <c r="A513">
        <v>140</v>
      </c>
      <c r="B513">
        <v>403.96</v>
      </c>
      <c r="C513">
        <v>5.0570000000000004</v>
      </c>
      <c r="D513">
        <v>5.0830000000000002</v>
      </c>
      <c r="E513">
        <v>5.2249999999999996</v>
      </c>
      <c r="F513">
        <v>4.72</v>
      </c>
      <c r="G513">
        <v>5.2009999999999996</v>
      </c>
    </row>
    <row r="514" spans="1:7" x14ac:dyDescent="0.2">
      <c r="A514">
        <v>141</v>
      </c>
      <c r="B514">
        <v>405.66</v>
      </c>
      <c r="C514">
        <v>5.0259999999999998</v>
      </c>
      <c r="D514">
        <v>5.0570000000000004</v>
      </c>
      <c r="E514">
        <v>5.1890000000000001</v>
      </c>
      <c r="F514">
        <v>4.6980000000000004</v>
      </c>
      <c r="G514">
        <v>5.1609999999999996</v>
      </c>
    </row>
    <row r="515" spans="1:7" x14ac:dyDescent="0.2">
      <c r="A515">
        <v>142</v>
      </c>
      <c r="B515">
        <v>407.31</v>
      </c>
      <c r="C515">
        <v>4.9960000000000004</v>
      </c>
      <c r="D515">
        <v>5.0220000000000002</v>
      </c>
      <c r="E515">
        <v>5.1609999999999996</v>
      </c>
      <c r="F515">
        <v>4.6740000000000004</v>
      </c>
      <c r="G515">
        <v>5.1260000000000003</v>
      </c>
    </row>
    <row r="516" spans="1:7" x14ac:dyDescent="0.2">
      <c r="A516">
        <v>143</v>
      </c>
      <c r="B516">
        <v>408.92</v>
      </c>
      <c r="C516">
        <v>4.9619999999999997</v>
      </c>
      <c r="D516">
        <v>4.9880000000000004</v>
      </c>
      <c r="E516">
        <v>5.13</v>
      </c>
      <c r="F516">
        <v>4.6429999999999998</v>
      </c>
      <c r="G516">
        <v>5.0869999999999997</v>
      </c>
    </row>
    <row r="517" spans="1:7" x14ac:dyDescent="0.2">
      <c r="A517">
        <v>144</v>
      </c>
      <c r="B517">
        <v>410.49</v>
      </c>
      <c r="C517">
        <v>4.9279999999999999</v>
      </c>
      <c r="D517">
        <v>4.9640000000000004</v>
      </c>
      <c r="E517">
        <v>5.0990000000000002</v>
      </c>
      <c r="F517">
        <v>4.6150000000000002</v>
      </c>
      <c r="G517">
        <v>5.0339999999999998</v>
      </c>
    </row>
    <row r="518" spans="1:7" x14ac:dyDescent="0.2">
      <c r="A518">
        <v>145</v>
      </c>
      <c r="B518">
        <v>412.02</v>
      </c>
      <c r="C518">
        <v>4.8979999999999997</v>
      </c>
      <c r="D518">
        <v>4.931</v>
      </c>
      <c r="E518">
        <v>5.0720000000000001</v>
      </c>
      <c r="F518">
        <v>4.593</v>
      </c>
      <c r="G518">
        <v>4.9969999999999999</v>
      </c>
    </row>
    <row r="519" spans="1:7" x14ac:dyDescent="0.2">
      <c r="A519">
        <v>146</v>
      </c>
      <c r="B519">
        <v>413.5</v>
      </c>
      <c r="C519">
        <v>4.8710000000000004</v>
      </c>
      <c r="D519">
        <v>4.9009999999999998</v>
      </c>
      <c r="E519">
        <v>5.0439999999999996</v>
      </c>
      <c r="F519">
        <v>4.5659999999999998</v>
      </c>
      <c r="G519">
        <v>4.9749999999999996</v>
      </c>
    </row>
    <row r="520" spans="1:7" x14ac:dyDescent="0.2">
      <c r="A520">
        <v>147</v>
      </c>
      <c r="B520">
        <v>414.94</v>
      </c>
      <c r="C520">
        <v>4.843</v>
      </c>
      <c r="D520">
        <v>4.8730000000000002</v>
      </c>
      <c r="E520">
        <v>5.0129999999999999</v>
      </c>
      <c r="F520">
        <v>4.5380000000000003</v>
      </c>
      <c r="G520">
        <v>4.9459999999999997</v>
      </c>
    </row>
    <row r="521" spans="1:7" x14ac:dyDescent="0.2">
      <c r="A521">
        <v>148</v>
      </c>
      <c r="B521">
        <v>416.33</v>
      </c>
      <c r="C521">
        <v>4.8179999999999996</v>
      </c>
      <c r="D521">
        <v>4.8390000000000004</v>
      </c>
      <c r="E521">
        <v>4.9870000000000001</v>
      </c>
      <c r="F521">
        <v>4.5190000000000001</v>
      </c>
      <c r="G521">
        <v>4.9249999999999998</v>
      </c>
    </row>
    <row r="522" spans="1:7" x14ac:dyDescent="0.2">
      <c r="A522">
        <v>149</v>
      </c>
      <c r="B522">
        <v>417.69</v>
      </c>
      <c r="C522">
        <v>4.7839999999999998</v>
      </c>
      <c r="D522">
        <v>4.8079999999999998</v>
      </c>
      <c r="E522">
        <v>4.9560000000000004</v>
      </c>
      <c r="F522">
        <v>4.4859999999999998</v>
      </c>
      <c r="G522">
        <v>4.8869999999999996</v>
      </c>
    </row>
    <row r="523" spans="1:7" x14ac:dyDescent="0.2">
      <c r="A523">
        <v>150</v>
      </c>
      <c r="B523">
        <v>419</v>
      </c>
      <c r="C523">
        <v>4.7460000000000004</v>
      </c>
      <c r="D523">
        <v>4.7759999999999998</v>
      </c>
      <c r="E523">
        <v>4.9219999999999997</v>
      </c>
      <c r="F523">
        <v>4.4610000000000003</v>
      </c>
      <c r="G523">
        <v>4.8259999999999996</v>
      </c>
    </row>
    <row r="524" spans="1:7" x14ac:dyDescent="0.2">
      <c r="A524">
        <v>151</v>
      </c>
      <c r="B524">
        <v>420.26</v>
      </c>
      <c r="C524">
        <v>4.7050000000000001</v>
      </c>
      <c r="D524">
        <v>4.7409999999999997</v>
      </c>
      <c r="E524">
        <v>4.8940000000000001</v>
      </c>
      <c r="F524">
        <v>4.4340000000000002</v>
      </c>
      <c r="G524">
        <v>4.7519999999999998</v>
      </c>
    </row>
    <row r="525" spans="1:7" x14ac:dyDescent="0.2">
      <c r="A525">
        <v>152</v>
      </c>
      <c r="B525">
        <v>421.49</v>
      </c>
      <c r="C525">
        <v>4.6669999999999998</v>
      </c>
      <c r="D525">
        <v>4.7069999999999999</v>
      </c>
      <c r="E525">
        <v>4.8600000000000003</v>
      </c>
      <c r="F525">
        <v>4.4020000000000001</v>
      </c>
      <c r="G525">
        <v>4.6980000000000004</v>
      </c>
    </row>
    <row r="526" spans="1:7" x14ac:dyDescent="0.2">
      <c r="A526">
        <v>153</v>
      </c>
      <c r="B526">
        <v>422.67</v>
      </c>
      <c r="C526">
        <v>4.6269999999999998</v>
      </c>
      <c r="D526">
        <v>4.67</v>
      </c>
      <c r="E526">
        <v>4.8259999999999996</v>
      </c>
      <c r="F526">
        <v>4.3739999999999997</v>
      </c>
      <c r="G526">
        <v>4.6379999999999999</v>
      </c>
    </row>
    <row r="527" spans="1:7" x14ac:dyDescent="0.2">
      <c r="A527">
        <v>154</v>
      </c>
      <c r="B527">
        <v>423.8</v>
      </c>
      <c r="C527">
        <v>4.5880000000000001</v>
      </c>
      <c r="D527">
        <v>4.63</v>
      </c>
      <c r="E527">
        <v>4.7910000000000004</v>
      </c>
      <c r="F527">
        <v>4.3410000000000002</v>
      </c>
      <c r="G527">
        <v>4.5890000000000004</v>
      </c>
    </row>
    <row r="528" spans="1:7" x14ac:dyDescent="0.2">
      <c r="A528">
        <v>155</v>
      </c>
      <c r="B528">
        <v>424.9</v>
      </c>
      <c r="C528">
        <v>4.5490000000000004</v>
      </c>
      <c r="D528">
        <v>4.5940000000000003</v>
      </c>
      <c r="E528">
        <v>4.7530000000000001</v>
      </c>
      <c r="F528">
        <v>4.3049999999999997</v>
      </c>
      <c r="G528">
        <v>4.5430000000000001</v>
      </c>
    </row>
    <row r="529" spans="1:7" x14ac:dyDescent="0.2">
      <c r="A529">
        <v>156</v>
      </c>
      <c r="B529">
        <v>425.95</v>
      </c>
      <c r="C529">
        <v>4.5090000000000003</v>
      </c>
      <c r="D529">
        <v>4.55</v>
      </c>
      <c r="E529">
        <v>4.7149999999999999</v>
      </c>
      <c r="F529">
        <v>4.2690000000000001</v>
      </c>
      <c r="G529">
        <v>4.5010000000000003</v>
      </c>
    </row>
    <row r="530" spans="1:7" x14ac:dyDescent="0.2">
      <c r="A530">
        <v>157</v>
      </c>
      <c r="B530">
        <v>426.96</v>
      </c>
      <c r="C530">
        <v>4.4649999999999999</v>
      </c>
      <c r="D530">
        <v>4.5049999999999999</v>
      </c>
      <c r="E530">
        <v>4.6749999999999998</v>
      </c>
      <c r="F530">
        <v>4.2300000000000004</v>
      </c>
      <c r="G530">
        <v>4.4509999999999996</v>
      </c>
    </row>
    <row r="531" spans="1:7" x14ac:dyDescent="0.2">
      <c r="A531">
        <v>158</v>
      </c>
      <c r="B531">
        <v>427.92</v>
      </c>
      <c r="C531">
        <v>4.423</v>
      </c>
      <c r="D531">
        <v>4.4630000000000001</v>
      </c>
      <c r="E531">
        <v>4.6280000000000001</v>
      </c>
      <c r="F531">
        <v>4.1879999999999997</v>
      </c>
      <c r="G531">
        <v>4.415</v>
      </c>
    </row>
    <row r="532" spans="1:7" x14ac:dyDescent="0.2">
      <c r="A532">
        <v>159</v>
      </c>
      <c r="B532">
        <v>428.84</v>
      </c>
      <c r="C532">
        <v>4.3719999999999999</v>
      </c>
      <c r="D532">
        <v>4.4109999999999996</v>
      </c>
      <c r="E532">
        <v>4.5789999999999997</v>
      </c>
      <c r="F532">
        <v>4.149</v>
      </c>
      <c r="G532">
        <v>4.3499999999999996</v>
      </c>
    </row>
    <row r="533" spans="1:7" x14ac:dyDescent="0.2">
      <c r="A533">
        <v>160</v>
      </c>
      <c r="B533">
        <v>429.72</v>
      </c>
      <c r="C533">
        <v>4.3179999999999996</v>
      </c>
      <c r="D533">
        <v>4.3620000000000001</v>
      </c>
      <c r="E533">
        <v>4.5339999999999998</v>
      </c>
      <c r="F533">
        <v>4.1020000000000003</v>
      </c>
      <c r="G533">
        <v>4.2729999999999997</v>
      </c>
    </row>
    <row r="534" spans="1:7" x14ac:dyDescent="0.2">
      <c r="A534">
        <v>161</v>
      </c>
      <c r="B534">
        <v>430.55</v>
      </c>
      <c r="C534">
        <v>4.2640000000000002</v>
      </c>
      <c r="D534">
        <v>4.3140000000000001</v>
      </c>
      <c r="E534">
        <v>4.4800000000000004</v>
      </c>
      <c r="F534">
        <v>4.0519999999999996</v>
      </c>
      <c r="G534">
        <v>4.2080000000000002</v>
      </c>
    </row>
    <row r="535" spans="1:7" x14ac:dyDescent="0.2">
      <c r="A535">
        <v>162</v>
      </c>
      <c r="B535">
        <v>431.35</v>
      </c>
      <c r="C535">
        <v>4.2089999999999996</v>
      </c>
      <c r="D535">
        <v>4.2560000000000002</v>
      </c>
      <c r="E535">
        <v>4.4320000000000004</v>
      </c>
      <c r="F535">
        <v>4.0049999999999999</v>
      </c>
      <c r="G535">
        <v>4.1449999999999996</v>
      </c>
    </row>
    <row r="536" spans="1:7" x14ac:dyDescent="0.2">
      <c r="A536">
        <v>163</v>
      </c>
      <c r="B536">
        <v>432.1</v>
      </c>
      <c r="C536">
        <v>4.1520000000000001</v>
      </c>
      <c r="D536">
        <v>4.1970000000000001</v>
      </c>
      <c r="E536">
        <v>4.3780000000000001</v>
      </c>
      <c r="F536">
        <v>3.95</v>
      </c>
      <c r="G536">
        <v>4.0819999999999999</v>
      </c>
    </row>
    <row r="537" spans="1:7" x14ac:dyDescent="0.2">
      <c r="A537">
        <v>164</v>
      </c>
      <c r="B537">
        <v>432.8</v>
      </c>
      <c r="C537">
        <v>4.0880000000000001</v>
      </c>
      <c r="D537">
        <v>4.1369999999999996</v>
      </c>
      <c r="E537">
        <v>4.3150000000000004</v>
      </c>
      <c r="F537">
        <v>3.8940000000000001</v>
      </c>
      <c r="G537">
        <v>4.0060000000000002</v>
      </c>
    </row>
    <row r="538" spans="1:7" x14ac:dyDescent="0.2">
      <c r="A538">
        <v>165</v>
      </c>
      <c r="B538">
        <v>433.47</v>
      </c>
      <c r="C538">
        <v>4.0229999999999997</v>
      </c>
      <c r="D538">
        <v>4.0730000000000004</v>
      </c>
      <c r="E538">
        <v>4.26</v>
      </c>
      <c r="F538">
        <v>3.8319999999999999</v>
      </c>
      <c r="G538">
        <v>3.9260000000000002</v>
      </c>
    </row>
    <row r="539" spans="1:7" x14ac:dyDescent="0.2">
      <c r="A539">
        <v>166</v>
      </c>
      <c r="B539">
        <v>434.09</v>
      </c>
      <c r="C539">
        <v>3.952</v>
      </c>
      <c r="D539">
        <v>4.0039999999999996</v>
      </c>
      <c r="E539">
        <v>4.2</v>
      </c>
      <c r="F539">
        <v>3.7610000000000001</v>
      </c>
      <c r="G539">
        <v>3.843</v>
      </c>
    </row>
    <row r="540" spans="1:7" x14ac:dyDescent="0.2">
      <c r="A540">
        <v>167</v>
      </c>
      <c r="B540">
        <v>434.66</v>
      </c>
      <c r="C540">
        <v>3.8860000000000001</v>
      </c>
      <c r="D540">
        <v>3.9390000000000001</v>
      </c>
      <c r="E540">
        <v>4.1390000000000002</v>
      </c>
      <c r="F540">
        <v>3.7</v>
      </c>
      <c r="G540">
        <v>3.7690000000000001</v>
      </c>
    </row>
    <row r="541" spans="1:7" x14ac:dyDescent="0.2">
      <c r="A541">
        <v>168</v>
      </c>
      <c r="B541">
        <v>435.2</v>
      </c>
      <c r="C541">
        <v>3.8210000000000002</v>
      </c>
      <c r="D541">
        <v>3.863</v>
      </c>
      <c r="E541">
        <v>4.077</v>
      </c>
      <c r="F541">
        <v>3.6349999999999998</v>
      </c>
      <c r="G541">
        <v>3.7069999999999999</v>
      </c>
    </row>
    <row r="542" spans="1:7" x14ac:dyDescent="0.2">
      <c r="A542">
        <v>169</v>
      </c>
      <c r="B542">
        <v>435.69</v>
      </c>
      <c r="C542">
        <v>3.7530000000000001</v>
      </c>
      <c r="D542">
        <v>3.7919999999999998</v>
      </c>
      <c r="E542">
        <v>4.0090000000000003</v>
      </c>
      <c r="F542">
        <v>3.5659999999999998</v>
      </c>
      <c r="G542">
        <v>3.6440000000000001</v>
      </c>
    </row>
    <row r="543" spans="1:7" x14ac:dyDescent="0.2">
      <c r="A543">
        <v>170</v>
      </c>
      <c r="B543">
        <v>436.14</v>
      </c>
      <c r="C543">
        <v>3.6859999999999999</v>
      </c>
      <c r="D543">
        <v>3.7250000000000001</v>
      </c>
      <c r="E543">
        <v>3.9430000000000001</v>
      </c>
      <c r="F543">
        <v>3.504</v>
      </c>
      <c r="G543">
        <v>3.5710000000000002</v>
      </c>
    </row>
    <row r="544" spans="1:7" x14ac:dyDescent="0.2">
      <c r="A544">
        <v>171</v>
      </c>
      <c r="B544">
        <v>436.54</v>
      </c>
      <c r="C544">
        <v>3.61</v>
      </c>
      <c r="D544">
        <v>3.6469999999999998</v>
      </c>
      <c r="E544">
        <v>3.871</v>
      </c>
      <c r="F544">
        <v>3.4340000000000002</v>
      </c>
      <c r="G544">
        <v>3.4889999999999999</v>
      </c>
    </row>
    <row r="545" spans="1:7" x14ac:dyDescent="0.2">
      <c r="A545">
        <v>172</v>
      </c>
      <c r="B545">
        <v>436.91</v>
      </c>
      <c r="C545">
        <v>3.5339999999999998</v>
      </c>
      <c r="D545">
        <v>3.5790000000000002</v>
      </c>
      <c r="E545">
        <v>3.7970000000000002</v>
      </c>
      <c r="F545">
        <v>3.3620000000000001</v>
      </c>
      <c r="G545">
        <v>3.4</v>
      </c>
    </row>
    <row r="546" spans="1:7" x14ac:dyDescent="0.2">
      <c r="A546">
        <v>173</v>
      </c>
      <c r="B546">
        <v>437.23</v>
      </c>
      <c r="C546">
        <v>3.456</v>
      </c>
      <c r="D546">
        <v>3.4990000000000001</v>
      </c>
      <c r="E546">
        <v>3.7229999999999999</v>
      </c>
      <c r="F546">
        <v>3.2959999999999998</v>
      </c>
      <c r="G546">
        <v>3.3069999999999999</v>
      </c>
    </row>
    <row r="547" spans="1:7" x14ac:dyDescent="0.2">
      <c r="A547">
        <v>174</v>
      </c>
      <c r="B547">
        <v>437.51</v>
      </c>
      <c r="C547">
        <v>3.3759999999999999</v>
      </c>
      <c r="D547">
        <v>3.4220000000000002</v>
      </c>
      <c r="E547">
        <v>3.6469999999999998</v>
      </c>
      <c r="F547">
        <v>3.2210000000000001</v>
      </c>
      <c r="G547">
        <v>3.214</v>
      </c>
    </row>
    <row r="548" spans="1:7" x14ac:dyDescent="0.2">
      <c r="A548">
        <v>175</v>
      </c>
      <c r="B548">
        <v>437.74</v>
      </c>
      <c r="C548">
        <v>3.2959999999999998</v>
      </c>
      <c r="D548">
        <v>3.3450000000000002</v>
      </c>
      <c r="E548">
        <v>3.5680000000000001</v>
      </c>
      <c r="F548">
        <v>3.1459999999999999</v>
      </c>
      <c r="G548">
        <v>3.1240000000000001</v>
      </c>
    </row>
    <row r="549" spans="1:7" x14ac:dyDescent="0.2">
      <c r="A549">
        <v>176</v>
      </c>
      <c r="B549">
        <v>437.93</v>
      </c>
      <c r="C549">
        <v>3.218</v>
      </c>
      <c r="D549">
        <v>3.2639999999999998</v>
      </c>
      <c r="E549">
        <v>3.4940000000000002</v>
      </c>
      <c r="F549">
        <v>3.0760000000000001</v>
      </c>
      <c r="G549">
        <v>3.0409999999999999</v>
      </c>
    </row>
    <row r="550" spans="1:7" x14ac:dyDescent="0.2">
      <c r="A550">
        <v>177</v>
      </c>
      <c r="B550">
        <v>438.08</v>
      </c>
      <c r="C550">
        <v>3.1419999999999999</v>
      </c>
      <c r="D550">
        <v>3.1829999999999998</v>
      </c>
      <c r="E550">
        <v>3.4169999999999998</v>
      </c>
      <c r="F550">
        <v>2.9980000000000002</v>
      </c>
      <c r="G550">
        <v>2.968</v>
      </c>
    </row>
    <row r="551" spans="1:7" x14ac:dyDescent="0.2">
      <c r="A551">
        <v>178</v>
      </c>
      <c r="B551">
        <v>438.19</v>
      </c>
      <c r="C551">
        <v>3.0659999999999998</v>
      </c>
      <c r="D551">
        <v>3.1</v>
      </c>
      <c r="E551">
        <v>3.339</v>
      </c>
      <c r="F551">
        <v>2.9239999999999999</v>
      </c>
      <c r="G551">
        <v>2.9</v>
      </c>
    </row>
    <row r="552" spans="1:7" x14ac:dyDescent="0.2">
      <c r="A552">
        <v>179</v>
      </c>
      <c r="B552">
        <v>438.25</v>
      </c>
      <c r="C552">
        <v>2.988</v>
      </c>
      <c r="D552">
        <v>3.0150000000000001</v>
      </c>
      <c r="E552">
        <v>3.26</v>
      </c>
      <c r="F552">
        <v>2.85</v>
      </c>
      <c r="G552">
        <v>2.827</v>
      </c>
    </row>
    <row r="553" spans="1:7" x14ac:dyDescent="0.2">
      <c r="A553">
        <v>180</v>
      </c>
      <c r="B553">
        <v>438.28</v>
      </c>
      <c r="C553">
        <v>2.9089999999999998</v>
      </c>
      <c r="D553">
        <v>2.9369999999999998</v>
      </c>
      <c r="E553">
        <v>3.1859999999999999</v>
      </c>
      <c r="F553">
        <v>2.7669999999999999</v>
      </c>
      <c r="G553">
        <v>2.746</v>
      </c>
    </row>
    <row r="554" spans="1:7" x14ac:dyDescent="0.2">
      <c r="A554">
        <v>181</v>
      </c>
      <c r="B554">
        <v>438.25</v>
      </c>
      <c r="C554">
        <v>2.8279999999999998</v>
      </c>
      <c r="D554">
        <v>2.8490000000000002</v>
      </c>
      <c r="E554">
        <v>3.0960000000000001</v>
      </c>
      <c r="F554">
        <v>2.6909999999999998</v>
      </c>
      <c r="G554">
        <v>2.6739999999999999</v>
      </c>
    </row>
    <row r="555" spans="1:7" x14ac:dyDescent="0.2">
      <c r="A555">
        <v>182</v>
      </c>
      <c r="B555">
        <v>438.19</v>
      </c>
      <c r="C555">
        <v>2.7490000000000001</v>
      </c>
      <c r="D555">
        <v>2.7650000000000001</v>
      </c>
      <c r="E555">
        <v>3.0169999999999999</v>
      </c>
      <c r="F555">
        <v>2.6139999999999999</v>
      </c>
      <c r="G555">
        <v>2.5990000000000002</v>
      </c>
    </row>
    <row r="556" spans="1:7" x14ac:dyDescent="0.2">
      <c r="A556">
        <v>183</v>
      </c>
      <c r="B556">
        <v>438.08</v>
      </c>
      <c r="C556">
        <v>2.6739999999999999</v>
      </c>
      <c r="D556">
        <v>2.6880000000000002</v>
      </c>
      <c r="E556">
        <v>2.94</v>
      </c>
      <c r="F556">
        <v>2.54</v>
      </c>
      <c r="G556">
        <v>2.5289999999999999</v>
      </c>
    </row>
    <row r="557" spans="1:7" x14ac:dyDescent="0.2">
      <c r="A557">
        <v>184</v>
      </c>
      <c r="B557">
        <v>437.93</v>
      </c>
      <c r="C557">
        <v>2.5920000000000001</v>
      </c>
      <c r="D557">
        <v>2.601</v>
      </c>
      <c r="E557">
        <v>2.8519999999999999</v>
      </c>
      <c r="F557">
        <v>2.4660000000000002</v>
      </c>
      <c r="G557">
        <v>2.448</v>
      </c>
    </row>
    <row r="558" spans="1:7" x14ac:dyDescent="0.2">
      <c r="A558">
        <v>185</v>
      </c>
      <c r="B558">
        <v>437.74</v>
      </c>
      <c r="C558">
        <v>2.5099999999999998</v>
      </c>
      <c r="D558">
        <v>2.5219999999999998</v>
      </c>
      <c r="E558">
        <v>2.7719999999999998</v>
      </c>
      <c r="F558">
        <v>2.3919999999999999</v>
      </c>
      <c r="G558">
        <v>2.3559999999999999</v>
      </c>
    </row>
    <row r="559" spans="1:7" x14ac:dyDescent="0.2">
      <c r="A559">
        <v>186</v>
      </c>
      <c r="B559">
        <v>437.51</v>
      </c>
      <c r="C559">
        <v>2.4329999999999998</v>
      </c>
      <c r="D559">
        <v>2.448</v>
      </c>
      <c r="E559">
        <v>2.6920000000000002</v>
      </c>
      <c r="F559">
        <v>2.3210000000000002</v>
      </c>
      <c r="G559">
        <v>2.2719999999999998</v>
      </c>
    </row>
    <row r="560" spans="1:7" x14ac:dyDescent="0.2">
      <c r="A560">
        <v>187</v>
      </c>
      <c r="B560">
        <v>437.23</v>
      </c>
      <c r="C560">
        <v>2.3559999999999999</v>
      </c>
      <c r="D560">
        <v>2.3650000000000002</v>
      </c>
      <c r="E560">
        <v>2.613</v>
      </c>
      <c r="F560">
        <v>2.2530000000000001</v>
      </c>
      <c r="G560">
        <v>2.194</v>
      </c>
    </row>
    <row r="561" spans="1:7" x14ac:dyDescent="0.2">
      <c r="A561">
        <v>188</v>
      </c>
      <c r="B561">
        <v>436.91</v>
      </c>
      <c r="C561">
        <v>2.2799999999999998</v>
      </c>
      <c r="D561">
        <v>2.2879999999999998</v>
      </c>
      <c r="E561">
        <v>2.5369999999999999</v>
      </c>
      <c r="F561">
        <v>2.1840000000000002</v>
      </c>
      <c r="G561">
        <v>2.1120000000000001</v>
      </c>
    </row>
    <row r="562" spans="1:7" x14ac:dyDescent="0.2">
      <c r="A562">
        <v>189</v>
      </c>
      <c r="B562">
        <v>436.54</v>
      </c>
      <c r="C562">
        <v>2.2109999999999999</v>
      </c>
      <c r="D562">
        <v>2.218</v>
      </c>
      <c r="E562">
        <v>2.4620000000000002</v>
      </c>
      <c r="F562">
        <v>2.12</v>
      </c>
      <c r="G562">
        <v>2.044</v>
      </c>
    </row>
    <row r="563" spans="1:7" x14ac:dyDescent="0.2">
      <c r="A563">
        <v>190</v>
      </c>
      <c r="B563">
        <v>436.14</v>
      </c>
      <c r="C563">
        <v>2.1440000000000001</v>
      </c>
      <c r="D563">
        <v>2.1469999999999998</v>
      </c>
      <c r="E563">
        <v>2.391</v>
      </c>
      <c r="F563">
        <v>2.0539999999999998</v>
      </c>
      <c r="G563">
        <v>1.9830000000000001</v>
      </c>
    </row>
    <row r="564" spans="1:7" x14ac:dyDescent="0.2">
      <c r="A564">
        <v>191</v>
      </c>
      <c r="B564">
        <v>435.69</v>
      </c>
      <c r="C564">
        <v>2.0819999999999999</v>
      </c>
      <c r="D564">
        <v>2.0840000000000001</v>
      </c>
      <c r="E564">
        <v>2.3220000000000001</v>
      </c>
      <c r="F564">
        <v>1.988</v>
      </c>
      <c r="G564">
        <v>1.9339999999999999</v>
      </c>
    </row>
    <row r="565" spans="1:7" x14ac:dyDescent="0.2">
      <c r="A565">
        <v>192</v>
      </c>
      <c r="B565">
        <v>435.2</v>
      </c>
      <c r="C565">
        <v>2.0259999999999998</v>
      </c>
      <c r="D565">
        <v>2.0259999999999998</v>
      </c>
      <c r="E565">
        <v>2.2589999999999999</v>
      </c>
      <c r="F565">
        <v>1.931</v>
      </c>
      <c r="G565">
        <v>1.889</v>
      </c>
    </row>
    <row r="566" spans="1:7" x14ac:dyDescent="0.2">
      <c r="A566">
        <v>193</v>
      </c>
      <c r="B566">
        <v>434.66</v>
      </c>
      <c r="C566">
        <v>1.964</v>
      </c>
      <c r="D566">
        <v>1.962</v>
      </c>
      <c r="E566">
        <v>2.19</v>
      </c>
      <c r="F566">
        <v>1.8740000000000001</v>
      </c>
      <c r="G566">
        <v>1.831</v>
      </c>
    </row>
    <row r="567" spans="1:7" x14ac:dyDescent="0.2">
      <c r="A567">
        <v>194</v>
      </c>
      <c r="B567">
        <v>434.09</v>
      </c>
      <c r="C567">
        <v>1.9059999999999999</v>
      </c>
      <c r="D567">
        <v>1.911</v>
      </c>
      <c r="E567">
        <v>2.1259999999999999</v>
      </c>
      <c r="F567">
        <v>1.821</v>
      </c>
      <c r="G567">
        <v>1.7649999999999999</v>
      </c>
    </row>
    <row r="568" spans="1:7" x14ac:dyDescent="0.2">
      <c r="A568">
        <v>195</v>
      </c>
      <c r="B568">
        <v>433.47</v>
      </c>
      <c r="C568">
        <v>1.853</v>
      </c>
      <c r="D568">
        <v>1.859</v>
      </c>
      <c r="E568">
        <v>2.0649999999999999</v>
      </c>
      <c r="F568">
        <v>1.7689999999999999</v>
      </c>
      <c r="G568">
        <v>1.7190000000000001</v>
      </c>
    </row>
    <row r="569" spans="1:7" x14ac:dyDescent="0.2">
      <c r="A569">
        <v>196</v>
      </c>
      <c r="B569">
        <v>432.8</v>
      </c>
      <c r="C569">
        <v>1.806</v>
      </c>
      <c r="D569">
        <v>1.7989999999999999</v>
      </c>
      <c r="E569">
        <v>2.0070000000000001</v>
      </c>
      <c r="F569">
        <v>1.718</v>
      </c>
      <c r="G569">
        <v>1.698</v>
      </c>
    </row>
    <row r="570" spans="1:7" x14ac:dyDescent="0.2">
      <c r="A570">
        <v>197</v>
      </c>
      <c r="B570">
        <v>432.1</v>
      </c>
      <c r="C570">
        <v>1.7669999999999999</v>
      </c>
      <c r="D570">
        <v>1.7529999999999999</v>
      </c>
      <c r="E570">
        <v>1.9510000000000001</v>
      </c>
      <c r="F570">
        <v>1.6679999999999999</v>
      </c>
      <c r="G570">
        <v>1.6950000000000001</v>
      </c>
    </row>
    <row r="571" spans="1:7" x14ac:dyDescent="0.2">
      <c r="A571">
        <v>198</v>
      </c>
      <c r="B571">
        <v>431.35</v>
      </c>
      <c r="C571">
        <v>1.724</v>
      </c>
      <c r="D571">
        <v>1.7030000000000001</v>
      </c>
      <c r="E571">
        <v>1.895</v>
      </c>
      <c r="F571">
        <v>1.6220000000000001</v>
      </c>
      <c r="G571">
        <v>1.6759999999999999</v>
      </c>
    </row>
    <row r="572" spans="1:7" x14ac:dyDescent="0.2">
      <c r="A572">
        <v>199</v>
      </c>
      <c r="B572">
        <v>430.55</v>
      </c>
      <c r="C572">
        <v>1.6759999999999999</v>
      </c>
      <c r="D572">
        <v>1.6559999999999999</v>
      </c>
      <c r="E572">
        <v>1.841</v>
      </c>
      <c r="F572">
        <v>1.5740000000000001</v>
      </c>
      <c r="G572">
        <v>1.633</v>
      </c>
    </row>
    <row r="573" spans="1:7" x14ac:dyDescent="0.2">
      <c r="A573">
        <v>200</v>
      </c>
      <c r="B573">
        <v>429.72</v>
      </c>
      <c r="C573">
        <v>1.629</v>
      </c>
      <c r="D573">
        <v>1.615</v>
      </c>
      <c r="E573">
        <v>1.7929999999999999</v>
      </c>
      <c r="F573">
        <v>1.53</v>
      </c>
      <c r="G573">
        <v>1.58</v>
      </c>
    </row>
    <row r="574" spans="1:7" x14ac:dyDescent="0.2">
      <c r="A574">
        <v>201</v>
      </c>
      <c r="B574">
        <v>428.84</v>
      </c>
      <c r="C574">
        <v>1.5840000000000001</v>
      </c>
      <c r="D574">
        <v>1.5669999999999999</v>
      </c>
      <c r="E574">
        <v>1.748</v>
      </c>
      <c r="F574">
        <v>1.486</v>
      </c>
      <c r="G574">
        <v>1.5349999999999999</v>
      </c>
    </row>
    <row r="575" spans="1:7" x14ac:dyDescent="0.2">
      <c r="A575">
        <v>202</v>
      </c>
      <c r="B575">
        <v>427.92</v>
      </c>
      <c r="C575">
        <v>1.538</v>
      </c>
      <c r="D575">
        <v>1.5189999999999999</v>
      </c>
      <c r="E575">
        <v>1.698</v>
      </c>
      <c r="F575">
        <v>1.4410000000000001</v>
      </c>
      <c r="G575">
        <v>1.4950000000000001</v>
      </c>
    </row>
    <row r="576" spans="1:7" x14ac:dyDescent="0.2">
      <c r="A576">
        <v>203</v>
      </c>
      <c r="B576">
        <v>426.96</v>
      </c>
      <c r="C576">
        <v>1.5049999999999999</v>
      </c>
      <c r="D576">
        <v>1.488</v>
      </c>
      <c r="E576">
        <v>1.657</v>
      </c>
      <c r="F576">
        <v>1.401</v>
      </c>
      <c r="G576">
        <v>1.474</v>
      </c>
    </row>
    <row r="577" spans="1:7" x14ac:dyDescent="0.2">
      <c r="A577">
        <v>204</v>
      </c>
      <c r="B577">
        <v>425.95</v>
      </c>
      <c r="C577">
        <v>1.4690000000000001</v>
      </c>
      <c r="D577">
        <v>1.4430000000000001</v>
      </c>
      <c r="E577">
        <v>1.613</v>
      </c>
      <c r="F577">
        <v>1.3620000000000001</v>
      </c>
      <c r="G577">
        <v>1.456</v>
      </c>
    </row>
    <row r="578" spans="1:7" x14ac:dyDescent="0.2">
      <c r="A578">
        <v>205</v>
      </c>
      <c r="B578">
        <v>424.9</v>
      </c>
      <c r="C578">
        <v>1.4339999999999999</v>
      </c>
      <c r="D578">
        <v>1.403</v>
      </c>
      <c r="E578">
        <v>1.571</v>
      </c>
      <c r="F578">
        <v>1.325</v>
      </c>
      <c r="G578">
        <v>1.4350000000000001</v>
      </c>
    </row>
    <row r="579" spans="1:7" x14ac:dyDescent="0.2">
      <c r="A579">
        <v>206</v>
      </c>
      <c r="B579">
        <v>423.8</v>
      </c>
      <c r="C579">
        <v>1.401</v>
      </c>
      <c r="D579">
        <v>1.3680000000000001</v>
      </c>
      <c r="E579">
        <v>1.54</v>
      </c>
      <c r="F579">
        <v>1.2889999999999999</v>
      </c>
      <c r="G579">
        <v>1.4039999999999999</v>
      </c>
    </row>
    <row r="580" spans="1:7" x14ac:dyDescent="0.2">
      <c r="A580">
        <v>207</v>
      </c>
      <c r="B580">
        <v>422.67</v>
      </c>
      <c r="C580">
        <v>1.36</v>
      </c>
      <c r="D580">
        <v>1.325</v>
      </c>
      <c r="E580">
        <v>1.498</v>
      </c>
      <c r="F580">
        <v>1.2529999999999999</v>
      </c>
      <c r="G580">
        <v>1.365</v>
      </c>
    </row>
    <row r="581" spans="1:7" x14ac:dyDescent="0.2">
      <c r="A581">
        <v>208</v>
      </c>
      <c r="B581">
        <v>421.49</v>
      </c>
      <c r="C581">
        <v>1.3260000000000001</v>
      </c>
      <c r="D581">
        <v>1.2889999999999999</v>
      </c>
      <c r="E581">
        <v>1.46</v>
      </c>
      <c r="F581">
        <v>1.2150000000000001</v>
      </c>
      <c r="G581">
        <v>1.3420000000000001</v>
      </c>
    </row>
    <row r="582" spans="1:7" x14ac:dyDescent="0.2">
      <c r="A582">
        <v>209</v>
      </c>
      <c r="B582">
        <v>420.26</v>
      </c>
      <c r="C582">
        <v>1.2989999999999999</v>
      </c>
      <c r="D582">
        <v>1.258</v>
      </c>
      <c r="E582">
        <v>1.4279999999999999</v>
      </c>
      <c r="F582">
        <v>1.1839999999999999</v>
      </c>
      <c r="G582">
        <v>1.3260000000000001</v>
      </c>
    </row>
    <row r="583" spans="1:7" x14ac:dyDescent="0.2">
      <c r="A583">
        <v>210</v>
      </c>
      <c r="B583">
        <v>419</v>
      </c>
      <c r="C583">
        <v>1.2689999999999999</v>
      </c>
      <c r="D583">
        <v>1.2150000000000001</v>
      </c>
      <c r="E583">
        <v>1.3919999999999999</v>
      </c>
      <c r="F583">
        <v>1.1499999999999999</v>
      </c>
      <c r="G583">
        <v>1.32</v>
      </c>
    </row>
    <row r="584" spans="1:7" x14ac:dyDescent="0.2">
      <c r="A584">
        <v>211</v>
      </c>
      <c r="B584">
        <v>417.69</v>
      </c>
      <c r="C584">
        <v>1.244</v>
      </c>
      <c r="D584">
        <v>1.1859999999999999</v>
      </c>
      <c r="E584">
        <v>1.36</v>
      </c>
      <c r="F584">
        <v>1.1160000000000001</v>
      </c>
      <c r="G584">
        <v>1.3149999999999999</v>
      </c>
    </row>
    <row r="585" spans="1:7" x14ac:dyDescent="0.2">
      <c r="A585">
        <v>212</v>
      </c>
      <c r="B585">
        <v>416.33</v>
      </c>
      <c r="C585">
        <v>1.214</v>
      </c>
      <c r="D585">
        <v>1.1559999999999999</v>
      </c>
      <c r="E585">
        <v>1.3260000000000001</v>
      </c>
      <c r="F585">
        <v>1.085</v>
      </c>
      <c r="G585">
        <v>1.2889999999999999</v>
      </c>
    </row>
    <row r="586" spans="1:7" x14ac:dyDescent="0.2">
      <c r="A586">
        <v>213</v>
      </c>
      <c r="B586">
        <v>414.94</v>
      </c>
      <c r="C586">
        <v>1.177</v>
      </c>
      <c r="D586">
        <v>1.1200000000000001</v>
      </c>
      <c r="E586">
        <v>1.292</v>
      </c>
      <c r="F586">
        <v>1.0529999999999999</v>
      </c>
      <c r="G586">
        <v>1.242</v>
      </c>
    </row>
    <row r="587" spans="1:7" x14ac:dyDescent="0.2">
      <c r="A587">
        <v>214</v>
      </c>
      <c r="B587">
        <v>413.5</v>
      </c>
      <c r="C587">
        <v>1.157</v>
      </c>
      <c r="D587">
        <v>1.0940000000000001</v>
      </c>
      <c r="E587">
        <v>1.2649999999999999</v>
      </c>
      <c r="F587">
        <v>1.0289999999999999</v>
      </c>
      <c r="G587">
        <v>1.24</v>
      </c>
    </row>
    <row r="588" spans="1:7" x14ac:dyDescent="0.2">
      <c r="A588">
        <v>215</v>
      </c>
      <c r="B588">
        <v>412.02</v>
      </c>
      <c r="C588">
        <v>1.1299999999999999</v>
      </c>
      <c r="D588">
        <v>1.0660000000000001</v>
      </c>
      <c r="E588">
        <v>1.238</v>
      </c>
      <c r="F588">
        <v>1.0009999999999999</v>
      </c>
      <c r="G588">
        <v>1.214</v>
      </c>
    </row>
    <row r="589" spans="1:7" x14ac:dyDescent="0.2">
      <c r="A589">
        <v>216</v>
      </c>
      <c r="B589">
        <v>410.49</v>
      </c>
      <c r="C589">
        <v>1.1000000000000001</v>
      </c>
      <c r="D589">
        <v>1.038</v>
      </c>
      <c r="E589">
        <v>1.21</v>
      </c>
      <c r="F589">
        <v>0.97799999999999998</v>
      </c>
      <c r="G589">
        <v>1.1739999999999999</v>
      </c>
    </row>
    <row r="590" spans="1:7" x14ac:dyDescent="0.2">
      <c r="A590">
        <v>217</v>
      </c>
      <c r="B590">
        <v>408.92</v>
      </c>
      <c r="C590">
        <v>1.083</v>
      </c>
      <c r="D590">
        <v>1.022</v>
      </c>
      <c r="E590">
        <v>1.1870000000000001</v>
      </c>
      <c r="F590">
        <v>0.96</v>
      </c>
      <c r="G590">
        <v>1.161</v>
      </c>
    </row>
    <row r="591" spans="1:7" x14ac:dyDescent="0.2">
      <c r="A591">
        <v>218</v>
      </c>
      <c r="B591">
        <v>407.31</v>
      </c>
      <c r="C591">
        <v>1.06</v>
      </c>
      <c r="D591">
        <v>0.996</v>
      </c>
      <c r="E591">
        <v>1.1639999999999999</v>
      </c>
      <c r="F591">
        <v>0.93600000000000005</v>
      </c>
      <c r="G591">
        <v>1.145</v>
      </c>
    </row>
    <row r="592" spans="1:7" x14ac:dyDescent="0.2">
      <c r="A592">
        <v>219</v>
      </c>
      <c r="B592">
        <v>405.66</v>
      </c>
      <c r="C592">
        <v>1.0409999999999999</v>
      </c>
      <c r="D592">
        <v>0.97899999999999998</v>
      </c>
      <c r="E592">
        <v>1.1479999999999999</v>
      </c>
      <c r="F592">
        <v>0.92500000000000004</v>
      </c>
      <c r="G592">
        <v>1.111</v>
      </c>
    </row>
    <row r="593" spans="1:7" x14ac:dyDescent="0.2">
      <c r="A593">
        <v>220</v>
      </c>
      <c r="B593">
        <v>403.96</v>
      </c>
      <c r="C593">
        <v>1.0269999999999999</v>
      </c>
      <c r="D593">
        <v>0.96899999999999997</v>
      </c>
      <c r="E593">
        <v>1.1299999999999999</v>
      </c>
      <c r="F593">
        <v>0.91200000000000003</v>
      </c>
      <c r="G593">
        <v>1.0980000000000001</v>
      </c>
    </row>
    <row r="594" spans="1:7" x14ac:dyDescent="0.2">
      <c r="A594">
        <v>221</v>
      </c>
      <c r="B594">
        <v>402.22</v>
      </c>
      <c r="C594">
        <v>1.0109999999999999</v>
      </c>
      <c r="D594">
        <v>0.94799999999999995</v>
      </c>
      <c r="E594">
        <v>1.1200000000000001</v>
      </c>
      <c r="F594">
        <v>0.89700000000000002</v>
      </c>
      <c r="G594">
        <v>1.079</v>
      </c>
    </row>
    <row r="595" spans="1:7" x14ac:dyDescent="0.2">
      <c r="A595">
        <v>222</v>
      </c>
      <c r="B595">
        <v>400.43</v>
      </c>
      <c r="C595">
        <v>0.995</v>
      </c>
      <c r="D595">
        <v>0.93200000000000005</v>
      </c>
      <c r="E595">
        <v>1.099</v>
      </c>
      <c r="F595">
        <v>0.88600000000000001</v>
      </c>
      <c r="G595">
        <v>1.0629999999999999</v>
      </c>
    </row>
    <row r="596" spans="1:7" x14ac:dyDescent="0.2">
      <c r="A596">
        <v>223</v>
      </c>
      <c r="B596">
        <v>398.61</v>
      </c>
      <c r="C596">
        <v>0.98699999999999999</v>
      </c>
      <c r="D596">
        <v>0.92700000000000005</v>
      </c>
      <c r="E596">
        <v>1.0900000000000001</v>
      </c>
      <c r="F596">
        <v>0.876</v>
      </c>
      <c r="G596">
        <v>1.0580000000000001</v>
      </c>
    </row>
    <row r="597" spans="1:7" x14ac:dyDescent="0.2">
      <c r="A597">
        <v>224</v>
      </c>
      <c r="B597">
        <v>396.74</v>
      </c>
      <c r="C597">
        <v>0.98</v>
      </c>
      <c r="D597">
        <v>0.91100000000000003</v>
      </c>
      <c r="E597">
        <v>1.0820000000000001</v>
      </c>
      <c r="F597">
        <v>0.872</v>
      </c>
      <c r="G597">
        <v>1.0569999999999999</v>
      </c>
    </row>
    <row r="598" spans="1:7" x14ac:dyDescent="0.2">
      <c r="A598">
        <v>225</v>
      </c>
      <c r="B598">
        <v>394.83</v>
      </c>
      <c r="C598">
        <v>0.97799999999999998</v>
      </c>
      <c r="D598">
        <v>0.90500000000000003</v>
      </c>
      <c r="E598">
        <v>1.075</v>
      </c>
      <c r="F598">
        <v>0.86399999999999999</v>
      </c>
      <c r="G598">
        <v>1.069</v>
      </c>
    </row>
    <row r="599" spans="1:7" x14ac:dyDescent="0.2">
      <c r="A599">
        <v>226</v>
      </c>
      <c r="B599">
        <v>392.87</v>
      </c>
      <c r="C599">
        <v>0.97899999999999998</v>
      </c>
      <c r="D599">
        <v>0.89900000000000002</v>
      </c>
      <c r="E599">
        <v>1.069</v>
      </c>
      <c r="F599">
        <v>0.86</v>
      </c>
      <c r="G599">
        <v>1.087</v>
      </c>
    </row>
    <row r="600" spans="1:7" x14ac:dyDescent="0.2">
      <c r="A600">
        <v>227</v>
      </c>
      <c r="B600">
        <v>390.88</v>
      </c>
      <c r="C600">
        <v>0.97399999999999998</v>
      </c>
      <c r="D600">
        <v>0.89100000000000001</v>
      </c>
      <c r="E600">
        <v>1.0609999999999999</v>
      </c>
      <c r="F600">
        <v>0.84399999999999997</v>
      </c>
      <c r="G600">
        <v>1.101</v>
      </c>
    </row>
    <row r="601" spans="1:7" x14ac:dyDescent="0.2">
      <c r="A601">
        <v>228</v>
      </c>
      <c r="B601">
        <v>388.84</v>
      </c>
      <c r="C601">
        <v>0.97599999999999998</v>
      </c>
      <c r="D601">
        <v>0.88900000000000001</v>
      </c>
      <c r="E601">
        <v>1.0620000000000001</v>
      </c>
      <c r="F601">
        <v>0.85499999999999998</v>
      </c>
      <c r="G601">
        <v>1.097</v>
      </c>
    </row>
    <row r="602" spans="1:7" x14ac:dyDescent="0.2">
      <c r="A602">
        <v>229</v>
      </c>
      <c r="B602">
        <v>386.76</v>
      </c>
      <c r="C602">
        <v>0.97099999999999997</v>
      </c>
      <c r="D602">
        <v>0.88300000000000001</v>
      </c>
      <c r="E602">
        <v>1.06</v>
      </c>
      <c r="F602">
        <v>0.84699999999999998</v>
      </c>
      <c r="G602">
        <v>1.0940000000000001</v>
      </c>
    </row>
    <row r="603" spans="1:7" x14ac:dyDescent="0.2">
      <c r="A603">
        <v>230</v>
      </c>
      <c r="B603">
        <v>384.63</v>
      </c>
      <c r="C603">
        <v>0.96299999999999997</v>
      </c>
      <c r="D603">
        <v>0.878</v>
      </c>
      <c r="E603">
        <v>1.06</v>
      </c>
      <c r="F603">
        <v>0.84</v>
      </c>
      <c r="G603">
        <v>1.0740000000000001</v>
      </c>
    </row>
    <row r="604" spans="1:7" x14ac:dyDescent="0.2">
      <c r="A604">
        <v>231</v>
      </c>
      <c r="B604">
        <v>382.47</v>
      </c>
      <c r="C604">
        <v>0.96</v>
      </c>
      <c r="D604">
        <v>0.88100000000000001</v>
      </c>
      <c r="E604">
        <v>1.0569999999999999</v>
      </c>
      <c r="F604">
        <v>0.85099999999999998</v>
      </c>
      <c r="G604">
        <v>1.052</v>
      </c>
    </row>
    <row r="605" spans="1:7" x14ac:dyDescent="0.2">
      <c r="A605">
        <v>232</v>
      </c>
      <c r="B605">
        <v>380.26</v>
      </c>
      <c r="C605">
        <v>0.95199999999999996</v>
      </c>
      <c r="D605">
        <v>0.874</v>
      </c>
      <c r="E605">
        <v>1.0640000000000001</v>
      </c>
      <c r="F605">
        <v>0.84199999999999997</v>
      </c>
      <c r="G605">
        <v>1.03</v>
      </c>
    </row>
    <row r="606" spans="1:7" x14ac:dyDescent="0.2">
      <c r="A606">
        <v>233</v>
      </c>
      <c r="B606">
        <v>378.01</v>
      </c>
      <c r="C606">
        <v>0.95</v>
      </c>
      <c r="D606">
        <v>0.873</v>
      </c>
      <c r="E606">
        <v>1.0629999999999999</v>
      </c>
      <c r="F606">
        <v>0.84799999999999998</v>
      </c>
      <c r="G606">
        <v>1.0169999999999999</v>
      </c>
    </row>
    <row r="607" spans="1:7" x14ac:dyDescent="0.2">
      <c r="A607">
        <v>234</v>
      </c>
      <c r="B607">
        <v>375.72</v>
      </c>
      <c r="C607">
        <v>0.95599999999999996</v>
      </c>
      <c r="D607">
        <v>0.874</v>
      </c>
      <c r="E607">
        <v>1.069</v>
      </c>
      <c r="F607">
        <v>0.85499999999999998</v>
      </c>
      <c r="G607">
        <v>1.026</v>
      </c>
    </row>
    <row r="608" spans="1:7" x14ac:dyDescent="0.2">
      <c r="A608">
        <v>235</v>
      </c>
      <c r="B608">
        <v>373.39</v>
      </c>
      <c r="C608">
        <v>0.95399999999999996</v>
      </c>
      <c r="D608">
        <v>0.86899999999999999</v>
      </c>
      <c r="E608">
        <v>1.069</v>
      </c>
      <c r="F608">
        <v>0.85099999999999998</v>
      </c>
      <c r="G608">
        <v>1.0289999999999999</v>
      </c>
    </row>
    <row r="609" spans="1:7" x14ac:dyDescent="0.2">
      <c r="A609">
        <v>236</v>
      </c>
      <c r="B609">
        <v>371.02</v>
      </c>
      <c r="C609">
        <v>0.95399999999999996</v>
      </c>
      <c r="D609">
        <v>0.86899999999999999</v>
      </c>
      <c r="E609">
        <v>1.073</v>
      </c>
      <c r="F609">
        <v>0.84799999999999998</v>
      </c>
      <c r="G609">
        <v>1.024</v>
      </c>
    </row>
    <row r="610" spans="1:7" x14ac:dyDescent="0.2">
      <c r="A610">
        <v>237</v>
      </c>
      <c r="B610">
        <v>368.61</v>
      </c>
      <c r="C610">
        <v>0.96399999999999997</v>
      </c>
      <c r="D610">
        <v>0.871</v>
      </c>
      <c r="E610">
        <v>1.079</v>
      </c>
      <c r="F610">
        <v>0.871</v>
      </c>
      <c r="G610">
        <v>1.0349999999999999</v>
      </c>
    </row>
    <row r="611" spans="1:7" x14ac:dyDescent="0.2">
      <c r="A611">
        <v>238</v>
      </c>
      <c r="B611">
        <v>366.16</v>
      </c>
      <c r="C611">
        <v>0.96</v>
      </c>
      <c r="D611">
        <v>0.86899999999999999</v>
      </c>
      <c r="E611">
        <v>1.081</v>
      </c>
      <c r="F611">
        <v>0.86199999999999999</v>
      </c>
      <c r="G611">
        <v>1.0289999999999999</v>
      </c>
    </row>
    <row r="612" spans="1:7" x14ac:dyDescent="0.2">
      <c r="A612">
        <v>239</v>
      </c>
      <c r="B612">
        <v>363.66</v>
      </c>
      <c r="C612">
        <v>0.96099999999999997</v>
      </c>
      <c r="D612">
        <v>0.874</v>
      </c>
      <c r="E612">
        <v>1.089</v>
      </c>
      <c r="F612">
        <v>0.86099999999999999</v>
      </c>
      <c r="G612">
        <v>1.02</v>
      </c>
    </row>
    <row r="613" spans="1:7" x14ac:dyDescent="0.2">
      <c r="A613">
        <v>240</v>
      </c>
      <c r="B613">
        <v>361.13</v>
      </c>
      <c r="C613">
        <v>0.96599999999999997</v>
      </c>
      <c r="D613">
        <v>0.877</v>
      </c>
      <c r="E613">
        <v>1.0880000000000001</v>
      </c>
      <c r="F613">
        <v>0.88</v>
      </c>
      <c r="G613">
        <v>1.0189999999999999</v>
      </c>
    </row>
    <row r="614" spans="1:7" x14ac:dyDescent="0.2">
      <c r="A614">
        <v>241</v>
      </c>
      <c r="B614">
        <v>358.56</v>
      </c>
      <c r="C614">
        <v>0.96499999999999997</v>
      </c>
      <c r="D614">
        <v>0.875</v>
      </c>
      <c r="E614">
        <v>1.091</v>
      </c>
      <c r="F614">
        <v>0.875</v>
      </c>
      <c r="G614">
        <v>1.02</v>
      </c>
    </row>
    <row r="615" spans="1:7" x14ac:dyDescent="0.2">
      <c r="A615">
        <v>242</v>
      </c>
      <c r="B615">
        <v>355.95</v>
      </c>
      <c r="C615">
        <v>0.97399999999999998</v>
      </c>
      <c r="D615">
        <v>0.88200000000000001</v>
      </c>
      <c r="E615">
        <v>1.1040000000000001</v>
      </c>
      <c r="F615">
        <v>0.88300000000000001</v>
      </c>
      <c r="G615">
        <v>1.026</v>
      </c>
    </row>
    <row r="616" spans="1:7" x14ac:dyDescent="0.2">
      <c r="A616">
        <v>243</v>
      </c>
      <c r="B616">
        <v>353.3</v>
      </c>
      <c r="C616">
        <v>0.97799999999999998</v>
      </c>
      <c r="D616">
        <v>0.88500000000000001</v>
      </c>
      <c r="E616">
        <v>1.105</v>
      </c>
      <c r="F616">
        <v>0.89400000000000002</v>
      </c>
      <c r="G616">
        <v>1.03</v>
      </c>
    </row>
    <row r="617" spans="1:7" x14ac:dyDescent="0.2">
      <c r="A617">
        <v>244</v>
      </c>
      <c r="B617">
        <v>350.61</v>
      </c>
      <c r="C617">
        <v>0.97799999999999998</v>
      </c>
      <c r="D617">
        <v>0.88600000000000001</v>
      </c>
      <c r="E617">
        <v>1.1080000000000001</v>
      </c>
      <c r="F617">
        <v>0.89200000000000002</v>
      </c>
      <c r="G617">
        <v>1.0269999999999999</v>
      </c>
    </row>
    <row r="618" spans="1:7" x14ac:dyDescent="0.2">
      <c r="A618">
        <v>245</v>
      </c>
      <c r="B618">
        <v>347.89</v>
      </c>
      <c r="C618">
        <v>0.98599999999999999</v>
      </c>
      <c r="D618">
        <v>0.89200000000000002</v>
      </c>
      <c r="E618">
        <v>1.1160000000000001</v>
      </c>
      <c r="F618">
        <v>0.90400000000000003</v>
      </c>
      <c r="G618">
        <v>1.03</v>
      </c>
    </row>
    <row r="619" spans="1:7" x14ac:dyDescent="0.2">
      <c r="A619">
        <v>246</v>
      </c>
      <c r="B619">
        <v>345.12</v>
      </c>
      <c r="C619">
        <v>0.99399999999999999</v>
      </c>
      <c r="D619">
        <v>0.89600000000000002</v>
      </c>
      <c r="E619">
        <v>1.121</v>
      </c>
      <c r="F619">
        <v>0.91200000000000003</v>
      </c>
      <c r="G619">
        <v>1.0489999999999999</v>
      </c>
    </row>
    <row r="620" spans="1:7" x14ac:dyDescent="0.2">
      <c r="A620">
        <v>247</v>
      </c>
      <c r="B620">
        <v>342.32</v>
      </c>
      <c r="C620">
        <v>1</v>
      </c>
      <c r="D620">
        <v>0.89800000000000002</v>
      </c>
      <c r="E620">
        <v>1.127</v>
      </c>
      <c r="F620">
        <v>0.91</v>
      </c>
      <c r="G620">
        <v>1.0640000000000001</v>
      </c>
    </row>
    <row r="621" spans="1:7" x14ac:dyDescent="0.2">
      <c r="A621">
        <v>248</v>
      </c>
      <c r="B621">
        <v>339.49</v>
      </c>
      <c r="C621">
        <v>1.0089999999999999</v>
      </c>
      <c r="D621">
        <v>0.90600000000000003</v>
      </c>
      <c r="E621">
        <v>1.1299999999999999</v>
      </c>
      <c r="F621">
        <v>0.92100000000000004</v>
      </c>
      <c r="G621">
        <v>1.079</v>
      </c>
    </row>
    <row r="622" spans="1:7" x14ac:dyDescent="0.2">
      <c r="A622">
        <v>249</v>
      </c>
      <c r="B622">
        <v>336.61</v>
      </c>
      <c r="C622">
        <v>1.0149999999999999</v>
      </c>
      <c r="D622">
        <v>0.90700000000000003</v>
      </c>
      <c r="E622">
        <v>1.1339999999999999</v>
      </c>
      <c r="F622">
        <v>0.92600000000000005</v>
      </c>
      <c r="G622">
        <v>1.093</v>
      </c>
    </row>
    <row r="623" spans="1:7" x14ac:dyDescent="0.2">
      <c r="A623">
        <v>250</v>
      </c>
      <c r="B623">
        <v>333.71</v>
      </c>
      <c r="C623">
        <v>1.0189999999999999</v>
      </c>
      <c r="D623">
        <v>0.91</v>
      </c>
      <c r="E623">
        <v>1.1399999999999999</v>
      </c>
      <c r="F623">
        <v>0.92800000000000005</v>
      </c>
      <c r="G623">
        <v>1.0960000000000001</v>
      </c>
    </row>
    <row r="624" spans="1:7" x14ac:dyDescent="0.2">
      <c r="A624">
        <v>251</v>
      </c>
      <c r="B624">
        <v>330.76</v>
      </c>
      <c r="C624">
        <v>1.0229999999999999</v>
      </c>
      <c r="D624">
        <v>0.92</v>
      </c>
      <c r="E624">
        <v>1.145</v>
      </c>
      <c r="F624">
        <v>0.93300000000000005</v>
      </c>
      <c r="G624">
        <v>1.0920000000000001</v>
      </c>
    </row>
    <row r="625" spans="1:7" x14ac:dyDescent="0.2">
      <c r="A625">
        <v>252</v>
      </c>
      <c r="B625">
        <v>327.79</v>
      </c>
      <c r="C625">
        <v>1.024</v>
      </c>
      <c r="D625">
        <v>0.91900000000000004</v>
      </c>
      <c r="E625">
        <v>1.147</v>
      </c>
      <c r="F625">
        <v>0.94099999999999995</v>
      </c>
      <c r="G625">
        <v>1.0900000000000001</v>
      </c>
    </row>
    <row r="626" spans="1:7" x14ac:dyDescent="0.2">
      <c r="A626">
        <v>253</v>
      </c>
      <c r="B626">
        <v>324.77</v>
      </c>
      <c r="C626">
        <v>1.0269999999999999</v>
      </c>
      <c r="D626">
        <v>0.92400000000000004</v>
      </c>
      <c r="E626">
        <v>1.151</v>
      </c>
      <c r="F626">
        <v>0.94399999999999995</v>
      </c>
      <c r="G626">
        <v>1.091</v>
      </c>
    </row>
    <row r="627" spans="1:7" x14ac:dyDescent="0.2">
      <c r="A627">
        <v>254</v>
      </c>
      <c r="B627">
        <v>321.73</v>
      </c>
      <c r="C627">
        <v>1.0329999999999999</v>
      </c>
      <c r="D627">
        <v>0.93100000000000005</v>
      </c>
      <c r="E627">
        <v>1.1559999999999999</v>
      </c>
      <c r="F627">
        <v>0.94699999999999995</v>
      </c>
      <c r="G627">
        <v>1.097</v>
      </c>
    </row>
    <row r="628" spans="1:7" x14ac:dyDescent="0.2">
      <c r="A628">
        <v>255</v>
      </c>
      <c r="B628">
        <v>318.64999999999998</v>
      </c>
      <c r="C628">
        <v>1.0329999999999999</v>
      </c>
      <c r="D628">
        <v>0.92800000000000005</v>
      </c>
      <c r="E628">
        <v>1.157</v>
      </c>
      <c r="F628">
        <v>0.94699999999999995</v>
      </c>
      <c r="G628">
        <v>1.099</v>
      </c>
    </row>
    <row r="629" spans="1:7" x14ac:dyDescent="0.2">
      <c r="A629">
        <v>256</v>
      </c>
      <c r="B629">
        <v>315.54000000000002</v>
      </c>
      <c r="C629">
        <v>1.0329999999999999</v>
      </c>
      <c r="D629">
        <v>0.92900000000000005</v>
      </c>
      <c r="E629">
        <v>1.1599999999999999</v>
      </c>
      <c r="F629">
        <v>0.95299999999999996</v>
      </c>
      <c r="G629">
        <v>1.089</v>
      </c>
    </row>
    <row r="630" spans="1:7" x14ac:dyDescent="0.2">
      <c r="A630">
        <v>257</v>
      </c>
      <c r="B630">
        <v>312.39999999999998</v>
      </c>
      <c r="C630">
        <v>1.0349999999999999</v>
      </c>
      <c r="D630">
        <v>0.93600000000000005</v>
      </c>
      <c r="E630">
        <v>1.163</v>
      </c>
      <c r="F630">
        <v>0.95499999999999996</v>
      </c>
      <c r="G630">
        <v>1.085</v>
      </c>
    </row>
    <row r="631" spans="1:7" x14ac:dyDescent="0.2">
      <c r="A631">
        <v>258</v>
      </c>
      <c r="B631">
        <v>309.23</v>
      </c>
      <c r="C631">
        <v>1.0309999999999999</v>
      </c>
      <c r="D631">
        <v>0.93300000000000005</v>
      </c>
      <c r="E631">
        <v>1.1619999999999999</v>
      </c>
      <c r="F631">
        <v>0.95499999999999996</v>
      </c>
      <c r="G631">
        <v>1.075</v>
      </c>
    </row>
    <row r="632" spans="1:7" x14ac:dyDescent="0.2">
      <c r="A632">
        <v>259</v>
      </c>
      <c r="B632">
        <v>306.02999999999997</v>
      </c>
      <c r="C632">
        <v>1.032</v>
      </c>
      <c r="D632">
        <v>0.93500000000000005</v>
      </c>
      <c r="E632">
        <v>1.165</v>
      </c>
      <c r="F632">
        <v>0.95699999999999996</v>
      </c>
      <c r="G632">
        <v>1.073</v>
      </c>
    </row>
    <row r="633" spans="1:7" x14ac:dyDescent="0.2">
      <c r="A633">
        <v>260</v>
      </c>
      <c r="B633">
        <v>302.8</v>
      </c>
      <c r="C633">
        <v>1.0329999999999999</v>
      </c>
      <c r="D633">
        <v>0.94</v>
      </c>
      <c r="E633">
        <v>1.165</v>
      </c>
      <c r="F633">
        <v>0.95899999999999996</v>
      </c>
      <c r="G633">
        <v>1.07</v>
      </c>
    </row>
    <row r="634" spans="1:7" x14ac:dyDescent="0.2">
      <c r="A634">
        <v>261</v>
      </c>
      <c r="B634">
        <v>299.54000000000002</v>
      </c>
      <c r="C634">
        <v>1.0289999999999999</v>
      </c>
      <c r="D634">
        <v>0.93600000000000005</v>
      </c>
      <c r="E634">
        <v>1.165</v>
      </c>
      <c r="F634">
        <v>0.95499999999999996</v>
      </c>
      <c r="G634">
        <v>1.0589999999999999</v>
      </c>
    </row>
    <row r="635" spans="1:7" x14ac:dyDescent="0.2">
      <c r="A635">
        <v>262</v>
      </c>
      <c r="B635">
        <v>296.26</v>
      </c>
      <c r="C635">
        <v>1.0269999999999999</v>
      </c>
      <c r="D635">
        <v>0.93799999999999994</v>
      </c>
      <c r="E635">
        <v>1.1659999999999999</v>
      </c>
      <c r="F635">
        <v>0.95799999999999996</v>
      </c>
      <c r="G635">
        <v>1.0449999999999999</v>
      </c>
    </row>
    <row r="636" spans="1:7" x14ac:dyDescent="0.2">
      <c r="A636">
        <v>263</v>
      </c>
      <c r="B636">
        <v>292.94</v>
      </c>
      <c r="C636">
        <v>1.0249999999999999</v>
      </c>
      <c r="D636">
        <v>0.93700000000000006</v>
      </c>
      <c r="E636">
        <v>1.1619999999999999</v>
      </c>
      <c r="F636">
        <v>0.95799999999999996</v>
      </c>
      <c r="G636">
        <v>1.042</v>
      </c>
    </row>
    <row r="637" spans="1:7" x14ac:dyDescent="0.2">
      <c r="A637">
        <v>264</v>
      </c>
      <c r="B637">
        <v>289.61</v>
      </c>
      <c r="C637">
        <v>1.024</v>
      </c>
      <c r="D637">
        <v>0.93400000000000005</v>
      </c>
      <c r="E637">
        <v>1.161</v>
      </c>
      <c r="F637">
        <v>0.95399999999999996</v>
      </c>
      <c r="G637">
        <v>1.0449999999999999</v>
      </c>
    </row>
    <row r="638" spans="1:7" x14ac:dyDescent="0.2">
      <c r="A638">
        <v>265</v>
      </c>
      <c r="B638">
        <v>286.24</v>
      </c>
      <c r="C638">
        <v>1.0269999999999999</v>
      </c>
      <c r="D638">
        <v>0.93700000000000006</v>
      </c>
      <c r="E638">
        <v>1.1619999999999999</v>
      </c>
      <c r="F638">
        <v>0.95299999999999996</v>
      </c>
      <c r="G638">
        <v>1.056</v>
      </c>
    </row>
    <row r="639" spans="1:7" x14ac:dyDescent="0.2">
      <c r="A639">
        <v>266</v>
      </c>
      <c r="B639">
        <v>282.86</v>
      </c>
      <c r="C639">
        <v>1.024</v>
      </c>
      <c r="D639">
        <v>0.93300000000000005</v>
      </c>
      <c r="E639">
        <v>1.155</v>
      </c>
      <c r="F639">
        <v>0.95099999999999996</v>
      </c>
      <c r="G639">
        <v>1.056</v>
      </c>
    </row>
    <row r="640" spans="1:7" x14ac:dyDescent="0.2">
      <c r="A640">
        <v>267</v>
      </c>
      <c r="B640">
        <v>279.45</v>
      </c>
      <c r="C640">
        <v>1.018</v>
      </c>
      <c r="D640">
        <v>0.93100000000000005</v>
      </c>
      <c r="E640">
        <v>1.153</v>
      </c>
      <c r="F640">
        <v>0.94899999999999995</v>
      </c>
      <c r="G640">
        <v>1.0409999999999999</v>
      </c>
    </row>
    <row r="641" spans="1:7" x14ac:dyDescent="0.2">
      <c r="A641">
        <v>268</v>
      </c>
      <c r="B641">
        <v>276.02</v>
      </c>
      <c r="C641">
        <v>1.0149999999999999</v>
      </c>
      <c r="D641">
        <v>0.93400000000000005</v>
      </c>
      <c r="E641">
        <v>1.151</v>
      </c>
      <c r="F641">
        <v>0.94799999999999995</v>
      </c>
      <c r="G641">
        <v>1.0269999999999999</v>
      </c>
    </row>
    <row r="642" spans="1:7" x14ac:dyDescent="0.2">
      <c r="A642">
        <v>269</v>
      </c>
      <c r="B642">
        <v>272.56</v>
      </c>
      <c r="C642">
        <v>1.004</v>
      </c>
      <c r="D642">
        <v>0.92800000000000005</v>
      </c>
      <c r="E642">
        <v>1.145</v>
      </c>
      <c r="F642">
        <v>0.94399999999999995</v>
      </c>
      <c r="G642">
        <v>1.0009999999999999</v>
      </c>
    </row>
    <row r="643" spans="1:7" x14ac:dyDescent="0.2">
      <c r="A643">
        <v>270</v>
      </c>
      <c r="B643">
        <v>269.08999999999997</v>
      </c>
      <c r="C643">
        <v>0.995</v>
      </c>
      <c r="D643">
        <v>0.92700000000000005</v>
      </c>
      <c r="E643">
        <v>1.1439999999999999</v>
      </c>
      <c r="F643">
        <v>0.93899999999999995</v>
      </c>
      <c r="G643">
        <v>0.97</v>
      </c>
    </row>
    <row r="644" spans="1:7" x14ac:dyDescent="0.2">
      <c r="A644">
        <v>271</v>
      </c>
      <c r="B644">
        <v>265.60000000000002</v>
      </c>
      <c r="C644">
        <v>0.98799999999999999</v>
      </c>
      <c r="D644">
        <v>0.92600000000000005</v>
      </c>
      <c r="E644">
        <v>1.1359999999999999</v>
      </c>
      <c r="F644">
        <v>0.93500000000000005</v>
      </c>
      <c r="G644">
        <v>0.95499999999999996</v>
      </c>
    </row>
    <row r="645" spans="1:7" x14ac:dyDescent="0.2">
      <c r="A645">
        <v>272</v>
      </c>
      <c r="B645">
        <v>262.08999999999997</v>
      </c>
      <c r="C645">
        <v>0.98299999999999998</v>
      </c>
      <c r="D645">
        <v>0.92</v>
      </c>
      <c r="E645">
        <v>1.1299999999999999</v>
      </c>
      <c r="F645">
        <v>0.93</v>
      </c>
      <c r="G645">
        <v>0.95099999999999996</v>
      </c>
    </row>
    <row r="646" spans="1:7" x14ac:dyDescent="0.2">
      <c r="A646">
        <v>273</v>
      </c>
      <c r="B646">
        <v>258.57</v>
      </c>
      <c r="C646">
        <v>0.98099999999999998</v>
      </c>
      <c r="D646">
        <v>0.91600000000000004</v>
      </c>
      <c r="E646">
        <v>1.129</v>
      </c>
      <c r="F646">
        <v>0.92400000000000004</v>
      </c>
      <c r="G646">
        <v>0.95499999999999996</v>
      </c>
    </row>
    <row r="647" spans="1:7" x14ac:dyDescent="0.2">
      <c r="A647">
        <v>274</v>
      </c>
      <c r="B647">
        <v>255.03</v>
      </c>
      <c r="C647">
        <v>0.98199999999999998</v>
      </c>
      <c r="D647">
        <v>0.91600000000000004</v>
      </c>
      <c r="E647">
        <v>1.123</v>
      </c>
      <c r="F647">
        <v>0.92100000000000004</v>
      </c>
      <c r="G647">
        <v>0.96699999999999997</v>
      </c>
    </row>
    <row r="648" spans="1:7" x14ac:dyDescent="0.2">
      <c r="A648">
        <v>275</v>
      </c>
      <c r="B648">
        <v>251.47</v>
      </c>
      <c r="C648">
        <v>0.97699999999999998</v>
      </c>
      <c r="D648">
        <v>0.90800000000000003</v>
      </c>
      <c r="E648">
        <v>1.1140000000000001</v>
      </c>
      <c r="F648">
        <v>0.91400000000000003</v>
      </c>
      <c r="G648">
        <v>0.97099999999999997</v>
      </c>
    </row>
    <row r="649" spans="1:7" x14ac:dyDescent="0.2">
      <c r="A649">
        <v>276</v>
      </c>
      <c r="B649">
        <v>247.9</v>
      </c>
      <c r="C649">
        <v>0.97599999999999998</v>
      </c>
      <c r="D649">
        <v>0.90600000000000003</v>
      </c>
      <c r="E649">
        <v>1.1100000000000001</v>
      </c>
      <c r="F649">
        <v>0.91</v>
      </c>
      <c r="G649">
        <v>0.97899999999999998</v>
      </c>
    </row>
    <row r="650" spans="1:7" x14ac:dyDescent="0.2">
      <c r="A650">
        <v>277</v>
      </c>
      <c r="B650">
        <v>244.32</v>
      </c>
      <c r="C650">
        <v>0.97399999999999998</v>
      </c>
      <c r="D650">
        <v>0.90300000000000002</v>
      </c>
      <c r="E650">
        <v>1.103</v>
      </c>
      <c r="F650">
        <v>0.90500000000000003</v>
      </c>
      <c r="G650">
        <v>0.98699999999999999</v>
      </c>
    </row>
    <row r="651" spans="1:7" x14ac:dyDescent="0.2">
      <c r="A651">
        <v>278</v>
      </c>
      <c r="B651">
        <v>240.73</v>
      </c>
      <c r="C651">
        <v>0.96899999999999997</v>
      </c>
      <c r="D651">
        <v>0.89700000000000002</v>
      </c>
      <c r="E651">
        <v>1.0960000000000001</v>
      </c>
      <c r="F651">
        <v>0.89600000000000002</v>
      </c>
      <c r="G651">
        <v>0.98799999999999999</v>
      </c>
    </row>
    <row r="652" spans="1:7" x14ac:dyDescent="0.2">
      <c r="A652">
        <v>279</v>
      </c>
      <c r="B652">
        <v>237.12</v>
      </c>
      <c r="C652">
        <v>0.96499999999999997</v>
      </c>
      <c r="D652">
        <v>0.89400000000000002</v>
      </c>
      <c r="E652">
        <v>1.0900000000000001</v>
      </c>
      <c r="F652">
        <v>0.89400000000000002</v>
      </c>
      <c r="G652">
        <v>0.98099999999999998</v>
      </c>
    </row>
    <row r="653" spans="1:7" x14ac:dyDescent="0.2">
      <c r="A653">
        <v>280</v>
      </c>
      <c r="B653">
        <v>233.51</v>
      </c>
      <c r="C653">
        <v>0.95799999999999996</v>
      </c>
      <c r="D653">
        <v>0.89100000000000001</v>
      </c>
      <c r="E653">
        <v>1.081</v>
      </c>
      <c r="F653">
        <v>0.88700000000000001</v>
      </c>
      <c r="G653">
        <v>0.97199999999999998</v>
      </c>
    </row>
    <row r="654" spans="1:7" x14ac:dyDescent="0.2">
      <c r="A654">
        <v>281</v>
      </c>
      <c r="B654">
        <v>229.9</v>
      </c>
      <c r="C654">
        <v>0.95</v>
      </c>
      <c r="D654">
        <v>0.88200000000000001</v>
      </c>
      <c r="E654">
        <v>1.077</v>
      </c>
      <c r="F654">
        <v>0.879</v>
      </c>
      <c r="G654">
        <v>0.96199999999999997</v>
      </c>
    </row>
    <row r="655" spans="1:7" x14ac:dyDescent="0.2">
      <c r="A655">
        <v>282</v>
      </c>
      <c r="B655">
        <v>226.27</v>
      </c>
      <c r="C655">
        <v>0.94899999999999995</v>
      </c>
      <c r="D655">
        <v>0.88400000000000001</v>
      </c>
      <c r="E655">
        <v>1.0720000000000001</v>
      </c>
      <c r="F655">
        <v>0.878</v>
      </c>
      <c r="G655">
        <v>0.96099999999999997</v>
      </c>
    </row>
    <row r="656" spans="1:7" x14ac:dyDescent="0.2">
      <c r="A656">
        <v>283</v>
      </c>
      <c r="B656">
        <v>222.65</v>
      </c>
      <c r="C656">
        <v>0.94299999999999995</v>
      </c>
      <c r="D656">
        <v>0.878</v>
      </c>
      <c r="E656">
        <v>1.0609999999999999</v>
      </c>
      <c r="F656">
        <v>0.87</v>
      </c>
      <c r="G656">
        <v>0.96399999999999997</v>
      </c>
    </row>
    <row r="657" spans="1:7" x14ac:dyDescent="0.2">
      <c r="A657">
        <v>284</v>
      </c>
      <c r="B657">
        <v>219.01</v>
      </c>
      <c r="C657">
        <v>0.94099999999999995</v>
      </c>
      <c r="D657">
        <v>0.86899999999999999</v>
      </c>
      <c r="E657">
        <v>1.0569999999999999</v>
      </c>
      <c r="F657">
        <v>0.86799999999999999</v>
      </c>
      <c r="G657">
        <v>0.97</v>
      </c>
    </row>
    <row r="658" spans="1:7" x14ac:dyDescent="0.2">
      <c r="A658">
        <v>285</v>
      </c>
      <c r="B658">
        <v>215.38</v>
      </c>
      <c r="C658">
        <v>0.93899999999999995</v>
      </c>
      <c r="D658">
        <v>0.871</v>
      </c>
      <c r="E658">
        <v>1.0509999999999999</v>
      </c>
      <c r="F658">
        <v>0.86299999999999999</v>
      </c>
      <c r="G658">
        <v>0.97</v>
      </c>
    </row>
    <row r="659" spans="1:7" x14ac:dyDescent="0.2">
      <c r="A659">
        <v>286</v>
      </c>
      <c r="B659">
        <v>211.75</v>
      </c>
      <c r="C659">
        <v>0.93400000000000005</v>
      </c>
      <c r="D659">
        <v>0.86599999999999999</v>
      </c>
      <c r="E659">
        <v>1.042</v>
      </c>
      <c r="F659">
        <v>0.86</v>
      </c>
      <c r="G659">
        <v>0.96899999999999997</v>
      </c>
    </row>
    <row r="660" spans="1:7" x14ac:dyDescent="0.2">
      <c r="A660">
        <v>287</v>
      </c>
      <c r="B660">
        <v>208.12</v>
      </c>
      <c r="C660">
        <v>0.93</v>
      </c>
      <c r="D660">
        <v>0.86199999999999999</v>
      </c>
      <c r="E660">
        <v>1.0369999999999999</v>
      </c>
      <c r="F660">
        <v>0.85499999999999998</v>
      </c>
      <c r="G660">
        <v>0.96499999999999997</v>
      </c>
    </row>
    <row r="661" spans="1:7" x14ac:dyDescent="0.2">
      <c r="A661">
        <v>288</v>
      </c>
      <c r="B661">
        <v>204.49</v>
      </c>
      <c r="C661">
        <v>0.92700000000000005</v>
      </c>
      <c r="D661">
        <v>0.86099999999999999</v>
      </c>
      <c r="E661">
        <v>1.032</v>
      </c>
      <c r="F661">
        <v>0.85399999999999998</v>
      </c>
      <c r="G661">
        <v>0.96199999999999997</v>
      </c>
    </row>
    <row r="662" spans="1:7" x14ac:dyDescent="0.2">
      <c r="A662">
        <v>289</v>
      </c>
      <c r="B662">
        <v>200.86</v>
      </c>
      <c r="C662">
        <v>0.92400000000000004</v>
      </c>
      <c r="D662">
        <v>0.85899999999999999</v>
      </c>
      <c r="E662">
        <v>1.0249999999999999</v>
      </c>
      <c r="F662">
        <v>0.84899999999999998</v>
      </c>
      <c r="G662">
        <v>0.96199999999999997</v>
      </c>
    </row>
    <row r="663" spans="1:7" x14ac:dyDescent="0.2">
      <c r="A663">
        <v>290</v>
      </c>
      <c r="B663">
        <v>197.24</v>
      </c>
      <c r="C663">
        <v>0.92100000000000004</v>
      </c>
      <c r="D663">
        <v>0.85499999999999998</v>
      </c>
      <c r="E663">
        <v>1.022</v>
      </c>
      <c r="F663">
        <v>0.84799999999999998</v>
      </c>
      <c r="G663">
        <v>0.96099999999999997</v>
      </c>
    </row>
    <row r="664" spans="1:7" x14ac:dyDescent="0.2">
      <c r="A664">
        <v>291</v>
      </c>
      <c r="B664">
        <v>193.62</v>
      </c>
      <c r="C664">
        <v>0.92300000000000004</v>
      </c>
      <c r="D664">
        <v>0.85599999999999998</v>
      </c>
      <c r="E664">
        <v>1.0169999999999999</v>
      </c>
      <c r="F664">
        <v>0.84599999999999997</v>
      </c>
      <c r="G664">
        <v>0.97399999999999998</v>
      </c>
    </row>
    <row r="665" spans="1:7" x14ac:dyDescent="0.2">
      <c r="A665">
        <v>292</v>
      </c>
      <c r="B665">
        <v>190.02</v>
      </c>
      <c r="C665">
        <v>0.92300000000000004</v>
      </c>
      <c r="D665">
        <v>0.85199999999999998</v>
      </c>
      <c r="E665">
        <v>1.0109999999999999</v>
      </c>
      <c r="F665">
        <v>0.84499999999999997</v>
      </c>
      <c r="G665">
        <v>0.98399999999999999</v>
      </c>
    </row>
    <row r="666" spans="1:7" x14ac:dyDescent="0.2">
      <c r="A666">
        <v>293</v>
      </c>
      <c r="B666">
        <v>186.42</v>
      </c>
      <c r="C666">
        <v>0.92400000000000004</v>
      </c>
      <c r="D666">
        <v>0.85499999999999998</v>
      </c>
      <c r="E666">
        <v>1.014</v>
      </c>
      <c r="F666">
        <v>0.84399999999999997</v>
      </c>
      <c r="G666">
        <v>0.98399999999999999</v>
      </c>
    </row>
    <row r="667" spans="1:7" x14ac:dyDescent="0.2">
      <c r="A667">
        <v>294</v>
      </c>
      <c r="B667">
        <v>182.83</v>
      </c>
      <c r="C667">
        <v>0.92500000000000004</v>
      </c>
      <c r="D667">
        <v>0.85799999999999998</v>
      </c>
      <c r="E667">
        <v>1.012</v>
      </c>
      <c r="F667">
        <v>0.84699999999999998</v>
      </c>
      <c r="G667">
        <v>0.98399999999999999</v>
      </c>
    </row>
    <row r="668" spans="1:7" x14ac:dyDescent="0.2">
      <c r="A668">
        <v>295</v>
      </c>
      <c r="B668">
        <v>179.26</v>
      </c>
      <c r="C668">
        <v>0.92</v>
      </c>
      <c r="D668">
        <v>0.85799999999999998</v>
      </c>
      <c r="E668">
        <v>1.0089999999999999</v>
      </c>
      <c r="F668">
        <v>0.84699999999999998</v>
      </c>
      <c r="G668">
        <v>0.96399999999999997</v>
      </c>
    </row>
    <row r="669" spans="1:7" x14ac:dyDescent="0.2">
      <c r="A669">
        <v>296</v>
      </c>
      <c r="B669">
        <v>175.7</v>
      </c>
      <c r="C669">
        <v>0.91600000000000004</v>
      </c>
      <c r="D669">
        <v>0.86</v>
      </c>
      <c r="E669">
        <v>1.012</v>
      </c>
      <c r="F669">
        <v>0.84799999999999998</v>
      </c>
      <c r="G669">
        <v>0.94299999999999995</v>
      </c>
    </row>
    <row r="670" spans="1:7" x14ac:dyDescent="0.2">
      <c r="A670">
        <v>297</v>
      </c>
      <c r="B670">
        <v>172.16</v>
      </c>
      <c r="C670">
        <v>0.91500000000000004</v>
      </c>
      <c r="D670">
        <v>0.86499999999999999</v>
      </c>
      <c r="E670">
        <v>1.0089999999999999</v>
      </c>
      <c r="F670">
        <v>0.85699999999999998</v>
      </c>
      <c r="G670">
        <v>0.92900000000000005</v>
      </c>
    </row>
    <row r="671" spans="1:7" x14ac:dyDescent="0.2">
      <c r="A671">
        <v>298</v>
      </c>
      <c r="B671">
        <v>168.63</v>
      </c>
      <c r="C671">
        <v>0.91</v>
      </c>
      <c r="D671">
        <v>0.86299999999999999</v>
      </c>
      <c r="E671">
        <v>1.0109999999999999</v>
      </c>
      <c r="F671">
        <v>0.85199999999999998</v>
      </c>
      <c r="G671">
        <v>0.91500000000000004</v>
      </c>
    </row>
    <row r="672" spans="1:7" x14ac:dyDescent="0.2">
      <c r="A672">
        <v>299</v>
      </c>
      <c r="B672">
        <v>165.12</v>
      </c>
      <c r="C672">
        <v>0.91400000000000003</v>
      </c>
      <c r="D672">
        <v>0.86599999999999999</v>
      </c>
      <c r="E672">
        <v>1.0149999999999999</v>
      </c>
      <c r="F672">
        <v>0.85699999999999998</v>
      </c>
      <c r="G672">
        <v>0.91800000000000004</v>
      </c>
    </row>
    <row r="673" spans="1:7" x14ac:dyDescent="0.2">
      <c r="A673">
        <v>300</v>
      </c>
      <c r="B673">
        <v>161.63</v>
      </c>
      <c r="C673">
        <v>0.92300000000000004</v>
      </c>
      <c r="D673">
        <v>0.873</v>
      </c>
      <c r="E673">
        <v>1.0129999999999999</v>
      </c>
      <c r="F673">
        <v>0.86099999999999999</v>
      </c>
      <c r="G673">
        <v>0.94499999999999995</v>
      </c>
    </row>
    <row r="674" spans="1:7" x14ac:dyDescent="0.2">
      <c r="A674">
        <v>301</v>
      </c>
      <c r="B674">
        <v>158.16</v>
      </c>
      <c r="C674">
        <v>0.93100000000000005</v>
      </c>
      <c r="D674">
        <v>0.873</v>
      </c>
      <c r="E674">
        <v>1.02</v>
      </c>
      <c r="F674">
        <v>0.86199999999999999</v>
      </c>
      <c r="G674">
        <v>0.96899999999999997</v>
      </c>
    </row>
    <row r="675" spans="1:7" x14ac:dyDescent="0.2">
      <c r="A675">
        <v>302</v>
      </c>
      <c r="B675">
        <v>154.72</v>
      </c>
      <c r="C675">
        <v>0.93899999999999995</v>
      </c>
      <c r="D675">
        <v>0.88300000000000001</v>
      </c>
      <c r="E675">
        <v>1.0229999999999999</v>
      </c>
      <c r="F675">
        <v>0.87</v>
      </c>
      <c r="G675">
        <v>0.98</v>
      </c>
    </row>
    <row r="676" spans="1:7" x14ac:dyDescent="0.2">
      <c r="A676">
        <v>303</v>
      </c>
      <c r="B676">
        <v>151.30000000000001</v>
      </c>
      <c r="C676">
        <v>0.94099999999999995</v>
      </c>
      <c r="D676">
        <v>0.88500000000000001</v>
      </c>
      <c r="E676">
        <v>1.0229999999999999</v>
      </c>
      <c r="F676">
        <v>0.878</v>
      </c>
      <c r="G676">
        <v>0.97799999999999998</v>
      </c>
    </row>
    <row r="677" spans="1:7" x14ac:dyDescent="0.2">
      <c r="A677">
        <v>304</v>
      </c>
      <c r="B677">
        <v>147.9</v>
      </c>
      <c r="C677">
        <v>0.94</v>
      </c>
      <c r="D677">
        <v>0.88900000000000001</v>
      </c>
      <c r="E677">
        <v>1.03</v>
      </c>
      <c r="F677">
        <v>0.88300000000000001</v>
      </c>
      <c r="G677">
        <v>0.95599999999999996</v>
      </c>
    </row>
    <row r="678" spans="1:7" x14ac:dyDescent="0.2">
      <c r="A678">
        <v>305</v>
      </c>
      <c r="B678">
        <v>144.53</v>
      </c>
      <c r="C678">
        <v>0.94099999999999995</v>
      </c>
      <c r="D678">
        <v>0.89900000000000002</v>
      </c>
      <c r="E678">
        <v>1.0329999999999999</v>
      </c>
      <c r="F678">
        <v>0.88800000000000001</v>
      </c>
      <c r="G678">
        <v>0.94499999999999995</v>
      </c>
    </row>
    <row r="679" spans="1:7" x14ac:dyDescent="0.2">
      <c r="A679">
        <v>306</v>
      </c>
      <c r="B679">
        <v>141.19</v>
      </c>
      <c r="C679">
        <v>0.94499999999999995</v>
      </c>
      <c r="D679">
        <v>0.9</v>
      </c>
      <c r="E679">
        <v>1.038</v>
      </c>
      <c r="F679">
        <v>0.89500000000000002</v>
      </c>
      <c r="G679">
        <v>0.94599999999999995</v>
      </c>
    </row>
    <row r="680" spans="1:7" x14ac:dyDescent="0.2">
      <c r="A680">
        <v>307</v>
      </c>
      <c r="B680">
        <v>137.88999999999999</v>
      </c>
      <c r="C680">
        <v>0.95</v>
      </c>
      <c r="D680">
        <v>0.90700000000000003</v>
      </c>
      <c r="E680">
        <v>1.0469999999999999</v>
      </c>
      <c r="F680">
        <v>0.90300000000000002</v>
      </c>
      <c r="G680">
        <v>0.94499999999999995</v>
      </c>
    </row>
    <row r="681" spans="1:7" x14ac:dyDescent="0.2">
      <c r="A681">
        <v>308</v>
      </c>
      <c r="B681">
        <v>134.61000000000001</v>
      </c>
      <c r="C681">
        <v>0.95799999999999996</v>
      </c>
      <c r="D681">
        <v>0.91300000000000003</v>
      </c>
      <c r="E681">
        <v>1.0509999999999999</v>
      </c>
      <c r="F681">
        <v>0.91800000000000004</v>
      </c>
      <c r="G681">
        <v>0.95</v>
      </c>
    </row>
    <row r="682" spans="1:7" x14ac:dyDescent="0.2">
      <c r="A682">
        <v>309</v>
      </c>
      <c r="B682">
        <v>131.37</v>
      </c>
      <c r="C682">
        <v>0.95799999999999996</v>
      </c>
      <c r="D682">
        <v>0.91700000000000004</v>
      </c>
      <c r="E682">
        <v>1.0549999999999999</v>
      </c>
      <c r="F682">
        <v>0.92300000000000004</v>
      </c>
      <c r="G682">
        <v>0.93700000000000006</v>
      </c>
    </row>
    <row r="683" spans="1:7" x14ac:dyDescent="0.2">
      <c r="A683">
        <v>310</v>
      </c>
      <c r="B683">
        <v>128.16</v>
      </c>
      <c r="C683">
        <v>0.96099999999999997</v>
      </c>
      <c r="D683">
        <v>0.92400000000000004</v>
      </c>
      <c r="E683">
        <v>1.052</v>
      </c>
      <c r="F683">
        <v>0.93</v>
      </c>
      <c r="G683">
        <v>0.93799999999999994</v>
      </c>
    </row>
    <row r="684" spans="1:7" x14ac:dyDescent="0.2">
      <c r="A684">
        <v>311</v>
      </c>
      <c r="B684">
        <v>124.99</v>
      </c>
      <c r="C684">
        <v>0.96699999999999997</v>
      </c>
      <c r="D684">
        <v>0.93300000000000005</v>
      </c>
      <c r="E684">
        <v>1.0509999999999999</v>
      </c>
      <c r="F684">
        <v>0.93500000000000005</v>
      </c>
      <c r="G684">
        <v>0.95</v>
      </c>
    </row>
    <row r="685" spans="1:7" x14ac:dyDescent="0.2">
      <c r="A685">
        <v>312</v>
      </c>
      <c r="B685">
        <v>121.85</v>
      </c>
      <c r="C685">
        <v>0.97</v>
      </c>
      <c r="D685">
        <v>0.93300000000000005</v>
      </c>
      <c r="E685">
        <v>1.0609999999999999</v>
      </c>
      <c r="F685">
        <v>0.94199999999999995</v>
      </c>
      <c r="G685">
        <v>0.94599999999999995</v>
      </c>
    </row>
    <row r="686" spans="1:7" x14ac:dyDescent="0.2">
      <c r="A686">
        <v>313</v>
      </c>
      <c r="B686">
        <v>118.76</v>
      </c>
      <c r="C686">
        <v>0.97299999999999998</v>
      </c>
      <c r="D686">
        <v>0.94099999999999995</v>
      </c>
      <c r="E686">
        <v>1.0660000000000001</v>
      </c>
      <c r="F686">
        <v>0.94599999999999995</v>
      </c>
      <c r="G686">
        <v>0.94</v>
      </c>
    </row>
    <row r="687" spans="1:7" x14ac:dyDescent="0.2">
      <c r="A687">
        <v>314</v>
      </c>
      <c r="B687">
        <v>115.7</v>
      </c>
      <c r="C687">
        <v>0.97399999999999998</v>
      </c>
      <c r="D687">
        <v>0.94499999999999995</v>
      </c>
      <c r="E687">
        <v>1.07</v>
      </c>
      <c r="F687">
        <v>0.95499999999999996</v>
      </c>
      <c r="G687">
        <v>0.92800000000000005</v>
      </c>
    </row>
    <row r="688" spans="1:7" x14ac:dyDescent="0.2">
      <c r="A688">
        <v>315</v>
      </c>
      <c r="B688">
        <v>112.69</v>
      </c>
      <c r="C688">
        <v>0.97399999999999998</v>
      </c>
      <c r="D688">
        <v>0.95099999999999996</v>
      </c>
      <c r="E688">
        <v>1.077</v>
      </c>
      <c r="F688">
        <v>0.95799999999999996</v>
      </c>
      <c r="G688">
        <v>0.90900000000000003</v>
      </c>
    </row>
    <row r="689" spans="1:7" x14ac:dyDescent="0.2">
      <c r="A689">
        <v>316</v>
      </c>
      <c r="B689">
        <v>109.72</v>
      </c>
      <c r="C689">
        <v>0.97399999999999998</v>
      </c>
      <c r="D689">
        <v>0.95599999999999996</v>
      </c>
      <c r="E689">
        <v>1.081</v>
      </c>
      <c r="F689">
        <v>0.96299999999999997</v>
      </c>
      <c r="G689">
        <v>0.89700000000000002</v>
      </c>
    </row>
    <row r="690" spans="1:7" x14ac:dyDescent="0.2">
      <c r="A690">
        <v>317</v>
      </c>
      <c r="B690">
        <v>106.8</v>
      </c>
      <c r="C690">
        <v>0.97299999999999998</v>
      </c>
      <c r="D690">
        <v>0.96299999999999997</v>
      </c>
      <c r="E690">
        <v>1.087</v>
      </c>
      <c r="F690">
        <v>0.96799999999999997</v>
      </c>
      <c r="G690">
        <v>0.875</v>
      </c>
    </row>
    <row r="691" spans="1:7" x14ac:dyDescent="0.2">
      <c r="A691">
        <v>318</v>
      </c>
      <c r="B691">
        <v>103.92</v>
      </c>
      <c r="C691">
        <v>0.96899999999999997</v>
      </c>
      <c r="D691">
        <v>0.95799999999999996</v>
      </c>
      <c r="E691">
        <v>1.0900000000000001</v>
      </c>
      <c r="F691">
        <v>0.96699999999999997</v>
      </c>
      <c r="G691">
        <v>0.86199999999999999</v>
      </c>
    </row>
    <row r="692" spans="1:7" x14ac:dyDescent="0.2">
      <c r="A692">
        <v>319</v>
      </c>
      <c r="B692">
        <v>101.09</v>
      </c>
      <c r="C692">
        <v>0.97099999999999997</v>
      </c>
      <c r="D692">
        <v>0.96299999999999997</v>
      </c>
      <c r="E692">
        <v>1.091</v>
      </c>
      <c r="F692">
        <v>0.97099999999999997</v>
      </c>
      <c r="G692">
        <v>0.85899999999999999</v>
      </c>
    </row>
    <row r="693" spans="1:7" x14ac:dyDescent="0.2">
      <c r="A693">
        <v>320</v>
      </c>
      <c r="B693">
        <v>98.3</v>
      </c>
      <c r="C693">
        <v>0.96399999999999997</v>
      </c>
      <c r="D693">
        <v>0.96199999999999997</v>
      </c>
      <c r="E693">
        <v>1.0920000000000001</v>
      </c>
      <c r="F693">
        <v>0.97299999999999998</v>
      </c>
      <c r="G693">
        <v>0.82699999999999996</v>
      </c>
    </row>
    <row r="694" spans="1:7" x14ac:dyDescent="0.2">
      <c r="A694">
        <v>321</v>
      </c>
      <c r="B694">
        <v>95.57</v>
      </c>
      <c r="C694">
        <v>0.95899999999999996</v>
      </c>
      <c r="D694">
        <v>0.96</v>
      </c>
      <c r="E694">
        <v>1.0940000000000001</v>
      </c>
      <c r="F694">
        <v>0.97399999999999998</v>
      </c>
      <c r="G694">
        <v>0.81</v>
      </c>
    </row>
    <row r="695" spans="1:7" x14ac:dyDescent="0.2">
      <c r="A695">
        <v>322</v>
      </c>
      <c r="B695">
        <v>92.89</v>
      </c>
      <c r="C695">
        <v>0.96</v>
      </c>
      <c r="D695">
        <v>0.96299999999999997</v>
      </c>
      <c r="E695">
        <v>1.0960000000000001</v>
      </c>
      <c r="F695">
        <v>0.97399999999999998</v>
      </c>
      <c r="G695">
        <v>0.80700000000000005</v>
      </c>
    </row>
    <row r="696" spans="1:7" x14ac:dyDescent="0.2">
      <c r="A696">
        <v>323</v>
      </c>
      <c r="B696">
        <v>90.26</v>
      </c>
      <c r="C696">
        <v>0.96299999999999997</v>
      </c>
      <c r="D696">
        <v>0.95699999999999996</v>
      </c>
      <c r="E696">
        <v>1.095</v>
      </c>
      <c r="F696">
        <v>0.97599999999999998</v>
      </c>
      <c r="G696">
        <v>0.82199999999999995</v>
      </c>
    </row>
    <row r="697" spans="1:7" x14ac:dyDescent="0.2">
      <c r="A697">
        <v>324</v>
      </c>
      <c r="B697">
        <v>87.69</v>
      </c>
      <c r="C697">
        <v>0.95199999999999996</v>
      </c>
      <c r="D697">
        <v>0.95299999999999996</v>
      </c>
      <c r="E697">
        <v>1.0960000000000001</v>
      </c>
      <c r="F697">
        <v>0.97099999999999997</v>
      </c>
      <c r="G697">
        <v>0.79100000000000004</v>
      </c>
    </row>
    <row r="698" spans="1:7" x14ac:dyDescent="0.2">
      <c r="A698">
        <v>325</v>
      </c>
      <c r="B698">
        <v>85.17</v>
      </c>
      <c r="C698">
        <v>0.95399999999999996</v>
      </c>
      <c r="D698">
        <v>0.95299999999999996</v>
      </c>
      <c r="E698">
        <v>1.0900000000000001</v>
      </c>
      <c r="F698">
        <v>0.97199999999999998</v>
      </c>
      <c r="G698">
        <v>0.8</v>
      </c>
    </row>
    <row r="699" spans="1:7" x14ac:dyDescent="0.2">
      <c r="A699">
        <v>326</v>
      </c>
      <c r="B699">
        <v>82.71</v>
      </c>
      <c r="C699">
        <v>0.94599999999999995</v>
      </c>
      <c r="D699">
        <v>0.94199999999999995</v>
      </c>
      <c r="E699">
        <v>1.0880000000000001</v>
      </c>
      <c r="F699">
        <v>0.97199999999999998</v>
      </c>
      <c r="G699">
        <v>0.78200000000000003</v>
      </c>
    </row>
    <row r="700" spans="1:7" x14ac:dyDescent="0.2">
      <c r="A700">
        <v>327</v>
      </c>
      <c r="B700">
        <v>80.31</v>
      </c>
      <c r="C700">
        <v>0.94099999999999995</v>
      </c>
      <c r="D700">
        <v>0.93700000000000006</v>
      </c>
      <c r="E700">
        <v>1.083</v>
      </c>
      <c r="F700">
        <v>0.97</v>
      </c>
      <c r="G700">
        <v>0.77400000000000002</v>
      </c>
    </row>
    <row r="701" spans="1:7" x14ac:dyDescent="0.2">
      <c r="A701">
        <v>328</v>
      </c>
      <c r="B701">
        <v>77.959999999999994</v>
      </c>
      <c r="C701">
        <v>0.93300000000000005</v>
      </c>
      <c r="D701">
        <v>0.93200000000000005</v>
      </c>
      <c r="E701">
        <v>1.0760000000000001</v>
      </c>
      <c r="F701">
        <v>0.96499999999999997</v>
      </c>
      <c r="G701">
        <v>0.75700000000000001</v>
      </c>
    </row>
    <row r="702" spans="1:7" x14ac:dyDescent="0.2">
      <c r="A702">
        <v>329</v>
      </c>
      <c r="B702">
        <v>75.67</v>
      </c>
      <c r="C702">
        <v>0.92300000000000004</v>
      </c>
      <c r="D702">
        <v>0.92</v>
      </c>
      <c r="E702">
        <v>1.07</v>
      </c>
      <c r="F702">
        <v>0.95799999999999996</v>
      </c>
      <c r="G702">
        <v>0.74299999999999999</v>
      </c>
    </row>
    <row r="703" spans="1:7" x14ac:dyDescent="0.2">
      <c r="A703">
        <v>330</v>
      </c>
      <c r="B703">
        <v>73.45</v>
      </c>
      <c r="C703">
        <v>0.91400000000000003</v>
      </c>
      <c r="D703">
        <v>0.91300000000000003</v>
      </c>
      <c r="E703">
        <v>1.0649999999999999</v>
      </c>
      <c r="F703">
        <v>0.94899999999999995</v>
      </c>
      <c r="G703">
        <v>0.72899999999999998</v>
      </c>
    </row>
    <row r="704" spans="1:7" x14ac:dyDescent="0.2">
      <c r="A704">
        <v>331</v>
      </c>
      <c r="B704">
        <v>71.290000000000006</v>
      </c>
      <c r="C704">
        <v>0.91700000000000004</v>
      </c>
      <c r="D704">
        <v>0.90600000000000003</v>
      </c>
      <c r="E704">
        <v>1.0529999999999999</v>
      </c>
      <c r="F704">
        <v>0.94399999999999995</v>
      </c>
      <c r="G704">
        <v>0.76300000000000001</v>
      </c>
    </row>
    <row r="705" spans="1:7" x14ac:dyDescent="0.2">
      <c r="A705">
        <v>332</v>
      </c>
      <c r="B705">
        <v>69.19</v>
      </c>
      <c r="C705">
        <v>0.90300000000000002</v>
      </c>
      <c r="D705">
        <v>0.89600000000000002</v>
      </c>
      <c r="E705">
        <v>1.0449999999999999</v>
      </c>
      <c r="F705">
        <v>0.93400000000000005</v>
      </c>
      <c r="G705">
        <v>0.73899999999999999</v>
      </c>
    </row>
    <row r="706" spans="1:7" x14ac:dyDescent="0.2">
      <c r="A706">
        <v>333</v>
      </c>
      <c r="B706">
        <v>67.150000000000006</v>
      </c>
      <c r="C706">
        <v>0.89500000000000002</v>
      </c>
      <c r="D706">
        <v>0.88700000000000001</v>
      </c>
      <c r="E706">
        <v>1.038</v>
      </c>
      <c r="F706">
        <v>0.92700000000000005</v>
      </c>
      <c r="G706">
        <v>0.72799999999999998</v>
      </c>
    </row>
    <row r="707" spans="1:7" x14ac:dyDescent="0.2">
      <c r="A707">
        <v>334</v>
      </c>
      <c r="B707">
        <v>65.180000000000007</v>
      </c>
      <c r="C707">
        <v>0.88900000000000001</v>
      </c>
      <c r="D707">
        <v>0.88</v>
      </c>
      <c r="E707">
        <v>1.0229999999999999</v>
      </c>
      <c r="F707">
        <v>0.91900000000000004</v>
      </c>
      <c r="G707">
        <v>0.73599999999999999</v>
      </c>
    </row>
    <row r="708" spans="1:7" x14ac:dyDescent="0.2">
      <c r="A708">
        <v>335</v>
      </c>
      <c r="B708">
        <v>63.28</v>
      </c>
      <c r="C708">
        <v>0.88900000000000001</v>
      </c>
      <c r="D708">
        <v>0.86899999999999999</v>
      </c>
      <c r="E708">
        <v>1.0149999999999999</v>
      </c>
      <c r="F708">
        <v>0.90900000000000003</v>
      </c>
      <c r="G708">
        <v>0.76300000000000001</v>
      </c>
    </row>
    <row r="709" spans="1:7" x14ac:dyDescent="0.2">
      <c r="A709">
        <v>336</v>
      </c>
      <c r="B709">
        <v>61.44</v>
      </c>
      <c r="C709">
        <v>0.879</v>
      </c>
      <c r="D709">
        <v>0.86399999999999999</v>
      </c>
      <c r="E709">
        <v>1.002</v>
      </c>
      <c r="F709">
        <v>0.89800000000000002</v>
      </c>
      <c r="G709">
        <v>0.75</v>
      </c>
    </row>
    <row r="710" spans="1:7" x14ac:dyDescent="0.2">
      <c r="A710">
        <v>337</v>
      </c>
      <c r="B710">
        <v>59.67</v>
      </c>
      <c r="C710">
        <v>0.85899999999999999</v>
      </c>
      <c r="D710">
        <v>0.85699999999999998</v>
      </c>
      <c r="E710">
        <v>0.99</v>
      </c>
      <c r="F710">
        <v>0.88900000000000001</v>
      </c>
      <c r="G710">
        <v>0.70199999999999996</v>
      </c>
    </row>
    <row r="711" spans="1:7" x14ac:dyDescent="0.2">
      <c r="A711">
        <v>338</v>
      </c>
      <c r="B711">
        <v>57.97</v>
      </c>
      <c r="C711">
        <v>0.83699999999999997</v>
      </c>
      <c r="D711">
        <v>0.84799999999999998</v>
      </c>
      <c r="E711">
        <v>0.98</v>
      </c>
      <c r="F711">
        <v>0.878</v>
      </c>
      <c r="G711">
        <v>0.64500000000000002</v>
      </c>
    </row>
    <row r="712" spans="1:7" x14ac:dyDescent="0.2">
      <c r="A712">
        <v>339</v>
      </c>
      <c r="B712">
        <v>56.34</v>
      </c>
      <c r="C712">
        <v>0.82099999999999995</v>
      </c>
      <c r="D712">
        <v>0.84799999999999998</v>
      </c>
      <c r="E712">
        <v>0.96599999999999997</v>
      </c>
      <c r="F712">
        <v>0.87</v>
      </c>
      <c r="G712">
        <v>0.59899999999999998</v>
      </c>
    </row>
    <row r="713" spans="1:7" x14ac:dyDescent="0.2">
      <c r="A713">
        <v>340</v>
      </c>
      <c r="B713">
        <v>54.78</v>
      </c>
      <c r="C713">
        <v>0.81200000000000006</v>
      </c>
      <c r="D713">
        <v>0.84199999999999997</v>
      </c>
      <c r="E713">
        <v>0.95499999999999996</v>
      </c>
      <c r="F713">
        <v>0.86399999999999999</v>
      </c>
      <c r="G713">
        <v>0.58899999999999997</v>
      </c>
    </row>
    <row r="714" spans="1:7" x14ac:dyDescent="0.2">
      <c r="A714">
        <v>341</v>
      </c>
      <c r="B714">
        <v>53.29</v>
      </c>
      <c r="C714">
        <v>0.80900000000000005</v>
      </c>
      <c r="D714">
        <v>0.83599999999999997</v>
      </c>
      <c r="E714">
        <v>0.95099999999999996</v>
      </c>
      <c r="F714">
        <v>0.86</v>
      </c>
      <c r="G714">
        <v>0.58899999999999997</v>
      </c>
    </row>
    <row r="715" spans="1:7" x14ac:dyDescent="0.2">
      <c r="A715">
        <v>342</v>
      </c>
      <c r="B715">
        <v>51.87</v>
      </c>
      <c r="C715">
        <v>0.81100000000000005</v>
      </c>
      <c r="D715">
        <v>0.83499999999999996</v>
      </c>
      <c r="E715">
        <v>0.94299999999999995</v>
      </c>
      <c r="F715">
        <v>0.85799999999999998</v>
      </c>
      <c r="G715">
        <v>0.60699999999999998</v>
      </c>
    </row>
    <row r="716" spans="1:7" x14ac:dyDescent="0.2">
      <c r="A716">
        <v>343</v>
      </c>
      <c r="B716">
        <v>50.53</v>
      </c>
      <c r="C716">
        <v>0.80900000000000005</v>
      </c>
      <c r="D716">
        <v>0.82799999999999996</v>
      </c>
      <c r="E716">
        <v>0.93400000000000005</v>
      </c>
      <c r="F716">
        <v>0.85699999999999998</v>
      </c>
      <c r="G716">
        <v>0.61499999999999999</v>
      </c>
    </row>
    <row r="717" spans="1:7" x14ac:dyDescent="0.2">
      <c r="A717">
        <v>344</v>
      </c>
      <c r="B717">
        <v>49.26</v>
      </c>
      <c r="C717">
        <v>0.81499999999999995</v>
      </c>
      <c r="D717">
        <v>0.82799999999999996</v>
      </c>
      <c r="E717">
        <v>0.93700000000000006</v>
      </c>
      <c r="F717">
        <v>0.85</v>
      </c>
      <c r="G717">
        <v>0.64600000000000002</v>
      </c>
    </row>
    <row r="718" spans="1:7" x14ac:dyDescent="0.2">
      <c r="A718">
        <v>345</v>
      </c>
      <c r="B718">
        <v>48.06</v>
      </c>
      <c r="C718">
        <v>0.82699999999999996</v>
      </c>
      <c r="D718">
        <v>0.82499999999999996</v>
      </c>
      <c r="E718">
        <v>0.93300000000000005</v>
      </c>
      <c r="F718">
        <v>0.85199999999999998</v>
      </c>
      <c r="G718">
        <v>0.7</v>
      </c>
    </row>
    <row r="719" spans="1:7" x14ac:dyDescent="0.2">
      <c r="A719">
        <v>346</v>
      </c>
      <c r="B719">
        <v>46.93</v>
      </c>
      <c r="C719">
        <v>0.83599999999999997</v>
      </c>
      <c r="D719">
        <v>0.82099999999999995</v>
      </c>
      <c r="E719">
        <v>0.93300000000000005</v>
      </c>
      <c r="F719">
        <v>0.85</v>
      </c>
      <c r="G719">
        <v>0.74199999999999999</v>
      </c>
    </row>
    <row r="720" spans="1:7" x14ac:dyDescent="0.2">
      <c r="A720">
        <v>347</v>
      </c>
      <c r="B720">
        <v>45.89</v>
      </c>
      <c r="C720">
        <v>0.84099999999999997</v>
      </c>
      <c r="D720">
        <v>0.82599999999999996</v>
      </c>
      <c r="E720">
        <v>0.93500000000000005</v>
      </c>
      <c r="F720">
        <v>0.85399999999999998</v>
      </c>
      <c r="G720">
        <v>0.749</v>
      </c>
    </row>
    <row r="721" spans="1:7" x14ac:dyDescent="0.2">
      <c r="A721">
        <v>348</v>
      </c>
      <c r="B721">
        <v>44.91</v>
      </c>
      <c r="C721">
        <v>0.83599999999999997</v>
      </c>
      <c r="D721">
        <v>0.82899999999999996</v>
      </c>
      <c r="E721">
        <v>0.93</v>
      </c>
      <c r="F721">
        <v>0.85599999999999998</v>
      </c>
      <c r="G721">
        <v>0.72799999999999998</v>
      </c>
    </row>
    <row r="722" spans="1:7" x14ac:dyDescent="0.2">
      <c r="A722">
        <v>349</v>
      </c>
      <c r="B722">
        <v>44.02</v>
      </c>
      <c r="C722">
        <v>0.82399999999999995</v>
      </c>
      <c r="D722">
        <v>0.82899999999999996</v>
      </c>
      <c r="E722">
        <v>0.92900000000000005</v>
      </c>
      <c r="F722">
        <v>0.85299999999999998</v>
      </c>
      <c r="G722">
        <v>0.68600000000000005</v>
      </c>
    </row>
    <row r="723" spans="1:7" x14ac:dyDescent="0.2">
      <c r="A723">
        <v>350</v>
      </c>
      <c r="B723">
        <v>43.2</v>
      </c>
      <c r="C723">
        <v>0.82099999999999995</v>
      </c>
      <c r="D723">
        <v>0.83599999999999997</v>
      </c>
      <c r="E723">
        <v>0.93200000000000005</v>
      </c>
      <c r="F723">
        <v>0.85699999999999998</v>
      </c>
      <c r="G723">
        <v>0.65700000000000003</v>
      </c>
    </row>
    <row r="724" spans="1:7" x14ac:dyDescent="0.2">
      <c r="A724">
        <v>351</v>
      </c>
      <c r="B724">
        <v>42.45</v>
      </c>
      <c r="C724">
        <v>0.81799999999999995</v>
      </c>
      <c r="D724">
        <v>0.83599999999999997</v>
      </c>
      <c r="E724">
        <v>0.93</v>
      </c>
      <c r="F724">
        <v>0.85699999999999998</v>
      </c>
      <c r="G724">
        <v>0.64800000000000002</v>
      </c>
    </row>
    <row r="725" spans="1:7" x14ac:dyDescent="0.2">
      <c r="A725">
        <v>352</v>
      </c>
      <c r="B725">
        <v>41.79</v>
      </c>
      <c r="C725">
        <v>0.82299999999999995</v>
      </c>
      <c r="D725">
        <v>0.84</v>
      </c>
      <c r="E725">
        <v>0.92900000000000005</v>
      </c>
      <c r="F725">
        <v>0.85899999999999999</v>
      </c>
      <c r="G725">
        <v>0.66600000000000004</v>
      </c>
    </row>
    <row r="726" spans="1:7" x14ac:dyDescent="0.2">
      <c r="A726">
        <v>353</v>
      </c>
      <c r="B726">
        <v>41.2</v>
      </c>
      <c r="C726">
        <v>0.83099999999999996</v>
      </c>
      <c r="D726">
        <v>0.84599999999999997</v>
      </c>
      <c r="E726">
        <v>0.92700000000000005</v>
      </c>
      <c r="F726">
        <v>0.86199999999999999</v>
      </c>
      <c r="G726">
        <v>0.68700000000000006</v>
      </c>
    </row>
    <row r="727" spans="1:7" x14ac:dyDescent="0.2">
      <c r="A727">
        <v>354</v>
      </c>
      <c r="B727">
        <v>40.69</v>
      </c>
      <c r="C727">
        <v>0.83799999999999997</v>
      </c>
      <c r="D727">
        <v>0.84699999999999998</v>
      </c>
      <c r="E727">
        <v>0.92600000000000005</v>
      </c>
      <c r="F727">
        <v>0.86399999999999999</v>
      </c>
      <c r="G727">
        <v>0.71299999999999997</v>
      </c>
    </row>
    <row r="728" spans="1:7" x14ac:dyDescent="0.2">
      <c r="A728">
        <v>355</v>
      </c>
      <c r="B728">
        <v>40.26</v>
      </c>
      <c r="C728">
        <v>0.84399999999999997</v>
      </c>
      <c r="D728">
        <v>0.85099999999999998</v>
      </c>
      <c r="E728">
        <v>0.93200000000000005</v>
      </c>
      <c r="F728">
        <v>0.86499999999999999</v>
      </c>
      <c r="G728">
        <v>0.72599999999999998</v>
      </c>
    </row>
    <row r="729" spans="1:7" x14ac:dyDescent="0.2">
      <c r="A729">
        <v>356</v>
      </c>
      <c r="B729">
        <v>39.9</v>
      </c>
      <c r="C729">
        <v>0.84399999999999997</v>
      </c>
      <c r="D729">
        <v>0.85499999999999998</v>
      </c>
      <c r="E729">
        <v>0.92800000000000005</v>
      </c>
      <c r="F729">
        <v>0.87</v>
      </c>
      <c r="G729">
        <v>0.72199999999999998</v>
      </c>
    </row>
    <row r="730" spans="1:7" x14ac:dyDescent="0.2">
      <c r="A730">
        <v>357</v>
      </c>
      <c r="B730">
        <v>39.630000000000003</v>
      </c>
      <c r="C730">
        <v>0.84199999999999997</v>
      </c>
      <c r="D730">
        <v>0.85499999999999998</v>
      </c>
      <c r="E730">
        <v>0.92800000000000005</v>
      </c>
      <c r="F730">
        <v>0.86899999999999999</v>
      </c>
      <c r="G730">
        <v>0.71499999999999997</v>
      </c>
    </row>
    <row r="731" spans="1:7" x14ac:dyDescent="0.2">
      <c r="A731">
        <v>358</v>
      </c>
      <c r="B731">
        <v>39.43</v>
      </c>
      <c r="C731">
        <v>0.84399999999999997</v>
      </c>
      <c r="D731">
        <v>0.85899999999999999</v>
      </c>
      <c r="E731">
        <v>0.93</v>
      </c>
      <c r="F731">
        <v>0.874</v>
      </c>
      <c r="G731">
        <v>0.71199999999999997</v>
      </c>
    </row>
    <row r="732" spans="1:7" x14ac:dyDescent="0.2">
      <c r="A732">
        <v>359</v>
      </c>
      <c r="B732">
        <v>39.31</v>
      </c>
      <c r="C732">
        <v>0.84799999999999998</v>
      </c>
      <c r="D732">
        <v>0.86</v>
      </c>
      <c r="E732">
        <v>0.92800000000000005</v>
      </c>
      <c r="F732">
        <v>0.879</v>
      </c>
      <c r="G732">
        <v>0.72499999999999998</v>
      </c>
    </row>
  </sheetData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732"/>
  <sheetViews>
    <sheetView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317</v>
      </c>
      <c r="K2" t="s">
        <v>317</v>
      </c>
    </row>
    <row r="3" spans="1:19" x14ac:dyDescent="0.2">
      <c r="A3" s="1">
        <v>37658</v>
      </c>
      <c r="B3" s="2">
        <v>0.4201388888888889</v>
      </c>
      <c r="K3" s="1">
        <v>37658</v>
      </c>
      <c r="L3" s="2">
        <v>0.4201388888888889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2500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2500</v>
      </c>
      <c r="S4" t="s">
        <v>13</v>
      </c>
    </row>
    <row r="5" spans="1:19" x14ac:dyDescent="0.2">
      <c r="A5" t="s">
        <v>14</v>
      </c>
      <c r="K5" t="s">
        <v>14</v>
      </c>
      <c r="L5" t="s">
        <v>318</v>
      </c>
      <c r="M5" t="s">
        <v>319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60.216999999999999</v>
      </c>
      <c r="N11">
        <v>59.353000000000002</v>
      </c>
      <c r="O11">
        <v>60.44</v>
      </c>
      <c r="P11">
        <v>61.347000000000001</v>
      </c>
      <c r="Q11">
        <v>59.726999999999997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60.744999999999997</v>
      </c>
      <c r="N12">
        <v>59.901000000000003</v>
      </c>
      <c r="O12">
        <v>60.901000000000003</v>
      </c>
      <c r="P12">
        <v>61.872999999999998</v>
      </c>
      <c r="Q12">
        <v>60.305999999999997</v>
      </c>
    </row>
    <row r="13" spans="1:19" x14ac:dyDescent="0.2">
      <c r="A13">
        <v>-360</v>
      </c>
      <c r="B13">
        <v>39.270000000000003</v>
      </c>
      <c r="C13">
        <v>0.85899999999999999</v>
      </c>
      <c r="D13">
        <v>0.86099999999999999</v>
      </c>
      <c r="E13">
        <v>0.92</v>
      </c>
      <c r="F13">
        <v>0.90200000000000002</v>
      </c>
      <c r="G13">
        <v>0.752</v>
      </c>
      <c r="K13" t="s">
        <v>42</v>
      </c>
      <c r="L13" t="s">
        <v>37</v>
      </c>
      <c r="M13">
        <v>4.2350000000000003</v>
      </c>
      <c r="N13">
        <v>4.5090000000000003</v>
      </c>
      <c r="O13">
        <v>4.0259999999999998</v>
      </c>
      <c r="P13">
        <v>3.919</v>
      </c>
      <c r="Q13">
        <v>4.2220000000000004</v>
      </c>
    </row>
    <row r="14" spans="1:19" x14ac:dyDescent="0.2">
      <c r="A14">
        <v>-359</v>
      </c>
      <c r="B14">
        <v>39.31</v>
      </c>
      <c r="C14">
        <v>0.85499999999999998</v>
      </c>
      <c r="D14">
        <v>0.85299999999999998</v>
      </c>
      <c r="E14">
        <v>0.91200000000000003</v>
      </c>
      <c r="F14">
        <v>0.89800000000000002</v>
      </c>
      <c r="G14">
        <v>0.75800000000000001</v>
      </c>
      <c r="K14" t="s">
        <v>43</v>
      </c>
      <c r="L14" t="s">
        <v>37</v>
      </c>
      <c r="M14">
        <v>75.272999999999996</v>
      </c>
      <c r="N14">
        <v>72.247</v>
      </c>
      <c r="O14">
        <v>75.272999999999996</v>
      </c>
      <c r="P14">
        <v>72.3</v>
      </c>
      <c r="Q14">
        <v>72.56</v>
      </c>
    </row>
    <row r="15" spans="1:19" x14ac:dyDescent="0.2">
      <c r="A15">
        <v>-358</v>
      </c>
      <c r="B15">
        <v>39.43</v>
      </c>
      <c r="C15">
        <v>0.85899999999999999</v>
      </c>
      <c r="D15">
        <v>0.85</v>
      </c>
      <c r="E15">
        <v>0.91600000000000004</v>
      </c>
      <c r="F15">
        <v>0.89900000000000002</v>
      </c>
      <c r="G15">
        <v>0.77200000000000002</v>
      </c>
      <c r="K15" t="s">
        <v>44</v>
      </c>
      <c r="L15" t="s">
        <v>37</v>
      </c>
      <c r="M15">
        <v>45.613</v>
      </c>
      <c r="N15">
        <v>45.613</v>
      </c>
      <c r="O15">
        <v>47.28</v>
      </c>
      <c r="P15">
        <v>48.8</v>
      </c>
      <c r="Q15">
        <v>48.512999999999998</v>
      </c>
    </row>
    <row r="16" spans="1:19" x14ac:dyDescent="0.2">
      <c r="A16">
        <v>-357</v>
      </c>
      <c r="B16">
        <v>39.630000000000003</v>
      </c>
      <c r="C16">
        <v>0.85899999999999999</v>
      </c>
      <c r="D16">
        <v>0.84599999999999997</v>
      </c>
      <c r="E16">
        <v>0.91300000000000003</v>
      </c>
      <c r="F16">
        <v>0.89900000000000002</v>
      </c>
      <c r="G16">
        <v>0.77700000000000002</v>
      </c>
      <c r="K16" t="s">
        <v>45</v>
      </c>
      <c r="L16" t="s">
        <v>46</v>
      </c>
      <c r="M16">
        <v>6.9720000000000004</v>
      </c>
      <c r="N16">
        <v>7.5270000000000001</v>
      </c>
      <c r="O16">
        <v>6.6109999999999998</v>
      </c>
      <c r="P16">
        <v>6.3339999999999996</v>
      </c>
      <c r="Q16">
        <v>7.0010000000000003</v>
      </c>
    </row>
    <row r="17" spans="1:17" x14ac:dyDescent="0.2">
      <c r="A17">
        <v>-356</v>
      </c>
      <c r="B17">
        <v>39.9</v>
      </c>
      <c r="C17">
        <v>0.86</v>
      </c>
      <c r="D17">
        <v>0.84499999999999997</v>
      </c>
      <c r="E17">
        <v>0.90800000000000003</v>
      </c>
      <c r="F17">
        <v>0.89300000000000002</v>
      </c>
      <c r="G17">
        <v>0.79500000000000004</v>
      </c>
      <c r="K17" t="s">
        <v>47</v>
      </c>
      <c r="L17" t="s">
        <v>46</v>
      </c>
      <c r="M17">
        <v>75.09</v>
      </c>
      <c r="N17">
        <v>76.147999999999996</v>
      </c>
      <c r="O17">
        <v>77.634</v>
      </c>
      <c r="P17">
        <v>78.872</v>
      </c>
      <c r="Q17">
        <v>80.444999999999993</v>
      </c>
    </row>
    <row r="18" spans="1:17" x14ac:dyDescent="0.2">
      <c r="A18">
        <v>-355</v>
      </c>
      <c r="B18">
        <v>40.26</v>
      </c>
      <c r="C18">
        <v>0.871</v>
      </c>
      <c r="D18">
        <v>0.84399999999999997</v>
      </c>
      <c r="E18">
        <v>0.90600000000000003</v>
      </c>
      <c r="F18">
        <v>0.89900000000000002</v>
      </c>
      <c r="G18">
        <v>0.83499999999999996</v>
      </c>
      <c r="K18" t="s">
        <v>48</v>
      </c>
      <c r="L18" t="s">
        <v>49</v>
      </c>
      <c r="M18">
        <v>20.498000000000001</v>
      </c>
      <c r="N18">
        <v>20.396000000000001</v>
      </c>
      <c r="O18">
        <v>20.2</v>
      </c>
      <c r="P18">
        <v>20.396000000000001</v>
      </c>
      <c r="Q18">
        <v>21</v>
      </c>
    </row>
    <row r="19" spans="1:17" x14ac:dyDescent="0.2">
      <c r="A19">
        <v>-354</v>
      </c>
      <c r="B19">
        <v>40.69</v>
      </c>
      <c r="C19">
        <v>0.876</v>
      </c>
      <c r="D19">
        <v>0.84199999999999997</v>
      </c>
      <c r="E19">
        <v>0.89800000000000002</v>
      </c>
      <c r="F19">
        <v>0.89600000000000002</v>
      </c>
      <c r="G19">
        <v>0.86799999999999999</v>
      </c>
      <c r="K19" t="s">
        <v>50</v>
      </c>
      <c r="L19" t="s">
        <v>49</v>
      </c>
      <c r="M19">
        <v>20.687000000000001</v>
      </c>
      <c r="N19">
        <v>20.492999999999999</v>
      </c>
      <c r="O19">
        <v>20.363</v>
      </c>
      <c r="P19">
        <v>20.661000000000001</v>
      </c>
      <c r="Q19">
        <v>21.23</v>
      </c>
    </row>
    <row r="20" spans="1:17" x14ac:dyDescent="0.2">
      <c r="A20">
        <v>-353</v>
      </c>
      <c r="B20">
        <v>41.2</v>
      </c>
      <c r="C20">
        <v>0.88500000000000001</v>
      </c>
      <c r="D20">
        <v>0.84399999999999997</v>
      </c>
      <c r="E20">
        <v>0.89800000000000002</v>
      </c>
      <c r="F20">
        <v>0.89600000000000002</v>
      </c>
      <c r="G20">
        <v>0.90200000000000002</v>
      </c>
      <c r="K20" t="s">
        <v>51</v>
      </c>
      <c r="L20" t="s">
        <v>49</v>
      </c>
      <c r="M20">
        <v>1.522</v>
      </c>
      <c r="N20">
        <v>1.655</v>
      </c>
      <c r="O20">
        <v>1.4590000000000001</v>
      </c>
      <c r="P20">
        <v>1.4119999999999999</v>
      </c>
      <c r="Q20">
        <v>1.407</v>
      </c>
    </row>
    <row r="21" spans="1:17" x14ac:dyDescent="0.2">
      <c r="A21">
        <v>-352</v>
      </c>
      <c r="B21">
        <v>41.79</v>
      </c>
      <c r="C21">
        <v>0.88900000000000001</v>
      </c>
      <c r="D21">
        <v>0.84</v>
      </c>
      <c r="E21">
        <v>0.89400000000000002</v>
      </c>
      <c r="F21">
        <v>0.90200000000000002</v>
      </c>
      <c r="G21">
        <v>0.91700000000000004</v>
      </c>
      <c r="K21" t="s">
        <v>52</v>
      </c>
      <c r="L21" t="s">
        <v>49</v>
      </c>
      <c r="M21">
        <v>27.2</v>
      </c>
      <c r="N21">
        <v>27.2</v>
      </c>
      <c r="O21">
        <v>25.8</v>
      </c>
      <c r="P21">
        <v>26.8</v>
      </c>
      <c r="Q21">
        <v>25.8</v>
      </c>
    </row>
    <row r="22" spans="1:17" x14ac:dyDescent="0.2">
      <c r="A22">
        <v>-351</v>
      </c>
      <c r="B22">
        <v>42.45</v>
      </c>
      <c r="C22">
        <v>0.89</v>
      </c>
      <c r="D22">
        <v>0.84899999999999998</v>
      </c>
      <c r="E22">
        <v>0.89</v>
      </c>
      <c r="F22">
        <v>0.89700000000000002</v>
      </c>
      <c r="G22">
        <v>0.92300000000000004</v>
      </c>
      <c r="K22" t="s">
        <v>53</v>
      </c>
      <c r="L22" t="s">
        <v>49</v>
      </c>
      <c r="M22">
        <v>16.396000000000001</v>
      </c>
      <c r="N22">
        <v>16.396000000000001</v>
      </c>
      <c r="O22">
        <v>16.396000000000001</v>
      </c>
      <c r="P22">
        <v>17</v>
      </c>
      <c r="Q22">
        <v>16.8</v>
      </c>
    </row>
    <row r="23" spans="1:17" x14ac:dyDescent="0.2">
      <c r="A23">
        <v>-350</v>
      </c>
      <c r="B23">
        <v>43.2</v>
      </c>
      <c r="C23">
        <v>0.89200000000000002</v>
      </c>
      <c r="D23">
        <v>0.84899999999999998</v>
      </c>
      <c r="E23">
        <v>0.89100000000000001</v>
      </c>
      <c r="F23">
        <v>0.90300000000000002</v>
      </c>
      <c r="G23">
        <v>0.92500000000000004</v>
      </c>
      <c r="K23" t="s">
        <v>54</v>
      </c>
      <c r="L23" t="s">
        <v>46</v>
      </c>
      <c r="M23">
        <v>7.3550000000000004</v>
      </c>
      <c r="N23">
        <v>8.0790000000000006</v>
      </c>
      <c r="O23">
        <v>7.1669999999999998</v>
      </c>
      <c r="P23">
        <v>6.8330000000000002</v>
      </c>
      <c r="Q23">
        <v>6.6280000000000001</v>
      </c>
    </row>
    <row r="24" spans="1:17" x14ac:dyDescent="0.2">
      <c r="A24">
        <v>-349</v>
      </c>
      <c r="B24">
        <v>44.02</v>
      </c>
      <c r="C24">
        <v>0.89200000000000002</v>
      </c>
      <c r="D24">
        <v>0.85099999999999998</v>
      </c>
      <c r="E24">
        <v>0.88500000000000001</v>
      </c>
      <c r="F24">
        <v>0.90400000000000003</v>
      </c>
      <c r="G24">
        <v>0.92700000000000005</v>
      </c>
      <c r="K24" t="s">
        <v>55</v>
      </c>
      <c r="L24" t="s">
        <v>46</v>
      </c>
      <c r="M24">
        <v>79.259</v>
      </c>
      <c r="N24">
        <v>80.010000000000005</v>
      </c>
      <c r="O24">
        <v>80.52</v>
      </c>
      <c r="P24">
        <v>82.28</v>
      </c>
      <c r="Q24">
        <v>79.132999999999996</v>
      </c>
    </row>
    <row r="25" spans="1:17" x14ac:dyDescent="0.2">
      <c r="A25">
        <v>-348</v>
      </c>
      <c r="B25">
        <v>44.91</v>
      </c>
      <c r="C25">
        <v>0.89700000000000002</v>
      </c>
      <c r="D25">
        <v>0.85699999999999998</v>
      </c>
      <c r="E25">
        <v>0.88900000000000001</v>
      </c>
      <c r="F25">
        <v>0.91100000000000003</v>
      </c>
      <c r="G25">
        <v>0.93300000000000005</v>
      </c>
      <c r="K25" t="s">
        <v>56</v>
      </c>
      <c r="L25" t="s">
        <v>57</v>
      </c>
      <c r="M25">
        <v>2.0950000000000002</v>
      </c>
      <c r="N25">
        <v>2.1120000000000001</v>
      </c>
      <c r="O25">
        <v>2.0699999999999998</v>
      </c>
      <c r="P25">
        <v>2.1019999999999999</v>
      </c>
      <c r="Q25">
        <v>2.0979999999999999</v>
      </c>
    </row>
    <row r="26" spans="1:17" x14ac:dyDescent="0.2">
      <c r="A26">
        <v>-347</v>
      </c>
      <c r="B26">
        <v>45.89</v>
      </c>
      <c r="C26">
        <v>0.89700000000000002</v>
      </c>
      <c r="D26">
        <v>0.86</v>
      </c>
      <c r="E26">
        <v>0.88200000000000001</v>
      </c>
      <c r="F26">
        <v>0.91300000000000003</v>
      </c>
      <c r="G26">
        <v>0.93100000000000005</v>
      </c>
      <c r="K26" t="s">
        <v>58</v>
      </c>
      <c r="L26" t="s">
        <v>57</v>
      </c>
      <c r="M26">
        <v>2.2210000000000001</v>
      </c>
      <c r="N26">
        <v>2.238</v>
      </c>
      <c r="O26">
        <v>2.194</v>
      </c>
      <c r="P26">
        <v>2.214</v>
      </c>
      <c r="Q26">
        <v>2.2400000000000002</v>
      </c>
    </row>
    <row r="27" spans="1:17" x14ac:dyDescent="0.2">
      <c r="A27">
        <v>-346</v>
      </c>
      <c r="B27">
        <v>46.93</v>
      </c>
      <c r="C27">
        <v>0.89600000000000002</v>
      </c>
      <c r="D27">
        <v>0.86299999999999999</v>
      </c>
      <c r="E27">
        <v>0.88700000000000001</v>
      </c>
      <c r="F27">
        <v>0.91200000000000003</v>
      </c>
      <c r="G27">
        <v>0.92200000000000004</v>
      </c>
      <c r="K27" t="s">
        <v>59</v>
      </c>
      <c r="L27" t="s">
        <v>57</v>
      </c>
      <c r="M27">
        <v>0.41899999999999998</v>
      </c>
      <c r="N27">
        <v>0.47499999999999998</v>
      </c>
      <c r="O27">
        <v>0.40600000000000003</v>
      </c>
      <c r="P27">
        <v>0.378</v>
      </c>
      <c r="Q27">
        <v>0.41299999999999998</v>
      </c>
    </row>
    <row r="28" spans="1:17" x14ac:dyDescent="0.2">
      <c r="A28">
        <v>-345</v>
      </c>
      <c r="B28">
        <v>48.06</v>
      </c>
      <c r="C28">
        <v>0.89500000000000002</v>
      </c>
      <c r="D28">
        <v>0.86499999999999999</v>
      </c>
      <c r="E28">
        <v>0.88300000000000001</v>
      </c>
      <c r="F28">
        <v>0.92300000000000004</v>
      </c>
      <c r="G28">
        <v>0.90800000000000003</v>
      </c>
      <c r="K28" t="s">
        <v>60</v>
      </c>
      <c r="L28" t="s">
        <v>57</v>
      </c>
      <c r="M28">
        <v>3.6459999999999999</v>
      </c>
      <c r="N28">
        <v>3.54</v>
      </c>
      <c r="O28">
        <v>3.5179999999999998</v>
      </c>
      <c r="P28">
        <v>3.4279999999999999</v>
      </c>
      <c r="Q28">
        <v>3.6459999999999999</v>
      </c>
    </row>
    <row r="29" spans="1:17" x14ac:dyDescent="0.2">
      <c r="A29">
        <v>-344</v>
      </c>
      <c r="B29">
        <v>49.26</v>
      </c>
      <c r="C29">
        <v>0.89500000000000002</v>
      </c>
      <c r="D29">
        <v>0.873</v>
      </c>
      <c r="E29">
        <v>0.88500000000000001</v>
      </c>
      <c r="F29">
        <v>0.91900000000000004</v>
      </c>
      <c r="G29">
        <v>0.90100000000000002</v>
      </c>
      <c r="K29" t="s">
        <v>61</v>
      </c>
      <c r="L29" t="s">
        <v>57</v>
      </c>
      <c r="M29">
        <v>1.044</v>
      </c>
      <c r="N29">
        <v>1.044</v>
      </c>
      <c r="O29">
        <v>1.1000000000000001</v>
      </c>
      <c r="P29">
        <v>1.0740000000000001</v>
      </c>
      <c r="Q29">
        <v>1.2</v>
      </c>
    </row>
    <row r="30" spans="1:17" x14ac:dyDescent="0.2">
      <c r="A30">
        <v>-343</v>
      </c>
      <c r="B30">
        <v>50.53</v>
      </c>
      <c r="C30">
        <v>0.90100000000000002</v>
      </c>
      <c r="D30">
        <v>0.874</v>
      </c>
      <c r="E30">
        <v>0.88900000000000001</v>
      </c>
      <c r="F30">
        <v>0.92900000000000005</v>
      </c>
      <c r="G30">
        <v>0.91200000000000003</v>
      </c>
      <c r="K30" t="s">
        <v>62</v>
      </c>
      <c r="L30" t="s">
        <v>46</v>
      </c>
      <c r="M30">
        <v>18.882000000000001</v>
      </c>
      <c r="N30">
        <v>21.24</v>
      </c>
      <c r="O30">
        <v>18.504999999999999</v>
      </c>
      <c r="P30">
        <v>17.071000000000002</v>
      </c>
      <c r="Q30">
        <v>18.434000000000001</v>
      </c>
    </row>
    <row r="31" spans="1:17" x14ac:dyDescent="0.2">
      <c r="A31">
        <v>-342</v>
      </c>
      <c r="B31">
        <v>51.87</v>
      </c>
      <c r="C31">
        <v>0.90400000000000003</v>
      </c>
      <c r="D31">
        <v>0.88100000000000001</v>
      </c>
      <c r="E31">
        <v>0.88300000000000001</v>
      </c>
      <c r="F31">
        <v>0.92900000000000005</v>
      </c>
      <c r="G31">
        <v>0.92400000000000004</v>
      </c>
      <c r="K31" t="s">
        <v>63</v>
      </c>
      <c r="L31" t="s">
        <v>46</v>
      </c>
      <c r="M31">
        <v>47</v>
      </c>
      <c r="N31">
        <v>46.655000000000001</v>
      </c>
      <c r="O31">
        <v>50.137999999999998</v>
      </c>
      <c r="P31">
        <v>48.517000000000003</v>
      </c>
      <c r="Q31">
        <v>53.578000000000003</v>
      </c>
    </row>
    <row r="32" spans="1:17" x14ac:dyDescent="0.2">
      <c r="A32">
        <v>-341</v>
      </c>
      <c r="B32">
        <v>53.29</v>
      </c>
      <c r="C32">
        <v>0.90900000000000003</v>
      </c>
      <c r="D32">
        <v>0.88</v>
      </c>
      <c r="E32">
        <v>0.88900000000000001</v>
      </c>
      <c r="F32">
        <v>0.93400000000000005</v>
      </c>
      <c r="G32">
        <v>0.93300000000000005</v>
      </c>
      <c r="K32" t="s">
        <v>64</v>
      </c>
      <c r="L32" t="s">
        <v>49</v>
      </c>
      <c r="M32">
        <v>9.75</v>
      </c>
      <c r="N32">
        <v>10</v>
      </c>
      <c r="O32">
        <v>9</v>
      </c>
      <c r="P32">
        <v>10</v>
      </c>
      <c r="Q32">
        <v>10</v>
      </c>
    </row>
    <row r="33" spans="1:17" x14ac:dyDescent="0.2">
      <c r="A33">
        <v>-340</v>
      </c>
      <c r="B33">
        <v>54.78</v>
      </c>
      <c r="C33">
        <v>0.91</v>
      </c>
      <c r="D33">
        <v>0.88700000000000001</v>
      </c>
      <c r="E33">
        <v>0.88800000000000001</v>
      </c>
      <c r="F33">
        <v>0.93500000000000005</v>
      </c>
      <c r="G33">
        <v>0.93100000000000005</v>
      </c>
      <c r="K33" t="s">
        <v>65</v>
      </c>
      <c r="L33" t="s">
        <v>49</v>
      </c>
      <c r="M33">
        <v>9.8230000000000004</v>
      </c>
      <c r="N33">
        <v>10.039</v>
      </c>
      <c r="O33">
        <v>9.19</v>
      </c>
      <c r="P33">
        <v>9.8390000000000004</v>
      </c>
      <c r="Q33">
        <v>10.225</v>
      </c>
    </row>
    <row r="34" spans="1:17" x14ac:dyDescent="0.2">
      <c r="A34">
        <v>-339</v>
      </c>
      <c r="B34">
        <v>56.34</v>
      </c>
      <c r="C34">
        <v>0.91200000000000003</v>
      </c>
      <c r="D34">
        <v>0.89100000000000001</v>
      </c>
      <c r="E34">
        <v>0.89</v>
      </c>
      <c r="F34">
        <v>0.93300000000000005</v>
      </c>
      <c r="G34">
        <v>0.93200000000000005</v>
      </c>
      <c r="K34" t="s">
        <v>66</v>
      </c>
      <c r="L34" t="s">
        <v>49</v>
      </c>
      <c r="M34">
        <v>2.298</v>
      </c>
      <c r="N34">
        <v>2.1909999999999998</v>
      </c>
      <c r="O34">
        <v>2.3580000000000001</v>
      </c>
      <c r="P34">
        <v>2.2290000000000001</v>
      </c>
      <c r="Q34">
        <v>2.2890000000000001</v>
      </c>
    </row>
    <row r="35" spans="1:17" x14ac:dyDescent="0.2">
      <c r="A35">
        <v>-338</v>
      </c>
      <c r="B35">
        <v>57.97</v>
      </c>
      <c r="C35">
        <v>0.91600000000000004</v>
      </c>
      <c r="D35">
        <v>0.89100000000000001</v>
      </c>
      <c r="E35">
        <v>0.89</v>
      </c>
      <c r="F35">
        <v>0.93899999999999995</v>
      </c>
      <c r="G35">
        <v>0.94599999999999995</v>
      </c>
      <c r="K35" t="s">
        <v>67</v>
      </c>
      <c r="L35" t="s">
        <v>49</v>
      </c>
      <c r="M35">
        <v>20.8</v>
      </c>
      <c r="N35">
        <v>16.396000000000001</v>
      </c>
      <c r="O35">
        <v>16.600000000000001</v>
      </c>
      <c r="P35">
        <v>20.8</v>
      </c>
      <c r="Q35">
        <v>17.8</v>
      </c>
    </row>
    <row r="36" spans="1:17" x14ac:dyDescent="0.2">
      <c r="A36">
        <v>-337</v>
      </c>
      <c r="B36">
        <v>59.67</v>
      </c>
      <c r="C36">
        <v>0.91900000000000004</v>
      </c>
      <c r="D36">
        <v>0.89800000000000002</v>
      </c>
      <c r="E36">
        <v>0.89100000000000001</v>
      </c>
      <c r="F36">
        <v>0.93500000000000005</v>
      </c>
      <c r="G36">
        <v>0.95399999999999996</v>
      </c>
      <c r="K36" t="s">
        <v>68</v>
      </c>
      <c r="L36" t="s">
        <v>49</v>
      </c>
      <c r="M36">
        <v>3.2</v>
      </c>
      <c r="N36">
        <v>3.6</v>
      </c>
      <c r="O36">
        <v>4</v>
      </c>
      <c r="P36">
        <v>3.2</v>
      </c>
      <c r="Q36">
        <v>5</v>
      </c>
    </row>
    <row r="37" spans="1:17" x14ac:dyDescent="0.2">
      <c r="A37">
        <v>-336</v>
      </c>
      <c r="B37">
        <v>61.44</v>
      </c>
      <c r="C37">
        <v>0.92300000000000004</v>
      </c>
      <c r="D37">
        <v>0.89600000000000002</v>
      </c>
      <c r="E37">
        <v>0.89600000000000002</v>
      </c>
      <c r="F37">
        <v>0.94299999999999995</v>
      </c>
      <c r="G37">
        <v>0.95799999999999996</v>
      </c>
      <c r="K37" t="s">
        <v>69</v>
      </c>
      <c r="L37" t="s">
        <v>46</v>
      </c>
      <c r="M37">
        <v>23.396000000000001</v>
      </c>
      <c r="N37">
        <v>21.821000000000002</v>
      </c>
      <c r="O37">
        <v>25.664000000000001</v>
      </c>
      <c r="P37">
        <v>22.658000000000001</v>
      </c>
      <c r="Q37">
        <v>22.384</v>
      </c>
    </row>
    <row r="38" spans="1:17" x14ac:dyDescent="0.2">
      <c r="A38">
        <v>-335</v>
      </c>
      <c r="B38">
        <v>63.28</v>
      </c>
      <c r="C38">
        <v>0.92100000000000004</v>
      </c>
      <c r="D38">
        <v>0.90100000000000002</v>
      </c>
      <c r="E38">
        <v>0.89100000000000001</v>
      </c>
      <c r="F38">
        <v>0.94299999999999995</v>
      </c>
      <c r="G38">
        <v>0.94899999999999995</v>
      </c>
      <c r="K38" t="s">
        <v>70</v>
      </c>
      <c r="L38" t="s">
        <v>46</v>
      </c>
      <c r="M38">
        <v>32.575000000000003</v>
      </c>
      <c r="N38">
        <v>35.859000000000002</v>
      </c>
      <c r="O38">
        <v>43.526000000000003</v>
      </c>
      <c r="P38">
        <v>32.523000000000003</v>
      </c>
      <c r="Q38">
        <v>48.899000000000001</v>
      </c>
    </row>
    <row r="39" spans="1:17" x14ac:dyDescent="0.2">
      <c r="A39">
        <v>-334</v>
      </c>
      <c r="B39">
        <v>65.180000000000007</v>
      </c>
      <c r="C39">
        <v>0.91900000000000004</v>
      </c>
      <c r="D39">
        <v>0.89800000000000002</v>
      </c>
      <c r="E39">
        <v>0.89500000000000002</v>
      </c>
      <c r="F39">
        <v>0.94199999999999995</v>
      </c>
      <c r="G39">
        <v>0.94199999999999995</v>
      </c>
      <c r="K39" t="s">
        <v>71</v>
      </c>
      <c r="L39" t="s">
        <v>37</v>
      </c>
      <c r="M39">
        <v>12.638999999999999</v>
      </c>
      <c r="N39">
        <v>12.644</v>
      </c>
      <c r="O39">
        <v>12.803000000000001</v>
      </c>
      <c r="P39">
        <v>12.362</v>
      </c>
      <c r="Q39">
        <v>12.747</v>
      </c>
    </row>
    <row r="40" spans="1:17" x14ac:dyDescent="0.2">
      <c r="A40">
        <v>-333</v>
      </c>
      <c r="B40">
        <v>67.150000000000006</v>
      </c>
      <c r="C40">
        <v>0.91800000000000004</v>
      </c>
      <c r="D40">
        <v>0.9</v>
      </c>
      <c r="E40">
        <v>0.89200000000000002</v>
      </c>
      <c r="F40">
        <v>0.94199999999999995</v>
      </c>
      <c r="G40">
        <v>0.93799999999999994</v>
      </c>
      <c r="K40" t="s">
        <v>72</v>
      </c>
      <c r="L40" t="s">
        <v>37</v>
      </c>
      <c r="M40">
        <v>12.64</v>
      </c>
      <c r="N40">
        <v>12.645</v>
      </c>
      <c r="O40">
        <v>12.804</v>
      </c>
      <c r="P40">
        <v>12.363</v>
      </c>
      <c r="Q40">
        <v>12.747</v>
      </c>
    </row>
    <row r="41" spans="1:17" x14ac:dyDescent="0.2">
      <c r="A41">
        <v>-332</v>
      </c>
      <c r="B41">
        <v>69.19</v>
      </c>
      <c r="C41">
        <v>0.91300000000000003</v>
      </c>
      <c r="D41">
        <v>0.89900000000000002</v>
      </c>
      <c r="E41">
        <v>0.88900000000000001</v>
      </c>
      <c r="F41">
        <v>0.93799999999999994</v>
      </c>
      <c r="G41">
        <v>0.92600000000000005</v>
      </c>
      <c r="K41" t="s">
        <v>73</v>
      </c>
      <c r="L41" t="s">
        <v>37</v>
      </c>
      <c r="M41">
        <v>0.19400000000000001</v>
      </c>
      <c r="N41">
        <v>0.10100000000000001</v>
      </c>
      <c r="O41">
        <v>9.4E-2</v>
      </c>
      <c r="P41">
        <v>8.1000000000000003E-2</v>
      </c>
      <c r="Q41">
        <v>0.10199999999999999</v>
      </c>
    </row>
    <row r="42" spans="1:17" x14ac:dyDescent="0.2">
      <c r="A42">
        <v>-331</v>
      </c>
      <c r="B42">
        <v>71.290000000000006</v>
      </c>
      <c r="C42">
        <v>0.90800000000000003</v>
      </c>
      <c r="D42">
        <v>0.89600000000000002</v>
      </c>
      <c r="E42">
        <v>0.88800000000000001</v>
      </c>
      <c r="F42">
        <v>0.93799999999999994</v>
      </c>
      <c r="G42">
        <v>0.91</v>
      </c>
      <c r="K42" t="s">
        <v>74</v>
      </c>
      <c r="L42" t="s">
        <v>37</v>
      </c>
      <c r="M42">
        <v>13.022</v>
      </c>
      <c r="N42">
        <v>12.885</v>
      </c>
      <c r="O42">
        <v>13.022</v>
      </c>
      <c r="P42">
        <v>12.590999999999999</v>
      </c>
      <c r="Q42">
        <v>12.991</v>
      </c>
    </row>
    <row r="43" spans="1:17" x14ac:dyDescent="0.2">
      <c r="A43">
        <v>-330</v>
      </c>
      <c r="B43">
        <v>73.45</v>
      </c>
      <c r="C43">
        <v>0.90400000000000003</v>
      </c>
      <c r="D43">
        <v>0.89600000000000002</v>
      </c>
      <c r="E43">
        <v>0.88400000000000001</v>
      </c>
      <c r="F43">
        <v>0.93200000000000005</v>
      </c>
      <c r="G43">
        <v>0.90500000000000003</v>
      </c>
      <c r="K43" t="s">
        <v>75</v>
      </c>
      <c r="L43" t="s">
        <v>37</v>
      </c>
      <c r="M43">
        <v>12.010999999999999</v>
      </c>
      <c r="N43">
        <v>12.16</v>
      </c>
      <c r="O43">
        <v>12.323</v>
      </c>
      <c r="P43">
        <v>12.010999999999999</v>
      </c>
      <c r="Q43">
        <v>12.36</v>
      </c>
    </row>
    <row r="44" spans="1:17" x14ac:dyDescent="0.2">
      <c r="A44">
        <v>-329</v>
      </c>
      <c r="B44">
        <v>75.67</v>
      </c>
      <c r="C44">
        <v>0.90700000000000003</v>
      </c>
      <c r="D44">
        <v>0.89400000000000002</v>
      </c>
      <c r="E44">
        <v>0.88600000000000001</v>
      </c>
      <c r="F44">
        <v>0.93400000000000005</v>
      </c>
      <c r="G44">
        <v>0.91400000000000003</v>
      </c>
      <c r="K44" t="s">
        <v>76</v>
      </c>
      <c r="L44" t="s">
        <v>46</v>
      </c>
      <c r="M44">
        <v>1.538</v>
      </c>
      <c r="N44">
        <v>0.79700000000000004</v>
      </c>
      <c r="O44">
        <v>0.73499999999999999</v>
      </c>
      <c r="P44">
        <v>0.65300000000000002</v>
      </c>
      <c r="Q44">
        <v>0.79700000000000004</v>
      </c>
    </row>
    <row r="45" spans="1:17" x14ac:dyDescent="0.2">
      <c r="A45">
        <v>-328</v>
      </c>
      <c r="B45">
        <v>77.959999999999994</v>
      </c>
      <c r="C45">
        <v>0.90700000000000003</v>
      </c>
      <c r="D45">
        <v>0.89600000000000002</v>
      </c>
      <c r="E45">
        <v>0.88200000000000001</v>
      </c>
      <c r="F45">
        <v>0.92800000000000005</v>
      </c>
      <c r="G45">
        <v>0.92400000000000004</v>
      </c>
      <c r="K45" t="s">
        <v>77</v>
      </c>
      <c r="L45" t="s">
        <v>46</v>
      </c>
      <c r="M45">
        <v>95.027000000000001</v>
      </c>
      <c r="N45">
        <v>96.167000000000002</v>
      </c>
      <c r="O45">
        <v>96.245000000000005</v>
      </c>
      <c r="P45">
        <v>97.156000000000006</v>
      </c>
      <c r="Q45">
        <v>96.960999999999999</v>
      </c>
    </row>
    <row r="46" spans="1:17" x14ac:dyDescent="0.2">
      <c r="A46">
        <v>-327</v>
      </c>
      <c r="B46">
        <v>80.31</v>
      </c>
      <c r="C46">
        <v>0.90500000000000003</v>
      </c>
      <c r="D46">
        <v>0.89</v>
      </c>
      <c r="E46">
        <v>0.88500000000000001</v>
      </c>
      <c r="F46">
        <v>0.92600000000000005</v>
      </c>
      <c r="G46">
        <v>0.91700000000000004</v>
      </c>
      <c r="K46" t="s">
        <v>78</v>
      </c>
      <c r="L46" t="s">
        <v>37</v>
      </c>
      <c r="M46">
        <v>12.535</v>
      </c>
      <c r="N46">
        <v>12.61</v>
      </c>
      <c r="O46">
        <v>12.606</v>
      </c>
      <c r="P46">
        <v>12.329000000000001</v>
      </c>
      <c r="Q46">
        <v>12.597</v>
      </c>
    </row>
    <row r="47" spans="1:17" x14ac:dyDescent="0.2">
      <c r="A47">
        <v>-326</v>
      </c>
      <c r="B47">
        <v>82.71</v>
      </c>
      <c r="C47">
        <v>0.90500000000000003</v>
      </c>
      <c r="D47">
        <v>0.89100000000000001</v>
      </c>
      <c r="E47">
        <v>0.879</v>
      </c>
      <c r="F47">
        <v>0.92500000000000004</v>
      </c>
      <c r="G47">
        <v>0.92500000000000004</v>
      </c>
      <c r="K47" t="s">
        <v>79</v>
      </c>
      <c r="L47" t="s">
        <v>37</v>
      </c>
      <c r="M47">
        <v>12.536</v>
      </c>
      <c r="N47">
        <v>12.611000000000001</v>
      </c>
      <c r="O47">
        <v>12.606999999999999</v>
      </c>
      <c r="P47">
        <v>12.331</v>
      </c>
      <c r="Q47">
        <v>12.597</v>
      </c>
    </row>
    <row r="48" spans="1:17" x14ac:dyDescent="0.2">
      <c r="A48">
        <v>-325</v>
      </c>
      <c r="B48">
        <v>85.17</v>
      </c>
      <c r="C48">
        <v>0.90500000000000003</v>
      </c>
      <c r="D48">
        <v>0.89</v>
      </c>
      <c r="E48">
        <v>0.878</v>
      </c>
      <c r="F48">
        <v>0.92</v>
      </c>
      <c r="G48">
        <v>0.93300000000000005</v>
      </c>
      <c r="K48" t="s">
        <v>80</v>
      </c>
      <c r="L48" t="s">
        <v>37</v>
      </c>
      <c r="M48">
        <v>0.159</v>
      </c>
      <c r="N48">
        <v>0.11700000000000001</v>
      </c>
      <c r="O48">
        <v>0.105</v>
      </c>
      <c r="P48">
        <v>8.7999999999999995E-2</v>
      </c>
      <c r="Q48">
        <v>0.11</v>
      </c>
    </row>
    <row r="49" spans="1:17" x14ac:dyDescent="0.2">
      <c r="A49">
        <v>-324</v>
      </c>
      <c r="B49">
        <v>87.69</v>
      </c>
      <c r="C49">
        <v>0.91</v>
      </c>
      <c r="D49">
        <v>0.88900000000000001</v>
      </c>
      <c r="E49">
        <v>0.88500000000000001</v>
      </c>
      <c r="F49">
        <v>0.92200000000000004</v>
      </c>
      <c r="G49">
        <v>0.94599999999999995</v>
      </c>
      <c r="K49" t="s">
        <v>81</v>
      </c>
      <c r="L49" t="s">
        <v>37</v>
      </c>
      <c r="M49">
        <v>13.037000000000001</v>
      </c>
      <c r="N49">
        <v>13.037000000000001</v>
      </c>
      <c r="O49">
        <v>12.965</v>
      </c>
      <c r="P49">
        <v>12.635</v>
      </c>
      <c r="Q49">
        <v>12.971</v>
      </c>
    </row>
    <row r="50" spans="1:17" x14ac:dyDescent="0.2">
      <c r="A50">
        <v>-323</v>
      </c>
      <c r="B50">
        <v>90.26</v>
      </c>
      <c r="C50">
        <v>0.91200000000000003</v>
      </c>
      <c r="D50">
        <v>0.89200000000000002</v>
      </c>
      <c r="E50">
        <v>0.88300000000000001</v>
      </c>
      <c r="F50">
        <v>0.92100000000000004</v>
      </c>
      <c r="G50">
        <v>0.95199999999999996</v>
      </c>
      <c r="K50" t="s">
        <v>82</v>
      </c>
      <c r="L50" t="s">
        <v>37</v>
      </c>
      <c r="M50">
        <v>11.914999999999999</v>
      </c>
      <c r="N50">
        <v>12.089</v>
      </c>
      <c r="O50">
        <v>12.105</v>
      </c>
      <c r="P50">
        <v>11.914999999999999</v>
      </c>
      <c r="Q50">
        <v>12.183</v>
      </c>
    </row>
    <row r="51" spans="1:17" x14ac:dyDescent="0.2">
      <c r="A51">
        <v>-322</v>
      </c>
      <c r="B51">
        <v>92.89</v>
      </c>
      <c r="C51">
        <v>0.91400000000000003</v>
      </c>
      <c r="D51">
        <v>0.88900000000000001</v>
      </c>
      <c r="E51">
        <v>0.89</v>
      </c>
      <c r="F51">
        <v>0.92500000000000004</v>
      </c>
      <c r="G51">
        <v>0.95399999999999996</v>
      </c>
      <c r="K51" t="s">
        <v>83</v>
      </c>
      <c r="L51" t="s">
        <v>46</v>
      </c>
      <c r="M51">
        <v>1.268</v>
      </c>
      <c r="N51">
        <v>0.93100000000000005</v>
      </c>
      <c r="O51">
        <v>0.83299999999999996</v>
      </c>
      <c r="P51">
        <v>0.71499999999999997</v>
      </c>
      <c r="Q51">
        <v>0.873</v>
      </c>
    </row>
    <row r="52" spans="1:17" x14ac:dyDescent="0.2">
      <c r="A52">
        <v>-321</v>
      </c>
      <c r="B52">
        <v>95.57</v>
      </c>
      <c r="C52">
        <v>0.91400000000000003</v>
      </c>
      <c r="D52">
        <v>0.89500000000000002</v>
      </c>
      <c r="E52">
        <v>0.89</v>
      </c>
      <c r="F52">
        <v>0.92400000000000004</v>
      </c>
      <c r="G52">
        <v>0.94899999999999995</v>
      </c>
      <c r="K52" t="s">
        <v>84</v>
      </c>
      <c r="L52" t="s">
        <v>46</v>
      </c>
      <c r="M52">
        <v>95.045000000000002</v>
      </c>
      <c r="N52">
        <v>95.861999999999995</v>
      </c>
      <c r="O52">
        <v>96.021000000000001</v>
      </c>
      <c r="P52">
        <v>96.63</v>
      </c>
      <c r="Q52">
        <v>96.713999999999999</v>
      </c>
    </row>
    <row r="53" spans="1:17" x14ac:dyDescent="0.2">
      <c r="A53">
        <v>-320</v>
      </c>
      <c r="B53">
        <v>98.3</v>
      </c>
      <c r="C53">
        <v>0.91500000000000004</v>
      </c>
      <c r="D53">
        <v>0.89600000000000002</v>
      </c>
      <c r="E53">
        <v>0.89500000000000002</v>
      </c>
      <c r="F53">
        <v>0.92300000000000004</v>
      </c>
      <c r="G53">
        <v>0.94699999999999995</v>
      </c>
      <c r="K53" t="s">
        <v>85</v>
      </c>
      <c r="L53" t="s">
        <v>37</v>
      </c>
      <c r="M53">
        <v>-0.10299999999999999</v>
      </c>
      <c r="N53">
        <v>-3.4000000000000002E-2</v>
      </c>
      <c r="O53">
        <v>-0.19700000000000001</v>
      </c>
      <c r="P53">
        <v>-3.2000000000000001E-2</v>
      </c>
      <c r="Q53">
        <v>-0.15</v>
      </c>
    </row>
    <row r="54" spans="1:17" x14ac:dyDescent="0.2">
      <c r="A54">
        <v>-319</v>
      </c>
      <c r="B54">
        <v>101.09</v>
      </c>
      <c r="C54">
        <v>0.92500000000000004</v>
      </c>
      <c r="D54">
        <v>0.90200000000000002</v>
      </c>
      <c r="E54">
        <v>0.9</v>
      </c>
      <c r="F54">
        <v>0.92800000000000005</v>
      </c>
      <c r="G54">
        <v>0.96899999999999997</v>
      </c>
      <c r="K54" t="s">
        <v>86</v>
      </c>
      <c r="L54" t="s">
        <v>37</v>
      </c>
      <c r="M54">
        <v>-0.10299999999999999</v>
      </c>
      <c r="N54">
        <v>-3.4000000000000002E-2</v>
      </c>
      <c r="O54">
        <v>-0.19700000000000001</v>
      </c>
      <c r="P54">
        <v>-3.2000000000000001E-2</v>
      </c>
      <c r="Q54">
        <v>-0.15</v>
      </c>
    </row>
    <row r="55" spans="1:17" x14ac:dyDescent="0.2">
      <c r="A55">
        <v>-318</v>
      </c>
      <c r="B55">
        <v>103.92</v>
      </c>
      <c r="C55">
        <v>0.93400000000000005</v>
      </c>
      <c r="D55">
        <v>0.90500000000000003</v>
      </c>
      <c r="E55">
        <v>0.90400000000000003</v>
      </c>
      <c r="F55">
        <v>0.92900000000000005</v>
      </c>
      <c r="G55">
        <v>0.999</v>
      </c>
      <c r="K55" t="s">
        <v>87</v>
      </c>
      <c r="L55" t="s">
        <v>37</v>
      </c>
      <c r="M55">
        <v>8.1000000000000003E-2</v>
      </c>
      <c r="N55">
        <v>3.7999999999999999E-2</v>
      </c>
      <c r="O55">
        <v>3.5999999999999997E-2</v>
      </c>
      <c r="P55">
        <v>3.3000000000000002E-2</v>
      </c>
      <c r="Q55">
        <v>4.1000000000000002E-2</v>
      </c>
    </row>
    <row r="56" spans="1:17" x14ac:dyDescent="0.2">
      <c r="A56">
        <v>-317</v>
      </c>
      <c r="B56">
        <v>106.8</v>
      </c>
      <c r="C56">
        <v>0.94199999999999995</v>
      </c>
      <c r="D56">
        <v>0.90900000000000003</v>
      </c>
      <c r="E56">
        <v>0.90900000000000003</v>
      </c>
      <c r="F56">
        <v>0.93600000000000005</v>
      </c>
      <c r="G56">
        <v>1.014</v>
      </c>
      <c r="K56" t="s">
        <v>88</v>
      </c>
      <c r="L56" t="s">
        <v>37</v>
      </c>
      <c r="M56">
        <v>0.35199999999999998</v>
      </c>
      <c r="N56">
        <v>0.35199999999999998</v>
      </c>
      <c r="O56">
        <v>0.218</v>
      </c>
      <c r="P56">
        <v>0.28899999999999998</v>
      </c>
      <c r="Q56">
        <v>0.252</v>
      </c>
    </row>
    <row r="57" spans="1:17" x14ac:dyDescent="0.2">
      <c r="A57">
        <v>-316</v>
      </c>
      <c r="B57">
        <v>109.72</v>
      </c>
      <c r="C57">
        <v>0.94</v>
      </c>
      <c r="D57">
        <v>0.91500000000000004</v>
      </c>
      <c r="E57">
        <v>0.91200000000000003</v>
      </c>
      <c r="F57">
        <v>0.93100000000000005</v>
      </c>
      <c r="G57">
        <v>1.0009999999999999</v>
      </c>
      <c r="K57" t="s">
        <v>89</v>
      </c>
      <c r="L57" t="s">
        <v>37</v>
      </c>
      <c r="M57">
        <v>-0.252</v>
      </c>
      <c r="N57">
        <v>-9.9000000000000005E-2</v>
      </c>
      <c r="O57">
        <v>-0.252</v>
      </c>
      <c r="P57">
        <v>-0.112</v>
      </c>
      <c r="Q57">
        <v>-0.245</v>
      </c>
    </row>
    <row r="58" spans="1:17" x14ac:dyDescent="0.2">
      <c r="A58">
        <v>-315</v>
      </c>
      <c r="B58">
        <v>112.69</v>
      </c>
      <c r="C58">
        <v>0.94899999999999995</v>
      </c>
      <c r="D58">
        <v>0.91600000000000004</v>
      </c>
      <c r="E58">
        <v>0.92</v>
      </c>
      <c r="F58">
        <v>0.93700000000000006</v>
      </c>
      <c r="G58">
        <v>1.0229999999999999</v>
      </c>
      <c r="K58" t="s">
        <v>90</v>
      </c>
      <c r="L58" t="s">
        <v>46</v>
      </c>
      <c r="M58">
        <v>78.744</v>
      </c>
      <c r="N58">
        <v>99.99</v>
      </c>
      <c r="O58">
        <v>18.158999999999999</v>
      </c>
      <c r="P58">
        <v>99.99</v>
      </c>
      <c r="Q58">
        <v>27.57</v>
      </c>
    </row>
    <row r="59" spans="1:17" x14ac:dyDescent="0.2">
      <c r="A59">
        <v>-314</v>
      </c>
      <c r="B59">
        <v>115.7</v>
      </c>
      <c r="C59">
        <v>0.95399999999999996</v>
      </c>
      <c r="D59">
        <v>0.92400000000000004</v>
      </c>
      <c r="E59">
        <v>0.91900000000000004</v>
      </c>
      <c r="F59">
        <v>0.93799999999999994</v>
      </c>
      <c r="G59">
        <v>1.0329999999999999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0.95699999999999996</v>
      </c>
      <c r="D60">
        <v>0.92400000000000004</v>
      </c>
      <c r="E60">
        <v>0.92800000000000005</v>
      </c>
      <c r="F60">
        <v>0.93600000000000005</v>
      </c>
      <c r="G60">
        <v>1.04</v>
      </c>
      <c r="K60" t="s">
        <v>92</v>
      </c>
      <c r="L60" t="s">
        <v>93</v>
      </c>
      <c r="M60">
        <v>2483.1</v>
      </c>
      <c r="N60">
        <v>2434.8000000000002</v>
      </c>
      <c r="O60">
        <v>2460.4</v>
      </c>
      <c r="P60">
        <v>2456.6</v>
      </c>
      <c r="Q60">
        <v>2580.6</v>
      </c>
    </row>
    <row r="61" spans="1:17" x14ac:dyDescent="0.2">
      <c r="A61">
        <v>-312</v>
      </c>
      <c r="B61">
        <v>121.85</v>
      </c>
      <c r="C61">
        <v>0.96</v>
      </c>
      <c r="D61">
        <v>0.92900000000000005</v>
      </c>
      <c r="E61">
        <v>0.92800000000000005</v>
      </c>
      <c r="F61">
        <v>0.95</v>
      </c>
      <c r="G61">
        <v>1.0329999999999999</v>
      </c>
      <c r="K61" t="s">
        <v>94</v>
      </c>
      <c r="L61" t="s">
        <v>93</v>
      </c>
      <c r="M61">
        <v>2517.8679999999999</v>
      </c>
      <c r="N61">
        <v>2473.9180000000001</v>
      </c>
      <c r="O61">
        <v>2489.7220000000002</v>
      </c>
      <c r="P61">
        <v>2488.826</v>
      </c>
      <c r="Q61">
        <v>2619.0059999999999</v>
      </c>
    </row>
    <row r="62" spans="1:17" x14ac:dyDescent="0.2">
      <c r="A62">
        <v>-311</v>
      </c>
      <c r="B62">
        <v>124.99</v>
      </c>
      <c r="C62">
        <v>0.95299999999999996</v>
      </c>
      <c r="D62">
        <v>0.93</v>
      </c>
      <c r="E62">
        <v>0.93600000000000005</v>
      </c>
      <c r="F62">
        <v>0.94099999999999995</v>
      </c>
      <c r="G62">
        <v>1.0049999999999999</v>
      </c>
      <c r="K62" t="s">
        <v>95</v>
      </c>
      <c r="L62" t="s">
        <v>93</v>
      </c>
      <c r="M62">
        <v>70.36</v>
      </c>
      <c r="N62">
        <v>40.726999999999997</v>
      </c>
      <c r="O62">
        <v>34.817</v>
      </c>
      <c r="P62">
        <v>35.554000000000002</v>
      </c>
      <c r="Q62">
        <v>43.293999999999997</v>
      </c>
    </row>
    <row r="63" spans="1:17" x14ac:dyDescent="0.2">
      <c r="A63">
        <v>-310</v>
      </c>
      <c r="B63">
        <v>128.16</v>
      </c>
      <c r="C63">
        <v>0.95099999999999996</v>
      </c>
      <c r="D63">
        <v>0.93100000000000005</v>
      </c>
      <c r="E63">
        <v>0.94</v>
      </c>
      <c r="F63">
        <v>0.95499999999999996</v>
      </c>
      <c r="G63">
        <v>0.97799999999999998</v>
      </c>
      <c r="K63" t="s">
        <v>96</v>
      </c>
      <c r="L63" t="s">
        <v>93</v>
      </c>
      <c r="M63">
        <v>2764.8</v>
      </c>
      <c r="N63">
        <v>2573.6</v>
      </c>
      <c r="O63">
        <v>2597</v>
      </c>
      <c r="P63">
        <v>2583.8000000000002</v>
      </c>
      <c r="Q63">
        <v>2764.8</v>
      </c>
    </row>
    <row r="64" spans="1:17" x14ac:dyDescent="0.2">
      <c r="A64">
        <v>-309</v>
      </c>
      <c r="B64">
        <v>131.37</v>
      </c>
      <c r="C64">
        <v>0.95099999999999996</v>
      </c>
      <c r="D64">
        <v>0.93500000000000005</v>
      </c>
      <c r="E64">
        <v>0.94</v>
      </c>
      <c r="F64">
        <v>0.95299999999999996</v>
      </c>
      <c r="G64">
        <v>0.97599999999999998</v>
      </c>
      <c r="K64" t="s">
        <v>97</v>
      </c>
      <c r="L64" t="s">
        <v>93</v>
      </c>
      <c r="M64">
        <v>2372.1999999999998</v>
      </c>
      <c r="N64">
        <v>2372.1999999999998</v>
      </c>
      <c r="O64">
        <v>2380.8000000000002</v>
      </c>
      <c r="P64">
        <v>2374.1999999999998</v>
      </c>
      <c r="Q64">
        <v>2513.6</v>
      </c>
    </row>
    <row r="65" spans="1:17" x14ac:dyDescent="0.2">
      <c r="A65">
        <v>-308</v>
      </c>
      <c r="B65">
        <v>134.61000000000001</v>
      </c>
      <c r="C65">
        <v>0.95199999999999996</v>
      </c>
      <c r="D65">
        <v>0.93400000000000005</v>
      </c>
      <c r="E65">
        <v>0.94799999999999995</v>
      </c>
      <c r="F65">
        <v>0.94699999999999995</v>
      </c>
      <c r="G65">
        <v>0.98099999999999998</v>
      </c>
      <c r="K65" t="s">
        <v>98</v>
      </c>
      <c r="L65" t="s">
        <v>46</v>
      </c>
      <c r="M65">
        <v>2.794</v>
      </c>
      <c r="N65">
        <v>1.6459999999999999</v>
      </c>
      <c r="O65">
        <v>1.3979999999999999</v>
      </c>
      <c r="P65">
        <v>1.429</v>
      </c>
      <c r="Q65">
        <v>1.653</v>
      </c>
    </row>
    <row r="66" spans="1:17" x14ac:dyDescent="0.2">
      <c r="A66">
        <v>-307</v>
      </c>
      <c r="B66">
        <v>137.88999999999999</v>
      </c>
      <c r="C66">
        <v>0.95899999999999996</v>
      </c>
      <c r="D66">
        <v>0.94099999999999995</v>
      </c>
      <c r="E66">
        <v>0.94799999999999995</v>
      </c>
      <c r="F66">
        <v>0.96099999999999997</v>
      </c>
      <c r="G66">
        <v>0.98399999999999999</v>
      </c>
      <c r="K66" t="s">
        <v>99</v>
      </c>
      <c r="L66" t="s">
        <v>46</v>
      </c>
      <c r="M66">
        <v>94.215000000000003</v>
      </c>
      <c r="N66">
        <v>95.888000000000005</v>
      </c>
      <c r="O66">
        <v>95.625</v>
      </c>
      <c r="P66">
        <v>95.394000000000005</v>
      </c>
      <c r="Q66">
        <v>95.974999999999994</v>
      </c>
    </row>
    <row r="67" spans="1:17" x14ac:dyDescent="0.2">
      <c r="A67">
        <v>-306</v>
      </c>
      <c r="B67">
        <v>141.19</v>
      </c>
      <c r="C67">
        <v>0.95799999999999996</v>
      </c>
      <c r="D67">
        <v>0.93899999999999995</v>
      </c>
      <c r="E67">
        <v>0.95299999999999996</v>
      </c>
      <c r="F67">
        <v>0.95399999999999996</v>
      </c>
      <c r="G67">
        <v>0.98699999999999999</v>
      </c>
      <c r="K67" t="s">
        <v>100</v>
      </c>
      <c r="L67" t="s">
        <v>49</v>
      </c>
      <c r="M67">
        <v>27</v>
      </c>
      <c r="N67">
        <v>28</v>
      </c>
      <c r="O67">
        <v>27</v>
      </c>
      <c r="P67">
        <v>26</v>
      </c>
      <c r="Q67">
        <v>27</v>
      </c>
    </row>
    <row r="68" spans="1:17" x14ac:dyDescent="0.2">
      <c r="A68">
        <v>-305</v>
      </c>
      <c r="B68">
        <v>144.53</v>
      </c>
      <c r="C68">
        <v>0.96399999999999997</v>
      </c>
      <c r="D68">
        <v>0.94299999999999995</v>
      </c>
      <c r="E68">
        <v>0.96299999999999997</v>
      </c>
      <c r="F68">
        <v>0.96099999999999997</v>
      </c>
      <c r="G68">
        <v>0.98699999999999999</v>
      </c>
      <c r="K68" t="s">
        <v>101</v>
      </c>
      <c r="L68" t="s">
        <v>49</v>
      </c>
      <c r="M68">
        <v>26.465</v>
      </c>
      <c r="N68">
        <v>27.292999999999999</v>
      </c>
      <c r="O68">
        <v>26.491</v>
      </c>
      <c r="P68">
        <v>25.763999999999999</v>
      </c>
      <c r="Q68">
        <v>26.311</v>
      </c>
    </row>
    <row r="69" spans="1:17" x14ac:dyDescent="0.2">
      <c r="A69">
        <v>-304</v>
      </c>
      <c r="B69">
        <v>147.9</v>
      </c>
      <c r="C69">
        <v>0.96299999999999997</v>
      </c>
      <c r="D69">
        <v>0.94299999999999995</v>
      </c>
      <c r="E69">
        <v>0.96</v>
      </c>
      <c r="F69">
        <v>0.96099999999999997</v>
      </c>
      <c r="G69">
        <v>0.98699999999999999</v>
      </c>
      <c r="K69" t="s">
        <v>102</v>
      </c>
      <c r="L69" t="s">
        <v>49</v>
      </c>
      <c r="M69">
        <v>2.8919999999999999</v>
      </c>
      <c r="N69">
        <v>3.3639999999999999</v>
      </c>
      <c r="O69">
        <v>2.677</v>
      </c>
      <c r="P69">
        <v>2.516</v>
      </c>
      <c r="Q69">
        <v>2.7450000000000001</v>
      </c>
    </row>
    <row r="70" spans="1:17" x14ac:dyDescent="0.2">
      <c r="A70">
        <v>-303</v>
      </c>
      <c r="B70">
        <v>151.30000000000001</v>
      </c>
      <c r="C70">
        <v>0.96099999999999997</v>
      </c>
      <c r="D70">
        <v>0.94599999999999995</v>
      </c>
      <c r="E70">
        <v>0.95599999999999996</v>
      </c>
      <c r="F70">
        <v>0.96099999999999997</v>
      </c>
      <c r="G70">
        <v>0.98099999999999998</v>
      </c>
      <c r="K70" t="s">
        <v>103</v>
      </c>
      <c r="L70" t="s">
        <v>49</v>
      </c>
      <c r="M70">
        <v>37.799999999999997</v>
      </c>
      <c r="N70">
        <v>37.799999999999997</v>
      </c>
      <c r="O70">
        <v>35.6</v>
      </c>
      <c r="P70">
        <v>34.6</v>
      </c>
      <c r="Q70">
        <v>34.6</v>
      </c>
    </row>
    <row r="71" spans="1:17" x14ac:dyDescent="0.2">
      <c r="A71">
        <v>-302</v>
      </c>
      <c r="B71">
        <v>154.72</v>
      </c>
      <c r="C71">
        <v>0.95899999999999996</v>
      </c>
      <c r="D71">
        <v>0.94099999999999995</v>
      </c>
      <c r="E71">
        <v>0.94399999999999995</v>
      </c>
      <c r="F71">
        <v>0.96199999999999997</v>
      </c>
      <c r="G71">
        <v>0.98799999999999999</v>
      </c>
      <c r="K71" t="s">
        <v>104</v>
      </c>
      <c r="L71" t="s">
        <v>49</v>
      </c>
      <c r="M71">
        <v>18.2</v>
      </c>
      <c r="N71">
        <v>19</v>
      </c>
      <c r="O71">
        <v>18.2</v>
      </c>
      <c r="P71">
        <v>20</v>
      </c>
      <c r="Q71">
        <v>18.600000000000001</v>
      </c>
    </row>
    <row r="72" spans="1:17" x14ac:dyDescent="0.2">
      <c r="A72">
        <v>-301</v>
      </c>
      <c r="B72">
        <v>158.16</v>
      </c>
      <c r="C72">
        <v>0.96699999999999997</v>
      </c>
      <c r="D72">
        <v>0.95299999999999996</v>
      </c>
      <c r="E72">
        <v>0.95799999999999996</v>
      </c>
      <c r="F72">
        <v>0.96499999999999997</v>
      </c>
      <c r="G72">
        <v>0.99299999999999999</v>
      </c>
      <c r="K72" t="s">
        <v>105</v>
      </c>
      <c r="L72" t="s">
        <v>46</v>
      </c>
      <c r="M72">
        <v>10.93</v>
      </c>
      <c r="N72">
        <v>12.324999999999999</v>
      </c>
      <c r="O72">
        <v>10.105</v>
      </c>
      <c r="P72">
        <v>9.7650000000000006</v>
      </c>
      <c r="Q72">
        <v>10.432</v>
      </c>
    </row>
    <row r="73" spans="1:17" x14ac:dyDescent="0.2">
      <c r="A73">
        <v>-300</v>
      </c>
      <c r="B73">
        <v>161.63</v>
      </c>
      <c r="C73">
        <v>0.96599999999999997</v>
      </c>
      <c r="D73">
        <v>0.95199999999999996</v>
      </c>
      <c r="E73">
        <v>0.96099999999999997</v>
      </c>
      <c r="F73">
        <v>0.96499999999999997</v>
      </c>
      <c r="G73">
        <v>0.98799999999999999</v>
      </c>
      <c r="K73" t="s">
        <v>106</v>
      </c>
      <c r="L73" t="s">
        <v>46</v>
      </c>
      <c r="M73">
        <v>68.771000000000001</v>
      </c>
      <c r="N73">
        <v>69.614000000000004</v>
      </c>
      <c r="O73">
        <v>68.703999999999994</v>
      </c>
      <c r="P73">
        <v>77.626999999999995</v>
      </c>
      <c r="Q73">
        <v>70.691999999999993</v>
      </c>
    </row>
    <row r="74" spans="1:17" x14ac:dyDescent="0.2">
      <c r="A74">
        <v>-299</v>
      </c>
      <c r="B74">
        <v>165.12</v>
      </c>
      <c r="C74">
        <v>0.95699999999999996</v>
      </c>
      <c r="D74">
        <v>0.94</v>
      </c>
      <c r="E74">
        <v>0.96299999999999997</v>
      </c>
      <c r="F74">
        <v>0.96499999999999997</v>
      </c>
      <c r="G74">
        <v>0.96099999999999997</v>
      </c>
      <c r="K74" t="s">
        <v>107</v>
      </c>
      <c r="L74" t="s">
        <v>49</v>
      </c>
      <c r="M74">
        <v>-0.65800000000000003</v>
      </c>
      <c r="N74">
        <v>-0.33400000000000002</v>
      </c>
      <c r="O74">
        <v>-0.99099999999999999</v>
      </c>
      <c r="P74">
        <v>-0.90900000000000003</v>
      </c>
      <c r="Q74">
        <v>-0.39700000000000002</v>
      </c>
    </row>
    <row r="75" spans="1:17" x14ac:dyDescent="0.2">
      <c r="A75">
        <v>-298</v>
      </c>
      <c r="B75">
        <v>168.63</v>
      </c>
      <c r="C75">
        <v>0.96699999999999997</v>
      </c>
      <c r="D75">
        <v>0.94299999999999995</v>
      </c>
      <c r="E75">
        <v>0.96299999999999997</v>
      </c>
      <c r="F75">
        <v>0.96799999999999997</v>
      </c>
      <c r="G75">
        <v>0.99399999999999999</v>
      </c>
      <c r="K75" t="s">
        <v>108</v>
      </c>
      <c r="L75" t="s">
        <v>49</v>
      </c>
      <c r="M75">
        <v>-0.497</v>
      </c>
      <c r="N75">
        <v>-0.13500000000000001</v>
      </c>
      <c r="O75">
        <v>-0.85</v>
      </c>
      <c r="P75">
        <v>-0.753</v>
      </c>
      <c r="Q75">
        <v>-0.248</v>
      </c>
    </row>
    <row r="76" spans="1:17" x14ac:dyDescent="0.2">
      <c r="A76">
        <v>-297</v>
      </c>
      <c r="B76">
        <v>172.16</v>
      </c>
      <c r="C76">
        <v>0.95699999999999996</v>
      </c>
      <c r="D76">
        <v>0.94599999999999995</v>
      </c>
      <c r="E76">
        <v>0.95899999999999996</v>
      </c>
      <c r="F76">
        <v>0.96699999999999997</v>
      </c>
      <c r="G76">
        <v>0.95699999999999996</v>
      </c>
      <c r="K76" t="s">
        <v>109</v>
      </c>
      <c r="L76" t="s">
        <v>49</v>
      </c>
      <c r="M76">
        <v>1.0269999999999999</v>
      </c>
      <c r="N76">
        <v>1.0649999999999999</v>
      </c>
      <c r="O76">
        <v>0.94</v>
      </c>
      <c r="P76">
        <v>0.94499999999999995</v>
      </c>
      <c r="Q76">
        <v>0.96599999999999997</v>
      </c>
    </row>
    <row r="77" spans="1:17" x14ac:dyDescent="0.2">
      <c r="A77">
        <v>-296</v>
      </c>
      <c r="B77">
        <v>175.7</v>
      </c>
      <c r="C77">
        <v>0.95199999999999996</v>
      </c>
      <c r="D77">
        <v>0.95199999999999996</v>
      </c>
      <c r="E77">
        <v>0.96</v>
      </c>
      <c r="F77">
        <v>0.96799999999999997</v>
      </c>
      <c r="G77">
        <v>0.92800000000000005</v>
      </c>
      <c r="K77" t="s">
        <v>110</v>
      </c>
      <c r="L77" t="s">
        <v>49</v>
      </c>
      <c r="M77">
        <v>3.52</v>
      </c>
      <c r="N77">
        <v>3.52</v>
      </c>
      <c r="O77">
        <v>2.5910000000000002</v>
      </c>
      <c r="P77">
        <v>3.28</v>
      </c>
      <c r="Q77">
        <v>2.5489999999999999</v>
      </c>
    </row>
    <row r="78" spans="1:17" x14ac:dyDescent="0.2">
      <c r="A78">
        <v>-295</v>
      </c>
      <c r="B78">
        <v>179.26</v>
      </c>
      <c r="C78">
        <v>0.95699999999999996</v>
      </c>
      <c r="D78">
        <v>0.94699999999999995</v>
      </c>
      <c r="E78">
        <v>0.95899999999999996</v>
      </c>
      <c r="F78">
        <v>0.96899999999999997</v>
      </c>
      <c r="G78">
        <v>0.95499999999999996</v>
      </c>
      <c r="K78" t="s">
        <v>111</v>
      </c>
      <c r="L78" t="s">
        <v>49</v>
      </c>
      <c r="M78">
        <v>-3.2509999999999999</v>
      </c>
      <c r="N78">
        <v>-2.851</v>
      </c>
      <c r="O78">
        <v>-3.246</v>
      </c>
      <c r="P78">
        <v>-3.2509999999999999</v>
      </c>
      <c r="Q78">
        <v>-2.7229999999999999</v>
      </c>
    </row>
    <row r="79" spans="1:17" x14ac:dyDescent="0.2">
      <c r="A79">
        <v>-294</v>
      </c>
      <c r="B79">
        <v>182.83</v>
      </c>
      <c r="C79">
        <v>0.94699999999999995</v>
      </c>
      <c r="D79">
        <v>0.94199999999999995</v>
      </c>
      <c r="E79">
        <v>0.96</v>
      </c>
      <c r="F79">
        <v>0.96799999999999997</v>
      </c>
      <c r="G79">
        <v>0.91900000000000004</v>
      </c>
      <c r="K79" t="s">
        <v>112</v>
      </c>
      <c r="L79" t="s">
        <v>46</v>
      </c>
      <c r="M79">
        <v>99.99</v>
      </c>
      <c r="N79">
        <v>99.99</v>
      </c>
      <c r="O79">
        <v>99.99</v>
      </c>
      <c r="P79">
        <v>99.99</v>
      </c>
      <c r="Q79">
        <v>99.99</v>
      </c>
    </row>
    <row r="80" spans="1:17" x14ac:dyDescent="0.2">
      <c r="A80">
        <v>-293</v>
      </c>
      <c r="B80">
        <v>186.42</v>
      </c>
      <c r="C80">
        <v>0.94799999999999995</v>
      </c>
      <c r="D80">
        <v>0.94899999999999995</v>
      </c>
      <c r="E80">
        <v>0.95799999999999996</v>
      </c>
      <c r="F80">
        <v>0.97199999999999998</v>
      </c>
      <c r="G80">
        <v>0.91100000000000003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0.94</v>
      </c>
      <c r="D81">
        <v>0.94199999999999995</v>
      </c>
      <c r="E81">
        <v>0.95799999999999996</v>
      </c>
      <c r="F81">
        <v>0.95799999999999996</v>
      </c>
      <c r="G81">
        <v>0.90300000000000002</v>
      </c>
      <c r="K81" t="s">
        <v>114</v>
      </c>
      <c r="L81" t="s">
        <v>49</v>
      </c>
      <c r="M81">
        <v>1.7190000000000001</v>
      </c>
      <c r="N81">
        <v>2.0089999999999999</v>
      </c>
      <c r="O81">
        <v>1.3</v>
      </c>
      <c r="P81">
        <v>1.454</v>
      </c>
      <c r="Q81">
        <v>2.1110000000000002</v>
      </c>
    </row>
    <row r="82" spans="1:17" x14ac:dyDescent="0.2">
      <c r="A82">
        <v>-291</v>
      </c>
      <c r="B82">
        <v>193.62</v>
      </c>
      <c r="C82">
        <v>0.93</v>
      </c>
      <c r="D82">
        <v>0.94199999999999995</v>
      </c>
      <c r="E82">
        <v>0.95899999999999996</v>
      </c>
      <c r="F82">
        <v>0.97399999999999998</v>
      </c>
      <c r="G82">
        <v>0.84399999999999997</v>
      </c>
      <c r="K82" t="s">
        <v>115</v>
      </c>
      <c r="L82" t="s">
        <v>49</v>
      </c>
      <c r="M82">
        <v>1.8959999999999999</v>
      </c>
      <c r="N82">
        <v>2.2109999999999999</v>
      </c>
      <c r="O82">
        <v>1.4670000000000001</v>
      </c>
      <c r="P82">
        <v>1.6140000000000001</v>
      </c>
      <c r="Q82">
        <v>2.2909999999999999</v>
      </c>
    </row>
    <row r="83" spans="1:17" x14ac:dyDescent="0.2">
      <c r="A83">
        <v>-290</v>
      </c>
      <c r="B83">
        <v>197.24</v>
      </c>
      <c r="C83">
        <v>0.92400000000000004</v>
      </c>
      <c r="D83">
        <v>0.94699999999999995</v>
      </c>
      <c r="E83">
        <v>0.95799999999999996</v>
      </c>
      <c r="F83">
        <v>0.96599999999999997</v>
      </c>
      <c r="G83">
        <v>0.82599999999999996</v>
      </c>
      <c r="K83" t="s">
        <v>116</v>
      </c>
      <c r="L83" t="s">
        <v>49</v>
      </c>
      <c r="M83">
        <v>1.1439999999999999</v>
      </c>
      <c r="N83">
        <v>1.1819999999999999</v>
      </c>
      <c r="O83">
        <v>1.0349999999999999</v>
      </c>
      <c r="P83">
        <v>1.0569999999999999</v>
      </c>
      <c r="Q83">
        <v>1.069</v>
      </c>
    </row>
    <row r="84" spans="1:17" x14ac:dyDescent="0.2">
      <c r="A84">
        <v>-289</v>
      </c>
      <c r="B84">
        <v>200.86</v>
      </c>
      <c r="C84">
        <v>0.92200000000000004</v>
      </c>
      <c r="D84">
        <v>0.94399999999999995</v>
      </c>
      <c r="E84">
        <v>0.96</v>
      </c>
      <c r="F84">
        <v>0.97499999999999998</v>
      </c>
      <c r="G84">
        <v>0.80800000000000005</v>
      </c>
      <c r="K84" t="s">
        <v>117</v>
      </c>
      <c r="L84" t="s">
        <v>49</v>
      </c>
      <c r="M84">
        <v>6.3659999999999997</v>
      </c>
      <c r="N84">
        <v>6.3659999999999997</v>
      </c>
      <c r="O84">
        <v>5.2939999999999996</v>
      </c>
      <c r="P84">
        <v>6.1260000000000003</v>
      </c>
      <c r="Q84">
        <v>5.5570000000000004</v>
      </c>
    </row>
    <row r="85" spans="1:17" x14ac:dyDescent="0.2">
      <c r="A85">
        <v>-288</v>
      </c>
      <c r="B85">
        <v>204.49</v>
      </c>
      <c r="C85">
        <v>0.91200000000000003</v>
      </c>
      <c r="D85">
        <v>0.94599999999999995</v>
      </c>
      <c r="E85">
        <v>0.96</v>
      </c>
      <c r="F85">
        <v>0.96499999999999997</v>
      </c>
      <c r="G85">
        <v>0.77800000000000002</v>
      </c>
      <c r="K85" t="s">
        <v>118</v>
      </c>
      <c r="L85" t="s">
        <v>49</v>
      </c>
      <c r="M85">
        <v>-1.32</v>
      </c>
      <c r="N85">
        <v>-0.73699999999999999</v>
      </c>
      <c r="O85">
        <v>-1.32</v>
      </c>
      <c r="P85">
        <v>-1.0489999999999999</v>
      </c>
      <c r="Q85">
        <v>-0.377</v>
      </c>
    </row>
    <row r="86" spans="1:17" x14ac:dyDescent="0.2">
      <c r="A86">
        <v>-287</v>
      </c>
      <c r="B86">
        <v>208.12</v>
      </c>
      <c r="C86">
        <v>0.91300000000000003</v>
      </c>
      <c r="D86">
        <v>0.94399999999999995</v>
      </c>
      <c r="E86">
        <v>0.96199999999999997</v>
      </c>
      <c r="F86">
        <v>0.96499999999999997</v>
      </c>
      <c r="G86">
        <v>0.78200000000000003</v>
      </c>
      <c r="K86" t="s">
        <v>119</v>
      </c>
      <c r="L86" t="s">
        <v>46</v>
      </c>
      <c r="M86">
        <v>60.341000000000001</v>
      </c>
      <c r="N86">
        <v>53.469000000000001</v>
      </c>
      <c r="O86">
        <v>70.545000000000002</v>
      </c>
      <c r="P86">
        <v>65.457999999999998</v>
      </c>
      <c r="Q86">
        <v>46.652000000000001</v>
      </c>
    </row>
    <row r="87" spans="1:17" x14ac:dyDescent="0.2">
      <c r="A87">
        <v>-286</v>
      </c>
      <c r="B87">
        <v>211.75</v>
      </c>
      <c r="C87">
        <v>0.91300000000000003</v>
      </c>
      <c r="D87">
        <v>0.94699999999999995</v>
      </c>
      <c r="E87">
        <v>0.96199999999999997</v>
      </c>
      <c r="F87">
        <v>0.97399999999999998</v>
      </c>
      <c r="G87">
        <v>0.76900000000000002</v>
      </c>
      <c r="K87" t="s">
        <v>120</v>
      </c>
      <c r="L87" t="s">
        <v>46</v>
      </c>
      <c r="M87">
        <v>-69.629000000000005</v>
      </c>
      <c r="N87">
        <v>-33.337000000000003</v>
      </c>
      <c r="O87">
        <v>-89.984999999999999</v>
      </c>
      <c r="P87">
        <v>-64.948999999999998</v>
      </c>
      <c r="Q87">
        <v>-16.465</v>
      </c>
    </row>
    <row r="88" spans="1:17" x14ac:dyDescent="0.2">
      <c r="A88">
        <v>-285</v>
      </c>
      <c r="B88">
        <v>215.38</v>
      </c>
      <c r="C88">
        <v>0.90200000000000002</v>
      </c>
      <c r="D88">
        <v>0.94499999999999995</v>
      </c>
      <c r="E88">
        <v>0.96499999999999997</v>
      </c>
      <c r="F88">
        <v>0.96699999999999997</v>
      </c>
      <c r="G88">
        <v>0.73199999999999998</v>
      </c>
      <c r="K88" t="s">
        <v>121</v>
      </c>
      <c r="L88" t="s">
        <v>49</v>
      </c>
      <c r="M88">
        <v>4.1509999999999998</v>
      </c>
      <c r="N88">
        <v>4.4109999999999996</v>
      </c>
      <c r="O88">
        <v>3.694</v>
      </c>
      <c r="P88">
        <v>3.9510000000000001</v>
      </c>
      <c r="Q88">
        <v>4.5490000000000004</v>
      </c>
    </row>
    <row r="89" spans="1:17" x14ac:dyDescent="0.2">
      <c r="A89">
        <v>-284</v>
      </c>
      <c r="B89">
        <v>219.02</v>
      </c>
      <c r="C89">
        <v>0.91600000000000004</v>
      </c>
      <c r="D89">
        <v>0.95</v>
      </c>
      <c r="E89">
        <v>0.96499999999999997</v>
      </c>
      <c r="F89">
        <v>0.96799999999999997</v>
      </c>
      <c r="G89">
        <v>0.78</v>
      </c>
      <c r="K89" t="s">
        <v>122</v>
      </c>
      <c r="L89" t="s">
        <v>49</v>
      </c>
      <c r="M89">
        <v>4.3029999999999999</v>
      </c>
      <c r="N89">
        <v>4.5890000000000004</v>
      </c>
      <c r="O89">
        <v>3.839</v>
      </c>
      <c r="P89">
        <v>4.0720000000000001</v>
      </c>
      <c r="Q89">
        <v>4.7130000000000001</v>
      </c>
    </row>
    <row r="90" spans="1:17" x14ac:dyDescent="0.2">
      <c r="A90">
        <v>-283</v>
      </c>
      <c r="B90">
        <v>222.65</v>
      </c>
      <c r="C90">
        <v>0.91600000000000004</v>
      </c>
      <c r="D90">
        <v>0.95199999999999996</v>
      </c>
      <c r="E90">
        <v>0.96899999999999997</v>
      </c>
      <c r="F90">
        <v>0.97099999999999997</v>
      </c>
      <c r="G90">
        <v>0.77300000000000002</v>
      </c>
      <c r="K90" t="s">
        <v>123</v>
      </c>
      <c r="L90" t="s">
        <v>49</v>
      </c>
      <c r="M90">
        <v>1.248</v>
      </c>
      <c r="N90">
        <v>1.3109999999999999</v>
      </c>
      <c r="O90">
        <v>1.139</v>
      </c>
      <c r="P90">
        <v>1.1499999999999999</v>
      </c>
      <c r="Q90">
        <v>1.1779999999999999</v>
      </c>
    </row>
    <row r="91" spans="1:17" x14ac:dyDescent="0.2">
      <c r="A91">
        <v>-282</v>
      </c>
      <c r="B91">
        <v>226.27</v>
      </c>
      <c r="C91">
        <v>0.92200000000000004</v>
      </c>
      <c r="D91">
        <v>0.94799999999999995</v>
      </c>
      <c r="E91">
        <v>0.97</v>
      </c>
      <c r="F91">
        <v>0.97199999999999998</v>
      </c>
      <c r="G91">
        <v>0.79800000000000004</v>
      </c>
      <c r="K91" t="s">
        <v>124</v>
      </c>
      <c r="L91" t="s">
        <v>49</v>
      </c>
      <c r="M91">
        <v>9.4770000000000003</v>
      </c>
      <c r="N91">
        <v>9.4770000000000003</v>
      </c>
      <c r="O91">
        <v>8.2940000000000005</v>
      </c>
      <c r="P91">
        <v>8.9890000000000008</v>
      </c>
      <c r="Q91">
        <v>8.36</v>
      </c>
    </row>
    <row r="92" spans="1:17" x14ac:dyDescent="0.2">
      <c r="A92">
        <v>-281</v>
      </c>
      <c r="B92">
        <v>229.9</v>
      </c>
      <c r="C92">
        <v>0.92500000000000004</v>
      </c>
      <c r="D92">
        <v>0.95499999999999996</v>
      </c>
      <c r="E92">
        <v>0.97099999999999997</v>
      </c>
      <c r="F92">
        <v>0.97499999999999998</v>
      </c>
      <c r="G92">
        <v>0.79900000000000004</v>
      </c>
      <c r="K92" t="s">
        <v>125</v>
      </c>
      <c r="L92" t="s">
        <v>49</v>
      </c>
      <c r="M92">
        <v>0.85399999999999998</v>
      </c>
      <c r="N92">
        <v>1.3740000000000001</v>
      </c>
      <c r="O92">
        <v>0.85399999999999998</v>
      </c>
      <c r="P92">
        <v>1.357</v>
      </c>
      <c r="Q92">
        <v>1.631</v>
      </c>
    </row>
    <row r="93" spans="1:17" x14ac:dyDescent="0.2">
      <c r="A93">
        <v>-280</v>
      </c>
      <c r="B93">
        <v>233.51</v>
      </c>
      <c r="C93">
        <v>0.93</v>
      </c>
      <c r="D93">
        <v>0.95299999999999996</v>
      </c>
      <c r="E93">
        <v>0.97499999999999998</v>
      </c>
      <c r="F93">
        <v>0.97799999999999998</v>
      </c>
      <c r="G93">
        <v>0.81399999999999995</v>
      </c>
      <c r="K93" t="s">
        <v>126</v>
      </c>
      <c r="L93" t="s">
        <v>46</v>
      </c>
      <c r="M93">
        <v>29.003</v>
      </c>
      <c r="N93">
        <v>28.562999999999999</v>
      </c>
      <c r="O93">
        <v>29.678000000000001</v>
      </c>
      <c r="P93">
        <v>28.245999999999999</v>
      </c>
      <c r="Q93">
        <v>24.988</v>
      </c>
    </row>
    <row r="94" spans="1:17" x14ac:dyDescent="0.2">
      <c r="A94">
        <v>-279</v>
      </c>
      <c r="B94">
        <v>237.12</v>
      </c>
      <c r="C94">
        <v>0.94699999999999995</v>
      </c>
      <c r="D94">
        <v>0.95499999999999996</v>
      </c>
      <c r="E94">
        <v>0.97599999999999998</v>
      </c>
      <c r="F94">
        <v>0.97499999999999998</v>
      </c>
      <c r="G94">
        <v>0.88300000000000001</v>
      </c>
      <c r="K94" t="s">
        <v>127</v>
      </c>
      <c r="L94" t="s">
        <v>46</v>
      </c>
      <c r="M94">
        <v>19.853000000000002</v>
      </c>
      <c r="N94">
        <v>29.946999999999999</v>
      </c>
      <c r="O94">
        <v>22.254999999999999</v>
      </c>
      <c r="P94">
        <v>33.329000000000001</v>
      </c>
      <c r="Q94">
        <v>34.618000000000002</v>
      </c>
    </row>
    <row r="95" spans="1:17" x14ac:dyDescent="0.2">
      <c r="A95">
        <v>-278</v>
      </c>
      <c r="B95">
        <v>240.73</v>
      </c>
      <c r="C95">
        <v>0.95299999999999996</v>
      </c>
      <c r="D95">
        <v>0.95899999999999996</v>
      </c>
      <c r="E95">
        <v>0.97799999999999998</v>
      </c>
      <c r="F95">
        <v>0.97899999999999998</v>
      </c>
      <c r="G95">
        <v>0.89600000000000002</v>
      </c>
      <c r="K95" t="s">
        <v>128</v>
      </c>
      <c r="L95" t="s">
        <v>49</v>
      </c>
      <c r="M95">
        <v>14.208</v>
      </c>
      <c r="N95">
        <v>14.44</v>
      </c>
      <c r="O95">
        <v>13.776</v>
      </c>
      <c r="P95">
        <v>14.087999999999999</v>
      </c>
      <c r="Q95">
        <v>14.528</v>
      </c>
    </row>
    <row r="96" spans="1:17" x14ac:dyDescent="0.2">
      <c r="A96">
        <v>-277</v>
      </c>
      <c r="B96">
        <v>244.32</v>
      </c>
      <c r="C96">
        <v>0.96199999999999997</v>
      </c>
      <c r="D96">
        <v>0.95899999999999996</v>
      </c>
      <c r="E96">
        <v>0.98</v>
      </c>
      <c r="F96">
        <v>0.98</v>
      </c>
      <c r="G96">
        <v>0.93</v>
      </c>
      <c r="K96" t="s">
        <v>129</v>
      </c>
      <c r="L96" t="s">
        <v>49</v>
      </c>
      <c r="M96">
        <v>14.295999999999999</v>
      </c>
      <c r="N96">
        <v>14.528</v>
      </c>
      <c r="O96">
        <v>13.871</v>
      </c>
      <c r="P96">
        <v>14.186</v>
      </c>
      <c r="Q96">
        <v>14.6</v>
      </c>
    </row>
    <row r="97" spans="1:17" x14ac:dyDescent="0.2">
      <c r="A97">
        <v>-276</v>
      </c>
      <c r="B97">
        <v>247.9</v>
      </c>
      <c r="C97">
        <v>0.95399999999999996</v>
      </c>
      <c r="D97">
        <v>0.96299999999999997</v>
      </c>
      <c r="E97">
        <v>0.97699999999999998</v>
      </c>
      <c r="F97">
        <v>0.97499999999999998</v>
      </c>
      <c r="G97">
        <v>0.90100000000000002</v>
      </c>
      <c r="K97" t="s">
        <v>130</v>
      </c>
      <c r="L97" t="s">
        <v>49</v>
      </c>
      <c r="M97">
        <v>1.76</v>
      </c>
      <c r="N97">
        <v>1.97</v>
      </c>
      <c r="O97">
        <v>1.673</v>
      </c>
      <c r="P97">
        <v>1.593</v>
      </c>
      <c r="Q97">
        <v>1.6910000000000001</v>
      </c>
    </row>
    <row r="98" spans="1:17" x14ac:dyDescent="0.2">
      <c r="A98">
        <v>-275</v>
      </c>
      <c r="B98">
        <v>251.47</v>
      </c>
      <c r="C98">
        <v>0.95199999999999996</v>
      </c>
      <c r="D98">
        <v>0.96</v>
      </c>
      <c r="E98">
        <v>0.98</v>
      </c>
      <c r="F98">
        <v>0.98</v>
      </c>
      <c r="G98">
        <v>0.88800000000000001</v>
      </c>
      <c r="K98" t="s">
        <v>131</v>
      </c>
      <c r="L98" t="s">
        <v>49</v>
      </c>
      <c r="M98">
        <v>21.904</v>
      </c>
      <c r="N98">
        <v>21.904</v>
      </c>
      <c r="O98">
        <v>20.532</v>
      </c>
      <c r="P98">
        <v>21.116</v>
      </c>
      <c r="Q98">
        <v>19.984000000000002</v>
      </c>
    </row>
    <row r="99" spans="1:17" x14ac:dyDescent="0.2">
      <c r="A99">
        <v>-274</v>
      </c>
      <c r="B99">
        <v>255.03</v>
      </c>
      <c r="C99">
        <v>0.94899999999999995</v>
      </c>
      <c r="D99">
        <v>0.96099999999999997</v>
      </c>
      <c r="E99">
        <v>0.97599999999999998</v>
      </c>
      <c r="F99">
        <v>0.97899999999999998</v>
      </c>
      <c r="G99">
        <v>0.88100000000000001</v>
      </c>
      <c r="K99" t="s">
        <v>132</v>
      </c>
      <c r="L99" t="s">
        <v>49</v>
      </c>
      <c r="M99">
        <v>9.0239999999999991</v>
      </c>
      <c r="N99">
        <v>9.7439999999999998</v>
      </c>
      <c r="O99">
        <v>9.0239999999999991</v>
      </c>
      <c r="P99">
        <v>10.048</v>
      </c>
      <c r="Q99">
        <v>9.4079999999999995</v>
      </c>
    </row>
    <row r="100" spans="1:17" x14ac:dyDescent="0.2">
      <c r="A100">
        <v>-273</v>
      </c>
      <c r="B100">
        <v>258.57</v>
      </c>
      <c r="C100">
        <v>0.95099999999999996</v>
      </c>
      <c r="D100">
        <v>0.96399999999999997</v>
      </c>
      <c r="E100">
        <v>0.98199999999999998</v>
      </c>
      <c r="F100">
        <v>0.97799999999999998</v>
      </c>
      <c r="G100">
        <v>0.88</v>
      </c>
      <c r="K100" t="s">
        <v>133</v>
      </c>
      <c r="L100" t="s">
        <v>46</v>
      </c>
      <c r="M100">
        <v>12.308999999999999</v>
      </c>
      <c r="N100">
        <v>13.561</v>
      </c>
      <c r="O100">
        <v>12.06</v>
      </c>
      <c r="P100">
        <v>11.23</v>
      </c>
      <c r="Q100">
        <v>11.582000000000001</v>
      </c>
    </row>
    <row r="101" spans="1:17" x14ac:dyDescent="0.2">
      <c r="A101">
        <v>-272</v>
      </c>
      <c r="B101">
        <v>262.08999999999997</v>
      </c>
      <c r="C101">
        <v>0.95899999999999996</v>
      </c>
      <c r="D101">
        <v>0.96299999999999997</v>
      </c>
      <c r="E101">
        <v>0.98</v>
      </c>
      <c r="F101">
        <v>0.97799999999999998</v>
      </c>
      <c r="G101">
        <v>0.91500000000000004</v>
      </c>
      <c r="K101" t="s">
        <v>134</v>
      </c>
      <c r="L101" t="s">
        <v>46</v>
      </c>
      <c r="M101">
        <v>63.122</v>
      </c>
      <c r="N101">
        <v>67.070999999999998</v>
      </c>
      <c r="O101">
        <v>65.055000000000007</v>
      </c>
      <c r="P101">
        <v>70.831999999999994</v>
      </c>
      <c r="Q101">
        <v>64.438000000000002</v>
      </c>
    </row>
    <row r="102" spans="1:17" x14ac:dyDescent="0.2">
      <c r="A102">
        <v>-271</v>
      </c>
      <c r="B102">
        <v>265.60000000000002</v>
      </c>
      <c r="C102">
        <v>0.95899999999999996</v>
      </c>
      <c r="D102">
        <v>0.96499999999999997</v>
      </c>
      <c r="E102">
        <v>0.98</v>
      </c>
      <c r="F102">
        <v>0.97799999999999998</v>
      </c>
      <c r="G102">
        <v>0.91300000000000003</v>
      </c>
      <c r="K102" t="s">
        <v>135</v>
      </c>
      <c r="L102" t="s">
        <v>49</v>
      </c>
      <c r="M102">
        <v>23.934999999999999</v>
      </c>
      <c r="N102">
        <v>25</v>
      </c>
      <c r="O102">
        <v>23.364999999999998</v>
      </c>
      <c r="P102">
        <v>23.344999999999999</v>
      </c>
      <c r="Q102">
        <v>24.03</v>
      </c>
    </row>
    <row r="103" spans="1:17" x14ac:dyDescent="0.2">
      <c r="A103">
        <v>-270</v>
      </c>
      <c r="B103">
        <v>269.08999999999997</v>
      </c>
      <c r="C103">
        <v>0.96399999999999997</v>
      </c>
      <c r="D103">
        <v>0.96</v>
      </c>
      <c r="E103">
        <v>0.98099999999999998</v>
      </c>
      <c r="F103">
        <v>0.97799999999999998</v>
      </c>
      <c r="G103">
        <v>0.93600000000000005</v>
      </c>
      <c r="K103" t="s">
        <v>136</v>
      </c>
      <c r="L103" t="s">
        <v>49</v>
      </c>
      <c r="M103">
        <v>23.568000000000001</v>
      </c>
      <c r="N103">
        <v>24.486000000000001</v>
      </c>
      <c r="O103">
        <v>23.111999999999998</v>
      </c>
      <c r="P103">
        <v>23.042000000000002</v>
      </c>
      <c r="Q103">
        <v>23.632999999999999</v>
      </c>
    </row>
    <row r="104" spans="1:17" x14ac:dyDescent="0.2">
      <c r="A104">
        <v>-269</v>
      </c>
      <c r="B104">
        <v>272.57</v>
      </c>
      <c r="C104">
        <v>0.96099999999999997</v>
      </c>
      <c r="D104">
        <v>0.96299999999999997</v>
      </c>
      <c r="E104">
        <v>0.97699999999999998</v>
      </c>
      <c r="F104">
        <v>0.97599999999999998</v>
      </c>
      <c r="G104">
        <v>0.92900000000000005</v>
      </c>
      <c r="K104" t="s">
        <v>137</v>
      </c>
      <c r="L104" t="s">
        <v>49</v>
      </c>
      <c r="M104">
        <v>2.5059999999999998</v>
      </c>
      <c r="N104">
        <v>2.8860000000000001</v>
      </c>
      <c r="O104">
        <v>2.2610000000000001</v>
      </c>
      <c r="P104">
        <v>2.1819999999999999</v>
      </c>
      <c r="Q104">
        <v>2.3780000000000001</v>
      </c>
    </row>
    <row r="105" spans="1:17" x14ac:dyDescent="0.2">
      <c r="A105">
        <v>-268</v>
      </c>
      <c r="B105">
        <v>276.02</v>
      </c>
      <c r="C105">
        <v>0.95899999999999996</v>
      </c>
      <c r="D105">
        <v>0.95799999999999996</v>
      </c>
      <c r="E105">
        <v>0.97899999999999998</v>
      </c>
      <c r="F105">
        <v>0.97799999999999998</v>
      </c>
      <c r="G105">
        <v>0.91900000000000004</v>
      </c>
      <c r="K105" t="s">
        <v>138</v>
      </c>
      <c r="L105" t="s">
        <v>49</v>
      </c>
      <c r="M105">
        <v>33.545000000000002</v>
      </c>
      <c r="N105">
        <v>33.545000000000002</v>
      </c>
      <c r="O105">
        <v>31.864999999999998</v>
      </c>
      <c r="P105">
        <v>31.225000000000001</v>
      </c>
      <c r="Q105">
        <v>31.155000000000001</v>
      </c>
    </row>
    <row r="106" spans="1:17" x14ac:dyDescent="0.2">
      <c r="A106">
        <v>-267</v>
      </c>
      <c r="B106">
        <v>279.45</v>
      </c>
      <c r="C106">
        <v>0.95299999999999996</v>
      </c>
      <c r="D106">
        <v>0.96</v>
      </c>
      <c r="E106">
        <v>0.97499999999999998</v>
      </c>
      <c r="F106">
        <v>0.97799999999999998</v>
      </c>
      <c r="G106">
        <v>0.90100000000000002</v>
      </c>
      <c r="K106" t="s">
        <v>139</v>
      </c>
      <c r="L106" t="s">
        <v>49</v>
      </c>
      <c r="M106">
        <v>15.93</v>
      </c>
      <c r="N106">
        <v>17.690000000000001</v>
      </c>
      <c r="O106">
        <v>15.93</v>
      </c>
      <c r="P106">
        <v>17.734999999999999</v>
      </c>
      <c r="Q106">
        <v>17.335000000000001</v>
      </c>
    </row>
    <row r="107" spans="1:17" x14ac:dyDescent="0.2">
      <c r="A107">
        <v>-266</v>
      </c>
      <c r="B107">
        <v>282.86</v>
      </c>
      <c r="C107">
        <v>0.94499999999999995</v>
      </c>
      <c r="D107">
        <v>0.96299999999999997</v>
      </c>
      <c r="E107">
        <v>0.97599999999999998</v>
      </c>
      <c r="F107">
        <v>0.97699999999999998</v>
      </c>
      <c r="G107">
        <v>0.86499999999999999</v>
      </c>
      <c r="K107" t="s">
        <v>140</v>
      </c>
      <c r="L107" t="s">
        <v>46</v>
      </c>
      <c r="M107">
        <v>10.635</v>
      </c>
      <c r="N107">
        <v>11.785</v>
      </c>
      <c r="O107">
        <v>9.7840000000000007</v>
      </c>
      <c r="P107">
        <v>9.468</v>
      </c>
      <c r="Q107">
        <v>10.061999999999999</v>
      </c>
    </row>
    <row r="108" spans="1:17" x14ac:dyDescent="0.2">
      <c r="A108">
        <v>-265</v>
      </c>
      <c r="B108">
        <v>286.24</v>
      </c>
      <c r="C108">
        <v>0.94299999999999995</v>
      </c>
      <c r="D108">
        <v>0.96</v>
      </c>
      <c r="E108">
        <v>0.97699999999999998</v>
      </c>
      <c r="F108">
        <v>0.97899999999999998</v>
      </c>
      <c r="G108">
        <v>0.85599999999999998</v>
      </c>
      <c r="K108" t="s">
        <v>141</v>
      </c>
      <c r="L108" t="s">
        <v>46</v>
      </c>
      <c r="M108">
        <v>67.591999999999999</v>
      </c>
      <c r="N108">
        <v>72.245999999999995</v>
      </c>
      <c r="O108">
        <v>68.924999999999997</v>
      </c>
      <c r="P108">
        <v>76.968999999999994</v>
      </c>
      <c r="Q108">
        <v>73.352000000000004</v>
      </c>
    </row>
    <row r="109" spans="1:17" x14ac:dyDescent="0.2">
      <c r="A109">
        <v>-264</v>
      </c>
      <c r="B109">
        <v>289.61</v>
      </c>
      <c r="C109">
        <v>0.94199999999999995</v>
      </c>
      <c r="D109">
        <v>0.96099999999999997</v>
      </c>
      <c r="E109">
        <v>0.97499999999999998</v>
      </c>
      <c r="F109">
        <v>0.97699999999999998</v>
      </c>
      <c r="G109">
        <v>0.85499999999999998</v>
      </c>
      <c r="K109" t="s">
        <v>142</v>
      </c>
      <c r="L109" t="s">
        <v>143</v>
      </c>
      <c r="M109">
        <v>1202.5</v>
      </c>
      <c r="N109">
        <v>1210.4000000000001</v>
      </c>
      <c r="O109">
        <v>1168.8</v>
      </c>
      <c r="P109">
        <v>1216.5999999999999</v>
      </c>
      <c r="Q109">
        <v>1214.2</v>
      </c>
    </row>
    <row r="110" spans="1:17" x14ac:dyDescent="0.2">
      <c r="A110">
        <v>-263</v>
      </c>
      <c r="B110">
        <v>292.95</v>
      </c>
      <c r="C110">
        <v>0.94699999999999995</v>
      </c>
      <c r="D110">
        <v>0.95899999999999996</v>
      </c>
      <c r="E110">
        <v>0.97499999999999998</v>
      </c>
      <c r="F110">
        <v>0.98</v>
      </c>
      <c r="G110">
        <v>0.874</v>
      </c>
      <c r="K110" t="s">
        <v>144</v>
      </c>
      <c r="L110" t="s">
        <v>143</v>
      </c>
      <c r="M110">
        <v>1201.7149999999999</v>
      </c>
      <c r="N110">
        <v>1207.81</v>
      </c>
      <c r="O110">
        <v>1169.018</v>
      </c>
      <c r="P110">
        <v>1216.7149999999999</v>
      </c>
      <c r="Q110">
        <v>1213.318</v>
      </c>
    </row>
    <row r="111" spans="1:17" x14ac:dyDescent="0.2">
      <c r="A111">
        <v>-262</v>
      </c>
      <c r="B111">
        <v>296.26</v>
      </c>
      <c r="C111">
        <v>0.94599999999999995</v>
      </c>
      <c r="D111">
        <v>0.96099999999999997</v>
      </c>
      <c r="E111">
        <v>0.97</v>
      </c>
      <c r="F111">
        <v>0.97799999999999998</v>
      </c>
      <c r="G111">
        <v>0.875</v>
      </c>
      <c r="K111" t="s">
        <v>145</v>
      </c>
      <c r="L111" t="s">
        <v>143</v>
      </c>
      <c r="M111">
        <v>21.03</v>
      </c>
      <c r="N111">
        <v>11.173999999999999</v>
      </c>
      <c r="O111">
        <v>7.8659999999999997</v>
      </c>
      <c r="P111">
        <v>6.4</v>
      </c>
      <c r="Q111">
        <v>8.6579999999999995</v>
      </c>
    </row>
    <row r="112" spans="1:17" x14ac:dyDescent="0.2">
      <c r="A112">
        <v>-261</v>
      </c>
      <c r="B112">
        <v>299.54000000000002</v>
      </c>
      <c r="C112">
        <v>0.94099999999999995</v>
      </c>
      <c r="D112">
        <v>0.95899999999999996</v>
      </c>
      <c r="E112">
        <v>0.97299999999999998</v>
      </c>
      <c r="F112">
        <v>0.97799999999999998</v>
      </c>
      <c r="G112">
        <v>0.85599999999999998</v>
      </c>
      <c r="K112" t="s">
        <v>146</v>
      </c>
      <c r="L112" t="s">
        <v>143</v>
      </c>
      <c r="M112">
        <v>1241.4000000000001</v>
      </c>
      <c r="N112">
        <v>1241.4000000000001</v>
      </c>
      <c r="O112">
        <v>1191.4000000000001</v>
      </c>
      <c r="P112">
        <v>1237.2</v>
      </c>
      <c r="Q112">
        <v>1238</v>
      </c>
    </row>
    <row r="113" spans="1:17" x14ac:dyDescent="0.2">
      <c r="A113">
        <v>-260</v>
      </c>
      <c r="B113">
        <v>302.8</v>
      </c>
      <c r="C113">
        <v>0.93600000000000005</v>
      </c>
      <c r="D113">
        <v>0.96199999999999997</v>
      </c>
      <c r="E113">
        <v>0.96899999999999997</v>
      </c>
      <c r="F113">
        <v>0.97899999999999998</v>
      </c>
      <c r="G113">
        <v>0.83399999999999996</v>
      </c>
      <c r="K113" t="s">
        <v>147</v>
      </c>
      <c r="L113" t="s">
        <v>143</v>
      </c>
      <c r="M113">
        <v>1146.2</v>
      </c>
      <c r="N113">
        <v>1175.5999999999999</v>
      </c>
      <c r="O113">
        <v>1146.2</v>
      </c>
      <c r="P113">
        <v>1200.8</v>
      </c>
      <c r="Q113">
        <v>1188.2</v>
      </c>
    </row>
    <row r="114" spans="1:17" x14ac:dyDescent="0.2">
      <c r="A114">
        <v>-259</v>
      </c>
      <c r="B114">
        <v>306.02999999999997</v>
      </c>
      <c r="C114">
        <v>0.92900000000000005</v>
      </c>
      <c r="D114">
        <v>0.96499999999999997</v>
      </c>
      <c r="E114">
        <v>0.97199999999999998</v>
      </c>
      <c r="F114">
        <v>0.97799999999999998</v>
      </c>
      <c r="G114">
        <v>0.80200000000000005</v>
      </c>
      <c r="K114" t="s">
        <v>148</v>
      </c>
      <c r="L114" t="s">
        <v>46</v>
      </c>
      <c r="M114">
        <v>1.75</v>
      </c>
      <c r="N114">
        <v>0.92500000000000004</v>
      </c>
      <c r="O114">
        <v>0.67300000000000004</v>
      </c>
      <c r="P114">
        <v>0.52600000000000002</v>
      </c>
      <c r="Q114">
        <v>0.71399999999999997</v>
      </c>
    </row>
    <row r="115" spans="1:17" x14ac:dyDescent="0.2">
      <c r="A115">
        <v>-258</v>
      </c>
      <c r="B115">
        <v>309.23</v>
      </c>
      <c r="C115">
        <v>0.92700000000000005</v>
      </c>
      <c r="D115">
        <v>0.96</v>
      </c>
      <c r="E115">
        <v>0.97199999999999998</v>
      </c>
      <c r="F115">
        <v>0.97799999999999998</v>
      </c>
      <c r="G115">
        <v>0.79500000000000004</v>
      </c>
      <c r="K115" t="s">
        <v>149</v>
      </c>
      <c r="L115" t="s">
        <v>46</v>
      </c>
      <c r="M115">
        <v>95.38</v>
      </c>
      <c r="N115">
        <v>97.332999999999998</v>
      </c>
      <c r="O115">
        <v>98.048000000000002</v>
      </c>
      <c r="P115">
        <v>98.691999999999993</v>
      </c>
      <c r="Q115">
        <v>97.93</v>
      </c>
    </row>
    <row r="116" spans="1:17" x14ac:dyDescent="0.2">
      <c r="A116">
        <v>-257</v>
      </c>
      <c r="B116">
        <v>312.39999999999998</v>
      </c>
      <c r="C116">
        <v>0.92600000000000005</v>
      </c>
      <c r="D116">
        <v>0.96399999999999997</v>
      </c>
      <c r="E116">
        <v>0.96899999999999997</v>
      </c>
      <c r="F116">
        <v>0.97799999999999998</v>
      </c>
      <c r="G116">
        <v>0.79300000000000004</v>
      </c>
      <c r="K116" t="s">
        <v>150</v>
      </c>
      <c r="L116" t="s">
        <v>49</v>
      </c>
      <c r="M116">
        <v>14.141</v>
      </c>
      <c r="N116">
        <v>14.5</v>
      </c>
      <c r="O116">
        <v>13.68</v>
      </c>
      <c r="P116">
        <v>13.94</v>
      </c>
      <c r="Q116">
        <v>14.444000000000001</v>
      </c>
    </row>
    <row r="117" spans="1:17" x14ac:dyDescent="0.2">
      <c r="A117">
        <v>-256</v>
      </c>
      <c r="B117">
        <v>315.54000000000002</v>
      </c>
      <c r="C117">
        <v>0.93200000000000005</v>
      </c>
      <c r="D117">
        <v>0.96299999999999997</v>
      </c>
      <c r="E117">
        <v>0.97199999999999998</v>
      </c>
      <c r="F117">
        <v>0.98099999999999998</v>
      </c>
      <c r="G117">
        <v>0.81299999999999994</v>
      </c>
      <c r="K117" t="s">
        <v>151</v>
      </c>
      <c r="L117" t="s">
        <v>49</v>
      </c>
      <c r="M117">
        <v>14.192</v>
      </c>
      <c r="N117">
        <v>14.545</v>
      </c>
      <c r="O117">
        <v>13.738</v>
      </c>
      <c r="P117">
        <v>13.991</v>
      </c>
      <c r="Q117">
        <v>14.494999999999999</v>
      </c>
    </row>
    <row r="118" spans="1:17" x14ac:dyDescent="0.2">
      <c r="A118">
        <v>-255</v>
      </c>
      <c r="B118">
        <v>318.64999999999998</v>
      </c>
      <c r="C118">
        <v>0.93500000000000005</v>
      </c>
      <c r="D118">
        <v>0.96599999999999997</v>
      </c>
      <c r="E118">
        <v>0.96899999999999997</v>
      </c>
      <c r="F118">
        <v>0.98199999999999998</v>
      </c>
      <c r="G118">
        <v>0.82299999999999995</v>
      </c>
      <c r="K118" t="s">
        <v>152</v>
      </c>
      <c r="L118" t="s">
        <v>49</v>
      </c>
      <c r="M118">
        <v>1.7390000000000001</v>
      </c>
      <c r="N118">
        <v>1.94</v>
      </c>
      <c r="O118">
        <v>1.64</v>
      </c>
      <c r="P118">
        <v>1.5640000000000001</v>
      </c>
      <c r="Q118">
        <v>1.6619999999999999</v>
      </c>
    </row>
    <row r="119" spans="1:17" x14ac:dyDescent="0.2">
      <c r="A119">
        <v>-254</v>
      </c>
      <c r="B119">
        <v>321.73</v>
      </c>
      <c r="C119">
        <v>0.93600000000000005</v>
      </c>
      <c r="D119">
        <v>0.96799999999999997</v>
      </c>
      <c r="E119">
        <v>0.97199999999999998</v>
      </c>
      <c r="F119">
        <v>0.98099999999999998</v>
      </c>
      <c r="G119">
        <v>0.82499999999999996</v>
      </c>
      <c r="K119" t="s">
        <v>153</v>
      </c>
      <c r="L119" t="s">
        <v>49</v>
      </c>
      <c r="M119">
        <v>21.731999999999999</v>
      </c>
      <c r="N119">
        <v>21.731999999999999</v>
      </c>
      <c r="O119">
        <v>20.420000000000002</v>
      </c>
      <c r="P119">
        <v>20.687999999999999</v>
      </c>
      <c r="Q119">
        <v>19.739999999999998</v>
      </c>
    </row>
    <row r="120" spans="1:17" x14ac:dyDescent="0.2">
      <c r="A120">
        <v>-253</v>
      </c>
      <c r="B120">
        <v>324.77</v>
      </c>
      <c r="C120">
        <v>0.93500000000000005</v>
      </c>
      <c r="D120">
        <v>0.96599999999999997</v>
      </c>
      <c r="E120">
        <v>0.97399999999999998</v>
      </c>
      <c r="F120">
        <v>0.98099999999999998</v>
      </c>
      <c r="G120">
        <v>0.82099999999999995</v>
      </c>
      <c r="K120" t="s">
        <v>154</v>
      </c>
      <c r="L120" t="s">
        <v>49</v>
      </c>
      <c r="M120">
        <v>8.8960000000000008</v>
      </c>
      <c r="N120">
        <v>9.8640000000000008</v>
      </c>
      <c r="O120">
        <v>8.8960000000000008</v>
      </c>
      <c r="P120">
        <v>10.02</v>
      </c>
      <c r="Q120">
        <v>9.4879999999999995</v>
      </c>
    </row>
    <row r="121" spans="1:17" x14ac:dyDescent="0.2">
      <c r="A121">
        <v>-252</v>
      </c>
      <c r="B121">
        <v>327.79</v>
      </c>
      <c r="C121">
        <v>0.93700000000000006</v>
      </c>
      <c r="D121">
        <v>0.97199999999999998</v>
      </c>
      <c r="E121">
        <v>0.97499999999999998</v>
      </c>
      <c r="F121">
        <v>0.98399999999999999</v>
      </c>
      <c r="G121">
        <v>0.81599999999999995</v>
      </c>
      <c r="K121" t="s">
        <v>155</v>
      </c>
      <c r="L121" t="s">
        <v>46</v>
      </c>
      <c r="M121">
        <v>12.252000000000001</v>
      </c>
      <c r="N121">
        <v>13.337999999999999</v>
      </c>
      <c r="O121">
        <v>11.935</v>
      </c>
      <c r="P121">
        <v>11.175000000000001</v>
      </c>
      <c r="Q121">
        <v>11.468</v>
      </c>
    </row>
    <row r="122" spans="1:17" x14ac:dyDescent="0.2">
      <c r="A122">
        <v>-251</v>
      </c>
      <c r="B122">
        <v>330.76</v>
      </c>
      <c r="C122">
        <v>0.93700000000000006</v>
      </c>
      <c r="D122">
        <v>0.96899999999999997</v>
      </c>
      <c r="E122">
        <v>0.97599999999999998</v>
      </c>
      <c r="F122">
        <v>0.98199999999999998</v>
      </c>
      <c r="G122">
        <v>0.82</v>
      </c>
      <c r="K122" t="s">
        <v>156</v>
      </c>
      <c r="L122" t="s">
        <v>46</v>
      </c>
      <c r="M122">
        <v>62.682000000000002</v>
      </c>
      <c r="N122">
        <v>67.816000000000003</v>
      </c>
      <c r="O122">
        <v>64.756</v>
      </c>
      <c r="P122">
        <v>71.614999999999995</v>
      </c>
      <c r="Q122">
        <v>65.457999999999998</v>
      </c>
    </row>
    <row r="123" spans="1:17" x14ac:dyDescent="0.2">
      <c r="A123">
        <v>-250</v>
      </c>
      <c r="B123">
        <v>333.71</v>
      </c>
      <c r="C123">
        <v>0.93700000000000006</v>
      </c>
      <c r="D123">
        <v>0.97299999999999998</v>
      </c>
      <c r="E123">
        <v>0.97299999999999998</v>
      </c>
      <c r="F123">
        <v>0.98399999999999999</v>
      </c>
      <c r="G123">
        <v>0.82</v>
      </c>
      <c r="K123" t="s">
        <v>157</v>
      </c>
      <c r="L123" t="s">
        <v>49</v>
      </c>
      <c r="M123">
        <v>15.45</v>
      </c>
      <c r="N123">
        <v>14.8</v>
      </c>
      <c r="O123">
        <v>15</v>
      </c>
      <c r="P123">
        <v>16</v>
      </c>
      <c r="Q123">
        <v>16</v>
      </c>
    </row>
    <row r="124" spans="1:17" x14ac:dyDescent="0.2">
      <c r="A124">
        <v>-249</v>
      </c>
      <c r="B124">
        <v>336.61</v>
      </c>
      <c r="C124">
        <v>0.94199999999999995</v>
      </c>
      <c r="D124">
        <v>0.97499999999999998</v>
      </c>
      <c r="E124">
        <v>0.97699999999999998</v>
      </c>
      <c r="F124">
        <v>0.98899999999999999</v>
      </c>
      <c r="G124">
        <v>0.82899999999999996</v>
      </c>
      <c r="K124" t="s">
        <v>158</v>
      </c>
      <c r="L124" t="s">
        <v>49</v>
      </c>
      <c r="M124">
        <v>16.082999999999998</v>
      </c>
      <c r="N124">
        <v>15.494999999999999</v>
      </c>
      <c r="O124">
        <v>15.615</v>
      </c>
      <c r="P124">
        <v>16.376999999999999</v>
      </c>
      <c r="Q124">
        <v>16.844000000000001</v>
      </c>
    </row>
    <row r="125" spans="1:17" x14ac:dyDescent="0.2">
      <c r="A125">
        <v>-248</v>
      </c>
      <c r="B125">
        <v>339.49</v>
      </c>
      <c r="C125">
        <v>0.94199999999999995</v>
      </c>
      <c r="D125">
        <v>0.97699999999999998</v>
      </c>
      <c r="E125">
        <v>0.97599999999999998</v>
      </c>
      <c r="F125">
        <v>0.98799999999999999</v>
      </c>
      <c r="G125">
        <v>0.82799999999999996</v>
      </c>
      <c r="K125" t="s">
        <v>159</v>
      </c>
      <c r="L125" t="s">
        <v>49</v>
      </c>
      <c r="M125">
        <v>2.6360000000000001</v>
      </c>
      <c r="N125">
        <v>2.7040000000000002</v>
      </c>
      <c r="O125">
        <v>2.4750000000000001</v>
      </c>
      <c r="P125">
        <v>2.3410000000000002</v>
      </c>
      <c r="Q125">
        <v>2.7770000000000001</v>
      </c>
    </row>
    <row r="126" spans="1:17" x14ac:dyDescent="0.2">
      <c r="A126">
        <v>-247</v>
      </c>
      <c r="B126">
        <v>342.32</v>
      </c>
      <c r="C126">
        <v>0.94399999999999995</v>
      </c>
      <c r="D126">
        <v>0.98</v>
      </c>
      <c r="E126">
        <v>0.98</v>
      </c>
      <c r="F126">
        <v>0.98899999999999999</v>
      </c>
      <c r="G126">
        <v>0.82799999999999996</v>
      </c>
      <c r="K126" t="s">
        <v>160</v>
      </c>
      <c r="L126" t="s">
        <v>49</v>
      </c>
      <c r="M126">
        <v>25.8</v>
      </c>
      <c r="N126">
        <v>23.6</v>
      </c>
      <c r="O126">
        <v>24.2</v>
      </c>
      <c r="P126">
        <v>23.6</v>
      </c>
      <c r="Q126">
        <v>25.8</v>
      </c>
    </row>
    <row r="127" spans="1:17" x14ac:dyDescent="0.2">
      <c r="A127">
        <v>-246</v>
      </c>
      <c r="B127">
        <v>345.12</v>
      </c>
      <c r="C127">
        <v>0.94199999999999995</v>
      </c>
      <c r="D127">
        <v>0.98099999999999998</v>
      </c>
      <c r="E127">
        <v>0.98099999999999998</v>
      </c>
      <c r="F127">
        <v>0.99099999999999999</v>
      </c>
      <c r="G127">
        <v>0.81699999999999995</v>
      </c>
      <c r="K127" t="s">
        <v>161</v>
      </c>
      <c r="L127" t="s">
        <v>49</v>
      </c>
      <c r="M127">
        <v>8.6</v>
      </c>
      <c r="N127">
        <v>8.6</v>
      </c>
      <c r="O127">
        <v>8.6</v>
      </c>
      <c r="P127">
        <v>11.2</v>
      </c>
      <c r="Q127">
        <v>10</v>
      </c>
    </row>
    <row r="128" spans="1:17" x14ac:dyDescent="0.2">
      <c r="A128">
        <v>-245</v>
      </c>
      <c r="B128">
        <v>347.89</v>
      </c>
      <c r="C128">
        <v>0.93700000000000006</v>
      </c>
      <c r="D128">
        <v>0.98099999999999998</v>
      </c>
      <c r="E128">
        <v>0.98099999999999998</v>
      </c>
      <c r="F128">
        <v>0.99299999999999999</v>
      </c>
      <c r="G128">
        <v>0.79200000000000004</v>
      </c>
      <c r="K128" t="s">
        <v>162</v>
      </c>
      <c r="L128" t="s">
        <v>46</v>
      </c>
      <c r="M128">
        <v>16.39</v>
      </c>
      <c r="N128">
        <v>17.452999999999999</v>
      </c>
      <c r="O128">
        <v>15.847</v>
      </c>
      <c r="P128">
        <v>14.292999999999999</v>
      </c>
      <c r="Q128">
        <v>16.486999999999998</v>
      </c>
    </row>
    <row r="129" spans="1:17" x14ac:dyDescent="0.2">
      <c r="A129">
        <v>-244</v>
      </c>
      <c r="B129">
        <v>350.61</v>
      </c>
      <c r="C129">
        <v>0.93200000000000005</v>
      </c>
      <c r="D129">
        <v>0.98</v>
      </c>
      <c r="E129">
        <v>0.98399999999999999</v>
      </c>
      <c r="F129">
        <v>0.99199999999999999</v>
      </c>
      <c r="G129">
        <v>0.77200000000000002</v>
      </c>
      <c r="K129" t="s">
        <v>163</v>
      </c>
      <c r="L129" t="s">
        <v>46</v>
      </c>
      <c r="M129">
        <v>53.472999999999999</v>
      </c>
      <c r="N129">
        <v>55.503</v>
      </c>
      <c r="O129">
        <v>55.073999999999998</v>
      </c>
      <c r="P129">
        <v>68.39</v>
      </c>
      <c r="Q129">
        <v>59.368000000000002</v>
      </c>
    </row>
    <row r="130" spans="1:17" x14ac:dyDescent="0.2">
      <c r="A130">
        <v>-243</v>
      </c>
      <c r="B130">
        <v>353.3</v>
      </c>
      <c r="C130">
        <v>0.93100000000000005</v>
      </c>
      <c r="D130">
        <v>0.98599999999999999</v>
      </c>
      <c r="E130">
        <v>0.98199999999999998</v>
      </c>
      <c r="F130">
        <v>0.99399999999999999</v>
      </c>
      <c r="G130">
        <v>0.76100000000000001</v>
      </c>
      <c r="K130" t="s">
        <v>164</v>
      </c>
      <c r="L130" t="s">
        <v>49</v>
      </c>
      <c r="M130">
        <v>41.85</v>
      </c>
      <c r="N130">
        <v>43.6</v>
      </c>
      <c r="O130">
        <v>41.6</v>
      </c>
      <c r="P130">
        <v>40.6</v>
      </c>
      <c r="Q130">
        <v>41.6</v>
      </c>
    </row>
    <row r="131" spans="1:17" x14ac:dyDescent="0.2">
      <c r="A131">
        <v>-242</v>
      </c>
      <c r="B131">
        <v>355.95</v>
      </c>
      <c r="C131">
        <v>0.93400000000000005</v>
      </c>
      <c r="D131">
        <v>0.98799999999999999</v>
      </c>
      <c r="E131">
        <v>0.98499999999999999</v>
      </c>
      <c r="F131">
        <v>0.996</v>
      </c>
      <c r="G131">
        <v>0.76500000000000001</v>
      </c>
      <c r="K131" t="s">
        <v>165</v>
      </c>
      <c r="L131" t="s">
        <v>49</v>
      </c>
      <c r="M131">
        <v>40.927999999999997</v>
      </c>
      <c r="N131">
        <v>42.063000000000002</v>
      </c>
      <c r="O131">
        <v>41.003</v>
      </c>
      <c r="P131">
        <v>39.837000000000003</v>
      </c>
      <c r="Q131">
        <v>40.81</v>
      </c>
    </row>
    <row r="132" spans="1:17" x14ac:dyDescent="0.2">
      <c r="A132">
        <v>-241</v>
      </c>
      <c r="B132">
        <v>358.56</v>
      </c>
      <c r="C132">
        <v>0.93700000000000006</v>
      </c>
      <c r="D132">
        <v>0.99099999999999999</v>
      </c>
      <c r="E132">
        <v>0.98399999999999999</v>
      </c>
      <c r="F132">
        <v>0.996</v>
      </c>
      <c r="G132">
        <v>0.77700000000000002</v>
      </c>
      <c r="K132" t="s">
        <v>166</v>
      </c>
      <c r="L132" t="s">
        <v>49</v>
      </c>
      <c r="M132">
        <v>2.9830000000000001</v>
      </c>
      <c r="N132">
        <v>3.4359999999999999</v>
      </c>
      <c r="O132">
        <v>2.7160000000000002</v>
      </c>
      <c r="P132">
        <v>2.4929999999999999</v>
      </c>
      <c r="Q132">
        <v>2.7879999999999998</v>
      </c>
    </row>
    <row r="133" spans="1:17" x14ac:dyDescent="0.2">
      <c r="A133">
        <v>-240</v>
      </c>
      <c r="B133">
        <v>361.13</v>
      </c>
      <c r="C133">
        <v>0.94</v>
      </c>
      <c r="D133">
        <v>0.99299999999999999</v>
      </c>
      <c r="E133">
        <v>0.98599999999999999</v>
      </c>
      <c r="F133">
        <v>0.996</v>
      </c>
      <c r="G133">
        <v>0.78600000000000003</v>
      </c>
      <c r="K133" t="s">
        <v>167</v>
      </c>
      <c r="L133" t="s">
        <v>49</v>
      </c>
      <c r="M133">
        <v>52.6</v>
      </c>
      <c r="N133">
        <v>52.6</v>
      </c>
      <c r="O133">
        <v>51.6</v>
      </c>
      <c r="P133">
        <v>49.6</v>
      </c>
      <c r="Q133">
        <v>49.6</v>
      </c>
    </row>
    <row r="134" spans="1:17" x14ac:dyDescent="0.2">
      <c r="A134">
        <v>-239</v>
      </c>
      <c r="B134">
        <v>363.66</v>
      </c>
      <c r="C134">
        <v>0.94</v>
      </c>
      <c r="D134">
        <v>0.99099999999999999</v>
      </c>
      <c r="E134">
        <v>0.98799999999999999</v>
      </c>
      <c r="F134">
        <v>1</v>
      </c>
      <c r="G134">
        <v>0.78200000000000003</v>
      </c>
      <c r="K134" t="s">
        <v>168</v>
      </c>
      <c r="L134" t="s">
        <v>49</v>
      </c>
      <c r="M134">
        <v>32.6</v>
      </c>
      <c r="N134">
        <v>34.6</v>
      </c>
      <c r="O134">
        <v>32.6</v>
      </c>
      <c r="P134">
        <v>33.6</v>
      </c>
      <c r="Q134">
        <v>33.6</v>
      </c>
    </row>
    <row r="135" spans="1:17" x14ac:dyDescent="0.2">
      <c r="A135">
        <v>-238</v>
      </c>
      <c r="B135">
        <v>366.16</v>
      </c>
      <c r="C135">
        <v>0.93700000000000006</v>
      </c>
      <c r="D135">
        <v>0.996</v>
      </c>
      <c r="E135">
        <v>0.98799999999999999</v>
      </c>
      <c r="F135">
        <v>1.002</v>
      </c>
      <c r="G135">
        <v>0.76200000000000001</v>
      </c>
      <c r="K135" t="s">
        <v>169</v>
      </c>
      <c r="L135" t="s">
        <v>46</v>
      </c>
      <c r="M135">
        <v>7.2880000000000003</v>
      </c>
      <c r="N135">
        <v>8.1690000000000005</v>
      </c>
      <c r="O135">
        <v>6.625</v>
      </c>
      <c r="P135">
        <v>6.258</v>
      </c>
      <c r="Q135">
        <v>6.8310000000000004</v>
      </c>
    </row>
    <row r="136" spans="1:17" x14ac:dyDescent="0.2">
      <c r="A136">
        <v>-237</v>
      </c>
      <c r="B136">
        <v>368.61</v>
      </c>
      <c r="C136">
        <v>0.93100000000000005</v>
      </c>
      <c r="D136">
        <v>0.998</v>
      </c>
      <c r="E136">
        <v>0.98899999999999999</v>
      </c>
      <c r="F136">
        <v>1.0029999999999999</v>
      </c>
      <c r="G136">
        <v>0.73399999999999999</v>
      </c>
      <c r="K136" t="s">
        <v>170</v>
      </c>
      <c r="L136" t="s">
        <v>46</v>
      </c>
      <c r="M136">
        <v>79.652000000000001</v>
      </c>
      <c r="N136">
        <v>82.257000000000005</v>
      </c>
      <c r="O136">
        <v>79.506</v>
      </c>
      <c r="P136">
        <v>84.344999999999999</v>
      </c>
      <c r="Q136">
        <v>82.332999999999998</v>
      </c>
    </row>
    <row r="137" spans="1:17" x14ac:dyDescent="0.2">
      <c r="A137">
        <v>-236</v>
      </c>
      <c r="B137">
        <v>371.02</v>
      </c>
      <c r="C137">
        <v>0.92400000000000004</v>
      </c>
      <c r="D137">
        <v>0.999</v>
      </c>
      <c r="E137">
        <v>0.98899999999999999</v>
      </c>
      <c r="F137">
        <v>1.0029999999999999</v>
      </c>
      <c r="G137">
        <v>0.70399999999999996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0.91800000000000004</v>
      </c>
      <c r="D138">
        <v>1.002</v>
      </c>
      <c r="E138">
        <v>0.99199999999999999</v>
      </c>
      <c r="F138">
        <v>1.0029999999999999</v>
      </c>
      <c r="G138">
        <v>0.67600000000000005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0.91500000000000004</v>
      </c>
      <c r="D139">
        <v>1.0029999999999999</v>
      </c>
      <c r="E139">
        <v>0.99099999999999999</v>
      </c>
      <c r="F139">
        <v>1.0049999999999999</v>
      </c>
      <c r="G139">
        <v>0.65900000000000003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0.91800000000000004</v>
      </c>
      <c r="D140">
        <v>1.006</v>
      </c>
      <c r="E140">
        <v>0.995</v>
      </c>
      <c r="F140">
        <v>1.0069999999999999</v>
      </c>
      <c r="G140">
        <v>0.66400000000000003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0.92500000000000004</v>
      </c>
      <c r="D141">
        <v>1.0029999999999999</v>
      </c>
      <c r="E141">
        <v>0.996</v>
      </c>
      <c r="F141">
        <v>1.0089999999999999</v>
      </c>
      <c r="G141">
        <v>0.69299999999999995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0.93899999999999995</v>
      </c>
      <c r="D142">
        <v>1.0109999999999999</v>
      </c>
      <c r="E142">
        <v>0.997</v>
      </c>
      <c r="F142">
        <v>1.0109999999999999</v>
      </c>
      <c r="G142">
        <v>0.73699999999999999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0.94899999999999995</v>
      </c>
      <c r="D143">
        <v>1.0109999999999999</v>
      </c>
      <c r="E143">
        <v>0.999</v>
      </c>
      <c r="F143">
        <v>1.0129999999999999</v>
      </c>
      <c r="G143">
        <v>0.77200000000000002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0.95</v>
      </c>
      <c r="D144">
        <v>1.01</v>
      </c>
      <c r="E144">
        <v>0.998</v>
      </c>
      <c r="F144">
        <v>1.014</v>
      </c>
      <c r="G144">
        <v>0.77900000000000003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0.94799999999999995</v>
      </c>
      <c r="D145">
        <v>1.0149999999999999</v>
      </c>
      <c r="E145">
        <v>1.0009999999999999</v>
      </c>
      <c r="F145">
        <v>1.018</v>
      </c>
      <c r="G145">
        <v>0.75800000000000001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0.94399999999999995</v>
      </c>
      <c r="D146">
        <v>1.016</v>
      </c>
      <c r="E146">
        <v>1.002</v>
      </c>
      <c r="F146">
        <v>1.0209999999999999</v>
      </c>
      <c r="G146">
        <v>0.73699999999999999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0.93899999999999995</v>
      </c>
      <c r="D147">
        <v>1.0189999999999999</v>
      </c>
      <c r="E147">
        <v>1.004</v>
      </c>
      <c r="F147">
        <v>1.02</v>
      </c>
      <c r="G147">
        <v>0.71299999999999997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0.94</v>
      </c>
      <c r="D148">
        <v>1.018</v>
      </c>
      <c r="E148">
        <v>1.0049999999999999</v>
      </c>
      <c r="F148">
        <v>1.024</v>
      </c>
      <c r="G148">
        <v>0.71099999999999997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0.94099999999999995</v>
      </c>
      <c r="D149">
        <v>1.024</v>
      </c>
      <c r="E149">
        <v>1.004</v>
      </c>
      <c r="F149">
        <v>1.026</v>
      </c>
      <c r="G149">
        <v>0.71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0.94699999999999995</v>
      </c>
      <c r="D150">
        <v>1.0249999999999999</v>
      </c>
      <c r="E150">
        <v>1.01</v>
      </c>
      <c r="F150">
        <v>1.028</v>
      </c>
      <c r="G150">
        <v>0.72299999999999998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0.94699999999999995</v>
      </c>
      <c r="D151">
        <v>1.0229999999999999</v>
      </c>
      <c r="E151">
        <v>1.01</v>
      </c>
      <c r="F151">
        <v>1.028</v>
      </c>
      <c r="G151">
        <v>0.72799999999999998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0.95699999999999996</v>
      </c>
      <c r="D152">
        <v>1.032</v>
      </c>
      <c r="E152">
        <v>1.0149999999999999</v>
      </c>
      <c r="F152">
        <v>1.032</v>
      </c>
      <c r="G152">
        <v>0.749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0.96</v>
      </c>
      <c r="D153">
        <v>1.0309999999999999</v>
      </c>
      <c r="E153">
        <v>1.016</v>
      </c>
      <c r="F153">
        <v>1.036</v>
      </c>
      <c r="G153">
        <v>0.75700000000000001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0.96199999999999997</v>
      </c>
      <c r="D154">
        <v>1.0389999999999999</v>
      </c>
      <c r="E154">
        <v>1.02</v>
      </c>
      <c r="F154">
        <v>1.0349999999999999</v>
      </c>
      <c r="G154">
        <v>0.753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0.96099999999999997</v>
      </c>
      <c r="D155">
        <v>1.036</v>
      </c>
      <c r="E155">
        <v>1.024</v>
      </c>
      <c r="F155">
        <v>1.04</v>
      </c>
      <c r="G155">
        <v>0.74399999999999999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0.95899999999999996</v>
      </c>
      <c r="D156">
        <v>1.0409999999999999</v>
      </c>
      <c r="E156">
        <v>1.0229999999999999</v>
      </c>
      <c r="F156">
        <v>1.04</v>
      </c>
      <c r="G156">
        <v>0.73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0.96199999999999997</v>
      </c>
      <c r="D157">
        <v>1.044</v>
      </c>
      <c r="E157">
        <v>1.0269999999999999</v>
      </c>
      <c r="F157">
        <v>1.0429999999999999</v>
      </c>
      <c r="G157">
        <v>0.73399999999999999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0.96499999999999997</v>
      </c>
      <c r="D158">
        <v>1.046</v>
      </c>
      <c r="E158">
        <v>1.026</v>
      </c>
      <c r="F158">
        <v>1.046</v>
      </c>
      <c r="G158">
        <v>0.74199999999999999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0.96899999999999997</v>
      </c>
      <c r="D159">
        <v>1.052</v>
      </c>
      <c r="E159">
        <v>1.0349999999999999</v>
      </c>
      <c r="F159">
        <v>1.0489999999999999</v>
      </c>
      <c r="G159">
        <v>0.73899999999999999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0.97499999999999998</v>
      </c>
      <c r="D160">
        <v>1.0529999999999999</v>
      </c>
      <c r="E160">
        <v>1.034</v>
      </c>
      <c r="F160">
        <v>1.05</v>
      </c>
      <c r="G160">
        <v>0.76200000000000001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0.97899999999999998</v>
      </c>
      <c r="D161">
        <v>1.0580000000000001</v>
      </c>
      <c r="E161">
        <v>1.036</v>
      </c>
      <c r="F161">
        <v>1.054</v>
      </c>
      <c r="G161">
        <v>0.77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0.98399999999999999</v>
      </c>
      <c r="D162">
        <v>1.06</v>
      </c>
      <c r="E162">
        <v>1.0389999999999999</v>
      </c>
      <c r="F162">
        <v>1.0549999999999999</v>
      </c>
      <c r="G162">
        <v>0.78100000000000003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0.98</v>
      </c>
      <c r="D163">
        <v>1.0640000000000001</v>
      </c>
      <c r="E163">
        <v>1.042</v>
      </c>
      <c r="F163">
        <v>1.0580000000000001</v>
      </c>
      <c r="G163">
        <v>0.754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0.98</v>
      </c>
      <c r="D164">
        <v>1.0669999999999999</v>
      </c>
      <c r="E164">
        <v>1.048</v>
      </c>
      <c r="F164">
        <v>1.0620000000000001</v>
      </c>
      <c r="G164">
        <v>0.74299999999999999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0.97599999999999998</v>
      </c>
      <c r="D165">
        <v>1.07</v>
      </c>
      <c r="E165">
        <v>1.0469999999999999</v>
      </c>
      <c r="F165">
        <v>1.0629999999999999</v>
      </c>
      <c r="G165">
        <v>0.72399999999999998</v>
      </c>
      <c r="K165" t="s">
        <v>199</v>
      </c>
      <c r="L165" t="s">
        <v>49</v>
      </c>
      <c r="M165">
        <v>24.594000000000001</v>
      </c>
      <c r="N165">
        <v>25.335000000000001</v>
      </c>
      <c r="O165">
        <v>24.355</v>
      </c>
      <c r="P165">
        <v>24.254999999999999</v>
      </c>
      <c r="Q165">
        <v>24.43</v>
      </c>
    </row>
    <row r="166" spans="1:17" x14ac:dyDescent="0.2">
      <c r="A166">
        <v>-207</v>
      </c>
      <c r="B166">
        <v>422.67</v>
      </c>
      <c r="C166">
        <v>0.97699999999999998</v>
      </c>
      <c r="D166">
        <v>1.073</v>
      </c>
      <c r="E166">
        <v>1.052</v>
      </c>
      <c r="F166">
        <v>1.0640000000000001</v>
      </c>
      <c r="G166">
        <v>0.72</v>
      </c>
      <c r="K166" t="s">
        <v>200</v>
      </c>
      <c r="L166" t="s">
        <v>49</v>
      </c>
      <c r="M166">
        <v>24.065000000000001</v>
      </c>
      <c r="N166">
        <v>24.620999999999999</v>
      </c>
      <c r="O166">
        <v>23.963000000000001</v>
      </c>
      <c r="P166">
        <v>23.795999999999999</v>
      </c>
      <c r="Q166">
        <v>23.881</v>
      </c>
    </row>
    <row r="167" spans="1:17" x14ac:dyDescent="0.2">
      <c r="A167">
        <v>-206</v>
      </c>
      <c r="B167">
        <v>423.8</v>
      </c>
      <c r="C167">
        <v>0.98</v>
      </c>
      <c r="D167">
        <v>1.075</v>
      </c>
      <c r="E167">
        <v>1.0529999999999999</v>
      </c>
      <c r="F167">
        <v>1.0680000000000001</v>
      </c>
      <c r="G167">
        <v>0.72199999999999998</v>
      </c>
      <c r="K167" t="s">
        <v>201</v>
      </c>
      <c r="L167" t="s">
        <v>49</v>
      </c>
      <c r="M167">
        <v>1.8149999999999999</v>
      </c>
      <c r="N167">
        <v>2.105</v>
      </c>
      <c r="O167">
        <v>1.657</v>
      </c>
      <c r="P167">
        <v>1.546</v>
      </c>
      <c r="Q167">
        <v>1.794</v>
      </c>
    </row>
    <row r="168" spans="1:17" x14ac:dyDescent="0.2">
      <c r="A168">
        <v>-205</v>
      </c>
      <c r="B168">
        <v>424.9</v>
      </c>
      <c r="C168">
        <v>0.98</v>
      </c>
      <c r="D168">
        <v>1.081</v>
      </c>
      <c r="E168">
        <v>1.0569999999999999</v>
      </c>
      <c r="F168">
        <v>1.07</v>
      </c>
      <c r="G168">
        <v>0.71199999999999997</v>
      </c>
      <c r="K168" t="s">
        <v>202</v>
      </c>
      <c r="L168" t="s">
        <v>49</v>
      </c>
      <c r="M168">
        <v>30.864999999999998</v>
      </c>
      <c r="N168">
        <v>30.864999999999998</v>
      </c>
      <c r="O168">
        <v>29.27</v>
      </c>
      <c r="P168">
        <v>28.07</v>
      </c>
      <c r="Q168">
        <v>29.2</v>
      </c>
    </row>
    <row r="169" spans="1:17" x14ac:dyDescent="0.2">
      <c r="A169">
        <v>-204</v>
      </c>
      <c r="B169">
        <v>425.95</v>
      </c>
      <c r="C169">
        <v>0.98599999999999999</v>
      </c>
      <c r="D169">
        <v>1.081</v>
      </c>
      <c r="E169">
        <v>1.06</v>
      </c>
      <c r="F169">
        <v>1.073</v>
      </c>
      <c r="G169">
        <v>0.73099999999999998</v>
      </c>
      <c r="K169" t="s">
        <v>203</v>
      </c>
      <c r="L169" t="s">
        <v>49</v>
      </c>
      <c r="M169">
        <v>19.03</v>
      </c>
      <c r="N169">
        <v>19.170000000000002</v>
      </c>
      <c r="O169">
        <v>19.03</v>
      </c>
      <c r="P169">
        <v>20.21</v>
      </c>
      <c r="Q169">
        <v>19.305</v>
      </c>
    </row>
    <row r="170" spans="1:17" x14ac:dyDescent="0.2">
      <c r="A170">
        <v>-203</v>
      </c>
      <c r="B170">
        <v>426.96</v>
      </c>
      <c r="C170">
        <v>0.997</v>
      </c>
      <c r="D170">
        <v>1.0860000000000001</v>
      </c>
      <c r="E170">
        <v>1.0609999999999999</v>
      </c>
      <c r="F170">
        <v>1.077</v>
      </c>
      <c r="G170">
        <v>0.76300000000000001</v>
      </c>
      <c r="K170" t="s">
        <v>204</v>
      </c>
      <c r="L170" t="s">
        <v>46</v>
      </c>
      <c r="M170">
        <v>7.5419999999999998</v>
      </c>
      <c r="N170">
        <v>8.5510000000000002</v>
      </c>
      <c r="O170">
        <v>6.915</v>
      </c>
      <c r="P170">
        <v>6.4950000000000001</v>
      </c>
      <c r="Q170">
        <v>7.5110000000000001</v>
      </c>
    </row>
    <row r="171" spans="1:17" x14ac:dyDescent="0.2">
      <c r="A171">
        <v>-202</v>
      </c>
      <c r="B171">
        <v>427.92</v>
      </c>
      <c r="C171">
        <v>1.0149999999999999</v>
      </c>
      <c r="D171">
        <v>1.089</v>
      </c>
      <c r="E171">
        <v>1.0660000000000001</v>
      </c>
      <c r="F171">
        <v>1.083</v>
      </c>
      <c r="G171">
        <v>0.82199999999999995</v>
      </c>
      <c r="K171" t="s">
        <v>205</v>
      </c>
      <c r="L171" t="s">
        <v>46</v>
      </c>
      <c r="M171">
        <v>79.076999999999998</v>
      </c>
      <c r="N171">
        <v>77.86</v>
      </c>
      <c r="O171">
        <v>79.414000000000001</v>
      </c>
      <c r="P171">
        <v>84.930999999999997</v>
      </c>
      <c r="Q171">
        <v>80.837999999999994</v>
      </c>
    </row>
    <row r="172" spans="1:17" x14ac:dyDescent="0.2">
      <c r="A172">
        <v>-201</v>
      </c>
      <c r="B172">
        <v>428.84</v>
      </c>
      <c r="C172">
        <v>1.024</v>
      </c>
      <c r="D172">
        <v>1.0920000000000001</v>
      </c>
      <c r="E172">
        <v>1.0649999999999999</v>
      </c>
      <c r="F172">
        <v>1.0840000000000001</v>
      </c>
      <c r="G172">
        <v>0.85499999999999998</v>
      </c>
      <c r="K172" t="s">
        <v>206</v>
      </c>
      <c r="L172" t="s">
        <v>49</v>
      </c>
      <c r="M172">
        <v>22.216000000000001</v>
      </c>
      <c r="N172">
        <v>22.99</v>
      </c>
      <c r="O172">
        <v>22.065000000000001</v>
      </c>
      <c r="P172">
        <v>21.89</v>
      </c>
      <c r="Q172">
        <v>21.92</v>
      </c>
    </row>
    <row r="173" spans="1:17" x14ac:dyDescent="0.2">
      <c r="A173">
        <v>-200</v>
      </c>
      <c r="B173">
        <v>429.72</v>
      </c>
      <c r="C173">
        <v>1.0269999999999999</v>
      </c>
      <c r="D173">
        <v>1.097</v>
      </c>
      <c r="E173">
        <v>1.069</v>
      </c>
      <c r="F173">
        <v>1.087</v>
      </c>
      <c r="G173">
        <v>0.85399999999999998</v>
      </c>
      <c r="K173" t="s">
        <v>207</v>
      </c>
      <c r="L173" t="s">
        <v>49</v>
      </c>
      <c r="M173">
        <v>21.670999999999999</v>
      </c>
      <c r="N173">
        <v>22.273</v>
      </c>
      <c r="O173">
        <v>21.643999999999998</v>
      </c>
      <c r="P173">
        <v>21.425999999999998</v>
      </c>
      <c r="Q173">
        <v>21.341000000000001</v>
      </c>
    </row>
    <row r="174" spans="1:17" x14ac:dyDescent="0.2">
      <c r="A174">
        <v>-199</v>
      </c>
      <c r="B174">
        <v>430.55</v>
      </c>
      <c r="C174">
        <v>1.0229999999999999</v>
      </c>
      <c r="D174">
        <v>1.095</v>
      </c>
      <c r="E174">
        <v>1.071</v>
      </c>
      <c r="F174">
        <v>1.0900000000000001</v>
      </c>
      <c r="G174">
        <v>0.83699999999999997</v>
      </c>
      <c r="K174" t="s">
        <v>208</v>
      </c>
      <c r="L174" t="s">
        <v>49</v>
      </c>
      <c r="M174">
        <v>1.702</v>
      </c>
      <c r="N174">
        <v>1.98</v>
      </c>
      <c r="O174">
        <v>1.556</v>
      </c>
      <c r="P174">
        <v>1.4370000000000001</v>
      </c>
      <c r="Q174">
        <v>1.637</v>
      </c>
    </row>
    <row r="175" spans="1:17" x14ac:dyDescent="0.2">
      <c r="A175">
        <v>-198</v>
      </c>
      <c r="B175">
        <v>431.35</v>
      </c>
      <c r="C175">
        <v>1.024</v>
      </c>
      <c r="D175">
        <v>1.1040000000000001</v>
      </c>
      <c r="E175">
        <v>1.075</v>
      </c>
      <c r="F175">
        <v>1.091</v>
      </c>
      <c r="G175">
        <v>0.82799999999999996</v>
      </c>
      <c r="K175" t="s">
        <v>209</v>
      </c>
      <c r="L175" t="s">
        <v>49</v>
      </c>
      <c r="M175">
        <v>28.06</v>
      </c>
      <c r="N175">
        <v>28.06</v>
      </c>
      <c r="O175">
        <v>26.57</v>
      </c>
      <c r="P175">
        <v>25.56</v>
      </c>
      <c r="Q175">
        <v>26.395</v>
      </c>
    </row>
    <row r="176" spans="1:17" x14ac:dyDescent="0.2">
      <c r="A176">
        <v>-197</v>
      </c>
      <c r="B176">
        <v>432.1</v>
      </c>
      <c r="C176">
        <v>1.0289999999999999</v>
      </c>
      <c r="D176">
        <v>1.103</v>
      </c>
      <c r="E176">
        <v>1.0780000000000001</v>
      </c>
      <c r="F176">
        <v>1.095</v>
      </c>
      <c r="G176">
        <v>0.84</v>
      </c>
      <c r="K176" t="s">
        <v>210</v>
      </c>
      <c r="L176" t="s">
        <v>49</v>
      </c>
      <c r="M176">
        <v>17.074999999999999</v>
      </c>
      <c r="N176">
        <v>17.350000000000001</v>
      </c>
      <c r="O176">
        <v>17.074999999999999</v>
      </c>
      <c r="P176">
        <v>18.085000000000001</v>
      </c>
      <c r="Q176">
        <v>17.414999999999999</v>
      </c>
    </row>
    <row r="177" spans="1:17" x14ac:dyDescent="0.2">
      <c r="A177">
        <v>-196</v>
      </c>
      <c r="B177">
        <v>432.8</v>
      </c>
      <c r="C177">
        <v>1.0369999999999999</v>
      </c>
      <c r="D177">
        <v>1.109</v>
      </c>
      <c r="E177">
        <v>1.079</v>
      </c>
      <c r="F177">
        <v>1.1000000000000001</v>
      </c>
      <c r="G177">
        <v>0.85799999999999998</v>
      </c>
      <c r="K177" t="s">
        <v>211</v>
      </c>
      <c r="L177" t="s">
        <v>46</v>
      </c>
      <c r="M177">
        <v>7.8540000000000001</v>
      </c>
      <c r="N177">
        <v>8.8889999999999993</v>
      </c>
      <c r="O177">
        <v>7.1879999999999997</v>
      </c>
      <c r="P177">
        <v>6.7060000000000004</v>
      </c>
      <c r="Q177">
        <v>7.67</v>
      </c>
    </row>
    <row r="178" spans="1:17" x14ac:dyDescent="0.2">
      <c r="A178">
        <v>-195</v>
      </c>
      <c r="B178">
        <v>433.47</v>
      </c>
      <c r="C178">
        <v>1.042</v>
      </c>
      <c r="D178">
        <v>1.113</v>
      </c>
      <c r="E178">
        <v>1.081</v>
      </c>
      <c r="F178">
        <v>1.103</v>
      </c>
      <c r="G178">
        <v>0.872</v>
      </c>
      <c r="K178" t="s">
        <v>212</v>
      </c>
      <c r="L178" t="s">
        <v>46</v>
      </c>
      <c r="M178">
        <v>78.792000000000002</v>
      </c>
      <c r="N178">
        <v>77.897000000000006</v>
      </c>
      <c r="O178">
        <v>78.89</v>
      </c>
      <c r="P178">
        <v>84.406000000000006</v>
      </c>
      <c r="Q178">
        <v>81.605000000000004</v>
      </c>
    </row>
    <row r="179" spans="1:17" x14ac:dyDescent="0.2">
      <c r="A179">
        <v>-194</v>
      </c>
      <c r="B179">
        <v>434.09</v>
      </c>
      <c r="C179">
        <v>1.0429999999999999</v>
      </c>
      <c r="D179">
        <v>1.113</v>
      </c>
      <c r="E179">
        <v>1.0840000000000001</v>
      </c>
      <c r="F179">
        <v>1.107</v>
      </c>
      <c r="G179">
        <v>0.87</v>
      </c>
      <c r="K179" t="s">
        <v>213</v>
      </c>
      <c r="L179" t="s">
        <v>49</v>
      </c>
      <c r="M179">
        <v>19.783000000000001</v>
      </c>
      <c r="N179">
        <v>20.588000000000001</v>
      </c>
      <c r="O179">
        <v>19.667999999999999</v>
      </c>
      <c r="P179">
        <v>19.391999999999999</v>
      </c>
      <c r="Q179">
        <v>19.484000000000002</v>
      </c>
    </row>
    <row r="180" spans="1:17" x14ac:dyDescent="0.2">
      <c r="A180">
        <v>-193</v>
      </c>
      <c r="B180">
        <v>434.66</v>
      </c>
      <c r="C180">
        <v>1.0449999999999999</v>
      </c>
      <c r="D180">
        <v>1.115</v>
      </c>
      <c r="E180">
        <v>1.0860000000000001</v>
      </c>
      <c r="F180">
        <v>1.105</v>
      </c>
      <c r="G180">
        <v>0.874</v>
      </c>
      <c r="K180" t="s">
        <v>214</v>
      </c>
      <c r="L180" t="s">
        <v>49</v>
      </c>
      <c r="M180">
        <v>19.263999999999999</v>
      </c>
      <c r="N180">
        <v>19.896000000000001</v>
      </c>
      <c r="O180">
        <v>19.271999999999998</v>
      </c>
      <c r="P180">
        <v>18.969000000000001</v>
      </c>
      <c r="Q180">
        <v>18.919</v>
      </c>
    </row>
    <row r="181" spans="1:17" x14ac:dyDescent="0.2">
      <c r="A181">
        <v>-192</v>
      </c>
      <c r="B181">
        <v>435.2</v>
      </c>
      <c r="C181">
        <v>1.048</v>
      </c>
      <c r="D181">
        <v>1.111</v>
      </c>
      <c r="E181">
        <v>1.0820000000000001</v>
      </c>
      <c r="F181">
        <v>1.1080000000000001</v>
      </c>
      <c r="G181">
        <v>0.89</v>
      </c>
      <c r="K181" t="s">
        <v>215</v>
      </c>
      <c r="L181" t="s">
        <v>49</v>
      </c>
      <c r="M181">
        <v>1.5760000000000001</v>
      </c>
      <c r="N181">
        <v>1.83</v>
      </c>
      <c r="O181">
        <v>1.4279999999999999</v>
      </c>
      <c r="P181">
        <v>1.3120000000000001</v>
      </c>
      <c r="Q181">
        <v>1.498</v>
      </c>
    </row>
    <row r="182" spans="1:17" x14ac:dyDescent="0.2">
      <c r="A182">
        <v>-191</v>
      </c>
      <c r="B182">
        <v>435.69</v>
      </c>
      <c r="C182">
        <v>1.056</v>
      </c>
      <c r="D182">
        <v>1.1220000000000001</v>
      </c>
      <c r="E182">
        <v>1.0840000000000001</v>
      </c>
      <c r="F182">
        <v>1.109</v>
      </c>
      <c r="G182">
        <v>0.90600000000000003</v>
      </c>
      <c r="K182" t="s">
        <v>216</v>
      </c>
      <c r="L182" t="s">
        <v>49</v>
      </c>
      <c r="M182">
        <v>25.16</v>
      </c>
      <c r="N182">
        <v>25.16</v>
      </c>
      <c r="O182">
        <v>23.568000000000001</v>
      </c>
      <c r="P182">
        <v>22.707999999999998</v>
      </c>
      <c r="Q182">
        <v>23.783999999999999</v>
      </c>
    </row>
    <row r="183" spans="1:17" x14ac:dyDescent="0.2">
      <c r="A183">
        <v>-190</v>
      </c>
      <c r="B183">
        <v>436.14</v>
      </c>
      <c r="C183">
        <v>1.0589999999999999</v>
      </c>
      <c r="D183">
        <v>1.1200000000000001</v>
      </c>
      <c r="E183">
        <v>1.087</v>
      </c>
      <c r="F183">
        <v>1.113</v>
      </c>
      <c r="G183">
        <v>0.91700000000000004</v>
      </c>
      <c r="K183" t="s">
        <v>217</v>
      </c>
      <c r="L183" t="s">
        <v>49</v>
      </c>
      <c r="M183">
        <v>15.016</v>
      </c>
      <c r="N183">
        <v>15.416</v>
      </c>
      <c r="O183">
        <v>15.016</v>
      </c>
      <c r="P183">
        <v>15.916</v>
      </c>
      <c r="Q183">
        <v>15.3</v>
      </c>
    </row>
    <row r="184" spans="1:17" x14ac:dyDescent="0.2">
      <c r="A184">
        <v>-189</v>
      </c>
      <c r="B184">
        <v>436.54</v>
      </c>
      <c r="C184">
        <v>1.0609999999999999</v>
      </c>
      <c r="D184">
        <v>1.1259999999999999</v>
      </c>
      <c r="E184">
        <v>1.087</v>
      </c>
      <c r="F184">
        <v>1.1160000000000001</v>
      </c>
      <c r="G184">
        <v>0.91400000000000003</v>
      </c>
      <c r="K184" t="s">
        <v>218</v>
      </c>
      <c r="L184" t="s">
        <v>46</v>
      </c>
      <c r="M184">
        <v>8.1820000000000004</v>
      </c>
      <c r="N184">
        <v>9.1999999999999993</v>
      </c>
      <c r="O184">
        <v>7.4109999999999996</v>
      </c>
      <c r="P184">
        <v>6.915</v>
      </c>
      <c r="Q184">
        <v>7.9169999999999998</v>
      </c>
    </row>
    <row r="185" spans="1:17" x14ac:dyDescent="0.2">
      <c r="A185">
        <v>-188</v>
      </c>
      <c r="B185">
        <v>436.91</v>
      </c>
      <c r="C185">
        <v>1.0649999999999999</v>
      </c>
      <c r="D185">
        <v>1.129</v>
      </c>
      <c r="E185">
        <v>1.0920000000000001</v>
      </c>
      <c r="F185">
        <v>1.119</v>
      </c>
      <c r="G185">
        <v>0.91900000000000004</v>
      </c>
      <c r="K185" t="s">
        <v>219</v>
      </c>
      <c r="L185" t="s">
        <v>46</v>
      </c>
      <c r="M185">
        <v>77.948999999999998</v>
      </c>
      <c r="N185">
        <v>77.484999999999999</v>
      </c>
      <c r="O185">
        <v>77.914000000000001</v>
      </c>
      <c r="P185">
        <v>83.906000000000006</v>
      </c>
      <c r="Q185">
        <v>80.870999999999995</v>
      </c>
    </row>
    <row r="186" spans="1:17" x14ac:dyDescent="0.2">
      <c r="A186">
        <v>-187</v>
      </c>
      <c r="B186">
        <v>437.23</v>
      </c>
      <c r="C186">
        <v>1.069</v>
      </c>
      <c r="D186">
        <v>1.129</v>
      </c>
      <c r="E186">
        <v>1.0940000000000001</v>
      </c>
      <c r="F186">
        <v>1.123</v>
      </c>
      <c r="G186">
        <v>0.93100000000000005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1.073</v>
      </c>
      <c r="D187">
        <v>1.137</v>
      </c>
      <c r="E187">
        <v>1.0980000000000001</v>
      </c>
      <c r="F187">
        <v>1.1240000000000001</v>
      </c>
      <c r="G187">
        <v>0.93400000000000005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1.073</v>
      </c>
      <c r="D188">
        <v>1.137</v>
      </c>
      <c r="E188">
        <v>1.101</v>
      </c>
      <c r="F188">
        <v>1.1279999999999999</v>
      </c>
      <c r="G188">
        <v>0.92600000000000005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1.071</v>
      </c>
      <c r="D189">
        <v>1.143</v>
      </c>
      <c r="E189">
        <v>1.1020000000000001</v>
      </c>
      <c r="F189">
        <v>1.1319999999999999</v>
      </c>
      <c r="G189">
        <v>0.90600000000000003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1.07</v>
      </c>
      <c r="D190">
        <v>1.1439999999999999</v>
      </c>
      <c r="E190">
        <v>1.1060000000000001</v>
      </c>
      <c r="F190">
        <v>1.1359999999999999</v>
      </c>
      <c r="G190">
        <v>0.89600000000000002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1.077</v>
      </c>
      <c r="D191">
        <v>1.1479999999999999</v>
      </c>
      <c r="E191">
        <v>1.1100000000000001</v>
      </c>
      <c r="F191">
        <v>1.139</v>
      </c>
      <c r="G191">
        <v>0.91200000000000003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1.0880000000000001</v>
      </c>
      <c r="D192">
        <v>1.153</v>
      </c>
      <c r="E192">
        <v>1.1140000000000001</v>
      </c>
      <c r="F192">
        <v>1.143</v>
      </c>
      <c r="G192">
        <v>0.94199999999999995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1.0940000000000001</v>
      </c>
      <c r="D193">
        <v>1.1519999999999999</v>
      </c>
      <c r="E193">
        <v>1.1140000000000001</v>
      </c>
      <c r="F193">
        <v>1.1479999999999999</v>
      </c>
      <c r="G193">
        <v>0.96099999999999997</v>
      </c>
      <c r="K193" t="s">
        <v>227</v>
      </c>
      <c r="L193" t="s">
        <v>228</v>
      </c>
      <c r="M193">
        <v>1.3180000000000001</v>
      </c>
      <c r="N193">
        <v>1.3120000000000001</v>
      </c>
      <c r="O193">
        <v>1.3120000000000001</v>
      </c>
      <c r="P193">
        <v>1.3069999999999999</v>
      </c>
      <c r="Q193">
        <v>1.339</v>
      </c>
    </row>
    <row r="194" spans="1:17" x14ac:dyDescent="0.2">
      <c r="A194">
        <v>-179</v>
      </c>
      <c r="B194">
        <v>438.25</v>
      </c>
      <c r="C194">
        <v>1.091</v>
      </c>
      <c r="D194">
        <v>1.1559999999999999</v>
      </c>
      <c r="E194">
        <v>1.1140000000000001</v>
      </c>
      <c r="F194">
        <v>1.1459999999999999</v>
      </c>
      <c r="G194">
        <v>0.94799999999999995</v>
      </c>
      <c r="K194" t="s">
        <v>229</v>
      </c>
      <c r="L194" t="s">
        <v>228</v>
      </c>
      <c r="M194">
        <v>1.3180000000000001</v>
      </c>
      <c r="N194">
        <v>1.3120000000000001</v>
      </c>
      <c r="O194">
        <v>1.3120000000000001</v>
      </c>
      <c r="P194">
        <v>1.3069999999999999</v>
      </c>
      <c r="Q194">
        <v>1.339</v>
      </c>
    </row>
    <row r="195" spans="1:17" x14ac:dyDescent="0.2">
      <c r="A195">
        <v>-178</v>
      </c>
      <c r="B195">
        <v>438.19</v>
      </c>
      <c r="C195">
        <v>1.0900000000000001</v>
      </c>
      <c r="D195">
        <v>1.159</v>
      </c>
      <c r="E195">
        <v>1.1200000000000001</v>
      </c>
      <c r="F195">
        <v>1.151</v>
      </c>
      <c r="G195">
        <v>0.93100000000000005</v>
      </c>
      <c r="K195" t="s">
        <v>230</v>
      </c>
      <c r="L195" t="s">
        <v>228</v>
      </c>
      <c r="M195">
        <v>1.4999999999999999E-2</v>
      </c>
      <c r="N195">
        <v>5.0000000000000001E-3</v>
      </c>
      <c r="O195">
        <v>5.0000000000000001E-3</v>
      </c>
      <c r="P195">
        <v>5.0000000000000001E-3</v>
      </c>
      <c r="Q195">
        <v>1.2999999999999999E-2</v>
      </c>
    </row>
    <row r="196" spans="1:17" x14ac:dyDescent="0.2">
      <c r="A196">
        <v>-177</v>
      </c>
      <c r="B196">
        <v>438.08</v>
      </c>
      <c r="C196">
        <v>1.093</v>
      </c>
      <c r="D196">
        <v>1.165</v>
      </c>
      <c r="E196">
        <v>1.121</v>
      </c>
      <c r="F196">
        <v>1.153</v>
      </c>
      <c r="G196">
        <v>0.93100000000000005</v>
      </c>
      <c r="K196" t="s">
        <v>231</v>
      </c>
      <c r="L196" t="s">
        <v>228</v>
      </c>
      <c r="M196">
        <v>1.3819999999999999</v>
      </c>
      <c r="N196">
        <v>1.327</v>
      </c>
      <c r="O196">
        <v>1.327</v>
      </c>
      <c r="P196">
        <v>1.3240000000000001</v>
      </c>
      <c r="Q196">
        <v>1.3819999999999999</v>
      </c>
    </row>
    <row r="197" spans="1:17" x14ac:dyDescent="0.2">
      <c r="A197">
        <v>-176</v>
      </c>
      <c r="B197">
        <v>437.93</v>
      </c>
      <c r="C197">
        <v>1.1000000000000001</v>
      </c>
      <c r="D197">
        <v>1.1679999999999999</v>
      </c>
      <c r="E197">
        <v>1.1279999999999999</v>
      </c>
      <c r="F197">
        <v>1.153</v>
      </c>
      <c r="G197">
        <v>0.95099999999999996</v>
      </c>
      <c r="K197" t="s">
        <v>232</v>
      </c>
      <c r="L197" t="s">
        <v>228</v>
      </c>
      <c r="M197">
        <v>1.2949999999999999</v>
      </c>
      <c r="N197">
        <v>1.298</v>
      </c>
      <c r="O197">
        <v>1.2989999999999999</v>
      </c>
      <c r="P197">
        <v>1.2949999999999999</v>
      </c>
      <c r="Q197">
        <v>1.3080000000000001</v>
      </c>
    </row>
    <row r="198" spans="1:17" x14ac:dyDescent="0.2">
      <c r="A198">
        <v>-175</v>
      </c>
      <c r="B198">
        <v>437.74</v>
      </c>
      <c r="C198">
        <v>1.1100000000000001</v>
      </c>
      <c r="D198">
        <v>1.177</v>
      </c>
      <c r="E198">
        <v>1.1299999999999999</v>
      </c>
      <c r="F198">
        <v>1.159</v>
      </c>
      <c r="G198">
        <v>0.97299999999999998</v>
      </c>
      <c r="K198" t="s">
        <v>233</v>
      </c>
      <c r="L198" t="s">
        <v>46</v>
      </c>
      <c r="M198">
        <v>1.1240000000000001</v>
      </c>
      <c r="N198">
        <v>0.36699999999999999</v>
      </c>
      <c r="O198">
        <v>0.38700000000000001</v>
      </c>
      <c r="P198">
        <v>0.375</v>
      </c>
      <c r="Q198">
        <v>0.93600000000000005</v>
      </c>
    </row>
    <row r="199" spans="1:17" x14ac:dyDescent="0.2">
      <c r="A199">
        <v>-174</v>
      </c>
      <c r="B199">
        <v>437.51</v>
      </c>
      <c r="C199">
        <v>1.1080000000000001</v>
      </c>
      <c r="D199">
        <v>1.18</v>
      </c>
      <c r="E199">
        <v>1.131</v>
      </c>
      <c r="F199">
        <v>1.159</v>
      </c>
      <c r="G199">
        <v>0.96399999999999997</v>
      </c>
      <c r="K199" t="s">
        <v>234</v>
      </c>
      <c r="L199" t="s">
        <v>46</v>
      </c>
      <c r="M199">
        <v>98.275000000000006</v>
      </c>
      <c r="N199">
        <v>98.918000000000006</v>
      </c>
      <c r="O199">
        <v>98.965999999999994</v>
      </c>
      <c r="P199">
        <v>99.087000000000003</v>
      </c>
      <c r="Q199">
        <v>97.637</v>
      </c>
    </row>
    <row r="200" spans="1:17" x14ac:dyDescent="0.2">
      <c r="A200">
        <v>-173</v>
      </c>
      <c r="B200">
        <v>437.23</v>
      </c>
      <c r="C200">
        <v>1.1060000000000001</v>
      </c>
      <c r="D200">
        <v>1.1839999999999999</v>
      </c>
      <c r="E200">
        <v>1.1379999999999999</v>
      </c>
      <c r="F200">
        <v>1.165</v>
      </c>
      <c r="G200">
        <v>0.93899999999999995</v>
      </c>
      <c r="K200" t="s">
        <v>235</v>
      </c>
      <c r="L200" t="s">
        <v>228</v>
      </c>
      <c r="M200">
        <v>1.323</v>
      </c>
      <c r="N200">
        <v>1.3240000000000001</v>
      </c>
      <c r="O200">
        <v>1.2949999999999999</v>
      </c>
      <c r="P200">
        <v>1.349</v>
      </c>
      <c r="Q200">
        <v>1.3240000000000001</v>
      </c>
    </row>
    <row r="201" spans="1:17" x14ac:dyDescent="0.2">
      <c r="A201">
        <v>-172</v>
      </c>
      <c r="B201">
        <v>436.91</v>
      </c>
      <c r="C201">
        <v>1.1000000000000001</v>
      </c>
      <c r="D201">
        <v>1.1910000000000001</v>
      </c>
      <c r="E201">
        <v>1.1359999999999999</v>
      </c>
      <c r="F201">
        <v>1.163</v>
      </c>
      <c r="G201">
        <v>0.91100000000000003</v>
      </c>
      <c r="K201" t="s">
        <v>236</v>
      </c>
      <c r="L201" t="s">
        <v>228</v>
      </c>
      <c r="M201">
        <v>1.323</v>
      </c>
      <c r="N201">
        <v>1.323</v>
      </c>
      <c r="O201">
        <v>1.296</v>
      </c>
      <c r="P201">
        <v>1.349</v>
      </c>
      <c r="Q201">
        <v>1.3240000000000001</v>
      </c>
    </row>
    <row r="202" spans="1:17" x14ac:dyDescent="0.2">
      <c r="A202">
        <v>-171</v>
      </c>
      <c r="B202">
        <v>436.54</v>
      </c>
      <c r="C202">
        <v>1.099</v>
      </c>
      <c r="D202">
        <v>1.19</v>
      </c>
      <c r="E202">
        <v>1.143</v>
      </c>
      <c r="F202">
        <v>1.165</v>
      </c>
      <c r="G202">
        <v>0.89800000000000002</v>
      </c>
      <c r="K202" t="s">
        <v>237</v>
      </c>
      <c r="L202" t="s">
        <v>228</v>
      </c>
      <c r="M202">
        <v>0.02</v>
      </c>
      <c r="N202">
        <v>5.0000000000000001E-3</v>
      </c>
      <c r="O202">
        <v>4.0000000000000001E-3</v>
      </c>
      <c r="P202">
        <v>5.0000000000000001E-3</v>
      </c>
      <c r="Q202">
        <v>6.0000000000000001E-3</v>
      </c>
    </row>
    <row r="203" spans="1:17" x14ac:dyDescent="0.2">
      <c r="A203">
        <v>-170</v>
      </c>
      <c r="B203">
        <v>436.14</v>
      </c>
      <c r="C203">
        <v>1.101</v>
      </c>
      <c r="D203">
        <v>1.1970000000000001</v>
      </c>
      <c r="E203">
        <v>1.1419999999999999</v>
      </c>
      <c r="F203">
        <v>1.167</v>
      </c>
      <c r="G203">
        <v>0.89600000000000002</v>
      </c>
      <c r="K203" t="s">
        <v>238</v>
      </c>
      <c r="L203" t="s">
        <v>228</v>
      </c>
      <c r="M203">
        <v>1.371</v>
      </c>
      <c r="N203">
        <v>1.345</v>
      </c>
      <c r="O203">
        <v>1.3080000000000001</v>
      </c>
      <c r="P203">
        <v>1.371</v>
      </c>
      <c r="Q203">
        <v>1.35</v>
      </c>
    </row>
    <row r="204" spans="1:17" x14ac:dyDescent="0.2">
      <c r="A204">
        <v>-169</v>
      </c>
      <c r="B204">
        <v>435.69</v>
      </c>
      <c r="C204">
        <v>1.1020000000000001</v>
      </c>
      <c r="D204">
        <v>1.1990000000000001</v>
      </c>
      <c r="E204">
        <v>1.147</v>
      </c>
      <c r="F204">
        <v>1.1679999999999999</v>
      </c>
      <c r="G204">
        <v>0.89500000000000002</v>
      </c>
      <c r="K204" t="s">
        <v>239</v>
      </c>
      <c r="L204" t="s">
        <v>228</v>
      </c>
      <c r="M204">
        <v>1.2869999999999999</v>
      </c>
      <c r="N204">
        <v>1.3109999999999999</v>
      </c>
      <c r="O204">
        <v>1.2869999999999999</v>
      </c>
      <c r="P204">
        <v>1.3380000000000001</v>
      </c>
      <c r="Q204">
        <v>1.3089999999999999</v>
      </c>
    </row>
    <row r="205" spans="1:17" x14ac:dyDescent="0.2">
      <c r="A205">
        <v>-168</v>
      </c>
      <c r="B205">
        <v>435.2</v>
      </c>
      <c r="C205">
        <v>1.109</v>
      </c>
      <c r="D205">
        <v>1.2070000000000001</v>
      </c>
      <c r="E205">
        <v>1.147</v>
      </c>
      <c r="F205">
        <v>1.173</v>
      </c>
      <c r="G205">
        <v>0.90800000000000003</v>
      </c>
      <c r="K205" t="s">
        <v>240</v>
      </c>
      <c r="L205" t="s">
        <v>46</v>
      </c>
      <c r="M205">
        <v>1.492</v>
      </c>
      <c r="N205">
        <v>0.36099999999999999</v>
      </c>
      <c r="O205">
        <v>0.29099999999999998</v>
      </c>
      <c r="P205">
        <v>0.375</v>
      </c>
      <c r="Q205">
        <v>0.47299999999999998</v>
      </c>
    </row>
    <row r="206" spans="1:17" x14ac:dyDescent="0.2">
      <c r="A206">
        <v>-167</v>
      </c>
      <c r="B206">
        <v>434.66</v>
      </c>
      <c r="C206">
        <v>1.111</v>
      </c>
      <c r="D206">
        <v>1.2090000000000001</v>
      </c>
      <c r="E206">
        <v>1.1499999999999999</v>
      </c>
      <c r="F206">
        <v>1.1719999999999999</v>
      </c>
      <c r="G206">
        <v>0.91200000000000003</v>
      </c>
      <c r="K206" t="s">
        <v>241</v>
      </c>
      <c r="L206" t="s">
        <v>46</v>
      </c>
      <c r="M206">
        <v>97.293999999999997</v>
      </c>
      <c r="N206">
        <v>99.052999999999997</v>
      </c>
      <c r="O206">
        <v>99.355999999999995</v>
      </c>
      <c r="P206">
        <v>99.165000000000006</v>
      </c>
      <c r="Q206">
        <v>98.908000000000001</v>
      </c>
    </row>
    <row r="207" spans="1:17" x14ac:dyDescent="0.2">
      <c r="A207">
        <v>-166</v>
      </c>
      <c r="B207">
        <v>434.09</v>
      </c>
      <c r="C207">
        <v>1.117</v>
      </c>
      <c r="D207">
        <v>1.214</v>
      </c>
      <c r="E207">
        <v>1.1539999999999999</v>
      </c>
      <c r="F207">
        <v>1.175</v>
      </c>
      <c r="G207">
        <v>0.92700000000000005</v>
      </c>
      <c r="K207" t="s">
        <v>242</v>
      </c>
      <c r="L207" t="s">
        <v>37</v>
      </c>
      <c r="M207">
        <v>1.2070000000000001</v>
      </c>
      <c r="N207">
        <v>1.272</v>
      </c>
      <c r="O207">
        <v>1.2170000000000001</v>
      </c>
      <c r="P207">
        <v>1.2390000000000001</v>
      </c>
      <c r="Q207">
        <v>1.099</v>
      </c>
    </row>
    <row r="208" spans="1:17" x14ac:dyDescent="0.2">
      <c r="A208">
        <v>-165</v>
      </c>
      <c r="B208">
        <v>433.47</v>
      </c>
      <c r="C208">
        <v>1.123</v>
      </c>
      <c r="D208">
        <v>1.224</v>
      </c>
      <c r="E208">
        <v>1.1539999999999999</v>
      </c>
      <c r="F208">
        <v>1.177</v>
      </c>
      <c r="G208">
        <v>0.93799999999999994</v>
      </c>
      <c r="K208" t="s">
        <v>243</v>
      </c>
      <c r="L208" t="s">
        <v>37</v>
      </c>
      <c r="M208">
        <v>1.2070000000000001</v>
      </c>
      <c r="N208">
        <v>1.272</v>
      </c>
      <c r="O208">
        <v>1.2170000000000001</v>
      </c>
      <c r="P208">
        <v>1.2390000000000001</v>
      </c>
      <c r="Q208">
        <v>1.099</v>
      </c>
    </row>
    <row r="209" spans="1:17" x14ac:dyDescent="0.2">
      <c r="A209">
        <v>-164</v>
      </c>
      <c r="B209">
        <v>432.8</v>
      </c>
      <c r="C209">
        <v>1.127</v>
      </c>
      <c r="D209">
        <v>1.222</v>
      </c>
      <c r="E209">
        <v>1.1619999999999999</v>
      </c>
      <c r="F209">
        <v>1.1779999999999999</v>
      </c>
      <c r="G209">
        <v>0.94699999999999995</v>
      </c>
      <c r="K209" t="s">
        <v>244</v>
      </c>
      <c r="L209" t="s">
        <v>37</v>
      </c>
      <c r="M209">
        <v>7.0000000000000007E-2</v>
      </c>
      <c r="N209">
        <v>1.2999999999999999E-2</v>
      </c>
      <c r="O209">
        <v>1.4E-2</v>
      </c>
      <c r="P209">
        <v>1.2999999999999999E-2</v>
      </c>
      <c r="Q209">
        <v>4.2999999999999997E-2</v>
      </c>
    </row>
    <row r="210" spans="1:17" x14ac:dyDescent="0.2">
      <c r="A210">
        <v>-163</v>
      </c>
      <c r="B210">
        <v>432.1</v>
      </c>
      <c r="C210">
        <v>1.133</v>
      </c>
      <c r="D210">
        <v>1.2350000000000001</v>
      </c>
      <c r="E210">
        <v>1.163</v>
      </c>
      <c r="F210">
        <v>1.1850000000000001</v>
      </c>
      <c r="G210">
        <v>0.94799999999999995</v>
      </c>
      <c r="K210" t="s">
        <v>245</v>
      </c>
      <c r="L210" t="s">
        <v>37</v>
      </c>
      <c r="M210">
        <v>1.3089999999999999</v>
      </c>
      <c r="N210">
        <v>1.3089999999999999</v>
      </c>
      <c r="O210">
        <v>1.246</v>
      </c>
      <c r="P210">
        <v>1.274</v>
      </c>
      <c r="Q210">
        <v>1.232</v>
      </c>
    </row>
    <row r="211" spans="1:17" x14ac:dyDescent="0.2">
      <c r="A211">
        <v>-162</v>
      </c>
      <c r="B211">
        <v>431.35</v>
      </c>
      <c r="C211">
        <v>1.1299999999999999</v>
      </c>
      <c r="D211">
        <v>1.232</v>
      </c>
      <c r="E211">
        <v>1.1679999999999999</v>
      </c>
      <c r="F211">
        <v>1.1859999999999999</v>
      </c>
      <c r="G211">
        <v>0.93300000000000005</v>
      </c>
      <c r="K211" t="s">
        <v>246</v>
      </c>
      <c r="L211" t="s">
        <v>37</v>
      </c>
      <c r="M211">
        <v>1.012</v>
      </c>
      <c r="N211">
        <v>1.2370000000000001</v>
      </c>
      <c r="O211">
        <v>1.18</v>
      </c>
      <c r="P211">
        <v>1.1990000000000001</v>
      </c>
      <c r="Q211">
        <v>1.012</v>
      </c>
    </row>
    <row r="212" spans="1:17" x14ac:dyDescent="0.2">
      <c r="A212">
        <v>-161</v>
      </c>
      <c r="B212">
        <v>430.55</v>
      </c>
      <c r="C212">
        <v>1.133</v>
      </c>
      <c r="D212">
        <v>1.238</v>
      </c>
      <c r="E212">
        <v>1.1679999999999999</v>
      </c>
      <c r="F212">
        <v>1.19</v>
      </c>
      <c r="G212">
        <v>0.93600000000000005</v>
      </c>
      <c r="K212" t="s">
        <v>247</v>
      </c>
      <c r="L212" t="s">
        <v>46</v>
      </c>
      <c r="M212">
        <v>5.7770000000000001</v>
      </c>
      <c r="N212">
        <v>0.996</v>
      </c>
      <c r="O212">
        <v>1.1419999999999999</v>
      </c>
      <c r="P212">
        <v>1.0189999999999999</v>
      </c>
      <c r="Q212">
        <v>3.9209999999999998</v>
      </c>
    </row>
    <row r="213" spans="1:17" x14ac:dyDescent="0.2">
      <c r="A213">
        <v>-160</v>
      </c>
      <c r="B213">
        <v>429.72</v>
      </c>
      <c r="C213">
        <v>1.1399999999999999</v>
      </c>
      <c r="D213">
        <v>1.2410000000000001</v>
      </c>
      <c r="E213">
        <v>1.1759999999999999</v>
      </c>
      <c r="F213">
        <v>1.1930000000000001</v>
      </c>
      <c r="G213">
        <v>0.95299999999999996</v>
      </c>
      <c r="K213" t="s">
        <v>248</v>
      </c>
      <c r="L213" t="s">
        <v>46</v>
      </c>
      <c r="M213">
        <v>83.863</v>
      </c>
      <c r="N213">
        <v>97.242000000000004</v>
      </c>
      <c r="O213">
        <v>96.983999999999995</v>
      </c>
      <c r="P213">
        <v>96.751999999999995</v>
      </c>
      <c r="Q213">
        <v>92.094999999999999</v>
      </c>
    </row>
    <row r="214" spans="1:17" x14ac:dyDescent="0.2">
      <c r="A214">
        <v>-159</v>
      </c>
      <c r="B214">
        <v>428.84</v>
      </c>
      <c r="C214">
        <v>1.1499999999999999</v>
      </c>
      <c r="D214">
        <v>1.2450000000000001</v>
      </c>
      <c r="E214">
        <v>1.179</v>
      </c>
      <c r="F214">
        <v>1.198</v>
      </c>
      <c r="G214">
        <v>0.97899999999999998</v>
      </c>
      <c r="K214" t="s">
        <v>249</v>
      </c>
      <c r="L214" t="s">
        <v>37</v>
      </c>
      <c r="M214">
        <v>0.497</v>
      </c>
      <c r="N214">
        <v>0.52200000000000002</v>
      </c>
      <c r="O214">
        <v>0.55200000000000005</v>
      </c>
      <c r="P214">
        <v>0.53200000000000003</v>
      </c>
      <c r="Q214">
        <v>0.38100000000000001</v>
      </c>
    </row>
    <row r="215" spans="1:17" x14ac:dyDescent="0.2">
      <c r="A215">
        <v>-158</v>
      </c>
      <c r="B215">
        <v>427.92</v>
      </c>
      <c r="C215">
        <v>1.1559999999999999</v>
      </c>
      <c r="D215">
        <v>1.2509999999999999</v>
      </c>
      <c r="E215">
        <v>1.18</v>
      </c>
      <c r="F215">
        <v>1.202</v>
      </c>
      <c r="G215">
        <v>0.99099999999999999</v>
      </c>
      <c r="K215" t="s">
        <v>250</v>
      </c>
      <c r="L215" t="s">
        <v>37</v>
      </c>
      <c r="M215">
        <v>0.51400000000000001</v>
      </c>
      <c r="N215">
        <v>0.51800000000000002</v>
      </c>
      <c r="O215">
        <v>0.55300000000000005</v>
      </c>
      <c r="P215">
        <v>0.54400000000000004</v>
      </c>
      <c r="Q215">
        <v>0.441</v>
      </c>
    </row>
    <row r="216" spans="1:17" x14ac:dyDescent="0.2">
      <c r="A216">
        <v>-157</v>
      </c>
      <c r="B216">
        <v>426.96</v>
      </c>
      <c r="C216">
        <v>1.1599999999999999</v>
      </c>
      <c r="D216">
        <v>1.2490000000000001</v>
      </c>
      <c r="E216">
        <v>1.1890000000000001</v>
      </c>
      <c r="F216">
        <v>1.204</v>
      </c>
      <c r="G216">
        <v>0.997</v>
      </c>
      <c r="K216" t="s">
        <v>251</v>
      </c>
      <c r="L216" t="s">
        <v>37</v>
      </c>
      <c r="M216">
        <v>4.9000000000000002E-2</v>
      </c>
      <c r="N216">
        <v>1.7000000000000001E-2</v>
      </c>
      <c r="O216">
        <v>1.6E-2</v>
      </c>
      <c r="P216">
        <v>1.7999999999999999E-2</v>
      </c>
      <c r="Q216">
        <v>0.03</v>
      </c>
    </row>
    <row r="217" spans="1:17" x14ac:dyDescent="0.2">
      <c r="A217">
        <v>-156</v>
      </c>
      <c r="B217">
        <v>425.95</v>
      </c>
      <c r="C217">
        <v>1.1679999999999999</v>
      </c>
      <c r="D217">
        <v>1.2589999999999999</v>
      </c>
      <c r="E217">
        <v>1.1879999999999999</v>
      </c>
      <c r="F217">
        <v>1.208</v>
      </c>
      <c r="G217">
        <v>1.016</v>
      </c>
      <c r="K217" t="s">
        <v>252</v>
      </c>
      <c r="L217" t="s">
        <v>37</v>
      </c>
      <c r="M217">
        <v>0.60099999999999998</v>
      </c>
      <c r="N217">
        <v>0.56200000000000006</v>
      </c>
      <c r="O217">
        <v>0.60099999999999998</v>
      </c>
      <c r="P217">
        <v>0.59799999999999998</v>
      </c>
      <c r="Q217">
        <v>0.53200000000000003</v>
      </c>
    </row>
    <row r="218" spans="1:17" x14ac:dyDescent="0.2">
      <c r="A218">
        <v>-155</v>
      </c>
      <c r="B218">
        <v>424.9</v>
      </c>
      <c r="C218">
        <v>1.1739999999999999</v>
      </c>
      <c r="D218">
        <v>1.258</v>
      </c>
      <c r="E218">
        <v>1.194</v>
      </c>
      <c r="F218">
        <v>1.2110000000000001</v>
      </c>
      <c r="G218">
        <v>1.034</v>
      </c>
      <c r="K218" t="s">
        <v>253</v>
      </c>
      <c r="L218" t="s">
        <v>37</v>
      </c>
      <c r="M218">
        <v>0.34799999999999998</v>
      </c>
      <c r="N218">
        <v>0.45400000000000001</v>
      </c>
      <c r="O218">
        <v>0.51300000000000001</v>
      </c>
      <c r="P218">
        <v>0.49099999999999999</v>
      </c>
      <c r="Q218">
        <v>0.34799999999999998</v>
      </c>
    </row>
    <row r="219" spans="1:17" x14ac:dyDescent="0.2">
      <c r="A219">
        <v>-154</v>
      </c>
      <c r="B219">
        <v>423.8</v>
      </c>
      <c r="C219">
        <v>1.1830000000000001</v>
      </c>
      <c r="D219">
        <v>1.26</v>
      </c>
      <c r="E219">
        <v>1.1970000000000001</v>
      </c>
      <c r="F219">
        <v>1.2190000000000001</v>
      </c>
      <c r="G219">
        <v>1.0569999999999999</v>
      </c>
      <c r="K219" t="s">
        <v>254</v>
      </c>
      <c r="L219" t="s">
        <v>46</v>
      </c>
      <c r="M219">
        <v>9.58</v>
      </c>
      <c r="N219">
        <v>3.3</v>
      </c>
      <c r="O219">
        <v>2.9540000000000002</v>
      </c>
      <c r="P219">
        <v>3.3879999999999999</v>
      </c>
      <c r="Q219">
        <v>6.8520000000000003</v>
      </c>
    </row>
    <row r="220" spans="1:17" x14ac:dyDescent="0.2">
      <c r="A220">
        <v>-153</v>
      </c>
      <c r="B220">
        <v>422.67</v>
      </c>
      <c r="C220">
        <v>1.1919999999999999</v>
      </c>
      <c r="D220">
        <v>1.2649999999999999</v>
      </c>
      <c r="E220">
        <v>1.2030000000000001</v>
      </c>
      <c r="F220">
        <v>1.226</v>
      </c>
      <c r="G220">
        <v>1.073</v>
      </c>
      <c r="K220" t="s">
        <v>255</v>
      </c>
      <c r="L220" t="s">
        <v>46</v>
      </c>
      <c r="M220">
        <v>67.703000000000003</v>
      </c>
      <c r="N220">
        <v>87.691000000000003</v>
      </c>
      <c r="O220">
        <v>92.701999999999998</v>
      </c>
      <c r="P220">
        <v>90.188999999999993</v>
      </c>
      <c r="Q220">
        <v>78.995999999999995</v>
      </c>
    </row>
    <row r="221" spans="1:17" x14ac:dyDescent="0.2">
      <c r="A221">
        <v>-152</v>
      </c>
      <c r="B221">
        <v>421.49</v>
      </c>
      <c r="C221">
        <v>1.2010000000000001</v>
      </c>
      <c r="D221">
        <v>1.266</v>
      </c>
      <c r="E221">
        <v>1.2090000000000001</v>
      </c>
      <c r="F221">
        <v>1.2290000000000001</v>
      </c>
      <c r="G221">
        <v>1.101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1.212</v>
      </c>
      <c r="D222">
        <v>1.2729999999999999</v>
      </c>
      <c r="E222">
        <v>1.2130000000000001</v>
      </c>
      <c r="F222">
        <v>1.2370000000000001</v>
      </c>
      <c r="G222">
        <v>1.123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1.216</v>
      </c>
      <c r="D223">
        <v>1.27</v>
      </c>
      <c r="E223">
        <v>1.2210000000000001</v>
      </c>
      <c r="F223">
        <v>1.2410000000000001</v>
      </c>
      <c r="G223">
        <v>1.131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1.2210000000000001</v>
      </c>
      <c r="D224">
        <v>1.2789999999999999</v>
      </c>
      <c r="E224">
        <v>1.2210000000000001</v>
      </c>
      <c r="F224">
        <v>1.2490000000000001</v>
      </c>
      <c r="G224">
        <v>1.1359999999999999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1.2230000000000001</v>
      </c>
      <c r="D225">
        <v>1.2789999999999999</v>
      </c>
      <c r="E225">
        <v>1.2290000000000001</v>
      </c>
      <c r="F225">
        <v>1.2529999999999999</v>
      </c>
      <c r="G225">
        <v>1.1299999999999999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1.222</v>
      </c>
      <c r="D226">
        <v>1.2829999999999999</v>
      </c>
      <c r="E226">
        <v>1.232</v>
      </c>
      <c r="F226">
        <v>1.2569999999999999</v>
      </c>
      <c r="G226">
        <v>1.117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1.2230000000000001</v>
      </c>
      <c r="D227">
        <v>1.286</v>
      </c>
      <c r="E227">
        <v>1.2370000000000001</v>
      </c>
      <c r="F227">
        <v>1.262</v>
      </c>
      <c r="G227">
        <v>1.1060000000000001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1.2250000000000001</v>
      </c>
      <c r="D228">
        <v>1.286</v>
      </c>
      <c r="E228">
        <v>1.2450000000000001</v>
      </c>
      <c r="F228">
        <v>1.2649999999999999</v>
      </c>
      <c r="G228">
        <v>1.1020000000000001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1.2330000000000001</v>
      </c>
      <c r="D229">
        <v>1.2929999999999999</v>
      </c>
      <c r="E229">
        <v>1.25</v>
      </c>
      <c r="F229">
        <v>1.2749999999999999</v>
      </c>
      <c r="G229">
        <v>1.113</v>
      </c>
      <c r="K229" t="s">
        <v>264</v>
      </c>
      <c r="L229" t="s">
        <v>37</v>
      </c>
      <c r="M229">
        <v>3.2000000000000001E-2</v>
      </c>
      <c r="N229">
        <v>2.1000000000000001E-2</v>
      </c>
      <c r="O229">
        <v>2.1000000000000001E-2</v>
      </c>
      <c r="P229">
        <v>2.5999999999999999E-2</v>
      </c>
      <c r="Q229">
        <v>5.8999999999999997E-2</v>
      </c>
    </row>
    <row r="230" spans="1:17" x14ac:dyDescent="0.2">
      <c r="A230">
        <v>-143</v>
      </c>
      <c r="B230">
        <v>408.92</v>
      </c>
      <c r="C230">
        <v>1.2410000000000001</v>
      </c>
      <c r="D230">
        <v>1.296</v>
      </c>
      <c r="E230">
        <v>1.258</v>
      </c>
      <c r="F230">
        <v>1.28</v>
      </c>
      <c r="G230">
        <v>1.1279999999999999</v>
      </c>
      <c r="K230" t="s">
        <v>265</v>
      </c>
      <c r="L230" t="s">
        <v>37</v>
      </c>
      <c r="M230">
        <v>0.16400000000000001</v>
      </c>
      <c r="N230">
        <v>0.1</v>
      </c>
      <c r="O230">
        <v>0.11899999999999999</v>
      </c>
      <c r="P230">
        <v>0.157</v>
      </c>
      <c r="Q230">
        <v>0.24</v>
      </c>
    </row>
    <row r="231" spans="1:17" x14ac:dyDescent="0.2">
      <c r="A231">
        <v>-142</v>
      </c>
      <c r="B231">
        <v>407.31</v>
      </c>
      <c r="C231">
        <v>1.25</v>
      </c>
      <c r="D231">
        <v>1.3029999999999999</v>
      </c>
      <c r="E231">
        <v>1.26</v>
      </c>
      <c r="F231">
        <v>1.2889999999999999</v>
      </c>
      <c r="G231">
        <v>1.145</v>
      </c>
      <c r="K231" t="s">
        <v>266</v>
      </c>
      <c r="L231" t="s">
        <v>37</v>
      </c>
      <c r="M231">
        <v>1.964</v>
      </c>
      <c r="N231">
        <v>0.84399999999999997</v>
      </c>
      <c r="O231">
        <v>1.3759999999999999</v>
      </c>
      <c r="P231">
        <v>1.964</v>
      </c>
      <c r="Q231">
        <v>1.9359999999999999</v>
      </c>
    </row>
    <row r="232" spans="1:17" x14ac:dyDescent="0.2">
      <c r="A232">
        <v>-141</v>
      </c>
      <c r="B232">
        <v>405.66</v>
      </c>
      <c r="C232">
        <v>1.2609999999999999</v>
      </c>
      <c r="D232">
        <v>1.3049999999999999</v>
      </c>
      <c r="E232">
        <v>1.27</v>
      </c>
      <c r="F232">
        <v>1.296</v>
      </c>
      <c r="G232">
        <v>1.175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1.2649999999999999</v>
      </c>
      <c r="D233">
        <v>1.3080000000000001</v>
      </c>
      <c r="E233">
        <v>1.274</v>
      </c>
      <c r="F233">
        <v>1.302</v>
      </c>
      <c r="G233">
        <v>1.175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1.2589999999999999</v>
      </c>
      <c r="D234">
        <v>1.3160000000000001</v>
      </c>
      <c r="E234">
        <v>1.284</v>
      </c>
      <c r="F234">
        <v>1.3069999999999999</v>
      </c>
      <c r="G234">
        <v>1.129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1.2689999999999999</v>
      </c>
      <c r="D235">
        <v>1.3240000000000001</v>
      </c>
      <c r="E235">
        <v>1.29</v>
      </c>
      <c r="F235">
        <v>1.3120000000000001</v>
      </c>
      <c r="G235">
        <v>1.1479999999999999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1.2809999999999999</v>
      </c>
      <c r="D236">
        <v>1.3340000000000001</v>
      </c>
      <c r="E236">
        <v>1.2969999999999999</v>
      </c>
      <c r="F236">
        <v>1.3260000000000001</v>
      </c>
      <c r="G236">
        <v>1.167</v>
      </c>
      <c r="K236" t="s">
        <v>271</v>
      </c>
      <c r="L236" t="s">
        <v>49</v>
      </c>
      <c r="M236">
        <v>22.908999999999999</v>
      </c>
      <c r="N236">
        <v>22.567</v>
      </c>
      <c r="O236">
        <v>22.719000000000001</v>
      </c>
      <c r="P236">
        <v>22.88</v>
      </c>
      <c r="Q236">
        <v>23.468</v>
      </c>
    </row>
    <row r="237" spans="1:17" x14ac:dyDescent="0.2">
      <c r="A237">
        <v>-136</v>
      </c>
      <c r="B237">
        <v>396.74</v>
      </c>
      <c r="C237">
        <v>1.29</v>
      </c>
      <c r="D237">
        <v>1.339</v>
      </c>
      <c r="E237">
        <v>1.3080000000000001</v>
      </c>
      <c r="F237">
        <v>1.3380000000000001</v>
      </c>
      <c r="G237">
        <v>1.1759999999999999</v>
      </c>
      <c r="K237" t="s">
        <v>272</v>
      </c>
      <c r="L237" t="s">
        <v>49</v>
      </c>
      <c r="M237">
        <v>2.9079999999999999</v>
      </c>
      <c r="N237">
        <v>3.512</v>
      </c>
      <c r="O237">
        <v>3.141</v>
      </c>
      <c r="P237">
        <v>2.1829999999999998</v>
      </c>
      <c r="Q237">
        <v>2.5449999999999999</v>
      </c>
    </row>
    <row r="238" spans="1:17" x14ac:dyDescent="0.2">
      <c r="A238">
        <v>-135</v>
      </c>
      <c r="B238">
        <v>394.83</v>
      </c>
      <c r="C238">
        <v>1.3009999999999999</v>
      </c>
      <c r="D238">
        <v>1.349</v>
      </c>
      <c r="E238">
        <v>1.3129999999999999</v>
      </c>
      <c r="F238">
        <v>1.3420000000000001</v>
      </c>
      <c r="G238">
        <v>1.2</v>
      </c>
      <c r="K238" t="s">
        <v>273</v>
      </c>
      <c r="L238" t="s">
        <v>49</v>
      </c>
      <c r="M238">
        <v>30.6</v>
      </c>
      <c r="N238">
        <v>30.6</v>
      </c>
      <c r="O238">
        <v>29.8</v>
      </c>
      <c r="P238">
        <v>28.8</v>
      </c>
      <c r="Q238">
        <v>30.6</v>
      </c>
    </row>
    <row r="239" spans="1:17" x14ac:dyDescent="0.2">
      <c r="A239">
        <v>-134</v>
      </c>
      <c r="B239">
        <v>392.87</v>
      </c>
      <c r="C239">
        <v>1.3049999999999999</v>
      </c>
      <c r="D239">
        <v>1.355</v>
      </c>
      <c r="E239">
        <v>1.3260000000000001</v>
      </c>
      <c r="F239">
        <v>1.3480000000000001</v>
      </c>
      <c r="G239">
        <v>1.1930000000000001</v>
      </c>
      <c r="K239" t="s">
        <v>274</v>
      </c>
      <c r="L239" t="s">
        <v>49</v>
      </c>
      <c r="M239">
        <v>2</v>
      </c>
      <c r="N239">
        <v>3.3969999999999998</v>
      </c>
      <c r="O239">
        <v>2</v>
      </c>
      <c r="P239">
        <v>17.600000000000001</v>
      </c>
      <c r="Q239">
        <v>17.396999999999998</v>
      </c>
    </row>
    <row r="240" spans="1:17" x14ac:dyDescent="0.2">
      <c r="A240">
        <v>-133</v>
      </c>
      <c r="B240">
        <v>390.88</v>
      </c>
      <c r="C240">
        <v>1.3149999999999999</v>
      </c>
      <c r="D240">
        <v>1.3620000000000001</v>
      </c>
      <c r="E240">
        <v>1.3320000000000001</v>
      </c>
      <c r="F240">
        <v>1.361</v>
      </c>
      <c r="G240">
        <v>1.204</v>
      </c>
      <c r="K240" t="s">
        <v>275</v>
      </c>
      <c r="L240" t="s">
        <v>46</v>
      </c>
      <c r="M240">
        <v>12.694000000000001</v>
      </c>
      <c r="N240">
        <v>15.561999999999999</v>
      </c>
      <c r="O240">
        <v>13.827</v>
      </c>
      <c r="P240">
        <v>9.5419999999999998</v>
      </c>
      <c r="Q240">
        <v>10.843999999999999</v>
      </c>
    </row>
    <row r="241" spans="1:17" x14ac:dyDescent="0.2">
      <c r="A241">
        <v>-132</v>
      </c>
      <c r="B241">
        <v>388.84</v>
      </c>
      <c r="C241">
        <v>1.3280000000000001</v>
      </c>
      <c r="D241">
        <v>1.3720000000000001</v>
      </c>
      <c r="E241">
        <v>1.3420000000000001</v>
      </c>
      <c r="F241">
        <v>1.37</v>
      </c>
      <c r="G241">
        <v>1.2290000000000001</v>
      </c>
      <c r="K241" t="s">
        <v>276</v>
      </c>
      <c r="L241" t="s">
        <v>46</v>
      </c>
      <c r="M241">
        <v>8.73</v>
      </c>
      <c r="N241">
        <v>15.051</v>
      </c>
      <c r="O241">
        <v>8.8030000000000008</v>
      </c>
      <c r="P241">
        <v>76.924000000000007</v>
      </c>
      <c r="Q241">
        <v>74.129000000000005</v>
      </c>
    </row>
    <row r="242" spans="1:17" x14ac:dyDescent="0.2">
      <c r="A242">
        <v>-131</v>
      </c>
      <c r="B242">
        <v>386.76</v>
      </c>
      <c r="C242">
        <v>1.3340000000000001</v>
      </c>
      <c r="D242">
        <v>1.3819999999999999</v>
      </c>
      <c r="E242">
        <v>1.349</v>
      </c>
      <c r="F242">
        <v>1.381</v>
      </c>
      <c r="G242">
        <v>1.224</v>
      </c>
      <c r="K242" t="s">
        <v>277</v>
      </c>
      <c r="L242" t="s">
        <v>37</v>
      </c>
      <c r="M242">
        <v>0</v>
      </c>
      <c r="N242">
        <v>12.763</v>
      </c>
      <c r="O242">
        <v>12.9</v>
      </c>
      <c r="P242">
        <v>12.486000000000001</v>
      </c>
      <c r="Q242">
        <v>12.834</v>
      </c>
    </row>
    <row r="243" spans="1:17" x14ac:dyDescent="0.2">
      <c r="A243">
        <v>-130</v>
      </c>
      <c r="B243">
        <v>384.63</v>
      </c>
      <c r="C243">
        <v>1.335</v>
      </c>
      <c r="D243">
        <v>1.3939999999999999</v>
      </c>
      <c r="E243">
        <v>1.3560000000000001</v>
      </c>
      <c r="F243">
        <v>1.3919999999999999</v>
      </c>
      <c r="G243">
        <v>1.1970000000000001</v>
      </c>
      <c r="K243" t="s">
        <v>278</v>
      </c>
      <c r="L243" t="s">
        <v>37</v>
      </c>
      <c r="M243">
        <v>0</v>
      </c>
      <c r="N243">
        <v>-0.153</v>
      </c>
      <c r="O243">
        <v>-0.29399999999999998</v>
      </c>
      <c r="P243">
        <v>-0.157</v>
      </c>
      <c r="Q243">
        <v>-0.23699999999999999</v>
      </c>
    </row>
    <row r="244" spans="1:17" x14ac:dyDescent="0.2">
      <c r="A244">
        <v>-129</v>
      </c>
      <c r="B244">
        <v>382.47</v>
      </c>
      <c r="C244">
        <v>1.343</v>
      </c>
      <c r="D244">
        <v>1.4019999999999999</v>
      </c>
      <c r="E244">
        <v>1.373</v>
      </c>
      <c r="F244">
        <v>1.399</v>
      </c>
      <c r="G244">
        <v>1.198</v>
      </c>
      <c r="K244" t="s">
        <v>279</v>
      </c>
      <c r="L244" t="s">
        <v>37</v>
      </c>
      <c r="M244">
        <v>0</v>
      </c>
      <c r="N244">
        <v>2E-3</v>
      </c>
      <c r="O244">
        <v>1E-3</v>
      </c>
      <c r="P244">
        <v>0</v>
      </c>
      <c r="Q244">
        <v>-2E-3</v>
      </c>
    </row>
    <row r="245" spans="1:17" x14ac:dyDescent="0.2">
      <c r="A245">
        <v>-128</v>
      </c>
      <c r="B245">
        <v>380.26</v>
      </c>
      <c r="C245">
        <v>1.361</v>
      </c>
      <c r="D245">
        <v>1.413</v>
      </c>
      <c r="E245">
        <v>1.379</v>
      </c>
      <c r="F245">
        <v>1.415</v>
      </c>
      <c r="G245">
        <v>1.2370000000000001</v>
      </c>
      <c r="K245" t="s">
        <v>280</v>
      </c>
      <c r="L245" t="s">
        <v>37</v>
      </c>
      <c r="M245">
        <v>0</v>
      </c>
      <c r="N245">
        <v>5.3999999999999999E-2</v>
      </c>
      <c r="O245">
        <v>5.1999999999999998E-2</v>
      </c>
      <c r="P245">
        <v>4.8000000000000001E-2</v>
      </c>
      <c r="Q245">
        <v>4.7E-2</v>
      </c>
    </row>
    <row r="246" spans="1:17" x14ac:dyDescent="0.2">
      <c r="A246">
        <v>-127</v>
      </c>
      <c r="B246">
        <v>378.01</v>
      </c>
      <c r="C246">
        <v>1.375</v>
      </c>
      <c r="D246">
        <v>1.411</v>
      </c>
      <c r="E246">
        <v>1.3919999999999999</v>
      </c>
      <c r="F246">
        <v>1.423</v>
      </c>
      <c r="G246">
        <v>1.2729999999999999</v>
      </c>
      <c r="K246" t="s">
        <v>281</v>
      </c>
      <c r="L246" t="s">
        <v>37</v>
      </c>
      <c r="M246">
        <v>68.558000000000007</v>
      </c>
      <c r="N246">
        <v>68.055999999999997</v>
      </c>
      <c r="O246">
        <v>68.831999999999994</v>
      </c>
      <c r="P246">
        <v>69.183000000000007</v>
      </c>
      <c r="Q246">
        <v>68.16</v>
      </c>
    </row>
    <row r="247" spans="1:17" x14ac:dyDescent="0.2">
      <c r="A247">
        <v>-126</v>
      </c>
      <c r="B247">
        <v>375.72</v>
      </c>
      <c r="C247">
        <v>1.391</v>
      </c>
      <c r="D247">
        <v>1.431</v>
      </c>
      <c r="E247">
        <v>1.4159999999999999</v>
      </c>
      <c r="F247">
        <v>1.4359999999999999</v>
      </c>
      <c r="G247">
        <v>1.2829999999999999</v>
      </c>
      <c r="K247" t="s">
        <v>282</v>
      </c>
      <c r="L247" t="s">
        <v>57</v>
      </c>
      <c r="M247">
        <v>3.0169999999999999</v>
      </c>
      <c r="N247">
        <v>3.1309999999999998</v>
      </c>
      <c r="O247">
        <v>2.9820000000000002</v>
      </c>
      <c r="P247">
        <v>2.9169999999999998</v>
      </c>
      <c r="Q247">
        <v>3.0379999999999998</v>
      </c>
    </row>
    <row r="248" spans="1:17" x14ac:dyDescent="0.2">
      <c r="A248">
        <v>-125</v>
      </c>
      <c r="B248">
        <v>373.39</v>
      </c>
      <c r="C248">
        <v>1.3959999999999999</v>
      </c>
      <c r="D248">
        <v>1.4359999999999999</v>
      </c>
      <c r="E248">
        <v>1.4239999999999999</v>
      </c>
      <c r="F248">
        <v>1.4490000000000001</v>
      </c>
      <c r="G248">
        <v>1.274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1.41</v>
      </c>
      <c r="D249">
        <v>1.4470000000000001</v>
      </c>
      <c r="E249">
        <v>1.4339999999999999</v>
      </c>
      <c r="F249">
        <v>1.46</v>
      </c>
      <c r="G249">
        <v>1.3</v>
      </c>
      <c r="K249" t="s">
        <v>284</v>
      </c>
      <c r="L249" t="s">
        <v>46</v>
      </c>
      <c r="M249">
        <v>46.417000000000002</v>
      </c>
      <c r="N249">
        <v>46</v>
      </c>
      <c r="O249">
        <v>44.667000000000002</v>
      </c>
      <c r="P249">
        <v>49</v>
      </c>
      <c r="Q249">
        <v>46</v>
      </c>
    </row>
    <row r="250" spans="1:17" x14ac:dyDescent="0.2">
      <c r="A250">
        <v>-123</v>
      </c>
      <c r="B250">
        <v>368.61</v>
      </c>
      <c r="C250">
        <v>1.4279999999999999</v>
      </c>
      <c r="D250">
        <v>1.4670000000000001</v>
      </c>
      <c r="E250">
        <v>1.4490000000000001</v>
      </c>
      <c r="F250">
        <v>1.476</v>
      </c>
      <c r="G250">
        <v>1.32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1.4319999999999999</v>
      </c>
      <c r="D251">
        <v>1.466</v>
      </c>
      <c r="E251">
        <v>1.476</v>
      </c>
      <c r="F251">
        <v>1.4850000000000001</v>
      </c>
      <c r="G251">
        <v>1.2989999999999999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1.444</v>
      </c>
      <c r="D252">
        <v>1.486</v>
      </c>
      <c r="E252">
        <v>1.4810000000000001</v>
      </c>
      <c r="F252">
        <v>1.494</v>
      </c>
      <c r="G252">
        <v>1.3140000000000001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1.464</v>
      </c>
      <c r="D253">
        <v>1.4990000000000001</v>
      </c>
      <c r="E253">
        <v>1.5</v>
      </c>
      <c r="F253">
        <v>1.5009999999999999</v>
      </c>
      <c r="G253">
        <v>1.3580000000000001</v>
      </c>
    </row>
    <row r="254" spans="1:17" x14ac:dyDescent="0.2">
      <c r="A254">
        <v>-119</v>
      </c>
      <c r="B254">
        <v>358.56</v>
      </c>
      <c r="C254">
        <v>1.49</v>
      </c>
      <c r="D254">
        <v>1.5069999999999999</v>
      </c>
      <c r="E254">
        <v>1.5209999999999999</v>
      </c>
      <c r="F254">
        <v>1.5329999999999999</v>
      </c>
      <c r="G254">
        <v>1.4</v>
      </c>
    </row>
    <row r="255" spans="1:17" x14ac:dyDescent="0.2">
      <c r="A255">
        <v>-118</v>
      </c>
      <c r="B255">
        <v>355.95</v>
      </c>
      <c r="C255">
        <v>1.5029999999999999</v>
      </c>
      <c r="D255">
        <v>1.5309999999999999</v>
      </c>
      <c r="E255">
        <v>1.5289999999999999</v>
      </c>
      <c r="F255">
        <v>1.538</v>
      </c>
      <c r="G255">
        <v>1.4159999999999999</v>
      </c>
    </row>
    <row r="256" spans="1:17" x14ac:dyDescent="0.2">
      <c r="A256">
        <v>-117</v>
      </c>
      <c r="B256">
        <v>353.3</v>
      </c>
      <c r="C256">
        <v>1.52</v>
      </c>
      <c r="D256">
        <v>1.544</v>
      </c>
      <c r="E256">
        <v>1.546</v>
      </c>
      <c r="F256">
        <v>1.5549999999999999</v>
      </c>
      <c r="G256">
        <v>1.4339999999999999</v>
      </c>
    </row>
    <row r="257" spans="1:7" x14ac:dyDescent="0.2">
      <c r="A257">
        <v>-116</v>
      </c>
      <c r="B257">
        <v>350.61</v>
      </c>
      <c r="C257">
        <v>1.5389999999999999</v>
      </c>
      <c r="D257">
        <v>1.5569999999999999</v>
      </c>
      <c r="E257">
        <v>1.5569999999999999</v>
      </c>
      <c r="F257">
        <v>1.569</v>
      </c>
      <c r="G257">
        <v>1.4730000000000001</v>
      </c>
    </row>
    <row r="258" spans="1:7" x14ac:dyDescent="0.2">
      <c r="A258">
        <v>-115</v>
      </c>
      <c r="B258">
        <v>347.89</v>
      </c>
      <c r="C258">
        <v>1.556</v>
      </c>
      <c r="D258">
        <v>1.5720000000000001</v>
      </c>
      <c r="E258">
        <v>1.571</v>
      </c>
      <c r="F258">
        <v>1.5880000000000001</v>
      </c>
      <c r="G258">
        <v>1.494</v>
      </c>
    </row>
    <row r="259" spans="1:7" x14ac:dyDescent="0.2">
      <c r="A259">
        <v>-114</v>
      </c>
      <c r="B259">
        <v>345.12</v>
      </c>
      <c r="C259">
        <v>1.5720000000000001</v>
      </c>
      <c r="D259">
        <v>1.5920000000000001</v>
      </c>
      <c r="E259">
        <v>1.585</v>
      </c>
      <c r="F259">
        <v>1.609</v>
      </c>
      <c r="G259">
        <v>1.504</v>
      </c>
    </row>
    <row r="260" spans="1:7" x14ac:dyDescent="0.2">
      <c r="A260">
        <v>-113</v>
      </c>
      <c r="B260">
        <v>342.32</v>
      </c>
      <c r="C260">
        <v>1.5840000000000001</v>
      </c>
      <c r="D260">
        <v>1.607</v>
      </c>
      <c r="E260">
        <v>1.6060000000000001</v>
      </c>
      <c r="F260">
        <v>1.6220000000000001</v>
      </c>
      <c r="G260">
        <v>1.5</v>
      </c>
    </row>
    <row r="261" spans="1:7" x14ac:dyDescent="0.2">
      <c r="A261">
        <v>-112</v>
      </c>
      <c r="B261">
        <v>339.49</v>
      </c>
      <c r="C261">
        <v>1.6</v>
      </c>
      <c r="D261">
        <v>1.6240000000000001</v>
      </c>
      <c r="E261">
        <v>1.6180000000000001</v>
      </c>
      <c r="F261">
        <v>1.6419999999999999</v>
      </c>
      <c r="G261">
        <v>1.514</v>
      </c>
    </row>
    <row r="262" spans="1:7" x14ac:dyDescent="0.2">
      <c r="A262">
        <v>-111</v>
      </c>
      <c r="B262">
        <v>336.61</v>
      </c>
      <c r="C262">
        <v>1.619</v>
      </c>
      <c r="D262">
        <v>1.647</v>
      </c>
      <c r="E262">
        <v>1.64</v>
      </c>
      <c r="F262">
        <v>1.659</v>
      </c>
      <c r="G262">
        <v>1.53</v>
      </c>
    </row>
    <row r="263" spans="1:7" x14ac:dyDescent="0.2">
      <c r="A263">
        <v>-110</v>
      </c>
      <c r="B263">
        <v>333.71</v>
      </c>
      <c r="C263">
        <v>1.641</v>
      </c>
      <c r="D263">
        <v>1.661</v>
      </c>
      <c r="E263">
        <v>1.661</v>
      </c>
      <c r="F263">
        <v>1.677</v>
      </c>
      <c r="G263">
        <v>1.5649999999999999</v>
      </c>
    </row>
    <row r="264" spans="1:7" x14ac:dyDescent="0.2">
      <c r="A264">
        <v>-109</v>
      </c>
      <c r="B264">
        <v>330.76</v>
      </c>
      <c r="C264">
        <v>1.6679999999999999</v>
      </c>
      <c r="D264">
        <v>1.6819999999999999</v>
      </c>
      <c r="E264">
        <v>1.6739999999999999</v>
      </c>
      <c r="F264">
        <v>1.7030000000000001</v>
      </c>
      <c r="G264">
        <v>1.6120000000000001</v>
      </c>
    </row>
    <row r="265" spans="1:7" x14ac:dyDescent="0.2">
      <c r="A265">
        <v>-108</v>
      </c>
      <c r="B265">
        <v>327.79</v>
      </c>
      <c r="C265">
        <v>1.6919999999999999</v>
      </c>
      <c r="D265">
        <v>1.7050000000000001</v>
      </c>
      <c r="E265">
        <v>1.6970000000000001</v>
      </c>
      <c r="F265">
        <v>1.72</v>
      </c>
      <c r="G265">
        <v>1.645</v>
      </c>
    </row>
    <row r="266" spans="1:7" x14ac:dyDescent="0.2">
      <c r="A266">
        <v>-107</v>
      </c>
      <c r="B266">
        <v>324.77</v>
      </c>
      <c r="C266">
        <v>1.718</v>
      </c>
      <c r="D266">
        <v>1.7250000000000001</v>
      </c>
      <c r="E266">
        <v>1.7170000000000001</v>
      </c>
      <c r="F266">
        <v>1.7450000000000001</v>
      </c>
      <c r="G266">
        <v>1.6870000000000001</v>
      </c>
    </row>
    <row r="267" spans="1:7" x14ac:dyDescent="0.2">
      <c r="A267">
        <v>-106</v>
      </c>
      <c r="B267">
        <v>321.73</v>
      </c>
      <c r="C267">
        <v>1.742</v>
      </c>
      <c r="D267">
        <v>1.7470000000000001</v>
      </c>
      <c r="E267">
        <v>1.742</v>
      </c>
      <c r="F267">
        <v>1.764</v>
      </c>
      <c r="G267">
        <v>1.714</v>
      </c>
    </row>
    <row r="268" spans="1:7" x14ac:dyDescent="0.2">
      <c r="A268">
        <v>-105</v>
      </c>
      <c r="B268">
        <v>318.64999999999998</v>
      </c>
      <c r="C268">
        <v>1.762</v>
      </c>
      <c r="D268">
        <v>1.7689999999999999</v>
      </c>
      <c r="E268">
        <v>1.7609999999999999</v>
      </c>
      <c r="F268">
        <v>1.782</v>
      </c>
      <c r="G268">
        <v>1.738</v>
      </c>
    </row>
    <row r="269" spans="1:7" x14ac:dyDescent="0.2">
      <c r="A269">
        <v>-104</v>
      </c>
      <c r="B269">
        <v>315.54000000000002</v>
      </c>
      <c r="C269">
        <v>1.786</v>
      </c>
      <c r="D269">
        <v>1.794</v>
      </c>
      <c r="E269">
        <v>1.7849999999999999</v>
      </c>
      <c r="F269">
        <v>1.8220000000000001</v>
      </c>
      <c r="G269">
        <v>1.7430000000000001</v>
      </c>
    </row>
    <row r="270" spans="1:7" x14ac:dyDescent="0.2">
      <c r="A270">
        <v>-103</v>
      </c>
      <c r="B270">
        <v>312.39999999999998</v>
      </c>
      <c r="C270">
        <v>1.802</v>
      </c>
      <c r="D270">
        <v>1.8149999999999999</v>
      </c>
      <c r="E270">
        <v>1.8089999999999999</v>
      </c>
      <c r="F270">
        <v>1.8380000000000001</v>
      </c>
      <c r="G270">
        <v>1.7450000000000001</v>
      </c>
    </row>
    <row r="271" spans="1:7" x14ac:dyDescent="0.2">
      <c r="A271">
        <v>-102</v>
      </c>
      <c r="B271">
        <v>309.23</v>
      </c>
      <c r="C271">
        <v>1.8180000000000001</v>
      </c>
      <c r="D271">
        <v>1.841</v>
      </c>
      <c r="E271">
        <v>1.831</v>
      </c>
      <c r="F271">
        <v>1.8560000000000001</v>
      </c>
      <c r="G271">
        <v>1.744</v>
      </c>
    </row>
    <row r="272" spans="1:7" x14ac:dyDescent="0.2">
      <c r="A272">
        <v>-101</v>
      </c>
      <c r="B272">
        <v>306.02999999999997</v>
      </c>
      <c r="C272">
        <v>1.839</v>
      </c>
      <c r="D272">
        <v>1.8680000000000001</v>
      </c>
      <c r="E272">
        <v>1.86</v>
      </c>
      <c r="F272">
        <v>1.9019999999999999</v>
      </c>
      <c r="G272">
        <v>1.7270000000000001</v>
      </c>
    </row>
    <row r="273" spans="1:7" x14ac:dyDescent="0.2">
      <c r="A273">
        <v>-100</v>
      </c>
      <c r="B273">
        <v>302.8</v>
      </c>
      <c r="C273">
        <v>1.8560000000000001</v>
      </c>
      <c r="D273">
        <v>1.8939999999999999</v>
      </c>
      <c r="E273">
        <v>1.883</v>
      </c>
      <c r="F273">
        <v>1.9259999999999999</v>
      </c>
      <c r="G273">
        <v>1.722</v>
      </c>
    </row>
    <row r="274" spans="1:7" x14ac:dyDescent="0.2">
      <c r="A274">
        <v>-99</v>
      </c>
      <c r="B274">
        <v>299.54000000000002</v>
      </c>
      <c r="C274">
        <v>1.8759999999999999</v>
      </c>
      <c r="D274">
        <v>1.921</v>
      </c>
      <c r="E274">
        <v>1.9079999999999999</v>
      </c>
      <c r="F274">
        <v>1.9450000000000001</v>
      </c>
      <c r="G274">
        <v>1.728</v>
      </c>
    </row>
    <row r="275" spans="1:7" x14ac:dyDescent="0.2">
      <c r="A275">
        <v>-98</v>
      </c>
      <c r="B275">
        <v>296.26</v>
      </c>
      <c r="C275">
        <v>1.9079999999999999</v>
      </c>
      <c r="D275">
        <v>1.9490000000000001</v>
      </c>
      <c r="E275">
        <v>1.9390000000000001</v>
      </c>
      <c r="F275">
        <v>1.9850000000000001</v>
      </c>
      <c r="G275">
        <v>1.7609999999999999</v>
      </c>
    </row>
    <row r="276" spans="1:7" x14ac:dyDescent="0.2">
      <c r="A276">
        <v>-97</v>
      </c>
      <c r="B276">
        <v>292.95</v>
      </c>
      <c r="C276">
        <v>1.9410000000000001</v>
      </c>
      <c r="D276">
        <v>1.982</v>
      </c>
      <c r="E276">
        <v>1.968</v>
      </c>
      <c r="F276">
        <v>2.0129999999999999</v>
      </c>
      <c r="G276">
        <v>1.802</v>
      </c>
    </row>
    <row r="277" spans="1:7" x14ac:dyDescent="0.2">
      <c r="A277">
        <v>-96</v>
      </c>
      <c r="B277">
        <v>289.61</v>
      </c>
      <c r="C277">
        <v>1.9730000000000001</v>
      </c>
      <c r="D277">
        <v>2.0110000000000001</v>
      </c>
      <c r="E277">
        <v>2.0019999999999998</v>
      </c>
      <c r="F277">
        <v>2.044</v>
      </c>
      <c r="G277">
        <v>1.835</v>
      </c>
    </row>
    <row r="278" spans="1:7" x14ac:dyDescent="0.2">
      <c r="A278">
        <v>-95</v>
      </c>
      <c r="B278">
        <v>286.24</v>
      </c>
      <c r="C278">
        <v>2.0049999999999999</v>
      </c>
      <c r="D278">
        <v>2.0449999999999999</v>
      </c>
      <c r="E278">
        <v>2.0310000000000001</v>
      </c>
      <c r="F278">
        <v>2.08</v>
      </c>
      <c r="G278">
        <v>1.863</v>
      </c>
    </row>
    <row r="279" spans="1:7" x14ac:dyDescent="0.2">
      <c r="A279">
        <v>-94</v>
      </c>
      <c r="B279">
        <v>282.86</v>
      </c>
      <c r="C279">
        <v>2.0289999999999999</v>
      </c>
      <c r="D279">
        <v>2.077</v>
      </c>
      <c r="E279">
        <v>2.0649999999999999</v>
      </c>
      <c r="F279">
        <v>2.105</v>
      </c>
      <c r="G279">
        <v>1.87</v>
      </c>
    </row>
    <row r="280" spans="1:7" x14ac:dyDescent="0.2">
      <c r="A280">
        <v>-93</v>
      </c>
      <c r="B280">
        <v>279.45</v>
      </c>
      <c r="C280">
        <v>2.0630000000000002</v>
      </c>
      <c r="D280">
        <v>2.1110000000000002</v>
      </c>
      <c r="E280">
        <v>2.1019999999999999</v>
      </c>
      <c r="F280">
        <v>2.145</v>
      </c>
      <c r="G280">
        <v>1.8919999999999999</v>
      </c>
    </row>
    <row r="281" spans="1:7" x14ac:dyDescent="0.2">
      <c r="A281">
        <v>-92</v>
      </c>
      <c r="B281">
        <v>276.02</v>
      </c>
      <c r="C281">
        <v>2.0979999999999999</v>
      </c>
      <c r="D281">
        <v>2.149</v>
      </c>
      <c r="E281">
        <v>2.1360000000000001</v>
      </c>
      <c r="F281">
        <v>2.1819999999999999</v>
      </c>
      <c r="G281">
        <v>1.9239999999999999</v>
      </c>
    </row>
    <row r="282" spans="1:7" x14ac:dyDescent="0.2">
      <c r="A282">
        <v>-91</v>
      </c>
      <c r="B282">
        <v>272.57</v>
      </c>
      <c r="C282">
        <v>2.1360000000000001</v>
      </c>
      <c r="D282">
        <v>2.1819999999999999</v>
      </c>
      <c r="E282">
        <v>2.1760000000000002</v>
      </c>
      <c r="F282">
        <v>2.214</v>
      </c>
      <c r="G282">
        <v>1.9730000000000001</v>
      </c>
    </row>
    <row r="283" spans="1:7" x14ac:dyDescent="0.2">
      <c r="A283">
        <v>-90</v>
      </c>
      <c r="B283">
        <v>269.08999999999997</v>
      </c>
      <c r="C283">
        <v>2.177</v>
      </c>
      <c r="D283">
        <v>2.222</v>
      </c>
      <c r="E283">
        <v>2.2069999999999999</v>
      </c>
      <c r="F283">
        <v>2.2530000000000001</v>
      </c>
      <c r="G283">
        <v>2.0249999999999999</v>
      </c>
    </row>
    <row r="284" spans="1:7" x14ac:dyDescent="0.2">
      <c r="A284">
        <v>-89</v>
      </c>
      <c r="B284">
        <v>265.60000000000002</v>
      </c>
      <c r="C284">
        <v>2.2149999999999999</v>
      </c>
      <c r="D284">
        <v>2.2549999999999999</v>
      </c>
      <c r="E284">
        <v>2.2490000000000001</v>
      </c>
      <c r="F284">
        <v>2.29</v>
      </c>
      <c r="G284">
        <v>2.0659999999999998</v>
      </c>
    </row>
    <row r="285" spans="1:7" x14ac:dyDescent="0.2">
      <c r="A285">
        <v>-88</v>
      </c>
      <c r="B285">
        <v>262.08999999999997</v>
      </c>
      <c r="C285">
        <v>2.258</v>
      </c>
      <c r="D285">
        <v>2.298</v>
      </c>
      <c r="E285">
        <v>2.2869999999999999</v>
      </c>
      <c r="F285">
        <v>2.3330000000000002</v>
      </c>
      <c r="G285">
        <v>2.1160000000000001</v>
      </c>
    </row>
    <row r="286" spans="1:7" x14ac:dyDescent="0.2">
      <c r="A286">
        <v>-87</v>
      </c>
      <c r="B286">
        <v>258.57</v>
      </c>
      <c r="C286">
        <v>2.2989999999999999</v>
      </c>
      <c r="D286">
        <v>2.339</v>
      </c>
      <c r="E286">
        <v>2.3319999999999999</v>
      </c>
      <c r="F286">
        <v>2.3719999999999999</v>
      </c>
      <c r="G286">
        <v>2.1539999999999999</v>
      </c>
    </row>
    <row r="287" spans="1:7" x14ac:dyDescent="0.2">
      <c r="A287">
        <v>-86</v>
      </c>
      <c r="B287">
        <v>255.03</v>
      </c>
      <c r="C287">
        <v>2.3410000000000002</v>
      </c>
      <c r="D287">
        <v>2.3780000000000001</v>
      </c>
      <c r="E287">
        <v>2.371</v>
      </c>
      <c r="F287">
        <v>2.4140000000000001</v>
      </c>
      <c r="G287">
        <v>2.1989999999999998</v>
      </c>
    </row>
    <row r="288" spans="1:7" x14ac:dyDescent="0.2">
      <c r="A288">
        <v>-85</v>
      </c>
      <c r="B288">
        <v>251.47</v>
      </c>
      <c r="C288">
        <v>2.3839999999999999</v>
      </c>
      <c r="D288">
        <v>2.4220000000000002</v>
      </c>
      <c r="E288">
        <v>2.4119999999999999</v>
      </c>
      <c r="F288">
        <v>2.4569999999999999</v>
      </c>
      <c r="G288">
        <v>2.2440000000000002</v>
      </c>
    </row>
    <row r="289" spans="1:7" x14ac:dyDescent="0.2">
      <c r="A289">
        <v>-84</v>
      </c>
      <c r="B289">
        <v>247.9</v>
      </c>
      <c r="C289">
        <v>2.4279999999999999</v>
      </c>
      <c r="D289">
        <v>2.468</v>
      </c>
      <c r="E289">
        <v>2.46</v>
      </c>
      <c r="F289">
        <v>2.504</v>
      </c>
      <c r="G289">
        <v>2.2810000000000001</v>
      </c>
    </row>
    <row r="290" spans="1:7" x14ac:dyDescent="0.2">
      <c r="A290">
        <v>-83</v>
      </c>
      <c r="B290">
        <v>244.32</v>
      </c>
      <c r="C290">
        <v>2.4729999999999999</v>
      </c>
      <c r="D290">
        <v>2.5190000000000001</v>
      </c>
      <c r="E290">
        <v>2.5059999999999998</v>
      </c>
      <c r="F290">
        <v>2.5529999999999999</v>
      </c>
      <c r="G290">
        <v>2.3149999999999999</v>
      </c>
    </row>
    <row r="291" spans="1:7" x14ac:dyDescent="0.2">
      <c r="A291">
        <v>-82</v>
      </c>
      <c r="B291">
        <v>240.73</v>
      </c>
      <c r="C291">
        <v>2.5169999999999999</v>
      </c>
      <c r="D291">
        <v>2.5640000000000001</v>
      </c>
      <c r="E291">
        <v>2.5550000000000002</v>
      </c>
      <c r="F291">
        <v>2.5960000000000001</v>
      </c>
      <c r="G291">
        <v>2.351</v>
      </c>
    </row>
    <row r="292" spans="1:7" x14ac:dyDescent="0.2">
      <c r="A292">
        <v>-81</v>
      </c>
      <c r="B292">
        <v>237.12</v>
      </c>
      <c r="C292">
        <v>2.5720000000000001</v>
      </c>
      <c r="D292">
        <v>2.6120000000000001</v>
      </c>
      <c r="E292">
        <v>2.605</v>
      </c>
      <c r="F292">
        <v>2.65</v>
      </c>
      <c r="G292">
        <v>2.42</v>
      </c>
    </row>
    <row r="293" spans="1:7" x14ac:dyDescent="0.2">
      <c r="A293">
        <v>-80</v>
      </c>
      <c r="B293">
        <v>233.51</v>
      </c>
      <c r="C293">
        <v>2.6309999999999998</v>
      </c>
      <c r="D293">
        <v>2.6669999999999998</v>
      </c>
      <c r="E293">
        <v>2.661</v>
      </c>
      <c r="F293">
        <v>2.7050000000000001</v>
      </c>
      <c r="G293">
        <v>2.4910000000000001</v>
      </c>
    </row>
    <row r="294" spans="1:7" x14ac:dyDescent="0.2">
      <c r="A294">
        <v>-79</v>
      </c>
      <c r="B294">
        <v>229.9</v>
      </c>
      <c r="C294">
        <v>2.6859999999999999</v>
      </c>
      <c r="D294">
        <v>2.7229999999999999</v>
      </c>
      <c r="E294">
        <v>2.718</v>
      </c>
      <c r="F294">
        <v>2.7570000000000001</v>
      </c>
      <c r="G294">
        <v>2.548</v>
      </c>
    </row>
    <row r="295" spans="1:7" x14ac:dyDescent="0.2">
      <c r="A295">
        <v>-78</v>
      </c>
      <c r="B295">
        <v>226.27</v>
      </c>
      <c r="C295">
        <v>2.74</v>
      </c>
      <c r="D295">
        <v>2.778</v>
      </c>
      <c r="E295">
        <v>2.77</v>
      </c>
      <c r="F295">
        <v>2.8149999999999999</v>
      </c>
      <c r="G295">
        <v>2.597</v>
      </c>
    </row>
    <row r="296" spans="1:7" x14ac:dyDescent="0.2">
      <c r="A296">
        <v>-77</v>
      </c>
      <c r="B296">
        <v>222.65</v>
      </c>
      <c r="C296">
        <v>2.7970000000000002</v>
      </c>
      <c r="D296">
        <v>2.8370000000000002</v>
      </c>
      <c r="E296">
        <v>2.8319999999999999</v>
      </c>
      <c r="F296">
        <v>2.879</v>
      </c>
      <c r="G296">
        <v>2.641</v>
      </c>
    </row>
    <row r="297" spans="1:7" x14ac:dyDescent="0.2">
      <c r="A297">
        <v>-76</v>
      </c>
      <c r="B297">
        <v>219.02</v>
      </c>
      <c r="C297">
        <v>2.859</v>
      </c>
      <c r="D297">
        <v>2.9049999999999998</v>
      </c>
      <c r="E297">
        <v>2.8959999999999999</v>
      </c>
      <c r="F297">
        <v>2.944</v>
      </c>
      <c r="G297">
        <v>2.6920000000000002</v>
      </c>
    </row>
    <row r="298" spans="1:7" x14ac:dyDescent="0.2">
      <c r="A298">
        <v>-75</v>
      </c>
      <c r="B298">
        <v>215.38</v>
      </c>
      <c r="C298">
        <v>2.9169999999999998</v>
      </c>
      <c r="D298">
        <v>2.9660000000000002</v>
      </c>
      <c r="E298">
        <v>2.9609999999999999</v>
      </c>
      <c r="F298">
        <v>3.0049999999999999</v>
      </c>
      <c r="G298">
        <v>2.7370000000000001</v>
      </c>
    </row>
    <row r="299" spans="1:7" x14ac:dyDescent="0.2">
      <c r="A299">
        <v>-74</v>
      </c>
      <c r="B299">
        <v>211.75</v>
      </c>
      <c r="C299">
        <v>2.9820000000000002</v>
      </c>
      <c r="D299">
        <v>3.0310000000000001</v>
      </c>
      <c r="E299">
        <v>3.024</v>
      </c>
      <c r="F299">
        <v>3.0720000000000001</v>
      </c>
      <c r="G299">
        <v>2.7989999999999999</v>
      </c>
    </row>
    <row r="300" spans="1:7" x14ac:dyDescent="0.2">
      <c r="A300">
        <v>-73</v>
      </c>
      <c r="B300">
        <v>208.12</v>
      </c>
      <c r="C300">
        <v>3.0550000000000002</v>
      </c>
      <c r="D300">
        <v>3.1059999999999999</v>
      </c>
      <c r="E300">
        <v>3.097</v>
      </c>
      <c r="F300">
        <v>3.1480000000000001</v>
      </c>
      <c r="G300">
        <v>2.8679999999999999</v>
      </c>
    </row>
    <row r="301" spans="1:7" x14ac:dyDescent="0.2">
      <c r="A301">
        <v>-72</v>
      </c>
      <c r="B301">
        <v>204.49</v>
      </c>
      <c r="C301">
        <v>3.1269999999999998</v>
      </c>
      <c r="D301">
        <v>3.18</v>
      </c>
      <c r="E301">
        <v>3.17</v>
      </c>
      <c r="F301">
        <v>3.2170000000000001</v>
      </c>
      <c r="G301">
        <v>2.9420000000000002</v>
      </c>
    </row>
    <row r="302" spans="1:7" x14ac:dyDescent="0.2">
      <c r="A302">
        <v>-71</v>
      </c>
      <c r="B302">
        <v>200.86</v>
      </c>
      <c r="C302">
        <v>3.202</v>
      </c>
      <c r="D302">
        <v>3.25</v>
      </c>
      <c r="E302">
        <v>3.2360000000000002</v>
      </c>
      <c r="F302">
        <v>3.294</v>
      </c>
      <c r="G302">
        <v>3.0289999999999999</v>
      </c>
    </row>
    <row r="303" spans="1:7" x14ac:dyDescent="0.2">
      <c r="A303">
        <v>-70</v>
      </c>
      <c r="B303">
        <v>197.24</v>
      </c>
      <c r="C303">
        <v>3.2850000000000001</v>
      </c>
      <c r="D303">
        <v>3.3330000000000002</v>
      </c>
      <c r="E303">
        <v>3.323</v>
      </c>
      <c r="F303">
        <v>3.375</v>
      </c>
      <c r="G303">
        <v>3.1080000000000001</v>
      </c>
    </row>
    <row r="304" spans="1:7" x14ac:dyDescent="0.2">
      <c r="A304">
        <v>-69</v>
      </c>
      <c r="B304">
        <v>193.62</v>
      </c>
      <c r="C304">
        <v>3.3639999999999999</v>
      </c>
      <c r="D304">
        <v>3.4169999999999998</v>
      </c>
      <c r="E304">
        <v>3.403</v>
      </c>
      <c r="F304">
        <v>3.4569999999999999</v>
      </c>
      <c r="G304">
        <v>3.1789999999999998</v>
      </c>
    </row>
    <row r="305" spans="1:7" x14ac:dyDescent="0.2">
      <c r="A305">
        <v>-68</v>
      </c>
      <c r="B305">
        <v>190.02</v>
      </c>
      <c r="C305">
        <v>3.444</v>
      </c>
      <c r="D305">
        <v>3.4980000000000002</v>
      </c>
      <c r="E305">
        <v>3.484</v>
      </c>
      <c r="F305">
        <v>3.54</v>
      </c>
      <c r="G305">
        <v>3.2549999999999999</v>
      </c>
    </row>
    <row r="306" spans="1:7" x14ac:dyDescent="0.2">
      <c r="A306">
        <v>-67</v>
      </c>
      <c r="B306">
        <v>186.42</v>
      </c>
      <c r="C306">
        <v>3.5419999999999998</v>
      </c>
      <c r="D306">
        <v>3.5910000000000002</v>
      </c>
      <c r="E306">
        <v>3.577</v>
      </c>
      <c r="F306">
        <v>3.6440000000000001</v>
      </c>
      <c r="G306">
        <v>3.355</v>
      </c>
    </row>
    <row r="307" spans="1:7" x14ac:dyDescent="0.2">
      <c r="A307">
        <v>-66</v>
      </c>
      <c r="B307">
        <v>182.83</v>
      </c>
      <c r="C307">
        <v>3.637</v>
      </c>
      <c r="D307">
        <v>3.69</v>
      </c>
      <c r="E307">
        <v>3.67</v>
      </c>
      <c r="F307">
        <v>3.7450000000000001</v>
      </c>
      <c r="G307">
        <v>3.444</v>
      </c>
    </row>
    <row r="308" spans="1:7" x14ac:dyDescent="0.2">
      <c r="A308">
        <v>-65</v>
      </c>
      <c r="B308">
        <v>179.26</v>
      </c>
      <c r="C308">
        <v>3.7349999999999999</v>
      </c>
      <c r="D308">
        <v>3.7869999999999999</v>
      </c>
      <c r="E308">
        <v>3.7650000000000001</v>
      </c>
      <c r="F308">
        <v>3.8420000000000001</v>
      </c>
      <c r="G308">
        <v>3.5470000000000002</v>
      </c>
    </row>
    <row r="309" spans="1:7" x14ac:dyDescent="0.2">
      <c r="A309">
        <v>-64</v>
      </c>
      <c r="B309">
        <v>175.7</v>
      </c>
      <c r="C309">
        <v>3.8439999999999999</v>
      </c>
      <c r="D309">
        <v>3.8980000000000001</v>
      </c>
      <c r="E309">
        <v>3.875</v>
      </c>
      <c r="F309">
        <v>3.9540000000000002</v>
      </c>
      <c r="G309">
        <v>3.65</v>
      </c>
    </row>
    <row r="310" spans="1:7" x14ac:dyDescent="0.2">
      <c r="A310">
        <v>-63</v>
      </c>
      <c r="B310">
        <v>172.16</v>
      </c>
      <c r="C310">
        <v>3.9420000000000002</v>
      </c>
      <c r="D310">
        <v>4.0030000000000001</v>
      </c>
      <c r="E310">
        <v>3.9790000000000001</v>
      </c>
      <c r="F310">
        <v>4.0570000000000004</v>
      </c>
      <c r="G310">
        <v>3.7309999999999999</v>
      </c>
    </row>
    <row r="311" spans="1:7" x14ac:dyDescent="0.2">
      <c r="A311">
        <v>-62</v>
      </c>
      <c r="B311">
        <v>168.63</v>
      </c>
      <c r="C311">
        <v>4.048</v>
      </c>
      <c r="D311">
        <v>4.1100000000000003</v>
      </c>
      <c r="E311">
        <v>4.0830000000000002</v>
      </c>
      <c r="F311">
        <v>4.17</v>
      </c>
      <c r="G311">
        <v>3.827</v>
      </c>
    </row>
    <row r="312" spans="1:7" x14ac:dyDescent="0.2">
      <c r="A312">
        <v>-61</v>
      </c>
      <c r="B312">
        <v>165.12</v>
      </c>
      <c r="C312">
        <v>4.16</v>
      </c>
      <c r="D312">
        <v>4.2300000000000004</v>
      </c>
      <c r="E312">
        <v>4.2</v>
      </c>
      <c r="F312">
        <v>4.2859999999999996</v>
      </c>
      <c r="G312">
        <v>3.9239999999999999</v>
      </c>
    </row>
    <row r="313" spans="1:7" x14ac:dyDescent="0.2">
      <c r="A313">
        <v>-60</v>
      </c>
      <c r="B313">
        <v>161.63</v>
      </c>
      <c r="C313">
        <v>4.274</v>
      </c>
      <c r="D313">
        <v>4.3419999999999996</v>
      </c>
      <c r="E313">
        <v>4.3170000000000002</v>
      </c>
      <c r="F313">
        <v>4.4039999999999999</v>
      </c>
      <c r="G313">
        <v>4.0359999999999996</v>
      </c>
    </row>
    <row r="314" spans="1:7" x14ac:dyDescent="0.2">
      <c r="A314">
        <v>-59</v>
      </c>
      <c r="B314">
        <v>158.16</v>
      </c>
      <c r="C314">
        <v>4.4029999999999996</v>
      </c>
      <c r="D314">
        <v>4.47</v>
      </c>
      <c r="E314">
        <v>4.4420000000000002</v>
      </c>
      <c r="F314">
        <v>4.5330000000000004</v>
      </c>
      <c r="G314">
        <v>4.1669999999999998</v>
      </c>
    </row>
    <row r="315" spans="1:7" x14ac:dyDescent="0.2">
      <c r="A315">
        <v>-58</v>
      </c>
      <c r="B315">
        <v>154.72</v>
      </c>
      <c r="C315">
        <v>4.5339999999999998</v>
      </c>
      <c r="D315">
        <v>4.5990000000000002</v>
      </c>
      <c r="E315">
        <v>4.5750000000000002</v>
      </c>
      <c r="F315">
        <v>4.6630000000000003</v>
      </c>
      <c r="G315">
        <v>4.2990000000000004</v>
      </c>
    </row>
    <row r="316" spans="1:7" x14ac:dyDescent="0.2">
      <c r="A316">
        <v>-57</v>
      </c>
      <c r="B316">
        <v>151.30000000000001</v>
      </c>
      <c r="C316">
        <v>4.6710000000000003</v>
      </c>
      <c r="D316">
        <v>4.7359999999999998</v>
      </c>
      <c r="E316">
        <v>4.7069999999999999</v>
      </c>
      <c r="F316">
        <v>4.8019999999999996</v>
      </c>
      <c r="G316">
        <v>4.4400000000000004</v>
      </c>
    </row>
    <row r="317" spans="1:7" x14ac:dyDescent="0.2">
      <c r="A317">
        <v>-56</v>
      </c>
      <c r="B317">
        <v>147.9</v>
      </c>
      <c r="C317">
        <v>4.8120000000000003</v>
      </c>
      <c r="D317">
        <v>4.8789999999999996</v>
      </c>
      <c r="E317">
        <v>4.851</v>
      </c>
      <c r="F317">
        <v>4.9420000000000002</v>
      </c>
      <c r="G317">
        <v>4.5739999999999998</v>
      </c>
    </row>
    <row r="318" spans="1:7" x14ac:dyDescent="0.2">
      <c r="A318">
        <v>-55</v>
      </c>
      <c r="B318">
        <v>144.53</v>
      </c>
      <c r="C318">
        <v>4.9580000000000002</v>
      </c>
      <c r="D318">
        <v>5.0220000000000002</v>
      </c>
      <c r="E318">
        <v>4.9960000000000004</v>
      </c>
      <c r="F318">
        <v>5.0949999999999998</v>
      </c>
      <c r="G318">
        <v>4.7190000000000003</v>
      </c>
    </row>
    <row r="319" spans="1:7" x14ac:dyDescent="0.2">
      <c r="A319">
        <v>-54</v>
      </c>
      <c r="B319">
        <v>141.19</v>
      </c>
      <c r="C319">
        <v>5.1109999999999998</v>
      </c>
      <c r="D319">
        <v>5.1790000000000003</v>
      </c>
      <c r="E319">
        <v>5.1509999999999998</v>
      </c>
      <c r="F319">
        <v>5.2489999999999997</v>
      </c>
      <c r="G319">
        <v>4.8639999999999999</v>
      </c>
    </row>
    <row r="320" spans="1:7" x14ac:dyDescent="0.2">
      <c r="A320">
        <v>-53</v>
      </c>
      <c r="B320">
        <v>137.88999999999999</v>
      </c>
      <c r="C320">
        <v>5.2709999999999999</v>
      </c>
      <c r="D320">
        <v>5.3369999999999997</v>
      </c>
      <c r="E320">
        <v>5.3120000000000003</v>
      </c>
      <c r="F320">
        <v>5.4130000000000003</v>
      </c>
      <c r="G320">
        <v>5.024</v>
      </c>
    </row>
    <row r="321" spans="1:7" x14ac:dyDescent="0.2">
      <c r="A321">
        <v>-52</v>
      </c>
      <c r="B321">
        <v>134.61000000000001</v>
      </c>
      <c r="C321">
        <v>5.4459999999999997</v>
      </c>
      <c r="D321">
        <v>5.51</v>
      </c>
      <c r="E321">
        <v>5.484</v>
      </c>
      <c r="F321">
        <v>5.5919999999999996</v>
      </c>
      <c r="G321">
        <v>5.2</v>
      </c>
    </row>
    <row r="322" spans="1:7" x14ac:dyDescent="0.2">
      <c r="A322">
        <v>-51</v>
      </c>
      <c r="B322">
        <v>131.37</v>
      </c>
      <c r="C322">
        <v>5.6239999999999997</v>
      </c>
      <c r="D322">
        <v>5.6920000000000002</v>
      </c>
      <c r="E322">
        <v>5.6769999999999996</v>
      </c>
      <c r="F322">
        <v>5.7640000000000002</v>
      </c>
      <c r="G322">
        <v>5.3639999999999999</v>
      </c>
    </row>
    <row r="323" spans="1:7" x14ac:dyDescent="0.2">
      <c r="A323">
        <v>-50</v>
      </c>
      <c r="B323">
        <v>128.16</v>
      </c>
      <c r="C323">
        <v>5.8070000000000004</v>
      </c>
      <c r="D323">
        <v>5.8730000000000002</v>
      </c>
      <c r="E323">
        <v>5.8559999999999999</v>
      </c>
      <c r="F323">
        <v>5.952</v>
      </c>
      <c r="G323">
        <v>5.548</v>
      </c>
    </row>
    <row r="324" spans="1:7" x14ac:dyDescent="0.2">
      <c r="A324">
        <v>-49</v>
      </c>
      <c r="B324">
        <v>124.99</v>
      </c>
      <c r="C324">
        <v>5.9980000000000002</v>
      </c>
      <c r="D324">
        <v>6.0709999999999997</v>
      </c>
      <c r="E324">
        <v>6.0549999999999997</v>
      </c>
      <c r="F324">
        <v>6.1429999999999998</v>
      </c>
      <c r="G324">
        <v>5.7240000000000002</v>
      </c>
    </row>
    <row r="325" spans="1:7" x14ac:dyDescent="0.2">
      <c r="A325">
        <v>-48</v>
      </c>
      <c r="B325">
        <v>121.85</v>
      </c>
      <c r="C325">
        <v>6.1970000000000001</v>
      </c>
      <c r="D325">
        <v>6.2690000000000001</v>
      </c>
      <c r="E325">
        <v>6.2539999999999996</v>
      </c>
      <c r="F325">
        <v>6.3479999999999999</v>
      </c>
      <c r="G325">
        <v>5.9169999999999998</v>
      </c>
    </row>
    <row r="326" spans="1:7" x14ac:dyDescent="0.2">
      <c r="A326">
        <v>-47</v>
      </c>
      <c r="B326">
        <v>118.76</v>
      </c>
      <c r="C326">
        <v>6.4130000000000003</v>
      </c>
      <c r="D326">
        <v>6.4889999999999999</v>
      </c>
      <c r="E326">
        <v>6.4729999999999999</v>
      </c>
      <c r="F326">
        <v>6.5659999999999998</v>
      </c>
      <c r="G326">
        <v>6.1230000000000002</v>
      </c>
    </row>
    <row r="327" spans="1:7" x14ac:dyDescent="0.2">
      <c r="A327">
        <v>-46</v>
      </c>
      <c r="B327">
        <v>115.7</v>
      </c>
      <c r="C327">
        <v>6.6269999999999998</v>
      </c>
      <c r="D327">
        <v>6.7060000000000004</v>
      </c>
      <c r="E327">
        <v>6.6909999999999998</v>
      </c>
      <c r="F327">
        <v>6.7830000000000004</v>
      </c>
      <c r="G327">
        <v>6.33</v>
      </c>
    </row>
    <row r="328" spans="1:7" x14ac:dyDescent="0.2">
      <c r="A328">
        <v>-45</v>
      </c>
      <c r="B328">
        <v>112.69</v>
      </c>
      <c r="C328">
        <v>6.8609999999999998</v>
      </c>
      <c r="D328">
        <v>6.9429999999999996</v>
      </c>
      <c r="E328">
        <v>6.9219999999999997</v>
      </c>
      <c r="F328">
        <v>7.0190000000000001</v>
      </c>
      <c r="G328">
        <v>6.5590000000000002</v>
      </c>
    </row>
    <row r="329" spans="1:7" x14ac:dyDescent="0.2">
      <c r="A329">
        <v>-44</v>
      </c>
      <c r="B329">
        <v>109.72</v>
      </c>
      <c r="C329">
        <v>7.1059999999999999</v>
      </c>
      <c r="D329">
        <v>7.1929999999999996</v>
      </c>
      <c r="E329">
        <v>7.1689999999999996</v>
      </c>
      <c r="F329">
        <v>7.2670000000000003</v>
      </c>
      <c r="G329">
        <v>6.7939999999999996</v>
      </c>
    </row>
    <row r="330" spans="1:7" x14ac:dyDescent="0.2">
      <c r="A330">
        <v>-43</v>
      </c>
      <c r="B330">
        <v>106.8</v>
      </c>
      <c r="C330">
        <v>7.3680000000000003</v>
      </c>
      <c r="D330">
        <v>7.4530000000000003</v>
      </c>
      <c r="E330">
        <v>7.4320000000000004</v>
      </c>
      <c r="F330">
        <v>7.5259999999999998</v>
      </c>
      <c r="G330">
        <v>7.0590000000000002</v>
      </c>
    </row>
    <row r="331" spans="1:7" x14ac:dyDescent="0.2">
      <c r="A331">
        <v>-42</v>
      </c>
      <c r="B331">
        <v>103.92</v>
      </c>
      <c r="C331">
        <v>7.633</v>
      </c>
      <c r="D331">
        <v>7.7240000000000002</v>
      </c>
      <c r="E331">
        <v>7.7009999999999996</v>
      </c>
      <c r="F331">
        <v>7.7910000000000004</v>
      </c>
      <c r="G331">
        <v>7.3170000000000002</v>
      </c>
    </row>
    <row r="332" spans="1:7" x14ac:dyDescent="0.2">
      <c r="A332">
        <v>-41</v>
      </c>
      <c r="B332">
        <v>101.09</v>
      </c>
      <c r="C332">
        <v>7.9180000000000001</v>
      </c>
      <c r="D332">
        <v>8.0020000000000007</v>
      </c>
      <c r="E332">
        <v>7.9790000000000001</v>
      </c>
      <c r="F332">
        <v>8.0739999999999998</v>
      </c>
      <c r="G332">
        <v>7.6180000000000003</v>
      </c>
    </row>
    <row r="333" spans="1:7" x14ac:dyDescent="0.2">
      <c r="A333">
        <v>-40</v>
      </c>
      <c r="B333">
        <v>98.3</v>
      </c>
      <c r="C333">
        <v>8.2089999999999996</v>
      </c>
      <c r="D333">
        <v>8.3070000000000004</v>
      </c>
      <c r="E333">
        <v>8.2780000000000005</v>
      </c>
      <c r="F333">
        <v>8.3689999999999998</v>
      </c>
      <c r="G333">
        <v>7.883</v>
      </c>
    </row>
    <row r="334" spans="1:7" x14ac:dyDescent="0.2">
      <c r="A334">
        <v>-39</v>
      </c>
      <c r="B334">
        <v>95.57</v>
      </c>
      <c r="C334">
        <v>8.5139999999999993</v>
      </c>
      <c r="D334">
        <v>8.6110000000000007</v>
      </c>
      <c r="E334">
        <v>8.5860000000000003</v>
      </c>
      <c r="F334">
        <v>8.6769999999999996</v>
      </c>
      <c r="G334">
        <v>8.1809999999999992</v>
      </c>
    </row>
    <row r="335" spans="1:7" x14ac:dyDescent="0.2">
      <c r="A335">
        <v>-38</v>
      </c>
      <c r="B335">
        <v>92.89</v>
      </c>
      <c r="C335">
        <v>8.8439999999999994</v>
      </c>
      <c r="D335">
        <v>8.9450000000000003</v>
      </c>
      <c r="E335">
        <v>8.9109999999999996</v>
      </c>
      <c r="F335">
        <v>9.0150000000000006</v>
      </c>
      <c r="G335">
        <v>8.5050000000000008</v>
      </c>
    </row>
    <row r="336" spans="1:7" x14ac:dyDescent="0.2">
      <c r="A336">
        <v>-37</v>
      </c>
      <c r="B336">
        <v>90.26</v>
      </c>
      <c r="C336">
        <v>9.19</v>
      </c>
      <c r="D336">
        <v>9.2870000000000008</v>
      </c>
      <c r="E336">
        <v>9.2609999999999992</v>
      </c>
      <c r="F336">
        <v>9.3490000000000002</v>
      </c>
      <c r="G336">
        <v>8.8620000000000001</v>
      </c>
    </row>
    <row r="337" spans="1:7" x14ac:dyDescent="0.2">
      <c r="A337">
        <v>-36</v>
      </c>
      <c r="B337">
        <v>87.69</v>
      </c>
      <c r="C337">
        <v>9.5549999999999997</v>
      </c>
      <c r="D337">
        <v>9.6489999999999991</v>
      </c>
      <c r="E337">
        <v>9.6189999999999998</v>
      </c>
      <c r="F337">
        <v>9.7110000000000003</v>
      </c>
      <c r="G337">
        <v>9.2420000000000009</v>
      </c>
    </row>
    <row r="338" spans="1:7" x14ac:dyDescent="0.2">
      <c r="A338">
        <v>-35</v>
      </c>
      <c r="B338">
        <v>85.17</v>
      </c>
      <c r="C338">
        <v>9.9290000000000003</v>
      </c>
      <c r="D338">
        <v>10.026</v>
      </c>
      <c r="E338">
        <v>9.9849999999999994</v>
      </c>
      <c r="F338">
        <v>10.086</v>
      </c>
      <c r="G338">
        <v>9.6199999999999992</v>
      </c>
    </row>
    <row r="339" spans="1:7" x14ac:dyDescent="0.2">
      <c r="A339">
        <v>-34</v>
      </c>
      <c r="B339">
        <v>82.71</v>
      </c>
      <c r="C339">
        <v>10.323</v>
      </c>
      <c r="D339">
        <v>10.414999999999999</v>
      </c>
      <c r="E339">
        <v>10.37</v>
      </c>
      <c r="F339">
        <v>10.477</v>
      </c>
      <c r="G339">
        <v>10.029</v>
      </c>
    </row>
    <row r="340" spans="1:7" x14ac:dyDescent="0.2">
      <c r="A340">
        <v>-33</v>
      </c>
      <c r="B340">
        <v>80.31</v>
      </c>
      <c r="C340">
        <v>10.734999999999999</v>
      </c>
      <c r="D340">
        <v>10.826000000000001</v>
      </c>
      <c r="E340">
        <v>10.778</v>
      </c>
      <c r="F340">
        <v>10.891</v>
      </c>
      <c r="G340">
        <v>10.443</v>
      </c>
    </row>
    <row r="341" spans="1:7" x14ac:dyDescent="0.2">
      <c r="A341">
        <v>-32</v>
      </c>
      <c r="B341">
        <v>77.959999999999994</v>
      </c>
      <c r="C341">
        <v>11.164999999999999</v>
      </c>
      <c r="D341">
        <v>11.254</v>
      </c>
      <c r="E341">
        <v>11.202999999999999</v>
      </c>
      <c r="F341">
        <v>11.319000000000001</v>
      </c>
      <c r="G341">
        <v>10.887</v>
      </c>
    </row>
    <row r="342" spans="1:7" x14ac:dyDescent="0.2">
      <c r="A342">
        <v>-31</v>
      </c>
      <c r="B342">
        <v>75.67</v>
      </c>
      <c r="C342">
        <v>11.606</v>
      </c>
      <c r="D342">
        <v>11.702</v>
      </c>
      <c r="E342">
        <v>11.648</v>
      </c>
      <c r="F342">
        <v>11.766999999999999</v>
      </c>
      <c r="G342">
        <v>11.308</v>
      </c>
    </row>
    <row r="343" spans="1:7" x14ac:dyDescent="0.2">
      <c r="A343">
        <v>-30</v>
      </c>
      <c r="B343">
        <v>73.45</v>
      </c>
      <c r="C343">
        <v>12.063000000000001</v>
      </c>
      <c r="D343">
        <v>12.162000000000001</v>
      </c>
      <c r="E343">
        <v>12.101000000000001</v>
      </c>
      <c r="F343">
        <v>12.234</v>
      </c>
      <c r="G343">
        <v>11.756</v>
      </c>
    </row>
    <row r="344" spans="1:7" x14ac:dyDescent="0.2">
      <c r="A344">
        <v>-29</v>
      </c>
      <c r="B344">
        <v>71.290000000000006</v>
      </c>
      <c r="C344">
        <v>12.547000000000001</v>
      </c>
      <c r="D344">
        <v>12.657</v>
      </c>
      <c r="E344">
        <v>12.596</v>
      </c>
      <c r="F344">
        <v>12.727</v>
      </c>
      <c r="G344">
        <v>12.208</v>
      </c>
    </row>
    <row r="345" spans="1:7" x14ac:dyDescent="0.2">
      <c r="A345">
        <v>-28</v>
      </c>
      <c r="B345">
        <v>69.19</v>
      </c>
      <c r="C345">
        <v>13.041</v>
      </c>
      <c r="D345">
        <v>13.151999999999999</v>
      </c>
      <c r="E345">
        <v>13.083</v>
      </c>
      <c r="F345">
        <v>13.231</v>
      </c>
      <c r="G345">
        <v>12.696</v>
      </c>
    </row>
    <row r="346" spans="1:7" x14ac:dyDescent="0.2">
      <c r="A346">
        <v>-27</v>
      </c>
      <c r="B346">
        <v>67.150000000000006</v>
      </c>
      <c r="C346">
        <v>13.56</v>
      </c>
      <c r="D346">
        <v>13.678000000000001</v>
      </c>
      <c r="E346">
        <v>13.603</v>
      </c>
      <c r="F346">
        <v>13.755000000000001</v>
      </c>
      <c r="G346">
        <v>13.204000000000001</v>
      </c>
    </row>
    <row r="347" spans="1:7" x14ac:dyDescent="0.2">
      <c r="A347">
        <v>-26</v>
      </c>
      <c r="B347">
        <v>65.180000000000007</v>
      </c>
      <c r="C347">
        <v>14.092000000000001</v>
      </c>
      <c r="D347">
        <v>14.214</v>
      </c>
      <c r="E347">
        <v>14.124000000000001</v>
      </c>
      <c r="F347">
        <v>14.298999999999999</v>
      </c>
      <c r="G347">
        <v>13.731999999999999</v>
      </c>
    </row>
    <row r="348" spans="1:7" x14ac:dyDescent="0.2">
      <c r="A348">
        <v>-25</v>
      </c>
      <c r="B348">
        <v>63.28</v>
      </c>
      <c r="C348">
        <v>14.651999999999999</v>
      </c>
      <c r="D348">
        <v>14.776999999999999</v>
      </c>
      <c r="E348">
        <v>14.691000000000001</v>
      </c>
      <c r="F348">
        <v>14.859</v>
      </c>
      <c r="G348">
        <v>14.282999999999999</v>
      </c>
    </row>
    <row r="349" spans="1:7" x14ac:dyDescent="0.2">
      <c r="A349">
        <v>-24</v>
      </c>
      <c r="B349">
        <v>61.44</v>
      </c>
      <c r="C349">
        <v>15.215999999999999</v>
      </c>
      <c r="D349">
        <v>15.342000000000001</v>
      </c>
      <c r="E349">
        <v>15.246</v>
      </c>
      <c r="F349">
        <v>15.433999999999999</v>
      </c>
      <c r="G349">
        <v>14.84</v>
      </c>
    </row>
    <row r="350" spans="1:7" x14ac:dyDescent="0.2">
      <c r="A350">
        <v>-23</v>
      </c>
      <c r="B350">
        <v>59.67</v>
      </c>
      <c r="C350">
        <v>15.808</v>
      </c>
      <c r="D350">
        <v>15.936999999999999</v>
      </c>
      <c r="E350">
        <v>15.836</v>
      </c>
      <c r="F350">
        <v>16.03</v>
      </c>
      <c r="G350">
        <v>15.428000000000001</v>
      </c>
    </row>
    <row r="351" spans="1:7" x14ac:dyDescent="0.2">
      <c r="A351">
        <v>-22</v>
      </c>
      <c r="B351">
        <v>57.97</v>
      </c>
      <c r="C351">
        <v>16.408000000000001</v>
      </c>
      <c r="D351">
        <v>16.538</v>
      </c>
      <c r="E351">
        <v>16.437000000000001</v>
      </c>
      <c r="F351">
        <v>16.632999999999999</v>
      </c>
      <c r="G351">
        <v>16.024999999999999</v>
      </c>
    </row>
    <row r="352" spans="1:7" x14ac:dyDescent="0.2">
      <c r="A352">
        <v>-21</v>
      </c>
      <c r="B352">
        <v>56.34</v>
      </c>
      <c r="C352">
        <v>17.02</v>
      </c>
      <c r="D352">
        <v>17.155000000000001</v>
      </c>
      <c r="E352">
        <v>17.05</v>
      </c>
      <c r="F352">
        <v>17.25</v>
      </c>
      <c r="G352">
        <v>16.623000000000001</v>
      </c>
    </row>
    <row r="353" spans="1:7" x14ac:dyDescent="0.2">
      <c r="A353">
        <v>-20</v>
      </c>
      <c r="B353">
        <v>54.78</v>
      </c>
      <c r="C353">
        <v>17.648</v>
      </c>
      <c r="D353">
        <v>17.788</v>
      </c>
      <c r="E353">
        <v>17.670999999999999</v>
      </c>
      <c r="F353">
        <v>17.888000000000002</v>
      </c>
      <c r="G353">
        <v>17.245000000000001</v>
      </c>
    </row>
    <row r="354" spans="1:7" x14ac:dyDescent="0.2">
      <c r="A354">
        <v>-19</v>
      </c>
      <c r="B354">
        <v>53.29</v>
      </c>
      <c r="C354">
        <v>18.283999999999999</v>
      </c>
      <c r="D354">
        <v>18.422000000000001</v>
      </c>
      <c r="E354">
        <v>18.309999999999999</v>
      </c>
      <c r="F354">
        <v>18.526</v>
      </c>
      <c r="G354">
        <v>17.878</v>
      </c>
    </row>
    <row r="355" spans="1:7" x14ac:dyDescent="0.2">
      <c r="A355">
        <v>-18</v>
      </c>
      <c r="B355">
        <v>51.87</v>
      </c>
      <c r="C355">
        <v>18.922000000000001</v>
      </c>
      <c r="D355">
        <v>19.056000000000001</v>
      </c>
      <c r="E355">
        <v>18.940999999999999</v>
      </c>
      <c r="F355">
        <v>19.164000000000001</v>
      </c>
      <c r="G355">
        <v>18.529</v>
      </c>
    </row>
    <row r="356" spans="1:7" x14ac:dyDescent="0.2">
      <c r="A356">
        <v>-17</v>
      </c>
      <c r="B356">
        <v>50.53</v>
      </c>
      <c r="C356">
        <v>19.567</v>
      </c>
      <c r="D356">
        <v>19.707000000000001</v>
      </c>
      <c r="E356">
        <v>19.591000000000001</v>
      </c>
      <c r="F356">
        <v>19.811</v>
      </c>
      <c r="G356">
        <v>19.158999999999999</v>
      </c>
    </row>
    <row r="357" spans="1:7" x14ac:dyDescent="0.2">
      <c r="A357">
        <v>-16</v>
      </c>
      <c r="B357">
        <v>49.26</v>
      </c>
      <c r="C357">
        <v>20.2</v>
      </c>
      <c r="D357">
        <v>20.344999999999999</v>
      </c>
      <c r="E357">
        <v>20.218</v>
      </c>
      <c r="F357">
        <v>20.457999999999998</v>
      </c>
      <c r="G357">
        <v>19.780999999999999</v>
      </c>
    </row>
    <row r="358" spans="1:7" x14ac:dyDescent="0.2">
      <c r="A358">
        <v>-15</v>
      </c>
      <c r="B358">
        <v>48.06</v>
      </c>
      <c r="C358">
        <v>20.829000000000001</v>
      </c>
      <c r="D358">
        <v>20.978000000000002</v>
      </c>
      <c r="E358">
        <v>20.858000000000001</v>
      </c>
      <c r="F358">
        <v>21.091999999999999</v>
      </c>
      <c r="G358">
        <v>20.388999999999999</v>
      </c>
    </row>
    <row r="359" spans="1:7" x14ac:dyDescent="0.2">
      <c r="A359">
        <v>-14</v>
      </c>
      <c r="B359">
        <v>46.93</v>
      </c>
      <c r="C359">
        <v>21.457999999999998</v>
      </c>
      <c r="D359">
        <v>21.611000000000001</v>
      </c>
      <c r="E359">
        <v>21.484999999999999</v>
      </c>
      <c r="F359">
        <v>21.721</v>
      </c>
      <c r="G359">
        <v>21.013000000000002</v>
      </c>
    </row>
    <row r="360" spans="1:7" x14ac:dyDescent="0.2">
      <c r="A360">
        <v>-13</v>
      </c>
      <c r="B360">
        <v>45.89</v>
      </c>
      <c r="C360">
        <v>22.067</v>
      </c>
      <c r="D360">
        <v>22.224</v>
      </c>
      <c r="E360">
        <v>22.106000000000002</v>
      </c>
      <c r="F360">
        <v>22.33</v>
      </c>
      <c r="G360">
        <v>21.606000000000002</v>
      </c>
    </row>
    <row r="361" spans="1:7" x14ac:dyDescent="0.2">
      <c r="A361">
        <v>-12</v>
      </c>
      <c r="B361">
        <v>44.91</v>
      </c>
      <c r="C361">
        <v>22.649000000000001</v>
      </c>
      <c r="D361">
        <v>22.8</v>
      </c>
      <c r="E361">
        <v>22.68</v>
      </c>
      <c r="F361">
        <v>22.936</v>
      </c>
      <c r="G361">
        <v>22.177</v>
      </c>
    </row>
    <row r="362" spans="1:7" x14ac:dyDescent="0.2">
      <c r="A362">
        <v>-11</v>
      </c>
      <c r="B362">
        <v>44.02</v>
      </c>
      <c r="C362">
        <v>23.234000000000002</v>
      </c>
      <c r="D362">
        <v>23.399000000000001</v>
      </c>
      <c r="E362">
        <v>23.291</v>
      </c>
      <c r="F362">
        <v>23.510999999999999</v>
      </c>
      <c r="G362">
        <v>22.736000000000001</v>
      </c>
    </row>
    <row r="363" spans="1:7" x14ac:dyDescent="0.2">
      <c r="A363">
        <v>-10</v>
      </c>
      <c r="B363">
        <v>43.2</v>
      </c>
      <c r="C363">
        <v>23.783999999999999</v>
      </c>
      <c r="D363">
        <v>23.952999999999999</v>
      </c>
      <c r="E363">
        <v>23.83</v>
      </c>
      <c r="F363">
        <v>24.062999999999999</v>
      </c>
      <c r="G363">
        <v>23.289000000000001</v>
      </c>
    </row>
    <row r="364" spans="1:7" x14ac:dyDescent="0.2">
      <c r="A364">
        <v>-9</v>
      </c>
      <c r="B364">
        <v>42.45</v>
      </c>
      <c r="C364">
        <v>24.324999999999999</v>
      </c>
      <c r="D364">
        <v>24.495999999999999</v>
      </c>
      <c r="E364">
        <v>24.375</v>
      </c>
      <c r="F364">
        <v>24.608000000000001</v>
      </c>
      <c r="G364">
        <v>23.821000000000002</v>
      </c>
    </row>
    <row r="365" spans="1:7" x14ac:dyDescent="0.2">
      <c r="A365">
        <v>-8</v>
      </c>
      <c r="B365">
        <v>41.79</v>
      </c>
      <c r="C365">
        <v>24.838999999999999</v>
      </c>
      <c r="D365">
        <v>24.983000000000001</v>
      </c>
      <c r="E365">
        <v>24.893999999999998</v>
      </c>
      <c r="F365">
        <v>25.132000000000001</v>
      </c>
      <c r="G365">
        <v>24.344999999999999</v>
      </c>
    </row>
    <row r="366" spans="1:7" x14ac:dyDescent="0.2">
      <c r="A366">
        <v>-7</v>
      </c>
      <c r="B366">
        <v>41.2</v>
      </c>
      <c r="C366">
        <v>25.356000000000002</v>
      </c>
      <c r="D366">
        <v>25.486999999999998</v>
      </c>
      <c r="E366">
        <v>25.411999999999999</v>
      </c>
      <c r="F366">
        <v>25.64</v>
      </c>
      <c r="G366">
        <v>24.885999999999999</v>
      </c>
    </row>
    <row r="367" spans="1:7" x14ac:dyDescent="0.2">
      <c r="A367">
        <v>-6</v>
      </c>
      <c r="B367">
        <v>40.69</v>
      </c>
      <c r="C367">
        <v>25.853000000000002</v>
      </c>
      <c r="D367">
        <v>25.972999999999999</v>
      </c>
      <c r="E367">
        <v>25.920999999999999</v>
      </c>
      <c r="F367">
        <v>26.137</v>
      </c>
      <c r="G367">
        <v>25.382000000000001</v>
      </c>
    </row>
    <row r="368" spans="1:7" x14ac:dyDescent="0.2">
      <c r="A368">
        <v>-5</v>
      </c>
      <c r="B368">
        <v>40.26</v>
      </c>
      <c r="C368">
        <v>26.369</v>
      </c>
      <c r="D368">
        <v>26.478000000000002</v>
      </c>
      <c r="E368">
        <v>26.460999999999999</v>
      </c>
      <c r="F368">
        <v>26.666</v>
      </c>
      <c r="G368">
        <v>25.872</v>
      </c>
    </row>
    <row r="369" spans="1:7" x14ac:dyDescent="0.2">
      <c r="A369">
        <v>-4</v>
      </c>
      <c r="B369">
        <v>39.9</v>
      </c>
      <c r="C369">
        <v>26.893000000000001</v>
      </c>
      <c r="D369">
        <v>26.966000000000001</v>
      </c>
      <c r="E369">
        <v>27.018000000000001</v>
      </c>
      <c r="F369">
        <v>27.21</v>
      </c>
      <c r="G369">
        <v>26.376999999999999</v>
      </c>
    </row>
    <row r="370" spans="1:7" x14ac:dyDescent="0.2">
      <c r="A370">
        <v>-3</v>
      </c>
      <c r="B370">
        <v>39.630000000000003</v>
      </c>
      <c r="C370">
        <v>27.466999999999999</v>
      </c>
      <c r="D370">
        <v>27.510999999999999</v>
      </c>
      <c r="E370">
        <v>27.628</v>
      </c>
      <c r="F370">
        <v>27.815999999999999</v>
      </c>
      <c r="G370">
        <v>26.911999999999999</v>
      </c>
    </row>
    <row r="371" spans="1:7" x14ac:dyDescent="0.2">
      <c r="A371">
        <v>-2</v>
      </c>
      <c r="B371">
        <v>39.43</v>
      </c>
      <c r="C371">
        <v>28.097999999999999</v>
      </c>
      <c r="D371">
        <v>28.097999999999999</v>
      </c>
      <c r="E371">
        <v>28.308</v>
      </c>
      <c r="F371">
        <v>28.492000000000001</v>
      </c>
      <c r="G371">
        <v>27.495000000000001</v>
      </c>
    </row>
    <row r="372" spans="1:7" x14ac:dyDescent="0.2">
      <c r="A372">
        <v>-1</v>
      </c>
      <c r="B372">
        <v>39.31</v>
      </c>
      <c r="C372">
        <v>28.824999999999999</v>
      </c>
      <c r="D372">
        <v>28.771000000000001</v>
      </c>
      <c r="E372">
        <v>29.097999999999999</v>
      </c>
      <c r="F372">
        <v>29.277000000000001</v>
      </c>
      <c r="G372">
        <v>28.152999999999999</v>
      </c>
    </row>
    <row r="373" spans="1:7" x14ac:dyDescent="0.2">
      <c r="A373">
        <v>0</v>
      </c>
      <c r="B373">
        <v>39.270000000000003</v>
      </c>
      <c r="C373">
        <v>29.655999999999999</v>
      </c>
      <c r="D373">
        <v>29.547999999999998</v>
      </c>
      <c r="E373">
        <v>30.006</v>
      </c>
      <c r="F373">
        <v>30.178999999999998</v>
      </c>
      <c r="G373">
        <v>28.890999999999998</v>
      </c>
    </row>
    <row r="374" spans="1:7" x14ac:dyDescent="0.2">
      <c r="A374">
        <v>1</v>
      </c>
      <c r="B374">
        <v>39.31</v>
      </c>
      <c r="C374">
        <v>30.631</v>
      </c>
      <c r="D374">
        <v>30.472999999999999</v>
      </c>
      <c r="E374">
        <v>31.082999999999998</v>
      </c>
      <c r="F374">
        <v>31.228999999999999</v>
      </c>
      <c r="G374">
        <v>29.741</v>
      </c>
    </row>
    <row r="375" spans="1:7" x14ac:dyDescent="0.2">
      <c r="A375">
        <v>2</v>
      </c>
      <c r="B375">
        <v>39.43</v>
      </c>
      <c r="C375">
        <v>31.771999999999998</v>
      </c>
      <c r="D375">
        <v>31.576000000000001</v>
      </c>
      <c r="E375">
        <v>32.329000000000001</v>
      </c>
      <c r="F375">
        <v>32.439</v>
      </c>
      <c r="G375">
        <v>30.745000000000001</v>
      </c>
    </row>
    <row r="376" spans="1:7" x14ac:dyDescent="0.2">
      <c r="A376">
        <v>3</v>
      </c>
      <c r="B376">
        <v>39.630000000000003</v>
      </c>
      <c r="C376">
        <v>33.094000000000001</v>
      </c>
      <c r="D376">
        <v>32.85</v>
      </c>
      <c r="E376">
        <v>33.768000000000001</v>
      </c>
      <c r="F376">
        <v>33.817999999999998</v>
      </c>
      <c r="G376">
        <v>31.940999999999999</v>
      </c>
    </row>
    <row r="377" spans="1:7" x14ac:dyDescent="0.2">
      <c r="A377">
        <v>4</v>
      </c>
      <c r="B377">
        <v>39.9</v>
      </c>
      <c r="C377">
        <v>34.591000000000001</v>
      </c>
      <c r="D377">
        <v>34.298000000000002</v>
      </c>
      <c r="E377">
        <v>35.378</v>
      </c>
      <c r="F377">
        <v>35.341000000000001</v>
      </c>
      <c r="G377">
        <v>33.347999999999999</v>
      </c>
    </row>
    <row r="378" spans="1:7" x14ac:dyDescent="0.2">
      <c r="A378">
        <v>5</v>
      </c>
      <c r="B378">
        <v>40.26</v>
      </c>
      <c r="C378">
        <v>36.280999999999999</v>
      </c>
      <c r="D378">
        <v>35.948</v>
      </c>
      <c r="E378">
        <v>37.167999999999999</v>
      </c>
      <c r="F378">
        <v>37.036999999999999</v>
      </c>
      <c r="G378">
        <v>34.97</v>
      </c>
    </row>
    <row r="379" spans="1:7" x14ac:dyDescent="0.2">
      <c r="A379">
        <v>6</v>
      </c>
      <c r="B379">
        <v>40.69</v>
      </c>
      <c r="C379">
        <v>38.1</v>
      </c>
      <c r="D379">
        <v>37.729999999999997</v>
      </c>
      <c r="E379">
        <v>39.076999999999998</v>
      </c>
      <c r="F379">
        <v>38.853000000000002</v>
      </c>
      <c r="G379">
        <v>36.738999999999997</v>
      </c>
    </row>
    <row r="380" spans="1:7" x14ac:dyDescent="0.2">
      <c r="A380">
        <v>7</v>
      </c>
      <c r="B380">
        <v>41.2</v>
      </c>
      <c r="C380">
        <v>40.029000000000003</v>
      </c>
      <c r="D380">
        <v>39.64</v>
      </c>
      <c r="E380">
        <v>41.073999999999998</v>
      </c>
      <c r="F380">
        <v>40.777999999999999</v>
      </c>
      <c r="G380">
        <v>38.625</v>
      </c>
    </row>
    <row r="381" spans="1:7" x14ac:dyDescent="0.2">
      <c r="A381">
        <v>8</v>
      </c>
      <c r="B381">
        <v>41.79</v>
      </c>
      <c r="C381">
        <v>42.042999999999999</v>
      </c>
      <c r="D381">
        <v>41.658000000000001</v>
      </c>
      <c r="E381">
        <v>43.124000000000002</v>
      </c>
      <c r="F381">
        <v>42.78</v>
      </c>
      <c r="G381">
        <v>40.612000000000002</v>
      </c>
    </row>
    <row r="382" spans="1:7" x14ac:dyDescent="0.2">
      <c r="A382">
        <v>9</v>
      </c>
      <c r="B382">
        <v>42.45</v>
      </c>
      <c r="C382">
        <v>44.115000000000002</v>
      </c>
      <c r="D382">
        <v>43.747</v>
      </c>
      <c r="E382">
        <v>45.192</v>
      </c>
      <c r="F382">
        <v>44.843000000000004</v>
      </c>
      <c r="G382">
        <v>42.677999999999997</v>
      </c>
    </row>
    <row r="383" spans="1:7" x14ac:dyDescent="0.2">
      <c r="A383">
        <v>10</v>
      </c>
      <c r="B383">
        <v>43.2</v>
      </c>
      <c r="C383">
        <v>46.213000000000001</v>
      </c>
      <c r="D383">
        <v>45.868000000000002</v>
      </c>
      <c r="E383">
        <v>47.265999999999998</v>
      </c>
      <c r="F383">
        <v>46.948</v>
      </c>
      <c r="G383">
        <v>44.77</v>
      </c>
    </row>
    <row r="384" spans="1:7" x14ac:dyDescent="0.2">
      <c r="A384">
        <v>11</v>
      </c>
      <c r="B384">
        <v>44.02</v>
      </c>
      <c r="C384">
        <v>48.298999999999999</v>
      </c>
      <c r="D384">
        <v>47.973999999999997</v>
      </c>
      <c r="E384">
        <v>49.298999999999999</v>
      </c>
      <c r="F384">
        <v>49.048000000000002</v>
      </c>
      <c r="G384">
        <v>46.875</v>
      </c>
    </row>
    <row r="385" spans="1:7" x14ac:dyDescent="0.2">
      <c r="A385">
        <v>12</v>
      </c>
      <c r="B385">
        <v>44.91</v>
      </c>
      <c r="C385">
        <v>50.341999999999999</v>
      </c>
      <c r="D385">
        <v>50.021000000000001</v>
      </c>
      <c r="E385">
        <v>51.28</v>
      </c>
      <c r="F385">
        <v>51.113999999999997</v>
      </c>
      <c r="G385">
        <v>48.954999999999998</v>
      </c>
    </row>
    <row r="386" spans="1:7" x14ac:dyDescent="0.2">
      <c r="A386">
        <v>13</v>
      </c>
      <c r="B386">
        <v>45.89</v>
      </c>
      <c r="C386">
        <v>52.292999999999999</v>
      </c>
      <c r="D386">
        <v>51.966000000000001</v>
      </c>
      <c r="E386">
        <v>53.152999999999999</v>
      </c>
      <c r="F386">
        <v>53.088000000000001</v>
      </c>
      <c r="G386">
        <v>50.965000000000003</v>
      </c>
    </row>
    <row r="387" spans="1:7" x14ac:dyDescent="0.2">
      <c r="A387">
        <v>14</v>
      </c>
      <c r="B387">
        <v>46.93</v>
      </c>
      <c r="C387">
        <v>54.107999999999997</v>
      </c>
      <c r="D387">
        <v>53.767000000000003</v>
      </c>
      <c r="E387">
        <v>54.884999999999998</v>
      </c>
      <c r="F387">
        <v>54.941000000000003</v>
      </c>
      <c r="G387">
        <v>52.838000000000001</v>
      </c>
    </row>
    <row r="388" spans="1:7" x14ac:dyDescent="0.2">
      <c r="A388">
        <v>15</v>
      </c>
      <c r="B388">
        <v>48.06</v>
      </c>
      <c r="C388">
        <v>55.74</v>
      </c>
      <c r="D388">
        <v>55.360999999999997</v>
      </c>
      <c r="E388">
        <v>56.447000000000003</v>
      </c>
      <c r="F388">
        <v>56.625</v>
      </c>
      <c r="G388">
        <v>54.526000000000003</v>
      </c>
    </row>
    <row r="389" spans="1:7" x14ac:dyDescent="0.2">
      <c r="A389">
        <v>16</v>
      </c>
      <c r="B389">
        <v>49.26</v>
      </c>
      <c r="C389">
        <v>57.155999999999999</v>
      </c>
      <c r="D389">
        <v>56.709000000000003</v>
      </c>
      <c r="E389">
        <v>57.784999999999997</v>
      </c>
      <c r="F389">
        <v>58.103000000000002</v>
      </c>
      <c r="G389">
        <v>56.026000000000003</v>
      </c>
    </row>
    <row r="390" spans="1:7" x14ac:dyDescent="0.2">
      <c r="A390">
        <v>17</v>
      </c>
      <c r="B390">
        <v>50.53</v>
      </c>
      <c r="C390">
        <v>58.332999999999998</v>
      </c>
      <c r="D390">
        <v>57.802</v>
      </c>
      <c r="E390">
        <v>58.890999999999998</v>
      </c>
      <c r="F390">
        <v>59.348999999999997</v>
      </c>
      <c r="G390">
        <v>57.29</v>
      </c>
    </row>
    <row r="391" spans="1:7" x14ac:dyDescent="0.2">
      <c r="A391">
        <v>18</v>
      </c>
      <c r="B391">
        <v>51.87</v>
      </c>
      <c r="C391">
        <v>59.231999999999999</v>
      </c>
      <c r="D391">
        <v>58.606000000000002</v>
      </c>
      <c r="E391">
        <v>59.709000000000003</v>
      </c>
      <c r="F391">
        <v>60.307000000000002</v>
      </c>
      <c r="G391">
        <v>58.307000000000002</v>
      </c>
    </row>
    <row r="392" spans="1:7" x14ac:dyDescent="0.2">
      <c r="A392">
        <v>19</v>
      </c>
      <c r="B392">
        <v>53.29</v>
      </c>
      <c r="C392">
        <v>59.853999999999999</v>
      </c>
      <c r="D392">
        <v>59.13</v>
      </c>
      <c r="E392">
        <v>60.241</v>
      </c>
      <c r="F392">
        <v>60.991999999999997</v>
      </c>
      <c r="G392">
        <v>59.052999999999997</v>
      </c>
    </row>
    <row r="393" spans="1:7" x14ac:dyDescent="0.2">
      <c r="A393">
        <v>20</v>
      </c>
      <c r="B393">
        <v>54.78</v>
      </c>
      <c r="C393">
        <v>60.167000000000002</v>
      </c>
      <c r="D393">
        <v>59.356999999999999</v>
      </c>
      <c r="E393">
        <v>60.442</v>
      </c>
      <c r="F393">
        <v>61.353000000000002</v>
      </c>
      <c r="G393">
        <v>59.518000000000001</v>
      </c>
    </row>
    <row r="394" spans="1:7" x14ac:dyDescent="0.2">
      <c r="A394">
        <v>21</v>
      </c>
      <c r="B394">
        <v>56.34</v>
      </c>
      <c r="C394">
        <v>60.192</v>
      </c>
      <c r="D394">
        <v>59.328000000000003</v>
      </c>
      <c r="E394">
        <v>60.36</v>
      </c>
      <c r="F394">
        <v>61.348999999999997</v>
      </c>
      <c r="G394">
        <v>59.731999999999999</v>
      </c>
    </row>
    <row r="395" spans="1:7" x14ac:dyDescent="0.2">
      <c r="A395">
        <v>22</v>
      </c>
      <c r="B395">
        <v>57.97</v>
      </c>
      <c r="C395">
        <v>59.920999999999999</v>
      </c>
      <c r="D395">
        <v>59.048999999999999</v>
      </c>
      <c r="E395">
        <v>59.976999999999997</v>
      </c>
      <c r="F395">
        <v>61.045999999999999</v>
      </c>
      <c r="G395">
        <v>59.612000000000002</v>
      </c>
    </row>
    <row r="396" spans="1:7" x14ac:dyDescent="0.2">
      <c r="A396">
        <v>23</v>
      </c>
      <c r="B396">
        <v>59.67</v>
      </c>
      <c r="C396">
        <v>59.331000000000003</v>
      </c>
      <c r="D396">
        <v>58.481999999999999</v>
      </c>
      <c r="E396">
        <v>59.356000000000002</v>
      </c>
      <c r="F396">
        <v>60.362000000000002</v>
      </c>
      <c r="G396">
        <v>59.125999999999998</v>
      </c>
    </row>
    <row r="397" spans="1:7" x14ac:dyDescent="0.2">
      <c r="A397">
        <v>24</v>
      </c>
      <c r="B397">
        <v>61.44</v>
      </c>
      <c r="C397">
        <v>58.43</v>
      </c>
      <c r="D397">
        <v>57.649000000000001</v>
      </c>
      <c r="E397">
        <v>58.451999999999998</v>
      </c>
      <c r="F397">
        <v>59.344999999999999</v>
      </c>
      <c r="G397">
        <v>58.274999999999999</v>
      </c>
    </row>
    <row r="398" spans="1:7" x14ac:dyDescent="0.2">
      <c r="A398">
        <v>25</v>
      </c>
      <c r="B398">
        <v>63.28</v>
      </c>
      <c r="C398">
        <v>57.259</v>
      </c>
      <c r="D398">
        <v>56.576000000000001</v>
      </c>
      <c r="E398">
        <v>57.279000000000003</v>
      </c>
      <c r="F398">
        <v>58.042999999999999</v>
      </c>
      <c r="G398">
        <v>57.139000000000003</v>
      </c>
    </row>
    <row r="399" spans="1:7" x14ac:dyDescent="0.2">
      <c r="A399">
        <v>26</v>
      </c>
      <c r="B399">
        <v>65.180000000000007</v>
      </c>
      <c r="C399">
        <v>55.878</v>
      </c>
      <c r="D399">
        <v>55.305999999999997</v>
      </c>
      <c r="E399">
        <v>55.884</v>
      </c>
      <c r="F399">
        <v>56.524000000000001</v>
      </c>
      <c r="G399">
        <v>55.8</v>
      </c>
    </row>
    <row r="400" spans="1:7" x14ac:dyDescent="0.2">
      <c r="A400">
        <v>27</v>
      </c>
      <c r="B400">
        <v>67.150000000000006</v>
      </c>
      <c r="C400">
        <v>54.344000000000001</v>
      </c>
      <c r="D400">
        <v>53.9</v>
      </c>
      <c r="E400">
        <v>54.344000000000001</v>
      </c>
      <c r="F400">
        <v>54.823999999999998</v>
      </c>
      <c r="G400">
        <v>54.307000000000002</v>
      </c>
    </row>
    <row r="401" spans="1:7" x14ac:dyDescent="0.2">
      <c r="A401">
        <v>28</v>
      </c>
      <c r="B401">
        <v>69.19</v>
      </c>
      <c r="C401">
        <v>52.694000000000003</v>
      </c>
      <c r="D401">
        <v>52.371000000000002</v>
      </c>
      <c r="E401">
        <v>52.677</v>
      </c>
      <c r="F401">
        <v>53.040999999999997</v>
      </c>
      <c r="G401">
        <v>52.686999999999998</v>
      </c>
    </row>
    <row r="402" spans="1:7" x14ac:dyDescent="0.2">
      <c r="A402">
        <v>29</v>
      </c>
      <c r="B402">
        <v>71.290000000000006</v>
      </c>
      <c r="C402">
        <v>50.999000000000002</v>
      </c>
      <c r="D402">
        <v>50.796999999999997</v>
      </c>
      <c r="E402">
        <v>50.965000000000003</v>
      </c>
      <c r="F402">
        <v>51.246000000000002</v>
      </c>
      <c r="G402">
        <v>50.987000000000002</v>
      </c>
    </row>
    <row r="403" spans="1:7" x14ac:dyDescent="0.2">
      <c r="A403">
        <v>30</v>
      </c>
      <c r="B403">
        <v>73.45</v>
      </c>
      <c r="C403">
        <v>49.276000000000003</v>
      </c>
      <c r="D403">
        <v>49.173000000000002</v>
      </c>
      <c r="E403">
        <v>49.225999999999999</v>
      </c>
      <c r="F403">
        <v>49.429000000000002</v>
      </c>
      <c r="G403">
        <v>49.277999999999999</v>
      </c>
    </row>
    <row r="404" spans="1:7" x14ac:dyDescent="0.2">
      <c r="A404">
        <v>31</v>
      </c>
      <c r="B404">
        <v>75.67</v>
      </c>
      <c r="C404">
        <v>47.564999999999998</v>
      </c>
      <c r="D404">
        <v>47.543999999999997</v>
      </c>
      <c r="E404">
        <v>47.509</v>
      </c>
      <c r="F404">
        <v>47.65</v>
      </c>
      <c r="G404">
        <v>47.555</v>
      </c>
    </row>
    <row r="405" spans="1:7" x14ac:dyDescent="0.2">
      <c r="A405">
        <v>32</v>
      </c>
      <c r="B405">
        <v>77.959999999999994</v>
      </c>
      <c r="C405">
        <v>45.868000000000002</v>
      </c>
      <c r="D405">
        <v>45.917999999999999</v>
      </c>
      <c r="E405">
        <v>45.81</v>
      </c>
      <c r="F405">
        <v>45.886000000000003</v>
      </c>
      <c r="G405">
        <v>45.859000000000002</v>
      </c>
    </row>
    <row r="406" spans="1:7" x14ac:dyDescent="0.2">
      <c r="A406">
        <v>33</v>
      </c>
      <c r="B406">
        <v>80.31</v>
      </c>
      <c r="C406">
        <v>44.213999999999999</v>
      </c>
      <c r="D406">
        <v>44.311999999999998</v>
      </c>
      <c r="E406">
        <v>44.164999999999999</v>
      </c>
      <c r="F406">
        <v>44.194000000000003</v>
      </c>
      <c r="G406">
        <v>44.186999999999998</v>
      </c>
    </row>
    <row r="407" spans="1:7" x14ac:dyDescent="0.2">
      <c r="A407">
        <v>34</v>
      </c>
      <c r="B407">
        <v>82.71</v>
      </c>
      <c r="C407">
        <v>42.606000000000002</v>
      </c>
      <c r="D407">
        <v>42.750999999999998</v>
      </c>
      <c r="E407">
        <v>42.567</v>
      </c>
      <c r="F407">
        <v>42.542000000000002</v>
      </c>
      <c r="G407">
        <v>42.564</v>
      </c>
    </row>
    <row r="408" spans="1:7" x14ac:dyDescent="0.2">
      <c r="A408">
        <v>35</v>
      </c>
      <c r="B408">
        <v>85.17</v>
      </c>
      <c r="C408">
        <v>41.055</v>
      </c>
      <c r="D408">
        <v>41.234999999999999</v>
      </c>
      <c r="E408">
        <v>41.021000000000001</v>
      </c>
      <c r="F408">
        <v>40.953000000000003</v>
      </c>
      <c r="G408">
        <v>41.012999999999998</v>
      </c>
    </row>
    <row r="409" spans="1:7" x14ac:dyDescent="0.2">
      <c r="A409">
        <v>36</v>
      </c>
      <c r="B409">
        <v>87.69</v>
      </c>
      <c r="C409">
        <v>39.564</v>
      </c>
      <c r="D409">
        <v>39.770000000000003</v>
      </c>
      <c r="E409">
        <v>39.539000000000001</v>
      </c>
      <c r="F409">
        <v>39.424999999999997</v>
      </c>
      <c r="G409">
        <v>39.523000000000003</v>
      </c>
    </row>
    <row r="410" spans="1:7" x14ac:dyDescent="0.2">
      <c r="A410">
        <v>37</v>
      </c>
      <c r="B410">
        <v>90.26</v>
      </c>
      <c r="C410">
        <v>38.130000000000003</v>
      </c>
      <c r="D410">
        <v>38.357999999999997</v>
      </c>
      <c r="E410">
        <v>38.110999999999997</v>
      </c>
      <c r="F410">
        <v>37.954000000000001</v>
      </c>
      <c r="G410">
        <v>38.095999999999997</v>
      </c>
    </row>
    <row r="411" spans="1:7" x14ac:dyDescent="0.2">
      <c r="A411">
        <v>38</v>
      </c>
      <c r="B411">
        <v>92.89</v>
      </c>
      <c r="C411">
        <v>36.755000000000003</v>
      </c>
      <c r="D411">
        <v>37</v>
      </c>
      <c r="E411">
        <v>36.741999999999997</v>
      </c>
      <c r="F411">
        <v>36.548000000000002</v>
      </c>
      <c r="G411">
        <v>36.728999999999999</v>
      </c>
    </row>
    <row r="412" spans="1:7" x14ac:dyDescent="0.2">
      <c r="A412">
        <v>39</v>
      </c>
      <c r="B412">
        <v>95.57</v>
      </c>
      <c r="C412">
        <v>35.436</v>
      </c>
      <c r="D412">
        <v>35.695999999999998</v>
      </c>
      <c r="E412">
        <v>35.429000000000002</v>
      </c>
      <c r="F412">
        <v>35.201000000000001</v>
      </c>
      <c r="G412">
        <v>35.418999999999997</v>
      </c>
    </row>
    <row r="413" spans="1:7" x14ac:dyDescent="0.2">
      <c r="A413">
        <v>40</v>
      </c>
      <c r="B413">
        <v>98.3</v>
      </c>
      <c r="C413">
        <v>34.17</v>
      </c>
      <c r="D413">
        <v>34.433999999999997</v>
      </c>
      <c r="E413">
        <v>34.171999999999997</v>
      </c>
      <c r="F413">
        <v>33.911999999999999</v>
      </c>
      <c r="G413">
        <v>34.162999999999997</v>
      </c>
    </row>
    <row r="414" spans="1:7" x14ac:dyDescent="0.2">
      <c r="A414">
        <v>41</v>
      </c>
      <c r="B414">
        <v>101.09</v>
      </c>
      <c r="C414">
        <v>32.959000000000003</v>
      </c>
      <c r="D414">
        <v>33.228999999999999</v>
      </c>
      <c r="E414">
        <v>32.962000000000003</v>
      </c>
      <c r="F414">
        <v>32.677</v>
      </c>
      <c r="G414">
        <v>32.969000000000001</v>
      </c>
    </row>
    <row r="415" spans="1:7" x14ac:dyDescent="0.2">
      <c r="A415">
        <v>42</v>
      </c>
      <c r="B415">
        <v>103.92</v>
      </c>
      <c r="C415">
        <v>31.800999999999998</v>
      </c>
      <c r="D415">
        <v>32.070999999999998</v>
      </c>
      <c r="E415">
        <v>31.815999999999999</v>
      </c>
      <c r="F415">
        <v>31.501000000000001</v>
      </c>
      <c r="G415">
        <v>31.817</v>
      </c>
    </row>
    <row r="416" spans="1:7" x14ac:dyDescent="0.2">
      <c r="A416">
        <v>43</v>
      </c>
      <c r="B416">
        <v>106.8</v>
      </c>
      <c r="C416">
        <v>30.687999999999999</v>
      </c>
      <c r="D416">
        <v>30.957999999999998</v>
      </c>
      <c r="E416">
        <v>30.718</v>
      </c>
      <c r="F416">
        <v>30.373999999999999</v>
      </c>
      <c r="G416">
        <v>30.702999999999999</v>
      </c>
    </row>
    <row r="417" spans="1:7" x14ac:dyDescent="0.2">
      <c r="A417">
        <v>44</v>
      </c>
      <c r="B417">
        <v>109.72</v>
      </c>
      <c r="C417">
        <v>29.626999999999999</v>
      </c>
      <c r="D417">
        <v>29.893999999999998</v>
      </c>
      <c r="E417">
        <v>29.658999999999999</v>
      </c>
      <c r="F417">
        <v>29.308</v>
      </c>
      <c r="G417">
        <v>29.646000000000001</v>
      </c>
    </row>
    <row r="418" spans="1:7" x14ac:dyDescent="0.2">
      <c r="A418">
        <v>45</v>
      </c>
      <c r="B418">
        <v>112.69</v>
      </c>
      <c r="C418">
        <v>28.617000000000001</v>
      </c>
      <c r="D418">
        <v>28.876999999999999</v>
      </c>
      <c r="E418">
        <v>28.66</v>
      </c>
      <c r="F418">
        <v>28.291</v>
      </c>
      <c r="G418">
        <v>28.640999999999998</v>
      </c>
    </row>
    <row r="419" spans="1:7" x14ac:dyDescent="0.2">
      <c r="A419">
        <v>46</v>
      </c>
      <c r="B419">
        <v>115.7</v>
      </c>
      <c r="C419">
        <v>27.648</v>
      </c>
      <c r="D419">
        <v>27.904</v>
      </c>
      <c r="E419">
        <v>27.698</v>
      </c>
      <c r="F419">
        <v>27.306000000000001</v>
      </c>
      <c r="G419">
        <v>27.684000000000001</v>
      </c>
    </row>
    <row r="420" spans="1:7" x14ac:dyDescent="0.2">
      <c r="A420">
        <v>47</v>
      </c>
      <c r="B420">
        <v>118.76</v>
      </c>
      <c r="C420">
        <v>26.725999999999999</v>
      </c>
      <c r="D420">
        <v>26.975999999999999</v>
      </c>
      <c r="E420">
        <v>26.783999999999999</v>
      </c>
      <c r="F420">
        <v>26.379000000000001</v>
      </c>
      <c r="G420">
        <v>26.766999999999999</v>
      </c>
    </row>
    <row r="421" spans="1:7" x14ac:dyDescent="0.2">
      <c r="A421">
        <v>48</v>
      </c>
      <c r="B421">
        <v>121.85</v>
      </c>
      <c r="C421">
        <v>25.844999999999999</v>
      </c>
      <c r="D421">
        <v>26.094999999999999</v>
      </c>
      <c r="E421">
        <v>25.907</v>
      </c>
      <c r="F421">
        <v>25.492999999999999</v>
      </c>
      <c r="G421">
        <v>25.882999999999999</v>
      </c>
    </row>
    <row r="422" spans="1:7" x14ac:dyDescent="0.2">
      <c r="A422">
        <v>49</v>
      </c>
      <c r="B422">
        <v>124.99</v>
      </c>
      <c r="C422">
        <v>24.998999999999999</v>
      </c>
      <c r="D422">
        <v>25.248999999999999</v>
      </c>
      <c r="E422">
        <v>25.074999999999999</v>
      </c>
      <c r="F422">
        <v>24.643999999999998</v>
      </c>
      <c r="G422">
        <v>25.03</v>
      </c>
    </row>
    <row r="423" spans="1:7" x14ac:dyDescent="0.2">
      <c r="A423">
        <v>50</v>
      </c>
      <c r="B423">
        <v>128.16</v>
      </c>
      <c r="C423">
        <v>24.19</v>
      </c>
      <c r="D423">
        <v>24.442</v>
      </c>
      <c r="E423">
        <v>24.273</v>
      </c>
      <c r="F423">
        <v>23.837</v>
      </c>
      <c r="G423">
        <v>24.209</v>
      </c>
    </row>
    <row r="424" spans="1:7" x14ac:dyDescent="0.2">
      <c r="A424">
        <v>51</v>
      </c>
      <c r="B424">
        <v>131.37</v>
      </c>
      <c r="C424">
        <v>23.422000000000001</v>
      </c>
      <c r="D424">
        <v>23.667000000000002</v>
      </c>
      <c r="E424">
        <v>23.518000000000001</v>
      </c>
      <c r="F424">
        <v>23.068999999999999</v>
      </c>
      <c r="G424">
        <v>23.431999999999999</v>
      </c>
    </row>
    <row r="425" spans="1:7" x14ac:dyDescent="0.2">
      <c r="A425">
        <v>52</v>
      </c>
      <c r="B425">
        <v>134.61000000000001</v>
      </c>
      <c r="C425">
        <v>22.689</v>
      </c>
      <c r="D425">
        <v>22.93</v>
      </c>
      <c r="E425">
        <v>22.795999999999999</v>
      </c>
      <c r="F425">
        <v>22.344000000000001</v>
      </c>
      <c r="G425">
        <v>22.684999999999999</v>
      </c>
    </row>
    <row r="426" spans="1:7" x14ac:dyDescent="0.2">
      <c r="A426">
        <v>53</v>
      </c>
      <c r="B426">
        <v>137.88999999999999</v>
      </c>
      <c r="C426">
        <v>21.986999999999998</v>
      </c>
      <c r="D426">
        <v>22.22</v>
      </c>
      <c r="E426">
        <v>22.106000000000002</v>
      </c>
      <c r="F426">
        <v>21.640999999999998</v>
      </c>
      <c r="G426">
        <v>21.978999999999999</v>
      </c>
    </row>
    <row r="427" spans="1:7" x14ac:dyDescent="0.2">
      <c r="A427">
        <v>54</v>
      </c>
      <c r="B427">
        <v>141.19</v>
      </c>
      <c r="C427">
        <v>21.32</v>
      </c>
      <c r="D427">
        <v>21.544</v>
      </c>
      <c r="E427">
        <v>21.451000000000001</v>
      </c>
      <c r="F427">
        <v>20.978000000000002</v>
      </c>
      <c r="G427">
        <v>21.308</v>
      </c>
    </row>
    <row r="428" spans="1:7" x14ac:dyDescent="0.2">
      <c r="A428">
        <v>55</v>
      </c>
      <c r="B428">
        <v>144.53</v>
      </c>
      <c r="C428">
        <v>20.675999999999998</v>
      </c>
      <c r="D428">
        <v>20.89</v>
      </c>
      <c r="E428">
        <v>20.812999999999999</v>
      </c>
      <c r="F428">
        <v>20.335999999999999</v>
      </c>
      <c r="G428">
        <v>20.663</v>
      </c>
    </row>
    <row r="429" spans="1:7" x14ac:dyDescent="0.2">
      <c r="A429">
        <v>56</v>
      </c>
      <c r="B429">
        <v>147.9</v>
      </c>
      <c r="C429">
        <v>20.065999999999999</v>
      </c>
      <c r="D429">
        <v>20.265999999999998</v>
      </c>
      <c r="E429">
        <v>20.206</v>
      </c>
      <c r="F429">
        <v>19.734999999999999</v>
      </c>
      <c r="G429">
        <v>20.056000000000001</v>
      </c>
    </row>
    <row r="430" spans="1:7" x14ac:dyDescent="0.2">
      <c r="A430">
        <v>57</v>
      </c>
      <c r="B430">
        <v>151.30000000000001</v>
      </c>
      <c r="C430">
        <v>19.475999999999999</v>
      </c>
      <c r="D430">
        <v>19.672999999999998</v>
      </c>
      <c r="E430">
        <v>19.63</v>
      </c>
      <c r="F430">
        <v>19.137</v>
      </c>
      <c r="G430">
        <v>19.463000000000001</v>
      </c>
    </row>
    <row r="431" spans="1:7" x14ac:dyDescent="0.2">
      <c r="A431">
        <v>58</v>
      </c>
      <c r="B431">
        <v>154.72</v>
      </c>
      <c r="C431">
        <v>18.914000000000001</v>
      </c>
      <c r="D431">
        <v>19.105</v>
      </c>
      <c r="E431">
        <v>19.068000000000001</v>
      </c>
      <c r="F431">
        <v>18.582999999999998</v>
      </c>
      <c r="G431">
        <v>18.899999999999999</v>
      </c>
    </row>
    <row r="432" spans="1:7" x14ac:dyDescent="0.2">
      <c r="A432">
        <v>59</v>
      </c>
      <c r="B432">
        <v>158.16</v>
      </c>
      <c r="C432">
        <v>18.375</v>
      </c>
      <c r="D432">
        <v>18.562999999999999</v>
      </c>
      <c r="E432">
        <v>18.541</v>
      </c>
      <c r="F432">
        <v>18.050999999999998</v>
      </c>
      <c r="G432">
        <v>18.346</v>
      </c>
    </row>
    <row r="433" spans="1:7" x14ac:dyDescent="0.2">
      <c r="A433">
        <v>60</v>
      </c>
      <c r="B433">
        <v>161.63</v>
      </c>
      <c r="C433">
        <v>17.856000000000002</v>
      </c>
      <c r="D433">
        <v>18.04</v>
      </c>
      <c r="E433">
        <v>18.030999999999999</v>
      </c>
      <c r="F433">
        <v>17.526</v>
      </c>
      <c r="G433">
        <v>17.824999999999999</v>
      </c>
    </row>
    <row r="434" spans="1:7" x14ac:dyDescent="0.2">
      <c r="A434">
        <v>61</v>
      </c>
      <c r="B434">
        <v>165.12</v>
      </c>
      <c r="C434">
        <v>17.353000000000002</v>
      </c>
      <c r="D434">
        <v>17.529</v>
      </c>
      <c r="E434">
        <v>17.533999999999999</v>
      </c>
      <c r="F434">
        <v>17.033999999999999</v>
      </c>
      <c r="G434">
        <v>17.314</v>
      </c>
    </row>
    <row r="435" spans="1:7" x14ac:dyDescent="0.2">
      <c r="A435">
        <v>62</v>
      </c>
      <c r="B435">
        <v>168.63</v>
      </c>
      <c r="C435">
        <v>16.879000000000001</v>
      </c>
      <c r="D435">
        <v>17.045000000000002</v>
      </c>
      <c r="E435">
        <v>17.064</v>
      </c>
      <c r="F435">
        <v>16.558</v>
      </c>
      <c r="G435">
        <v>16.849</v>
      </c>
    </row>
    <row r="436" spans="1:7" x14ac:dyDescent="0.2">
      <c r="A436">
        <v>63</v>
      </c>
      <c r="B436">
        <v>172.16</v>
      </c>
      <c r="C436">
        <v>16.422999999999998</v>
      </c>
      <c r="D436">
        <v>16.581</v>
      </c>
      <c r="E436">
        <v>16.611999999999998</v>
      </c>
      <c r="F436">
        <v>16.106999999999999</v>
      </c>
      <c r="G436">
        <v>16.393000000000001</v>
      </c>
    </row>
    <row r="437" spans="1:7" x14ac:dyDescent="0.2">
      <c r="A437">
        <v>64</v>
      </c>
      <c r="B437">
        <v>175.7</v>
      </c>
      <c r="C437">
        <v>15.984</v>
      </c>
      <c r="D437">
        <v>16.141999999999999</v>
      </c>
      <c r="E437">
        <v>16.181999999999999</v>
      </c>
      <c r="F437">
        <v>15.669</v>
      </c>
      <c r="G437">
        <v>15.944000000000001</v>
      </c>
    </row>
    <row r="438" spans="1:7" x14ac:dyDescent="0.2">
      <c r="A438">
        <v>65</v>
      </c>
      <c r="B438">
        <v>179.26</v>
      </c>
      <c r="C438">
        <v>15.561</v>
      </c>
      <c r="D438">
        <v>15.718</v>
      </c>
      <c r="E438">
        <v>15.757</v>
      </c>
      <c r="F438">
        <v>15.244999999999999</v>
      </c>
      <c r="G438">
        <v>15.523</v>
      </c>
    </row>
    <row r="439" spans="1:7" x14ac:dyDescent="0.2">
      <c r="A439">
        <v>66</v>
      </c>
      <c r="B439">
        <v>182.83</v>
      </c>
      <c r="C439">
        <v>15.154999999999999</v>
      </c>
      <c r="D439">
        <v>15.311</v>
      </c>
      <c r="E439">
        <v>15.36</v>
      </c>
      <c r="F439">
        <v>14.849</v>
      </c>
      <c r="G439">
        <v>15.101000000000001</v>
      </c>
    </row>
    <row r="440" spans="1:7" x14ac:dyDescent="0.2">
      <c r="A440">
        <v>67</v>
      </c>
      <c r="B440">
        <v>186.42</v>
      </c>
      <c r="C440">
        <v>14.77</v>
      </c>
      <c r="D440">
        <v>14.917999999999999</v>
      </c>
      <c r="E440">
        <v>14.975</v>
      </c>
      <c r="F440">
        <v>14.457000000000001</v>
      </c>
      <c r="G440">
        <v>14.728</v>
      </c>
    </row>
    <row r="441" spans="1:7" x14ac:dyDescent="0.2">
      <c r="A441">
        <v>68</v>
      </c>
      <c r="B441">
        <v>190.02</v>
      </c>
      <c r="C441">
        <v>14.397</v>
      </c>
      <c r="D441">
        <v>14.544</v>
      </c>
      <c r="E441">
        <v>14.605</v>
      </c>
      <c r="F441">
        <v>14.085000000000001</v>
      </c>
      <c r="G441">
        <v>14.353999999999999</v>
      </c>
    </row>
    <row r="442" spans="1:7" x14ac:dyDescent="0.2">
      <c r="A442">
        <v>69</v>
      </c>
      <c r="B442">
        <v>193.62</v>
      </c>
      <c r="C442">
        <v>14.032999999999999</v>
      </c>
      <c r="D442">
        <v>14.180999999999999</v>
      </c>
      <c r="E442">
        <v>14.253</v>
      </c>
      <c r="F442">
        <v>13.727</v>
      </c>
      <c r="G442">
        <v>13.971</v>
      </c>
    </row>
    <row r="443" spans="1:7" x14ac:dyDescent="0.2">
      <c r="A443">
        <v>70</v>
      </c>
      <c r="B443">
        <v>197.24</v>
      </c>
      <c r="C443">
        <v>13.677</v>
      </c>
      <c r="D443">
        <v>13.832000000000001</v>
      </c>
      <c r="E443">
        <v>13.901</v>
      </c>
      <c r="F443">
        <v>13.38</v>
      </c>
      <c r="G443">
        <v>13.596</v>
      </c>
    </row>
    <row r="444" spans="1:7" x14ac:dyDescent="0.2">
      <c r="A444">
        <v>71</v>
      </c>
      <c r="B444">
        <v>200.86</v>
      </c>
      <c r="C444">
        <v>13.349</v>
      </c>
      <c r="D444">
        <v>13.503</v>
      </c>
      <c r="E444">
        <v>13.582000000000001</v>
      </c>
      <c r="F444">
        <v>13.055999999999999</v>
      </c>
      <c r="G444">
        <v>13.255000000000001</v>
      </c>
    </row>
    <row r="445" spans="1:7" x14ac:dyDescent="0.2">
      <c r="A445">
        <v>72</v>
      </c>
      <c r="B445">
        <v>204.49</v>
      </c>
      <c r="C445">
        <v>13.039</v>
      </c>
      <c r="D445">
        <v>13.183999999999999</v>
      </c>
      <c r="E445">
        <v>13.268000000000001</v>
      </c>
      <c r="F445">
        <v>12.734999999999999</v>
      </c>
      <c r="G445">
        <v>12.967000000000001</v>
      </c>
    </row>
    <row r="446" spans="1:7" x14ac:dyDescent="0.2">
      <c r="A446">
        <v>73</v>
      </c>
      <c r="B446">
        <v>208.12</v>
      </c>
      <c r="C446">
        <v>12.746</v>
      </c>
      <c r="D446">
        <v>12.88</v>
      </c>
      <c r="E446">
        <v>12.967000000000001</v>
      </c>
      <c r="F446">
        <v>12.433</v>
      </c>
      <c r="G446">
        <v>12.704000000000001</v>
      </c>
    </row>
    <row r="447" spans="1:7" x14ac:dyDescent="0.2">
      <c r="A447">
        <v>74</v>
      </c>
      <c r="B447">
        <v>211.75</v>
      </c>
      <c r="C447">
        <v>12.467000000000001</v>
      </c>
      <c r="D447">
        <v>12.587</v>
      </c>
      <c r="E447">
        <v>12.679</v>
      </c>
      <c r="F447">
        <v>12.138</v>
      </c>
      <c r="G447">
        <v>12.464</v>
      </c>
    </row>
    <row r="448" spans="1:7" x14ac:dyDescent="0.2">
      <c r="A448">
        <v>75</v>
      </c>
      <c r="B448">
        <v>215.38</v>
      </c>
      <c r="C448">
        <v>12.195</v>
      </c>
      <c r="D448">
        <v>12.302</v>
      </c>
      <c r="E448">
        <v>12.398</v>
      </c>
      <c r="F448">
        <v>11.856999999999999</v>
      </c>
      <c r="G448">
        <v>12.224</v>
      </c>
    </row>
    <row r="449" spans="1:7" x14ac:dyDescent="0.2">
      <c r="A449">
        <v>76</v>
      </c>
      <c r="B449">
        <v>219.02</v>
      </c>
      <c r="C449">
        <v>11.932</v>
      </c>
      <c r="D449">
        <v>12.028</v>
      </c>
      <c r="E449">
        <v>12.128</v>
      </c>
      <c r="F449">
        <v>11.587</v>
      </c>
      <c r="G449">
        <v>11.984999999999999</v>
      </c>
    </row>
    <row r="450" spans="1:7" x14ac:dyDescent="0.2">
      <c r="A450">
        <v>77</v>
      </c>
      <c r="B450">
        <v>222.65</v>
      </c>
      <c r="C450">
        <v>11.677</v>
      </c>
      <c r="D450">
        <v>11.772</v>
      </c>
      <c r="E450">
        <v>11.868</v>
      </c>
      <c r="F450">
        <v>11.324999999999999</v>
      </c>
      <c r="G450">
        <v>11.742000000000001</v>
      </c>
    </row>
    <row r="451" spans="1:7" x14ac:dyDescent="0.2">
      <c r="A451">
        <v>78</v>
      </c>
      <c r="B451">
        <v>226.27</v>
      </c>
      <c r="C451">
        <v>11.430999999999999</v>
      </c>
      <c r="D451">
        <v>11.522</v>
      </c>
      <c r="E451">
        <v>11.625</v>
      </c>
      <c r="F451">
        <v>11.077</v>
      </c>
      <c r="G451">
        <v>11.499000000000001</v>
      </c>
    </row>
    <row r="452" spans="1:7" x14ac:dyDescent="0.2">
      <c r="A452">
        <v>79</v>
      </c>
      <c r="B452">
        <v>229.9</v>
      </c>
      <c r="C452">
        <v>11.191000000000001</v>
      </c>
      <c r="D452">
        <v>11.28</v>
      </c>
      <c r="E452">
        <v>11.385</v>
      </c>
      <c r="F452">
        <v>10.834</v>
      </c>
      <c r="G452">
        <v>11.263999999999999</v>
      </c>
    </row>
    <row r="453" spans="1:7" x14ac:dyDescent="0.2">
      <c r="A453">
        <v>80</v>
      </c>
      <c r="B453">
        <v>233.51</v>
      </c>
      <c r="C453">
        <v>10.957000000000001</v>
      </c>
      <c r="D453">
        <v>11.048</v>
      </c>
      <c r="E453">
        <v>11.159000000000001</v>
      </c>
      <c r="F453">
        <v>10.603</v>
      </c>
      <c r="G453">
        <v>11.016999999999999</v>
      </c>
    </row>
    <row r="454" spans="1:7" x14ac:dyDescent="0.2">
      <c r="A454">
        <v>81</v>
      </c>
      <c r="B454">
        <v>237.12</v>
      </c>
      <c r="C454">
        <v>10.731</v>
      </c>
      <c r="D454">
        <v>10.821999999999999</v>
      </c>
      <c r="E454">
        <v>10.94</v>
      </c>
      <c r="F454">
        <v>10.38</v>
      </c>
      <c r="G454">
        <v>10.782999999999999</v>
      </c>
    </row>
    <row r="455" spans="1:7" x14ac:dyDescent="0.2">
      <c r="A455">
        <v>82</v>
      </c>
      <c r="B455">
        <v>240.73</v>
      </c>
      <c r="C455">
        <v>10.513</v>
      </c>
      <c r="D455">
        <v>10.603</v>
      </c>
      <c r="E455">
        <v>10.723000000000001</v>
      </c>
      <c r="F455">
        <v>10.17</v>
      </c>
      <c r="G455">
        <v>10.554</v>
      </c>
    </row>
    <row r="456" spans="1:7" x14ac:dyDescent="0.2">
      <c r="A456">
        <v>83</v>
      </c>
      <c r="B456">
        <v>244.32</v>
      </c>
      <c r="C456">
        <v>10.298999999999999</v>
      </c>
      <c r="D456">
        <v>10.394</v>
      </c>
      <c r="E456">
        <v>10.516</v>
      </c>
      <c r="F456">
        <v>9.9649999999999999</v>
      </c>
      <c r="G456">
        <v>10.319000000000001</v>
      </c>
    </row>
    <row r="457" spans="1:7" x14ac:dyDescent="0.2">
      <c r="A457">
        <v>84</v>
      </c>
      <c r="B457">
        <v>247.9</v>
      </c>
      <c r="C457">
        <v>10.093999999999999</v>
      </c>
      <c r="D457">
        <v>10.196</v>
      </c>
      <c r="E457">
        <v>10.318</v>
      </c>
      <c r="F457">
        <v>9.7650000000000006</v>
      </c>
      <c r="G457">
        <v>10.099</v>
      </c>
    </row>
    <row r="458" spans="1:7" x14ac:dyDescent="0.2">
      <c r="A458">
        <v>85</v>
      </c>
      <c r="B458">
        <v>251.47</v>
      </c>
      <c r="C458">
        <v>9.9</v>
      </c>
      <c r="D458">
        <v>10.005000000000001</v>
      </c>
      <c r="E458">
        <v>10.132</v>
      </c>
      <c r="F458">
        <v>9.577</v>
      </c>
      <c r="G458">
        <v>9.8849999999999998</v>
      </c>
    </row>
    <row r="459" spans="1:7" x14ac:dyDescent="0.2">
      <c r="A459">
        <v>86</v>
      </c>
      <c r="B459">
        <v>255.03</v>
      </c>
      <c r="C459">
        <v>9.7140000000000004</v>
      </c>
      <c r="D459">
        <v>9.8179999999999996</v>
      </c>
      <c r="E459">
        <v>9.952</v>
      </c>
      <c r="F459">
        <v>9.3940000000000001</v>
      </c>
      <c r="G459">
        <v>9.69</v>
      </c>
    </row>
    <row r="460" spans="1:7" x14ac:dyDescent="0.2">
      <c r="A460">
        <v>87</v>
      </c>
      <c r="B460">
        <v>258.57</v>
      </c>
      <c r="C460">
        <v>9.5359999999999996</v>
      </c>
      <c r="D460">
        <v>9.641</v>
      </c>
      <c r="E460">
        <v>9.7739999999999991</v>
      </c>
      <c r="F460">
        <v>9.2219999999999995</v>
      </c>
      <c r="G460">
        <v>9.5060000000000002</v>
      </c>
    </row>
    <row r="461" spans="1:7" x14ac:dyDescent="0.2">
      <c r="A461">
        <v>88</v>
      </c>
      <c r="B461">
        <v>262.08999999999997</v>
      </c>
      <c r="C461">
        <v>9.3640000000000008</v>
      </c>
      <c r="D461">
        <v>9.4649999999999999</v>
      </c>
      <c r="E461">
        <v>9.6029999999999998</v>
      </c>
      <c r="F461">
        <v>9.0519999999999996</v>
      </c>
      <c r="G461">
        <v>9.3350000000000009</v>
      </c>
    </row>
    <row r="462" spans="1:7" x14ac:dyDescent="0.2">
      <c r="A462">
        <v>89</v>
      </c>
      <c r="B462">
        <v>265.60000000000002</v>
      </c>
      <c r="C462">
        <v>9.2040000000000006</v>
      </c>
      <c r="D462">
        <v>9.3000000000000007</v>
      </c>
      <c r="E462">
        <v>9.4390000000000001</v>
      </c>
      <c r="F462">
        <v>8.8870000000000005</v>
      </c>
      <c r="G462">
        <v>9.19</v>
      </c>
    </row>
    <row r="463" spans="1:7" x14ac:dyDescent="0.2">
      <c r="A463">
        <v>90</v>
      </c>
      <c r="B463">
        <v>269.08999999999997</v>
      </c>
      <c r="C463">
        <v>9.048</v>
      </c>
      <c r="D463">
        <v>9.141</v>
      </c>
      <c r="E463">
        <v>9.2840000000000007</v>
      </c>
      <c r="F463">
        <v>8.7279999999999998</v>
      </c>
      <c r="G463">
        <v>9.0370000000000008</v>
      </c>
    </row>
    <row r="464" spans="1:7" x14ac:dyDescent="0.2">
      <c r="A464">
        <v>91</v>
      </c>
      <c r="B464">
        <v>272.57</v>
      </c>
      <c r="C464">
        <v>8.8949999999999996</v>
      </c>
      <c r="D464">
        <v>8.9809999999999999</v>
      </c>
      <c r="E464">
        <v>9.1259999999999994</v>
      </c>
      <c r="F464">
        <v>8.5749999999999993</v>
      </c>
      <c r="G464">
        <v>8.8979999999999997</v>
      </c>
    </row>
    <row r="465" spans="1:7" x14ac:dyDescent="0.2">
      <c r="A465">
        <v>92</v>
      </c>
      <c r="B465">
        <v>276.02</v>
      </c>
      <c r="C465">
        <v>8.7479999999999993</v>
      </c>
      <c r="D465">
        <v>8.8309999999999995</v>
      </c>
      <c r="E465">
        <v>8.9779999999999998</v>
      </c>
      <c r="F465">
        <v>8.4359999999999999</v>
      </c>
      <c r="G465">
        <v>8.7479999999999993</v>
      </c>
    </row>
    <row r="466" spans="1:7" x14ac:dyDescent="0.2">
      <c r="A466">
        <v>93</v>
      </c>
      <c r="B466">
        <v>279.45</v>
      </c>
      <c r="C466">
        <v>8.6020000000000003</v>
      </c>
      <c r="D466">
        <v>8.6829999999999998</v>
      </c>
      <c r="E466">
        <v>8.8279999999999994</v>
      </c>
      <c r="F466">
        <v>8.2949999999999999</v>
      </c>
      <c r="G466">
        <v>8.6010000000000009</v>
      </c>
    </row>
    <row r="467" spans="1:7" x14ac:dyDescent="0.2">
      <c r="A467">
        <v>94</v>
      </c>
      <c r="B467">
        <v>282.86</v>
      </c>
      <c r="C467">
        <v>8.4610000000000003</v>
      </c>
      <c r="D467">
        <v>8.5449999999999999</v>
      </c>
      <c r="E467">
        <v>8.6869999999999994</v>
      </c>
      <c r="F467">
        <v>8.1590000000000007</v>
      </c>
      <c r="G467">
        <v>8.4540000000000006</v>
      </c>
    </row>
    <row r="468" spans="1:7" x14ac:dyDescent="0.2">
      <c r="A468">
        <v>95</v>
      </c>
      <c r="B468">
        <v>286.24</v>
      </c>
      <c r="C468">
        <v>8.3239999999999998</v>
      </c>
      <c r="D468">
        <v>8.4109999999999996</v>
      </c>
      <c r="E468">
        <v>8.5570000000000004</v>
      </c>
      <c r="F468">
        <v>8.0289999999999999</v>
      </c>
      <c r="G468">
        <v>8.2989999999999995</v>
      </c>
    </row>
    <row r="469" spans="1:7" x14ac:dyDescent="0.2">
      <c r="A469">
        <v>96</v>
      </c>
      <c r="B469">
        <v>289.61</v>
      </c>
      <c r="C469">
        <v>8.1880000000000006</v>
      </c>
      <c r="D469">
        <v>8.2789999999999999</v>
      </c>
      <c r="E469">
        <v>8.4250000000000007</v>
      </c>
      <c r="F469">
        <v>7.9</v>
      </c>
      <c r="G469">
        <v>8.1470000000000002</v>
      </c>
    </row>
    <row r="470" spans="1:7" x14ac:dyDescent="0.2">
      <c r="A470">
        <v>97</v>
      </c>
      <c r="B470">
        <v>292.95</v>
      </c>
      <c r="C470">
        <v>8.0589999999999993</v>
      </c>
      <c r="D470">
        <v>8.15</v>
      </c>
      <c r="E470">
        <v>8.3049999999999997</v>
      </c>
      <c r="F470">
        <v>7.78</v>
      </c>
      <c r="G470">
        <v>8.0009999999999994</v>
      </c>
    </row>
    <row r="471" spans="1:7" x14ac:dyDescent="0.2">
      <c r="A471">
        <v>98</v>
      </c>
      <c r="B471">
        <v>296.26</v>
      </c>
      <c r="C471">
        <v>7.9370000000000003</v>
      </c>
      <c r="D471">
        <v>8.0269999999999992</v>
      </c>
      <c r="E471">
        <v>8.18</v>
      </c>
      <c r="F471">
        <v>7.6589999999999998</v>
      </c>
      <c r="G471">
        <v>7.8810000000000002</v>
      </c>
    </row>
    <row r="472" spans="1:7" x14ac:dyDescent="0.2">
      <c r="A472">
        <v>99</v>
      </c>
      <c r="B472">
        <v>299.54000000000002</v>
      </c>
      <c r="C472">
        <v>7.8259999999999996</v>
      </c>
      <c r="D472">
        <v>7.9089999999999998</v>
      </c>
      <c r="E472">
        <v>8.0619999999999994</v>
      </c>
      <c r="F472">
        <v>7.5460000000000003</v>
      </c>
      <c r="G472">
        <v>7.7880000000000003</v>
      </c>
    </row>
    <row r="473" spans="1:7" x14ac:dyDescent="0.2">
      <c r="A473">
        <v>100</v>
      </c>
      <c r="B473">
        <v>302.8</v>
      </c>
      <c r="C473">
        <v>7.7220000000000004</v>
      </c>
      <c r="D473">
        <v>7.798</v>
      </c>
      <c r="E473">
        <v>7.95</v>
      </c>
      <c r="F473">
        <v>7.4359999999999999</v>
      </c>
      <c r="G473">
        <v>7.7050000000000001</v>
      </c>
    </row>
    <row r="474" spans="1:7" x14ac:dyDescent="0.2">
      <c r="A474">
        <v>101</v>
      </c>
      <c r="B474">
        <v>306.02999999999997</v>
      </c>
      <c r="C474">
        <v>7.617</v>
      </c>
      <c r="D474">
        <v>7.6870000000000003</v>
      </c>
      <c r="E474">
        <v>7.84</v>
      </c>
      <c r="F474">
        <v>7.3289999999999997</v>
      </c>
      <c r="G474">
        <v>7.6120000000000001</v>
      </c>
    </row>
    <row r="475" spans="1:7" x14ac:dyDescent="0.2">
      <c r="A475">
        <v>102</v>
      </c>
      <c r="B475">
        <v>309.23</v>
      </c>
      <c r="C475">
        <v>7.51</v>
      </c>
      <c r="D475">
        <v>7.5819999999999999</v>
      </c>
      <c r="E475">
        <v>7.734</v>
      </c>
      <c r="F475">
        <v>7.2229999999999999</v>
      </c>
      <c r="G475">
        <v>7.5</v>
      </c>
    </row>
    <row r="476" spans="1:7" x14ac:dyDescent="0.2">
      <c r="A476">
        <v>103</v>
      </c>
      <c r="B476">
        <v>312.39999999999998</v>
      </c>
      <c r="C476">
        <v>7.4039999999999999</v>
      </c>
      <c r="D476">
        <v>7.4770000000000003</v>
      </c>
      <c r="E476">
        <v>7.63</v>
      </c>
      <c r="F476">
        <v>7.117</v>
      </c>
      <c r="G476">
        <v>7.391</v>
      </c>
    </row>
    <row r="477" spans="1:7" x14ac:dyDescent="0.2">
      <c r="A477">
        <v>104</v>
      </c>
      <c r="B477">
        <v>315.54000000000002</v>
      </c>
      <c r="C477">
        <v>7.306</v>
      </c>
      <c r="D477">
        <v>7.3769999999999998</v>
      </c>
      <c r="E477">
        <v>7.5350000000000001</v>
      </c>
      <c r="F477">
        <v>7.0250000000000004</v>
      </c>
      <c r="G477">
        <v>7.2880000000000003</v>
      </c>
    </row>
    <row r="478" spans="1:7" x14ac:dyDescent="0.2">
      <c r="A478">
        <v>105</v>
      </c>
      <c r="B478">
        <v>318.64999999999998</v>
      </c>
      <c r="C478">
        <v>7.2089999999999996</v>
      </c>
      <c r="D478">
        <v>7.2729999999999997</v>
      </c>
      <c r="E478">
        <v>7.4390000000000001</v>
      </c>
      <c r="F478">
        <v>6.9240000000000004</v>
      </c>
      <c r="G478">
        <v>7.2</v>
      </c>
    </row>
    <row r="479" spans="1:7" x14ac:dyDescent="0.2">
      <c r="A479">
        <v>106</v>
      </c>
      <c r="B479">
        <v>321.73</v>
      </c>
      <c r="C479">
        <v>7.1150000000000002</v>
      </c>
      <c r="D479">
        <v>7.1779999999999999</v>
      </c>
      <c r="E479">
        <v>7.343</v>
      </c>
      <c r="F479">
        <v>6.835</v>
      </c>
      <c r="G479">
        <v>7.1050000000000004</v>
      </c>
    </row>
    <row r="480" spans="1:7" x14ac:dyDescent="0.2">
      <c r="A480">
        <v>107</v>
      </c>
      <c r="B480">
        <v>324.77</v>
      </c>
      <c r="C480">
        <v>7.024</v>
      </c>
      <c r="D480">
        <v>7.085</v>
      </c>
      <c r="E480">
        <v>7.2510000000000003</v>
      </c>
      <c r="F480">
        <v>6.7450000000000001</v>
      </c>
      <c r="G480">
        <v>7.0170000000000003</v>
      </c>
    </row>
    <row r="481" spans="1:7" x14ac:dyDescent="0.2">
      <c r="A481">
        <v>108</v>
      </c>
      <c r="B481">
        <v>327.79</v>
      </c>
      <c r="C481">
        <v>6.9379999999999997</v>
      </c>
      <c r="D481">
        <v>6.9960000000000004</v>
      </c>
      <c r="E481">
        <v>7.16</v>
      </c>
      <c r="F481">
        <v>6.66</v>
      </c>
      <c r="G481">
        <v>6.9340000000000002</v>
      </c>
    </row>
    <row r="482" spans="1:7" x14ac:dyDescent="0.2">
      <c r="A482">
        <v>109</v>
      </c>
      <c r="B482">
        <v>330.76</v>
      </c>
      <c r="C482">
        <v>6.8520000000000003</v>
      </c>
      <c r="D482">
        <v>6.91</v>
      </c>
      <c r="E482">
        <v>7.0750000000000002</v>
      </c>
      <c r="F482">
        <v>6.58</v>
      </c>
      <c r="G482">
        <v>6.8419999999999996</v>
      </c>
    </row>
    <row r="483" spans="1:7" x14ac:dyDescent="0.2">
      <c r="A483">
        <v>110</v>
      </c>
      <c r="B483">
        <v>333.71</v>
      </c>
      <c r="C483">
        <v>6.7649999999999997</v>
      </c>
      <c r="D483">
        <v>6.8280000000000003</v>
      </c>
      <c r="E483">
        <v>6.9880000000000004</v>
      </c>
      <c r="F483">
        <v>6.4969999999999999</v>
      </c>
      <c r="G483">
        <v>6.7460000000000004</v>
      </c>
    </row>
    <row r="484" spans="1:7" x14ac:dyDescent="0.2">
      <c r="A484">
        <v>111</v>
      </c>
      <c r="B484">
        <v>336.61</v>
      </c>
      <c r="C484">
        <v>6.6790000000000003</v>
      </c>
      <c r="D484">
        <v>6.7480000000000002</v>
      </c>
      <c r="E484">
        <v>6.9119999999999999</v>
      </c>
      <c r="F484">
        <v>6.4219999999999997</v>
      </c>
      <c r="G484">
        <v>6.6349999999999998</v>
      </c>
    </row>
    <row r="485" spans="1:7" x14ac:dyDescent="0.2">
      <c r="A485">
        <v>112</v>
      </c>
      <c r="B485">
        <v>339.49</v>
      </c>
      <c r="C485">
        <v>6.5949999999999998</v>
      </c>
      <c r="D485">
        <v>6.6689999999999996</v>
      </c>
      <c r="E485">
        <v>6.8330000000000002</v>
      </c>
      <c r="F485">
        <v>6.3449999999999998</v>
      </c>
      <c r="G485">
        <v>6.5350000000000001</v>
      </c>
    </row>
    <row r="486" spans="1:7" x14ac:dyDescent="0.2">
      <c r="A486">
        <v>113</v>
      </c>
      <c r="B486">
        <v>342.32</v>
      </c>
      <c r="C486">
        <v>6.5209999999999999</v>
      </c>
      <c r="D486">
        <v>6.5970000000000004</v>
      </c>
      <c r="E486">
        <v>6.76</v>
      </c>
      <c r="F486">
        <v>6.2770000000000001</v>
      </c>
      <c r="G486">
        <v>6.452</v>
      </c>
    </row>
    <row r="487" spans="1:7" x14ac:dyDescent="0.2">
      <c r="A487">
        <v>114</v>
      </c>
      <c r="B487">
        <v>345.12</v>
      </c>
      <c r="C487">
        <v>6.4489999999999998</v>
      </c>
      <c r="D487">
        <v>6.5259999999999998</v>
      </c>
      <c r="E487">
        <v>6.6890000000000001</v>
      </c>
      <c r="F487">
        <v>6.2060000000000004</v>
      </c>
      <c r="G487">
        <v>6.3760000000000003</v>
      </c>
    </row>
    <row r="488" spans="1:7" x14ac:dyDescent="0.2">
      <c r="A488">
        <v>115</v>
      </c>
      <c r="B488">
        <v>347.89</v>
      </c>
      <c r="C488">
        <v>6.3819999999999997</v>
      </c>
      <c r="D488">
        <v>6.4539999999999997</v>
      </c>
      <c r="E488">
        <v>6.6219999999999999</v>
      </c>
      <c r="F488">
        <v>6.1349999999999998</v>
      </c>
      <c r="G488">
        <v>6.3170000000000002</v>
      </c>
    </row>
    <row r="489" spans="1:7" x14ac:dyDescent="0.2">
      <c r="A489">
        <v>116</v>
      </c>
      <c r="B489">
        <v>350.61</v>
      </c>
      <c r="C489">
        <v>6.3150000000000004</v>
      </c>
      <c r="D489">
        <v>6.3879999999999999</v>
      </c>
      <c r="E489">
        <v>6.5529999999999999</v>
      </c>
      <c r="F489">
        <v>6.0739999999999998</v>
      </c>
      <c r="G489">
        <v>6.2469999999999999</v>
      </c>
    </row>
    <row r="490" spans="1:7" x14ac:dyDescent="0.2">
      <c r="A490">
        <v>117</v>
      </c>
      <c r="B490">
        <v>353.3</v>
      </c>
      <c r="C490">
        <v>6.2480000000000002</v>
      </c>
      <c r="D490">
        <v>6.32</v>
      </c>
      <c r="E490">
        <v>6.4880000000000004</v>
      </c>
      <c r="F490">
        <v>6.0069999999999997</v>
      </c>
      <c r="G490">
        <v>6.1760000000000002</v>
      </c>
    </row>
    <row r="491" spans="1:7" x14ac:dyDescent="0.2">
      <c r="A491">
        <v>118</v>
      </c>
      <c r="B491">
        <v>355.95</v>
      </c>
      <c r="C491">
        <v>6.1820000000000004</v>
      </c>
      <c r="D491">
        <v>6.2569999999999997</v>
      </c>
      <c r="E491">
        <v>6.4249999999999998</v>
      </c>
      <c r="F491">
        <v>5.9509999999999996</v>
      </c>
      <c r="G491">
        <v>6.0949999999999998</v>
      </c>
    </row>
    <row r="492" spans="1:7" x14ac:dyDescent="0.2">
      <c r="A492">
        <v>119</v>
      </c>
      <c r="B492">
        <v>358.56</v>
      </c>
      <c r="C492">
        <v>6.1150000000000002</v>
      </c>
      <c r="D492">
        <v>6.1929999999999996</v>
      </c>
      <c r="E492">
        <v>6.3630000000000004</v>
      </c>
      <c r="F492">
        <v>5.8890000000000002</v>
      </c>
      <c r="G492">
        <v>6.0119999999999996</v>
      </c>
    </row>
    <row r="493" spans="1:7" x14ac:dyDescent="0.2">
      <c r="A493">
        <v>120</v>
      </c>
      <c r="B493">
        <v>361.13</v>
      </c>
      <c r="C493">
        <v>6.0540000000000003</v>
      </c>
      <c r="D493">
        <v>6.1340000000000003</v>
      </c>
      <c r="E493">
        <v>6.3029999999999999</v>
      </c>
      <c r="F493">
        <v>5.8339999999999996</v>
      </c>
      <c r="G493">
        <v>5.9420000000000002</v>
      </c>
    </row>
    <row r="494" spans="1:7" x14ac:dyDescent="0.2">
      <c r="A494">
        <v>121</v>
      </c>
      <c r="B494">
        <v>363.66</v>
      </c>
      <c r="C494">
        <v>5.9939999999999998</v>
      </c>
      <c r="D494">
        <v>6.0780000000000003</v>
      </c>
      <c r="E494">
        <v>6.2439999999999998</v>
      </c>
      <c r="F494">
        <v>5.78</v>
      </c>
      <c r="G494">
        <v>5.8710000000000004</v>
      </c>
    </row>
    <row r="495" spans="1:7" x14ac:dyDescent="0.2">
      <c r="A495">
        <v>122</v>
      </c>
      <c r="B495">
        <v>366.16</v>
      </c>
      <c r="C495">
        <v>5.9340000000000002</v>
      </c>
      <c r="D495">
        <v>6.0220000000000002</v>
      </c>
      <c r="E495">
        <v>6.1909999999999998</v>
      </c>
      <c r="F495">
        <v>5.7270000000000003</v>
      </c>
      <c r="G495">
        <v>5.7960000000000003</v>
      </c>
    </row>
    <row r="496" spans="1:7" x14ac:dyDescent="0.2">
      <c r="A496">
        <v>123</v>
      </c>
      <c r="B496">
        <v>368.61</v>
      </c>
      <c r="C496">
        <v>5.8769999999999998</v>
      </c>
      <c r="D496">
        <v>5.97</v>
      </c>
      <c r="E496">
        <v>6.1390000000000002</v>
      </c>
      <c r="F496">
        <v>5.6769999999999996</v>
      </c>
      <c r="G496">
        <v>5.7229999999999999</v>
      </c>
    </row>
    <row r="497" spans="1:7" x14ac:dyDescent="0.2">
      <c r="A497">
        <v>124</v>
      </c>
      <c r="B497">
        <v>371.02</v>
      </c>
      <c r="C497">
        <v>5.8250000000000002</v>
      </c>
      <c r="D497">
        <v>5.9160000000000004</v>
      </c>
      <c r="E497">
        <v>6.0869999999999997</v>
      </c>
      <c r="F497">
        <v>5.6260000000000003</v>
      </c>
      <c r="G497">
        <v>5.673</v>
      </c>
    </row>
    <row r="498" spans="1:7" x14ac:dyDescent="0.2">
      <c r="A498">
        <v>125</v>
      </c>
      <c r="B498">
        <v>373.39</v>
      </c>
      <c r="C498">
        <v>5.7859999999999996</v>
      </c>
      <c r="D498">
        <v>5.8680000000000003</v>
      </c>
      <c r="E498">
        <v>6.0350000000000001</v>
      </c>
      <c r="F498">
        <v>5.5810000000000004</v>
      </c>
      <c r="G498">
        <v>5.6589999999999998</v>
      </c>
    </row>
    <row r="499" spans="1:7" x14ac:dyDescent="0.2">
      <c r="A499">
        <v>126</v>
      </c>
      <c r="B499">
        <v>375.72</v>
      </c>
      <c r="C499">
        <v>5.7530000000000001</v>
      </c>
      <c r="D499">
        <v>5.8179999999999996</v>
      </c>
      <c r="E499">
        <v>5.9870000000000001</v>
      </c>
      <c r="F499">
        <v>5.5330000000000004</v>
      </c>
      <c r="G499">
        <v>5.6740000000000004</v>
      </c>
    </row>
    <row r="500" spans="1:7" x14ac:dyDescent="0.2">
      <c r="A500">
        <v>127</v>
      </c>
      <c r="B500">
        <v>378.01</v>
      </c>
      <c r="C500">
        <v>5.7240000000000002</v>
      </c>
      <c r="D500">
        <v>5.7729999999999997</v>
      </c>
      <c r="E500">
        <v>5.94</v>
      </c>
      <c r="F500">
        <v>5.4880000000000004</v>
      </c>
      <c r="G500">
        <v>5.6959999999999997</v>
      </c>
    </row>
    <row r="501" spans="1:7" x14ac:dyDescent="0.2">
      <c r="A501">
        <v>128</v>
      </c>
      <c r="B501">
        <v>380.26</v>
      </c>
      <c r="C501">
        <v>5.6879999999999997</v>
      </c>
      <c r="D501">
        <v>5.726</v>
      </c>
      <c r="E501">
        <v>5.8949999999999996</v>
      </c>
      <c r="F501">
        <v>5.4470000000000001</v>
      </c>
      <c r="G501">
        <v>5.6859999999999999</v>
      </c>
    </row>
    <row r="502" spans="1:7" x14ac:dyDescent="0.2">
      <c r="A502">
        <v>129</v>
      </c>
      <c r="B502">
        <v>382.47</v>
      </c>
      <c r="C502">
        <v>5.6390000000000002</v>
      </c>
      <c r="D502">
        <v>5.6820000000000004</v>
      </c>
      <c r="E502">
        <v>5.8520000000000003</v>
      </c>
      <c r="F502">
        <v>5.4009999999999998</v>
      </c>
      <c r="G502">
        <v>5.6189999999999998</v>
      </c>
    </row>
    <row r="503" spans="1:7" x14ac:dyDescent="0.2">
      <c r="A503">
        <v>130</v>
      </c>
      <c r="B503">
        <v>384.63</v>
      </c>
      <c r="C503">
        <v>5.59</v>
      </c>
      <c r="D503">
        <v>5.6390000000000002</v>
      </c>
      <c r="E503">
        <v>5.8079999999999998</v>
      </c>
      <c r="F503">
        <v>5.3630000000000004</v>
      </c>
      <c r="G503">
        <v>5.55</v>
      </c>
    </row>
    <row r="504" spans="1:7" x14ac:dyDescent="0.2">
      <c r="A504">
        <v>131</v>
      </c>
      <c r="B504">
        <v>386.76</v>
      </c>
      <c r="C504">
        <v>5.54</v>
      </c>
      <c r="D504">
        <v>5.5960000000000001</v>
      </c>
      <c r="E504">
        <v>5.7670000000000003</v>
      </c>
      <c r="F504">
        <v>5.32</v>
      </c>
      <c r="G504">
        <v>5.4779999999999998</v>
      </c>
    </row>
    <row r="505" spans="1:7" x14ac:dyDescent="0.2">
      <c r="A505">
        <v>132</v>
      </c>
      <c r="B505">
        <v>388.84</v>
      </c>
      <c r="C505">
        <v>5.5</v>
      </c>
      <c r="D505">
        <v>5.556</v>
      </c>
      <c r="E505">
        <v>5.7279999999999998</v>
      </c>
      <c r="F505">
        <v>5.2839999999999998</v>
      </c>
      <c r="G505">
        <v>5.4329999999999998</v>
      </c>
    </row>
    <row r="506" spans="1:7" x14ac:dyDescent="0.2">
      <c r="A506">
        <v>133</v>
      </c>
      <c r="B506">
        <v>390.88</v>
      </c>
      <c r="C506">
        <v>5.4480000000000004</v>
      </c>
      <c r="D506">
        <v>5.5149999999999997</v>
      </c>
      <c r="E506">
        <v>5.6890000000000001</v>
      </c>
      <c r="F506">
        <v>5.2469999999999999</v>
      </c>
      <c r="G506">
        <v>5.343</v>
      </c>
    </row>
    <row r="507" spans="1:7" x14ac:dyDescent="0.2">
      <c r="A507">
        <v>134</v>
      </c>
      <c r="B507">
        <v>392.87</v>
      </c>
      <c r="C507">
        <v>5.4039999999999999</v>
      </c>
      <c r="D507">
        <v>5.4779999999999998</v>
      </c>
      <c r="E507">
        <v>5.649</v>
      </c>
      <c r="F507">
        <v>5.21</v>
      </c>
      <c r="G507">
        <v>5.2789999999999999</v>
      </c>
    </row>
    <row r="508" spans="1:7" x14ac:dyDescent="0.2">
      <c r="A508">
        <v>135</v>
      </c>
      <c r="B508">
        <v>394.83</v>
      </c>
      <c r="C508">
        <v>5.3639999999999999</v>
      </c>
      <c r="D508">
        <v>5.4409999999999998</v>
      </c>
      <c r="E508">
        <v>5.6120000000000001</v>
      </c>
      <c r="F508">
        <v>5.1790000000000003</v>
      </c>
      <c r="G508">
        <v>5.2249999999999996</v>
      </c>
    </row>
    <row r="509" spans="1:7" x14ac:dyDescent="0.2">
      <c r="A509">
        <v>136</v>
      </c>
      <c r="B509">
        <v>396.74</v>
      </c>
      <c r="C509">
        <v>5.3410000000000002</v>
      </c>
      <c r="D509">
        <v>5.4059999999999997</v>
      </c>
      <c r="E509">
        <v>5.5780000000000003</v>
      </c>
      <c r="F509">
        <v>5.15</v>
      </c>
      <c r="G509">
        <v>5.23</v>
      </c>
    </row>
    <row r="510" spans="1:7" x14ac:dyDescent="0.2">
      <c r="A510">
        <v>137</v>
      </c>
      <c r="B510">
        <v>398.61</v>
      </c>
      <c r="C510">
        <v>5.3129999999999997</v>
      </c>
      <c r="D510">
        <v>5.37</v>
      </c>
      <c r="E510">
        <v>5.5419999999999998</v>
      </c>
      <c r="F510">
        <v>5.1210000000000004</v>
      </c>
      <c r="G510">
        <v>5.2169999999999996</v>
      </c>
    </row>
    <row r="511" spans="1:7" x14ac:dyDescent="0.2">
      <c r="A511">
        <v>138</v>
      </c>
      <c r="B511">
        <v>400.43</v>
      </c>
      <c r="C511">
        <v>5.2770000000000001</v>
      </c>
      <c r="D511">
        <v>5.335</v>
      </c>
      <c r="E511">
        <v>5.5090000000000003</v>
      </c>
      <c r="F511">
        <v>5.0890000000000004</v>
      </c>
      <c r="G511">
        <v>5.1740000000000004</v>
      </c>
    </row>
    <row r="512" spans="1:7" x14ac:dyDescent="0.2">
      <c r="A512">
        <v>139</v>
      </c>
      <c r="B512">
        <v>402.22</v>
      </c>
      <c r="C512">
        <v>5.2430000000000003</v>
      </c>
      <c r="D512">
        <v>5.3029999999999999</v>
      </c>
      <c r="E512">
        <v>5.476</v>
      </c>
      <c r="F512">
        <v>5.0629999999999997</v>
      </c>
      <c r="G512">
        <v>5.1280000000000001</v>
      </c>
    </row>
    <row r="513" spans="1:7" x14ac:dyDescent="0.2">
      <c r="A513">
        <v>140</v>
      </c>
      <c r="B513">
        <v>403.96</v>
      </c>
      <c r="C513">
        <v>5.2080000000000002</v>
      </c>
      <c r="D513">
        <v>5.2709999999999999</v>
      </c>
      <c r="E513">
        <v>5.45</v>
      </c>
      <c r="F513">
        <v>5.0330000000000004</v>
      </c>
      <c r="G513">
        <v>5.077</v>
      </c>
    </row>
    <row r="514" spans="1:7" x14ac:dyDescent="0.2">
      <c r="A514">
        <v>141</v>
      </c>
      <c r="B514">
        <v>405.66</v>
      </c>
      <c r="C514">
        <v>5.1890000000000001</v>
      </c>
      <c r="D514">
        <v>5.2430000000000003</v>
      </c>
      <c r="E514">
        <v>5.4219999999999997</v>
      </c>
      <c r="F514">
        <v>5.0069999999999997</v>
      </c>
      <c r="G514">
        <v>5.0860000000000003</v>
      </c>
    </row>
    <row r="515" spans="1:7" x14ac:dyDescent="0.2">
      <c r="A515">
        <v>142</v>
      </c>
      <c r="B515">
        <v>407.31</v>
      </c>
      <c r="C515">
        <v>5.1769999999999996</v>
      </c>
      <c r="D515">
        <v>5.2149999999999999</v>
      </c>
      <c r="E515">
        <v>5.3940000000000001</v>
      </c>
      <c r="F515">
        <v>4.9809999999999999</v>
      </c>
      <c r="G515">
        <v>5.1189999999999998</v>
      </c>
    </row>
    <row r="516" spans="1:7" x14ac:dyDescent="0.2">
      <c r="A516">
        <v>143</v>
      </c>
      <c r="B516">
        <v>408.92</v>
      </c>
      <c r="C516">
        <v>5.16</v>
      </c>
      <c r="D516">
        <v>5.1909999999999998</v>
      </c>
      <c r="E516">
        <v>5.3639999999999999</v>
      </c>
      <c r="F516">
        <v>4.952</v>
      </c>
      <c r="G516">
        <v>5.1319999999999997</v>
      </c>
    </row>
    <row r="517" spans="1:7" x14ac:dyDescent="0.2">
      <c r="A517">
        <v>144</v>
      </c>
      <c r="B517">
        <v>410.49</v>
      </c>
      <c r="C517">
        <v>5.1319999999999997</v>
      </c>
      <c r="D517">
        <v>5.1660000000000004</v>
      </c>
      <c r="E517">
        <v>5.3390000000000004</v>
      </c>
      <c r="F517">
        <v>4.931</v>
      </c>
      <c r="G517">
        <v>5.093</v>
      </c>
    </row>
    <row r="518" spans="1:7" x14ac:dyDescent="0.2">
      <c r="A518">
        <v>145</v>
      </c>
      <c r="B518">
        <v>412.02</v>
      </c>
      <c r="C518">
        <v>5.0990000000000002</v>
      </c>
      <c r="D518">
        <v>5.141</v>
      </c>
      <c r="E518">
        <v>5.3120000000000003</v>
      </c>
      <c r="F518">
        <v>4.9020000000000001</v>
      </c>
      <c r="G518">
        <v>5.0410000000000004</v>
      </c>
    </row>
    <row r="519" spans="1:7" x14ac:dyDescent="0.2">
      <c r="A519">
        <v>146</v>
      </c>
      <c r="B519">
        <v>413.5</v>
      </c>
      <c r="C519">
        <v>5.0620000000000003</v>
      </c>
      <c r="D519">
        <v>5.1150000000000002</v>
      </c>
      <c r="E519">
        <v>5.2850000000000001</v>
      </c>
      <c r="F519">
        <v>4.88</v>
      </c>
      <c r="G519">
        <v>4.968</v>
      </c>
    </row>
    <row r="520" spans="1:7" x14ac:dyDescent="0.2">
      <c r="A520">
        <v>147</v>
      </c>
      <c r="B520">
        <v>414.94</v>
      </c>
      <c r="C520">
        <v>5.0380000000000003</v>
      </c>
      <c r="D520">
        <v>5.093</v>
      </c>
      <c r="E520">
        <v>5.2610000000000001</v>
      </c>
      <c r="F520">
        <v>4.8579999999999997</v>
      </c>
      <c r="G520">
        <v>4.9409999999999998</v>
      </c>
    </row>
    <row r="521" spans="1:7" x14ac:dyDescent="0.2">
      <c r="A521">
        <v>148</v>
      </c>
      <c r="B521">
        <v>416.33</v>
      </c>
      <c r="C521">
        <v>5.008</v>
      </c>
      <c r="D521">
        <v>5.069</v>
      </c>
      <c r="E521">
        <v>5.2380000000000004</v>
      </c>
      <c r="F521">
        <v>4.8339999999999996</v>
      </c>
      <c r="G521">
        <v>4.891</v>
      </c>
    </row>
    <row r="522" spans="1:7" x14ac:dyDescent="0.2">
      <c r="A522">
        <v>149</v>
      </c>
      <c r="B522">
        <v>417.69</v>
      </c>
      <c r="C522">
        <v>4.984</v>
      </c>
      <c r="D522">
        <v>5.0449999999999999</v>
      </c>
      <c r="E522">
        <v>5.2160000000000002</v>
      </c>
      <c r="F522">
        <v>4.8150000000000004</v>
      </c>
      <c r="G522">
        <v>4.8620000000000001</v>
      </c>
    </row>
    <row r="523" spans="1:7" x14ac:dyDescent="0.2">
      <c r="A523">
        <v>150</v>
      </c>
      <c r="B523">
        <v>419</v>
      </c>
      <c r="C523">
        <v>4.9610000000000003</v>
      </c>
      <c r="D523">
        <v>5.024</v>
      </c>
      <c r="E523">
        <v>5.1929999999999996</v>
      </c>
      <c r="F523">
        <v>4.7919999999999998</v>
      </c>
      <c r="G523">
        <v>4.8330000000000002</v>
      </c>
    </row>
    <row r="524" spans="1:7" x14ac:dyDescent="0.2">
      <c r="A524">
        <v>151</v>
      </c>
      <c r="B524">
        <v>420.26</v>
      </c>
      <c r="C524">
        <v>4.9450000000000003</v>
      </c>
      <c r="D524">
        <v>5.0019999999999998</v>
      </c>
      <c r="E524">
        <v>5.1749999999999998</v>
      </c>
      <c r="F524">
        <v>4.7750000000000004</v>
      </c>
      <c r="G524">
        <v>4.8289999999999997</v>
      </c>
    </row>
    <row r="525" spans="1:7" x14ac:dyDescent="0.2">
      <c r="A525">
        <v>152</v>
      </c>
      <c r="B525">
        <v>421.49</v>
      </c>
      <c r="C525">
        <v>4.9279999999999999</v>
      </c>
      <c r="D525">
        <v>4.9779999999999998</v>
      </c>
      <c r="E525">
        <v>5.1509999999999998</v>
      </c>
      <c r="F525">
        <v>4.7530000000000001</v>
      </c>
      <c r="G525">
        <v>4.8310000000000004</v>
      </c>
    </row>
    <row r="526" spans="1:7" x14ac:dyDescent="0.2">
      <c r="A526">
        <v>153</v>
      </c>
      <c r="B526">
        <v>422.67</v>
      </c>
      <c r="C526">
        <v>4.9119999999999999</v>
      </c>
      <c r="D526">
        <v>4.96</v>
      </c>
      <c r="E526">
        <v>5.133</v>
      </c>
      <c r="F526">
        <v>4.7329999999999997</v>
      </c>
      <c r="G526">
        <v>4.8209999999999997</v>
      </c>
    </row>
    <row r="527" spans="1:7" x14ac:dyDescent="0.2">
      <c r="A527">
        <v>154</v>
      </c>
      <c r="B527">
        <v>423.8</v>
      </c>
      <c r="C527">
        <v>4.8810000000000002</v>
      </c>
      <c r="D527">
        <v>4.9390000000000001</v>
      </c>
      <c r="E527">
        <v>5.1130000000000004</v>
      </c>
      <c r="F527">
        <v>4.702</v>
      </c>
      <c r="G527">
        <v>4.7720000000000002</v>
      </c>
    </row>
    <row r="528" spans="1:7" x14ac:dyDescent="0.2">
      <c r="A528">
        <v>155</v>
      </c>
      <c r="B528">
        <v>424.9</v>
      </c>
      <c r="C528">
        <v>4.859</v>
      </c>
      <c r="D528">
        <v>4.9180000000000001</v>
      </c>
      <c r="E528">
        <v>5.093</v>
      </c>
      <c r="F528">
        <v>4.6820000000000004</v>
      </c>
      <c r="G528">
        <v>4.742</v>
      </c>
    </row>
    <row r="529" spans="1:7" x14ac:dyDescent="0.2">
      <c r="A529">
        <v>156</v>
      </c>
      <c r="B529">
        <v>425.95</v>
      </c>
      <c r="C529">
        <v>4.84</v>
      </c>
      <c r="D529">
        <v>4.9000000000000004</v>
      </c>
      <c r="E529">
        <v>5.0759999999999996</v>
      </c>
      <c r="F529">
        <v>4.6710000000000003</v>
      </c>
      <c r="G529">
        <v>4.7119999999999997</v>
      </c>
    </row>
    <row r="530" spans="1:7" x14ac:dyDescent="0.2">
      <c r="A530">
        <v>157</v>
      </c>
      <c r="B530">
        <v>426.96</v>
      </c>
      <c r="C530">
        <v>4.8289999999999997</v>
      </c>
      <c r="D530">
        <v>4.8780000000000001</v>
      </c>
      <c r="E530">
        <v>5.056</v>
      </c>
      <c r="F530">
        <v>4.6539999999999999</v>
      </c>
      <c r="G530">
        <v>4.7290000000000001</v>
      </c>
    </row>
    <row r="531" spans="1:7" x14ac:dyDescent="0.2">
      <c r="A531">
        <v>158</v>
      </c>
      <c r="B531">
        <v>427.92</v>
      </c>
      <c r="C531">
        <v>4.82</v>
      </c>
      <c r="D531">
        <v>4.8609999999999998</v>
      </c>
      <c r="E531">
        <v>5.04</v>
      </c>
      <c r="F531">
        <v>4.6440000000000001</v>
      </c>
      <c r="G531">
        <v>4.7350000000000003</v>
      </c>
    </row>
    <row r="532" spans="1:7" x14ac:dyDescent="0.2">
      <c r="A532">
        <v>159</v>
      </c>
      <c r="B532">
        <v>428.84</v>
      </c>
      <c r="C532">
        <v>4.8029999999999999</v>
      </c>
      <c r="D532">
        <v>4.8419999999999996</v>
      </c>
      <c r="E532">
        <v>5.0199999999999996</v>
      </c>
      <c r="F532">
        <v>4.625</v>
      </c>
      <c r="G532">
        <v>4.726</v>
      </c>
    </row>
    <row r="533" spans="1:7" x14ac:dyDescent="0.2">
      <c r="A533">
        <v>160</v>
      </c>
      <c r="B533">
        <v>429.72</v>
      </c>
      <c r="C533">
        <v>4.7859999999999996</v>
      </c>
      <c r="D533">
        <v>4.8230000000000004</v>
      </c>
      <c r="E533">
        <v>5.0019999999999998</v>
      </c>
      <c r="F533">
        <v>4.6109999999999998</v>
      </c>
      <c r="G533">
        <v>4.7060000000000004</v>
      </c>
    </row>
    <row r="534" spans="1:7" x14ac:dyDescent="0.2">
      <c r="A534">
        <v>161</v>
      </c>
      <c r="B534">
        <v>430.55</v>
      </c>
      <c r="C534">
        <v>4.7679999999999998</v>
      </c>
      <c r="D534">
        <v>4.8040000000000003</v>
      </c>
      <c r="E534">
        <v>4.984</v>
      </c>
      <c r="F534">
        <v>4.5990000000000002</v>
      </c>
      <c r="G534">
        <v>4.6870000000000003</v>
      </c>
    </row>
    <row r="535" spans="1:7" x14ac:dyDescent="0.2">
      <c r="A535">
        <v>162</v>
      </c>
      <c r="B535">
        <v>431.35</v>
      </c>
      <c r="C535">
        <v>4.7519999999999998</v>
      </c>
      <c r="D535">
        <v>4.7809999999999997</v>
      </c>
      <c r="E535">
        <v>4.9619999999999997</v>
      </c>
      <c r="F535">
        <v>4.5810000000000004</v>
      </c>
      <c r="G535">
        <v>4.681</v>
      </c>
    </row>
    <row r="536" spans="1:7" x14ac:dyDescent="0.2">
      <c r="A536">
        <v>163</v>
      </c>
      <c r="B536">
        <v>432.1</v>
      </c>
      <c r="C536">
        <v>4.7309999999999999</v>
      </c>
      <c r="D536">
        <v>4.76</v>
      </c>
      <c r="E536">
        <v>4.944</v>
      </c>
      <c r="F536">
        <v>4.5659999999999998</v>
      </c>
      <c r="G536">
        <v>4.6539999999999999</v>
      </c>
    </row>
    <row r="537" spans="1:7" x14ac:dyDescent="0.2">
      <c r="A537">
        <v>164</v>
      </c>
      <c r="B537">
        <v>432.8</v>
      </c>
      <c r="C537">
        <v>4.7080000000000002</v>
      </c>
      <c r="D537">
        <v>4.7370000000000001</v>
      </c>
      <c r="E537">
        <v>4.923</v>
      </c>
      <c r="F537">
        <v>4.5439999999999996</v>
      </c>
      <c r="G537">
        <v>4.6280000000000001</v>
      </c>
    </row>
    <row r="538" spans="1:7" x14ac:dyDescent="0.2">
      <c r="A538">
        <v>165</v>
      </c>
      <c r="B538">
        <v>433.47</v>
      </c>
      <c r="C538">
        <v>4.6870000000000003</v>
      </c>
      <c r="D538">
        <v>4.7140000000000004</v>
      </c>
      <c r="E538">
        <v>4.899</v>
      </c>
      <c r="F538">
        <v>4.5270000000000001</v>
      </c>
      <c r="G538">
        <v>4.6070000000000002</v>
      </c>
    </row>
    <row r="539" spans="1:7" x14ac:dyDescent="0.2">
      <c r="A539">
        <v>166</v>
      </c>
      <c r="B539">
        <v>434.09</v>
      </c>
      <c r="C539">
        <v>4.6680000000000001</v>
      </c>
      <c r="D539">
        <v>4.6859999999999999</v>
      </c>
      <c r="E539">
        <v>4.875</v>
      </c>
      <c r="F539">
        <v>4.5019999999999998</v>
      </c>
      <c r="G539">
        <v>4.6059999999999999</v>
      </c>
    </row>
    <row r="540" spans="1:7" x14ac:dyDescent="0.2">
      <c r="A540">
        <v>167</v>
      </c>
      <c r="B540">
        <v>434.66</v>
      </c>
      <c r="C540">
        <v>4.6449999999999996</v>
      </c>
      <c r="D540">
        <v>4.6539999999999999</v>
      </c>
      <c r="E540">
        <v>4.8449999999999998</v>
      </c>
      <c r="F540">
        <v>4.4820000000000002</v>
      </c>
      <c r="G540">
        <v>4.601</v>
      </c>
    </row>
    <row r="541" spans="1:7" x14ac:dyDescent="0.2">
      <c r="A541">
        <v>168</v>
      </c>
      <c r="B541">
        <v>435.2</v>
      </c>
      <c r="C541">
        <v>4.6189999999999998</v>
      </c>
      <c r="D541">
        <v>4.6219999999999999</v>
      </c>
      <c r="E541">
        <v>4.8150000000000004</v>
      </c>
      <c r="F541">
        <v>4.4509999999999996</v>
      </c>
      <c r="G541">
        <v>4.5890000000000004</v>
      </c>
    </row>
    <row r="542" spans="1:7" x14ac:dyDescent="0.2">
      <c r="A542">
        <v>169</v>
      </c>
      <c r="B542">
        <v>435.69</v>
      </c>
      <c r="C542">
        <v>4.5940000000000003</v>
      </c>
      <c r="D542">
        <v>4.5910000000000002</v>
      </c>
      <c r="E542">
        <v>4.7839999999999998</v>
      </c>
      <c r="F542">
        <v>4.4210000000000003</v>
      </c>
      <c r="G542">
        <v>4.5789999999999997</v>
      </c>
    </row>
    <row r="543" spans="1:7" x14ac:dyDescent="0.2">
      <c r="A543">
        <v>170</v>
      </c>
      <c r="B543">
        <v>436.14</v>
      </c>
      <c r="C543">
        <v>4.5629999999999997</v>
      </c>
      <c r="D543">
        <v>4.5549999999999997</v>
      </c>
      <c r="E543">
        <v>4.7519999999999998</v>
      </c>
      <c r="F543">
        <v>4.3920000000000003</v>
      </c>
      <c r="G543">
        <v>4.5540000000000003</v>
      </c>
    </row>
    <row r="544" spans="1:7" x14ac:dyDescent="0.2">
      <c r="A544">
        <v>171</v>
      </c>
      <c r="B544">
        <v>436.54</v>
      </c>
      <c r="C544">
        <v>4.5279999999999996</v>
      </c>
      <c r="D544">
        <v>4.5179999999999998</v>
      </c>
      <c r="E544">
        <v>4.7169999999999996</v>
      </c>
      <c r="F544">
        <v>4.3579999999999997</v>
      </c>
      <c r="G544">
        <v>4.5190000000000001</v>
      </c>
    </row>
    <row r="545" spans="1:7" x14ac:dyDescent="0.2">
      <c r="A545">
        <v>172</v>
      </c>
      <c r="B545">
        <v>436.91</v>
      </c>
      <c r="C545">
        <v>4.4850000000000003</v>
      </c>
      <c r="D545">
        <v>4.4770000000000003</v>
      </c>
      <c r="E545">
        <v>4.6749999999999998</v>
      </c>
      <c r="F545">
        <v>4.3220000000000001</v>
      </c>
      <c r="G545">
        <v>4.4649999999999999</v>
      </c>
    </row>
    <row r="546" spans="1:7" x14ac:dyDescent="0.2">
      <c r="A546">
        <v>173</v>
      </c>
      <c r="B546">
        <v>437.23</v>
      </c>
      <c r="C546">
        <v>4.4379999999999997</v>
      </c>
      <c r="D546">
        <v>4.4329999999999998</v>
      </c>
      <c r="E546">
        <v>4.6349999999999998</v>
      </c>
      <c r="F546">
        <v>4.282</v>
      </c>
      <c r="G546">
        <v>4.4020000000000001</v>
      </c>
    </row>
    <row r="547" spans="1:7" x14ac:dyDescent="0.2">
      <c r="A547">
        <v>174</v>
      </c>
      <c r="B547">
        <v>437.51</v>
      </c>
      <c r="C547">
        <v>4.3879999999999999</v>
      </c>
      <c r="D547">
        <v>4.3860000000000001</v>
      </c>
      <c r="E547">
        <v>4.59</v>
      </c>
      <c r="F547">
        <v>4.2380000000000004</v>
      </c>
      <c r="G547">
        <v>4.3380000000000001</v>
      </c>
    </row>
    <row r="548" spans="1:7" x14ac:dyDescent="0.2">
      <c r="A548">
        <v>175</v>
      </c>
      <c r="B548">
        <v>437.74</v>
      </c>
      <c r="C548">
        <v>4.3360000000000003</v>
      </c>
      <c r="D548">
        <v>4.3369999999999997</v>
      </c>
      <c r="E548">
        <v>4.5449999999999999</v>
      </c>
      <c r="F548">
        <v>4.1929999999999996</v>
      </c>
      <c r="G548">
        <v>4.2709999999999999</v>
      </c>
    </row>
    <row r="549" spans="1:7" x14ac:dyDescent="0.2">
      <c r="A549">
        <v>176</v>
      </c>
      <c r="B549">
        <v>437.93</v>
      </c>
      <c r="C549">
        <v>4.2850000000000001</v>
      </c>
      <c r="D549">
        <v>4.2830000000000004</v>
      </c>
      <c r="E549">
        <v>4.4939999999999998</v>
      </c>
      <c r="F549">
        <v>4.1449999999999996</v>
      </c>
      <c r="G549">
        <v>4.218</v>
      </c>
    </row>
    <row r="550" spans="1:7" x14ac:dyDescent="0.2">
      <c r="A550">
        <v>177</v>
      </c>
      <c r="B550">
        <v>438.08</v>
      </c>
      <c r="C550">
        <v>4.2290000000000001</v>
      </c>
      <c r="D550">
        <v>4.2279999999999998</v>
      </c>
      <c r="E550">
        <v>4.4420000000000002</v>
      </c>
      <c r="F550">
        <v>4.0919999999999996</v>
      </c>
      <c r="G550">
        <v>4.1539999999999999</v>
      </c>
    </row>
    <row r="551" spans="1:7" x14ac:dyDescent="0.2">
      <c r="A551">
        <v>178</v>
      </c>
      <c r="B551">
        <v>438.19</v>
      </c>
      <c r="C551">
        <v>4.1719999999999997</v>
      </c>
      <c r="D551">
        <v>4.1719999999999997</v>
      </c>
      <c r="E551">
        <v>4.3849999999999998</v>
      </c>
      <c r="F551">
        <v>4.0369999999999999</v>
      </c>
      <c r="G551">
        <v>4.093</v>
      </c>
    </row>
    <row r="552" spans="1:7" x14ac:dyDescent="0.2">
      <c r="A552">
        <v>179</v>
      </c>
      <c r="B552">
        <v>438.25</v>
      </c>
      <c r="C552">
        <v>4.1109999999999998</v>
      </c>
      <c r="D552">
        <v>4.1100000000000003</v>
      </c>
      <c r="E552">
        <v>4.3289999999999997</v>
      </c>
      <c r="F552">
        <v>3.9790000000000001</v>
      </c>
      <c r="G552">
        <v>4.0250000000000004</v>
      </c>
    </row>
    <row r="553" spans="1:7" x14ac:dyDescent="0.2">
      <c r="A553">
        <v>180</v>
      </c>
      <c r="B553">
        <v>438.28</v>
      </c>
      <c r="C553">
        <v>4.0469999999999997</v>
      </c>
      <c r="D553">
        <v>4.0460000000000003</v>
      </c>
      <c r="E553">
        <v>4.2699999999999996</v>
      </c>
      <c r="F553">
        <v>3.9169999999999998</v>
      </c>
      <c r="G553">
        <v>3.9540000000000002</v>
      </c>
    </row>
    <row r="554" spans="1:7" x14ac:dyDescent="0.2">
      <c r="A554">
        <v>181</v>
      </c>
      <c r="B554">
        <v>438.25</v>
      </c>
      <c r="C554">
        <v>3.976</v>
      </c>
      <c r="D554">
        <v>3.9729999999999999</v>
      </c>
      <c r="E554">
        <v>4.2</v>
      </c>
      <c r="F554">
        <v>3.8479999999999999</v>
      </c>
      <c r="G554">
        <v>3.883</v>
      </c>
    </row>
    <row r="555" spans="1:7" x14ac:dyDescent="0.2">
      <c r="A555">
        <v>182</v>
      </c>
      <c r="B555">
        <v>438.19</v>
      </c>
      <c r="C555">
        <v>3.907</v>
      </c>
      <c r="D555">
        <v>3.9089999999999998</v>
      </c>
      <c r="E555">
        <v>4.1360000000000001</v>
      </c>
      <c r="F555">
        <v>3.7829999999999999</v>
      </c>
      <c r="G555">
        <v>3.8029999999999999</v>
      </c>
    </row>
    <row r="556" spans="1:7" x14ac:dyDescent="0.2">
      <c r="A556">
        <v>183</v>
      </c>
      <c r="B556">
        <v>438.08</v>
      </c>
      <c r="C556">
        <v>3.835</v>
      </c>
      <c r="D556">
        <v>3.8340000000000001</v>
      </c>
      <c r="E556">
        <v>4.0670000000000002</v>
      </c>
      <c r="F556">
        <v>3.7090000000000001</v>
      </c>
      <c r="G556">
        <v>3.73</v>
      </c>
    </row>
    <row r="557" spans="1:7" x14ac:dyDescent="0.2">
      <c r="A557">
        <v>184</v>
      </c>
      <c r="B557">
        <v>437.93</v>
      </c>
      <c r="C557">
        <v>3.762</v>
      </c>
      <c r="D557">
        <v>3.7530000000000001</v>
      </c>
      <c r="E557">
        <v>3.9950000000000001</v>
      </c>
      <c r="F557">
        <v>3.633</v>
      </c>
      <c r="G557">
        <v>3.6669999999999998</v>
      </c>
    </row>
    <row r="558" spans="1:7" x14ac:dyDescent="0.2">
      <c r="A558">
        <v>185</v>
      </c>
      <c r="B558">
        <v>437.74</v>
      </c>
      <c r="C558">
        <v>3.6949999999999998</v>
      </c>
      <c r="D558">
        <v>3.677</v>
      </c>
      <c r="E558">
        <v>3.9249999999999998</v>
      </c>
      <c r="F558">
        <v>3.56</v>
      </c>
      <c r="G558">
        <v>3.6190000000000002</v>
      </c>
    </row>
    <row r="559" spans="1:7" x14ac:dyDescent="0.2">
      <c r="A559">
        <v>186</v>
      </c>
      <c r="B559">
        <v>437.51</v>
      </c>
      <c r="C559">
        <v>3.6179999999999999</v>
      </c>
      <c r="D559">
        <v>3.593</v>
      </c>
      <c r="E559">
        <v>3.8410000000000002</v>
      </c>
      <c r="F559">
        <v>3.4830000000000001</v>
      </c>
      <c r="G559">
        <v>3.556</v>
      </c>
    </row>
    <row r="560" spans="1:7" x14ac:dyDescent="0.2">
      <c r="A560">
        <v>187</v>
      </c>
      <c r="B560">
        <v>437.23</v>
      </c>
      <c r="C560">
        <v>3.536</v>
      </c>
      <c r="D560">
        <v>3.5110000000000001</v>
      </c>
      <c r="E560">
        <v>3.76</v>
      </c>
      <c r="F560">
        <v>3.4089999999999998</v>
      </c>
      <c r="G560">
        <v>3.464</v>
      </c>
    </row>
    <row r="561" spans="1:7" x14ac:dyDescent="0.2">
      <c r="A561">
        <v>188</v>
      </c>
      <c r="B561">
        <v>436.91</v>
      </c>
      <c r="C561">
        <v>3.4460000000000002</v>
      </c>
      <c r="D561">
        <v>3.4249999999999998</v>
      </c>
      <c r="E561">
        <v>3.6720000000000002</v>
      </c>
      <c r="F561">
        <v>3.323</v>
      </c>
      <c r="G561">
        <v>3.363</v>
      </c>
    </row>
    <row r="562" spans="1:7" x14ac:dyDescent="0.2">
      <c r="A562">
        <v>189</v>
      </c>
      <c r="B562">
        <v>436.54</v>
      </c>
      <c r="C562">
        <v>3.3610000000000002</v>
      </c>
      <c r="D562">
        <v>3.3410000000000002</v>
      </c>
      <c r="E562">
        <v>3.5870000000000002</v>
      </c>
      <c r="F562">
        <v>3.2490000000000001</v>
      </c>
      <c r="G562">
        <v>3.2669999999999999</v>
      </c>
    </row>
    <row r="563" spans="1:7" x14ac:dyDescent="0.2">
      <c r="A563">
        <v>190</v>
      </c>
      <c r="B563">
        <v>436.14</v>
      </c>
      <c r="C563">
        <v>3.2789999999999999</v>
      </c>
      <c r="D563">
        <v>3.2559999999999998</v>
      </c>
      <c r="E563">
        <v>3.5019999999999998</v>
      </c>
      <c r="F563">
        <v>3.1669999999999998</v>
      </c>
      <c r="G563">
        <v>3.19</v>
      </c>
    </row>
    <row r="564" spans="1:7" x14ac:dyDescent="0.2">
      <c r="A564">
        <v>191</v>
      </c>
      <c r="B564">
        <v>435.69</v>
      </c>
      <c r="C564">
        <v>3.1909999999999998</v>
      </c>
      <c r="D564">
        <v>3.1629999999999998</v>
      </c>
      <c r="E564">
        <v>3.4129999999999998</v>
      </c>
      <c r="F564">
        <v>3.085</v>
      </c>
      <c r="G564">
        <v>3.1040000000000001</v>
      </c>
    </row>
    <row r="565" spans="1:7" x14ac:dyDescent="0.2">
      <c r="A565">
        <v>192</v>
      </c>
      <c r="B565">
        <v>435.2</v>
      </c>
      <c r="C565">
        <v>3.1070000000000002</v>
      </c>
      <c r="D565">
        <v>3.08</v>
      </c>
      <c r="E565">
        <v>3.3250000000000002</v>
      </c>
      <c r="F565">
        <v>3</v>
      </c>
      <c r="G565">
        <v>3.0219999999999998</v>
      </c>
    </row>
    <row r="566" spans="1:7" x14ac:dyDescent="0.2">
      <c r="A566">
        <v>193</v>
      </c>
      <c r="B566">
        <v>434.66</v>
      </c>
      <c r="C566">
        <v>3.0230000000000001</v>
      </c>
      <c r="D566">
        <v>2.9849999999999999</v>
      </c>
      <c r="E566">
        <v>3.238</v>
      </c>
      <c r="F566">
        <v>2.9169999999999998</v>
      </c>
      <c r="G566">
        <v>2.952</v>
      </c>
    </row>
    <row r="567" spans="1:7" x14ac:dyDescent="0.2">
      <c r="A567">
        <v>194</v>
      </c>
      <c r="B567">
        <v>434.09</v>
      </c>
      <c r="C567">
        <v>2.9430000000000001</v>
      </c>
      <c r="D567">
        <v>2.8980000000000001</v>
      </c>
      <c r="E567">
        <v>3.15</v>
      </c>
      <c r="F567">
        <v>2.831</v>
      </c>
      <c r="G567">
        <v>2.891</v>
      </c>
    </row>
    <row r="568" spans="1:7" x14ac:dyDescent="0.2">
      <c r="A568">
        <v>195</v>
      </c>
      <c r="B568">
        <v>433.47</v>
      </c>
      <c r="C568">
        <v>2.8620000000000001</v>
      </c>
      <c r="D568">
        <v>2.8079999999999998</v>
      </c>
      <c r="E568">
        <v>3.0609999999999999</v>
      </c>
      <c r="F568">
        <v>2.742</v>
      </c>
      <c r="G568">
        <v>2.8380000000000001</v>
      </c>
    </row>
    <row r="569" spans="1:7" x14ac:dyDescent="0.2">
      <c r="A569">
        <v>196</v>
      </c>
      <c r="B569">
        <v>432.8</v>
      </c>
      <c r="C569">
        <v>2.7749999999999999</v>
      </c>
      <c r="D569">
        <v>2.7170000000000001</v>
      </c>
      <c r="E569">
        <v>2.968</v>
      </c>
      <c r="F569">
        <v>2.66</v>
      </c>
      <c r="G569">
        <v>2.7559999999999998</v>
      </c>
    </row>
    <row r="570" spans="1:7" x14ac:dyDescent="0.2">
      <c r="A570">
        <v>197</v>
      </c>
      <c r="B570">
        <v>432.1</v>
      </c>
      <c r="C570">
        <v>2.6909999999999998</v>
      </c>
      <c r="D570">
        <v>2.629</v>
      </c>
      <c r="E570">
        <v>2.8809999999999998</v>
      </c>
      <c r="F570">
        <v>2.573</v>
      </c>
      <c r="G570">
        <v>2.6819999999999999</v>
      </c>
    </row>
    <row r="571" spans="1:7" x14ac:dyDescent="0.2">
      <c r="A571">
        <v>198</v>
      </c>
      <c r="B571">
        <v>431.35</v>
      </c>
      <c r="C571">
        <v>2.6030000000000002</v>
      </c>
      <c r="D571">
        <v>2.536</v>
      </c>
      <c r="E571">
        <v>2.7890000000000001</v>
      </c>
      <c r="F571">
        <v>2.4910000000000001</v>
      </c>
      <c r="G571">
        <v>2.5979999999999999</v>
      </c>
    </row>
    <row r="572" spans="1:7" x14ac:dyDescent="0.2">
      <c r="A572">
        <v>199</v>
      </c>
      <c r="B572">
        <v>430.55</v>
      </c>
      <c r="C572">
        <v>2.5219999999999998</v>
      </c>
      <c r="D572">
        <v>2.4590000000000001</v>
      </c>
      <c r="E572">
        <v>2.7040000000000002</v>
      </c>
      <c r="F572">
        <v>2.4060000000000001</v>
      </c>
      <c r="G572">
        <v>2.5179999999999998</v>
      </c>
    </row>
    <row r="573" spans="1:7" x14ac:dyDescent="0.2">
      <c r="A573">
        <v>200</v>
      </c>
      <c r="B573">
        <v>429.72</v>
      </c>
      <c r="C573">
        <v>2.4359999999999999</v>
      </c>
      <c r="D573">
        <v>2.3719999999999999</v>
      </c>
      <c r="E573">
        <v>2.617</v>
      </c>
      <c r="F573">
        <v>2.3250000000000002</v>
      </c>
      <c r="G573">
        <v>2.4319999999999999</v>
      </c>
    </row>
    <row r="574" spans="1:7" x14ac:dyDescent="0.2">
      <c r="A574">
        <v>201</v>
      </c>
      <c r="B574">
        <v>428.84</v>
      </c>
      <c r="C574">
        <v>2.355</v>
      </c>
      <c r="D574">
        <v>2.2930000000000001</v>
      </c>
      <c r="E574">
        <v>2.5329999999999999</v>
      </c>
      <c r="F574">
        <v>2.2490000000000001</v>
      </c>
      <c r="G574">
        <v>2.3479999999999999</v>
      </c>
    </row>
    <row r="575" spans="1:7" x14ac:dyDescent="0.2">
      <c r="A575">
        <v>202</v>
      </c>
      <c r="B575">
        <v>427.92</v>
      </c>
      <c r="C575">
        <v>2.2789999999999999</v>
      </c>
      <c r="D575">
        <v>2.214</v>
      </c>
      <c r="E575">
        <v>2.4529999999999998</v>
      </c>
      <c r="F575">
        <v>2.1659999999999999</v>
      </c>
      <c r="G575">
        <v>2.282</v>
      </c>
    </row>
    <row r="576" spans="1:7" x14ac:dyDescent="0.2">
      <c r="A576">
        <v>203</v>
      </c>
      <c r="B576">
        <v>426.96</v>
      </c>
      <c r="C576">
        <v>2.206</v>
      </c>
      <c r="D576">
        <v>2.1389999999999998</v>
      </c>
      <c r="E576">
        <v>2.37</v>
      </c>
      <c r="F576">
        <v>2.0950000000000002</v>
      </c>
      <c r="G576">
        <v>2.2200000000000002</v>
      </c>
    </row>
    <row r="577" spans="1:7" x14ac:dyDescent="0.2">
      <c r="A577">
        <v>204</v>
      </c>
      <c r="B577">
        <v>425.95</v>
      </c>
      <c r="C577">
        <v>2.1379999999999999</v>
      </c>
      <c r="D577">
        <v>2.0680000000000001</v>
      </c>
      <c r="E577">
        <v>2.2959999999999998</v>
      </c>
      <c r="F577">
        <v>2.0179999999999998</v>
      </c>
      <c r="G577">
        <v>2.1709999999999998</v>
      </c>
    </row>
    <row r="578" spans="1:7" x14ac:dyDescent="0.2">
      <c r="A578">
        <v>205</v>
      </c>
      <c r="B578">
        <v>424.9</v>
      </c>
      <c r="C578">
        <v>2.0710000000000002</v>
      </c>
      <c r="D578">
        <v>1.99</v>
      </c>
      <c r="E578">
        <v>2.222</v>
      </c>
      <c r="F578">
        <v>1.9530000000000001</v>
      </c>
      <c r="G578">
        <v>2.1179999999999999</v>
      </c>
    </row>
    <row r="579" spans="1:7" x14ac:dyDescent="0.2">
      <c r="A579">
        <v>206</v>
      </c>
      <c r="B579">
        <v>423.8</v>
      </c>
      <c r="C579">
        <v>2.0049999999999999</v>
      </c>
      <c r="D579">
        <v>1.9259999999999999</v>
      </c>
      <c r="E579">
        <v>2.1520000000000001</v>
      </c>
      <c r="F579">
        <v>1.88</v>
      </c>
      <c r="G579">
        <v>2.0630000000000002</v>
      </c>
    </row>
    <row r="580" spans="1:7" x14ac:dyDescent="0.2">
      <c r="A580">
        <v>207</v>
      </c>
      <c r="B580">
        <v>422.67</v>
      </c>
      <c r="C580">
        <v>1.9390000000000001</v>
      </c>
      <c r="D580">
        <v>1.861</v>
      </c>
      <c r="E580">
        <v>2.077</v>
      </c>
      <c r="F580">
        <v>1.819</v>
      </c>
      <c r="G580">
        <v>1.998</v>
      </c>
    </row>
    <row r="581" spans="1:7" x14ac:dyDescent="0.2">
      <c r="A581">
        <v>208</v>
      </c>
      <c r="B581">
        <v>421.49</v>
      </c>
      <c r="C581">
        <v>1.873</v>
      </c>
      <c r="D581">
        <v>1.798</v>
      </c>
      <c r="E581">
        <v>2.0049999999999999</v>
      </c>
      <c r="F581">
        <v>1.7549999999999999</v>
      </c>
      <c r="G581">
        <v>1.9359999999999999</v>
      </c>
    </row>
    <row r="582" spans="1:7" x14ac:dyDescent="0.2">
      <c r="A582">
        <v>209</v>
      </c>
      <c r="B582">
        <v>420.26</v>
      </c>
      <c r="C582">
        <v>1.8160000000000001</v>
      </c>
      <c r="D582">
        <v>1.7390000000000001</v>
      </c>
      <c r="E582">
        <v>1.9410000000000001</v>
      </c>
      <c r="F582">
        <v>1.6919999999999999</v>
      </c>
      <c r="G582">
        <v>1.893</v>
      </c>
    </row>
    <row r="583" spans="1:7" x14ac:dyDescent="0.2">
      <c r="A583">
        <v>210</v>
      </c>
      <c r="B583">
        <v>419</v>
      </c>
      <c r="C583">
        <v>1.76</v>
      </c>
      <c r="D583">
        <v>1.679</v>
      </c>
      <c r="E583">
        <v>1.877</v>
      </c>
      <c r="F583">
        <v>1.635</v>
      </c>
      <c r="G583">
        <v>1.849</v>
      </c>
    </row>
    <row r="584" spans="1:7" x14ac:dyDescent="0.2">
      <c r="A584">
        <v>211</v>
      </c>
      <c r="B584">
        <v>417.69</v>
      </c>
      <c r="C584">
        <v>1.712</v>
      </c>
      <c r="D584">
        <v>1.629</v>
      </c>
      <c r="E584">
        <v>1.8169999999999999</v>
      </c>
      <c r="F584">
        <v>1.5780000000000001</v>
      </c>
      <c r="G584">
        <v>1.8220000000000001</v>
      </c>
    </row>
    <row r="585" spans="1:7" x14ac:dyDescent="0.2">
      <c r="A585">
        <v>212</v>
      </c>
      <c r="B585">
        <v>416.33</v>
      </c>
      <c r="C585">
        <v>1.6579999999999999</v>
      </c>
      <c r="D585">
        <v>1.5680000000000001</v>
      </c>
      <c r="E585">
        <v>1.762</v>
      </c>
      <c r="F585">
        <v>1.526</v>
      </c>
      <c r="G585">
        <v>1.776</v>
      </c>
    </row>
    <row r="586" spans="1:7" x14ac:dyDescent="0.2">
      <c r="A586">
        <v>213</v>
      </c>
      <c r="B586">
        <v>414.94</v>
      </c>
      <c r="C586">
        <v>1.6020000000000001</v>
      </c>
      <c r="D586">
        <v>1.518</v>
      </c>
      <c r="E586">
        <v>1.7010000000000001</v>
      </c>
      <c r="F586">
        <v>1.4690000000000001</v>
      </c>
      <c r="G586">
        <v>1.7210000000000001</v>
      </c>
    </row>
    <row r="587" spans="1:7" x14ac:dyDescent="0.2">
      <c r="A587">
        <v>214</v>
      </c>
      <c r="B587">
        <v>413.5</v>
      </c>
      <c r="C587">
        <v>1.5509999999999999</v>
      </c>
      <c r="D587">
        <v>1.466</v>
      </c>
      <c r="E587">
        <v>1.6479999999999999</v>
      </c>
      <c r="F587">
        <v>1.419</v>
      </c>
      <c r="G587">
        <v>1.669</v>
      </c>
    </row>
    <row r="588" spans="1:7" x14ac:dyDescent="0.2">
      <c r="A588">
        <v>215</v>
      </c>
      <c r="B588">
        <v>412.02</v>
      </c>
      <c r="C588">
        <v>1.4990000000000001</v>
      </c>
      <c r="D588">
        <v>1.415</v>
      </c>
      <c r="E588">
        <v>1.5920000000000001</v>
      </c>
      <c r="F588">
        <v>1.371</v>
      </c>
      <c r="G588">
        <v>1.6180000000000001</v>
      </c>
    </row>
    <row r="589" spans="1:7" x14ac:dyDescent="0.2">
      <c r="A589">
        <v>216</v>
      </c>
      <c r="B589">
        <v>410.49</v>
      </c>
      <c r="C589">
        <v>1.454</v>
      </c>
      <c r="D589">
        <v>1.367</v>
      </c>
      <c r="E589">
        <v>1.55</v>
      </c>
      <c r="F589">
        <v>1.3220000000000001</v>
      </c>
      <c r="G589">
        <v>1.5760000000000001</v>
      </c>
    </row>
    <row r="590" spans="1:7" x14ac:dyDescent="0.2">
      <c r="A590">
        <v>217</v>
      </c>
      <c r="B590">
        <v>408.92</v>
      </c>
      <c r="C590">
        <v>1.407</v>
      </c>
      <c r="D590">
        <v>1.3180000000000001</v>
      </c>
      <c r="E590">
        <v>1.4990000000000001</v>
      </c>
      <c r="F590">
        <v>1.2809999999999999</v>
      </c>
      <c r="G590">
        <v>1.5309999999999999</v>
      </c>
    </row>
    <row r="591" spans="1:7" x14ac:dyDescent="0.2">
      <c r="A591">
        <v>218</v>
      </c>
      <c r="B591">
        <v>407.31</v>
      </c>
      <c r="C591">
        <v>1.363</v>
      </c>
      <c r="D591">
        <v>1.2789999999999999</v>
      </c>
      <c r="E591">
        <v>1.4550000000000001</v>
      </c>
      <c r="F591">
        <v>1.234</v>
      </c>
      <c r="G591">
        <v>1.4830000000000001</v>
      </c>
    </row>
    <row r="592" spans="1:7" x14ac:dyDescent="0.2">
      <c r="A592">
        <v>219</v>
      </c>
      <c r="B592">
        <v>405.66</v>
      </c>
      <c r="C592">
        <v>1.3169999999999999</v>
      </c>
      <c r="D592">
        <v>1.234</v>
      </c>
      <c r="E592">
        <v>1.4119999999999999</v>
      </c>
      <c r="F592">
        <v>1.1970000000000001</v>
      </c>
      <c r="G592">
        <v>1.425</v>
      </c>
    </row>
    <row r="593" spans="1:7" x14ac:dyDescent="0.2">
      <c r="A593">
        <v>220</v>
      </c>
      <c r="B593">
        <v>403.96</v>
      </c>
      <c r="C593">
        <v>1.2729999999999999</v>
      </c>
      <c r="D593">
        <v>1.1950000000000001</v>
      </c>
      <c r="E593">
        <v>1.3720000000000001</v>
      </c>
      <c r="F593">
        <v>1.1579999999999999</v>
      </c>
      <c r="G593">
        <v>1.3660000000000001</v>
      </c>
    </row>
    <row r="594" spans="1:7" x14ac:dyDescent="0.2">
      <c r="A594">
        <v>221</v>
      </c>
      <c r="B594">
        <v>402.22</v>
      </c>
      <c r="C594">
        <v>1.236</v>
      </c>
      <c r="D594">
        <v>1.1579999999999999</v>
      </c>
      <c r="E594">
        <v>1.337</v>
      </c>
      <c r="F594">
        <v>1.1279999999999999</v>
      </c>
      <c r="G594">
        <v>1.323</v>
      </c>
    </row>
    <row r="595" spans="1:7" x14ac:dyDescent="0.2">
      <c r="A595">
        <v>222</v>
      </c>
      <c r="B595">
        <v>400.43</v>
      </c>
      <c r="C595">
        <v>1.2030000000000001</v>
      </c>
      <c r="D595">
        <v>1.1240000000000001</v>
      </c>
      <c r="E595">
        <v>1.302</v>
      </c>
      <c r="F595">
        <v>1.091</v>
      </c>
      <c r="G595">
        <v>1.2969999999999999</v>
      </c>
    </row>
    <row r="596" spans="1:7" x14ac:dyDescent="0.2">
      <c r="A596">
        <v>223</v>
      </c>
      <c r="B596">
        <v>398.61</v>
      </c>
      <c r="C596">
        <v>1.1739999999999999</v>
      </c>
      <c r="D596">
        <v>1.0900000000000001</v>
      </c>
      <c r="E596">
        <v>1.2689999999999999</v>
      </c>
      <c r="F596">
        <v>1.0580000000000001</v>
      </c>
      <c r="G596">
        <v>1.278</v>
      </c>
    </row>
    <row r="597" spans="1:7" x14ac:dyDescent="0.2">
      <c r="A597">
        <v>224</v>
      </c>
      <c r="B597">
        <v>396.74</v>
      </c>
      <c r="C597">
        <v>1.145</v>
      </c>
      <c r="D597">
        <v>1.0589999999999999</v>
      </c>
      <c r="E597">
        <v>1.2410000000000001</v>
      </c>
      <c r="F597">
        <v>1.0369999999999999</v>
      </c>
      <c r="G597">
        <v>1.2410000000000001</v>
      </c>
    </row>
    <row r="598" spans="1:7" x14ac:dyDescent="0.2">
      <c r="A598">
        <v>225</v>
      </c>
      <c r="B598">
        <v>394.83</v>
      </c>
      <c r="C598">
        <v>1.1180000000000001</v>
      </c>
      <c r="D598">
        <v>1.038</v>
      </c>
      <c r="E598">
        <v>1.2190000000000001</v>
      </c>
      <c r="F598">
        <v>1.01</v>
      </c>
      <c r="G598">
        <v>1.206</v>
      </c>
    </row>
    <row r="599" spans="1:7" x14ac:dyDescent="0.2">
      <c r="A599">
        <v>226</v>
      </c>
      <c r="B599">
        <v>392.87</v>
      </c>
      <c r="C599">
        <v>1.0940000000000001</v>
      </c>
      <c r="D599">
        <v>1.0109999999999999</v>
      </c>
      <c r="E599">
        <v>1.196</v>
      </c>
      <c r="F599">
        <v>0.98899999999999999</v>
      </c>
      <c r="G599">
        <v>1.177</v>
      </c>
    </row>
    <row r="600" spans="1:7" x14ac:dyDescent="0.2">
      <c r="A600">
        <v>227</v>
      </c>
      <c r="B600">
        <v>390.88</v>
      </c>
      <c r="C600">
        <v>1.0720000000000001</v>
      </c>
      <c r="D600">
        <v>0.99199999999999999</v>
      </c>
      <c r="E600">
        <v>1.1739999999999999</v>
      </c>
      <c r="F600">
        <v>0.96699999999999997</v>
      </c>
      <c r="G600">
        <v>1.155</v>
      </c>
    </row>
    <row r="601" spans="1:7" x14ac:dyDescent="0.2">
      <c r="A601">
        <v>228</v>
      </c>
      <c r="B601">
        <v>388.84</v>
      </c>
      <c r="C601">
        <v>1.0589999999999999</v>
      </c>
      <c r="D601">
        <v>0.97</v>
      </c>
      <c r="E601">
        <v>1.1579999999999999</v>
      </c>
      <c r="F601">
        <v>0.95899999999999996</v>
      </c>
      <c r="G601">
        <v>1.149</v>
      </c>
    </row>
    <row r="602" spans="1:7" x14ac:dyDescent="0.2">
      <c r="A602">
        <v>229</v>
      </c>
      <c r="B602">
        <v>386.76</v>
      </c>
      <c r="C602">
        <v>1.0389999999999999</v>
      </c>
      <c r="D602">
        <v>0.95599999999999996</v>
      </c>
      <c r="E602">
        <v>1.141</v>
      </c>
      <c r="F602">
        <v>0.94099999999999995</v>
      </c>
      <c r="G602">
        <v>1.119</v>
      </c>
    </row>
    <row r="603" spans="1:7" x14ac:dyDescent="0.2">
      <c r="A603">
        <v>230</v>
      </c>
      <c r="B603">
        <v>384.63</v>
      </c>
      <c r="C603">
        <v>1.0269999999999999</v>
      </c>
      <c r="D603">
        <v>0.94</v>
      </c>
      <c r="E603">
        <v>1.1319999999999999</v>
      </c>
      <c r="F603">
        <v>0.92500000000000004</v>
      </c>
      <c r="G603">
        <v>1.109</v>
      </c>
    </row>
    <row r="604" spans="1:7" x14ac:dyDescent="0.2">
      <c r="A604">
        <v>231</v>
      </c>
      <c r="B604">
        <v>382.47</v>
      </c>
      <c r="C604">
        <v>1.0189999999999999</v>
      </c>
      <c r="D604">
        <v>0.92500000000000004</v>
      </c>
      <c r="E604">
        <v>1.1160000000000001</v>
      </c>
      <c r="F604">
        <v>0.92</v>
      </c>
      <c r="G604">
        <v>1.1160000000000001</v>
      </c>
    </row>
    <row r="605" spans="1:7" x14ac:dyDescent="0.2">
      <c r="A605">
        <v>232</v>
      </c>
      <c r="B605">
        <v>380.26</v>
      </c>
      <c r="C605">
        <v>1.0149999999999999</v>
      </c>
      <c r="D605">
        <v>0.91800000000000004</v>
      </c>
      <c r="E605">
        <v>1.109</v>
      </c>
      <c r="F605">
        <v>0.91200000000000003</v>
      </c>
      <c r="G605">
        <v>1.123</v>
      </c>
    </row>
    <row r="606" spans="1:7" x14ac:dyDescent="0.2">
      <c r="A606">
        <v>233</v>
      </c>
      <c r="B606">
        <v>378.01</v>
      </c>
      <c r="C606">
        <v>1.0089999999999999</v>
      </c>
      <c r="D606">
        <v>0.90500000000000003</v>
      </c>
      <c r="E606">
        <v>1.103</v>
      </c>
      <c r="F606">
        <v>0.91</v>
      </c>
      <c r="G606">
        <v>1.1180000000000001</v>
      </c>
    </row>
    <row r="607" spans="1:7" x14ac:dyDescent="0.2">
      <c r="A607">
        <v>234</v>
      </c>
      <c r="B607">
        <v>375.72</v>
      </c>
      <c r="C607">
        <v>0.998</v>
      </c>
      <c r="D607">
        <v>0.90100000000000002</v>
      </c>
      <c r="E607">
        <v>1.095</v>
      </c>
      <c r="F607">
        <v>0.9</v>
      </c>
      <c r="G607">
        <v>1.095</v>
      </c>
    </row>
    <row r="608" spans="1:7" x14ac:dyDescent="0.2">
      <c r="A608">
        <v>235</v>
      </c>
      <c r="B608">
        <v>373.39</v>
      </c>
      <c r="C608">
        <v>0.99199999999999999</v>
      </c>
      <c r="D608">
        <v>0.89100000000000001</v>
      </c>
      <c r="E608">
        <v>1.0920000000000001</v>
      </c>
      <c r="F608">
        <v>0.90200000000000002</v>
      </c>
      <c r="G608">
        <v>1.0820000000000001</v>
      </c>
    </row>
    <row r="609" spans="1:7" x14ac:dyDescent="0.2">
      <c r="A609">
        <v>236</v>
      </c>
      <c r="B609">
        <v>371.02</v>
      </c>
      <c r="C609">
        <v>0.98899999999999999</v>
      </c>
      <c r="D609">
        <v>0.88800000000000001</v>
      </c>
      <c r="E609">
        <v>1.091</v>
      </c>
      <c r="F609">
        <v>0.90200000000000002</v>
      </c>
      <c r="G609">
        <v>1.075</v>
      </c>
    </row>
    <row r="610" spans="1:7" x14ac:dyDescent="0.2">
      <c r="A610">
        <v>237</v>
      </c>
      <c r="B610">
        <v>368.61</v>
      </c>
      <c r="C610">
        <v>0.98699999999999999</v>
      </c>
      <c r="D610">
        <v>0.88100000000000001</v>
      </c>
      <c r="E610">
        <v>1.0900000000000001</v>
      </c>
      <c r="F610">
        <v>0.89</v>
      </c>
      <c r="G610">
        <v>1.0860000000000001</v>
      </c>
    </row>
    <row r="611" spans="1:7" x14ac:dyDescent="0.2">
      <c r="A611">
        <v>238</v>
      </c>
      <c r="B611">
        <v>366.16</v>
      </c>
      <c r="C611">
        <v>0.98799999999999999</v>
      </c>
      <c r="D611">
        <v>0.877</v>
      </c>
      <c r="E611">
        <v>1.085</v>
      </c>
      <c r="F611">
        <v>0.9</v>
      </c>
      <c r="G611">
        <v>1.091</v>
      </c>
    </row>
    <row r="612" spans="1:7" x14ac:dyDescent="0.2">
      <c r="A612">
        <v>239</v>
      </c>
      <c r="B612">
        <v>363.66</v>
      </c>
      <c r="C612">
        <v>0.99</v>
      </c>
      <c r="D612">
        <v>0.88</v>
      </c>
      <c r="E612">
        <v>1.0840000000000001</v>
      </c>
      <c r="F612">
        <v>0.90100000000000002</v>
      </c>
      <c r="G612">
        <v>1.093</v>
      </c>
    </row>
    <row r="613" spans="1:7" x14ac:dyDescent="0.2">
      <c r="A613">
        <v>240</v>
      </c>
      <c r="B613">
        <v>361.13</v>
      </c>
      <c r="C613">
        <v>0.98299999999999998</v>
      </c>
      <c r="D613">
        <v>0.86699999999999999</v>
      </c>
      <c r="E613">
        <v>1.0860000000000001</v>
      </c>
      <c r="F613">
        <v>0.89900000000000002</v>
      </c>
      <c r="G613">
        <v>1.079</v>
      </c>
    </row>
    <row r="614" spans="1:7" x14ac:dyDescent="0.2">
      <c r="A614">
        <v>241</v>
      </c>
      <c r="B614">
        <v>358.56</v>
      </c>
      <c r="C614">
        <v>0.98399999999999999</v>
      </c>
      <c r="D614">
        <v>0.87</v>
      </c>
      <c r="E614">
        <v>1.0860000000000001</v>
      </c>
      <c r="F614">
        <v>0.90400000000000003</v>
      </c>
      <c r="G614">
        <v>1.0780000000000001</v>
      </c>
    </row>
    <row r="615" spans="1:7" x14ac:dyDescent="0.2">
      <c r="A615">
        <v>242</v>
      </c>
      <c r="B615">
        <v>355.95</v>
      </c>
      <c r="C615">
        <v>0.98599999999999999</v>
      </c>
      <c r="D615">
        <v>0.86899999999999999</v>
      </c>
      <c r="E615">
        <v>1.0880000000000001</v>
      </c>
      <c r="F615">
        <v>0.90600000000000003</v>
      </c>
      <c r="G615">
        <v>1.083</v>
      </c>
    </row>
    <row r="616" spans="1:7" x14ac:dyDescent="0.2">
      <c r="A616">
        <v>243</v>
      </c>
      <c r="B616">
        <v>353.3</v>
      </c>
      <c r="C616">
        <v>0.99199999999999999</v>
      </c>
      <c r="D616">
        <v>0.86899999999999999</v>
      </c>
      <c r="E616">
        <v>1.0920000000000001</v>
      </c>
      <c r="F616">
        <v>0.91300000000000003</v>
      </c>
      <c r="G616">
        <v>1.093</v>
      </c>
    </row>
    <row r="617" spans="1:7" x14ac:dyDescent="0.2">
      <c r="A617">
        <v>244</v>
      </c>
      <c r="B617">
        <v>350.61</v>
      </c>
      <c r="C617">
        <v>0.996</v>
      </c>
      <c r="D617">
        <v>0.872</v>
      </c>
      <c r="E617">
        <v>1.097</v>
      </c>
      <c r="F617">
        <v>0.90900000000000003</v>
      </c>
      <c r="G617">
        <v>1.105</v>
      </c>
    </row>
    <row r="618" spans="1:7" x14ac:dyDescent="0.2">
      <c r="A618">
        <v>245</v>
      </c>
      <c r="B618">
        <v>347.89</v>
      </c>
      <c r="C618">
        <v>0.996</v>
      </c>
      <c r="D618">
        <v>0.871</v>
      </c>
      <c r="E618">
        <v>1.0960000000000001</v>
      </c>
      <c r="F618">
        <v>0.91600000000000004</v>
      </c>
      <c r="G618">
        <v>1.101</v>
      </c>
    </row>
    <row r="619" spans="1:7" x14ac:dyDescent="0.2">
      <c r="A619">
        <v>246</v>
      </c>
      <c r="B619">
        <v>345.12</v>
      </c>
      <c r="C619">
        <v>1.002</v>
      </c>
      <c r="D619">
        <v>0.876</v>
      </c>
      <c r="E619">
        <v>1.099</v>
      </c>
      <c r="F619">
        <v>0.92300000000000004</v>
      </c>
      <c r="G619">
        <v>1.1100000000000001</v>
      </c>
    </row>
    <row r="620" spans="1:7" x14ac:dyDescent="0.2">
      <c r="A620">
        <v>247</v>
      </c>
      <c r="B620">
        <v>342.32</v>
      </c>
      <c r="C620">
        <v>1.004</v>
      </c>
      <c r="D620">
        <v>0.874</v>
      </c>
      <c r="E620">
        <v>1.1040000000000001</v>
      </c>
      <c r="F620">
        <v>0.92500000000000004</v>
      </c>
      <c r="G620">
        <v>1.113</v>
      </c>
    </row>
    <row r="621" spans="1:7" x14ac:dyDescent="0.2">
      <c r="A621">
        <v>248</v>
      </c>
      <c r="B621">
        <v>339.49</v>
      </c>
      <c r="C621">
        <v>1.012</v>
      </c>
      <c r="D621">
        <v>0.879</v>
      </c>
      <c r="E621">
        <v>1.105</v>
      </c>
      <c r="F621">
        <v>0.92800000000000005</v>
      </c>
      <c r="G621">
        <v>1.135</v>
      </c>
    </row>
    <row r="622" spans="1:7" x14ac:dyDescent="0.2">
      <c r="A622">
        <v>249</v>
      </c>
      <c r="B622">
        <v>336.61</v>
      </c>
      <c r="C622">
        <v>1.012</v>
      </c>
      <c r="D622">
        <v>0.88500000000000001</v>
      </c>
      <c r="E622">
        <v>1.109</v>
      </c>
      <c r="F622">
        <v>0.93500000000000005</v>
      </c>
      <c r="G622">
        <v>1.1180000000000001</v>
      </c>
    </row>
    <row r="623" spans="1:7" x14ac:dyDescent="0.2">
      <c r="A623">
        <v>250</v>
      </c>
      <c r="B623">
        <v>333.71</v>
      </c>
      <c r="C623">
        <v>1.0109999999999999</v>
      </c>
      <c r="D623">
        <v>0.88400000000000001</v>
      </c>
      <c r="E623">
        <v>1.1120000000000001</v>
      </c>
      <c r="F623">
        <v>0.94</v>
      </c>
      <c r="G623">
        <v>1.109</v>
      </c>
    </row>
    <row r="624" spans="1:7" x14ac:dyDescent="0.2">
      <c r="A624">
        <v>251</v>
      </c>
      <c r="B624">
        <v>330.76</v>
      </c>
      <c r="C624">
        <v>1.0169999999999999</v>
      </c>
      <c r="D624">
        <v>0.89</v>
      </c>
      <c r="E624">
        <v>1.1160000000000001</v>
      </c>
      <c r="F624">
        <v>0.94199999999999995</v>
      </c>
      <c r="G624">
        <v>1.1180000000000001</v>
      </c>
    </row>
    <row r="625" spans="1:7" x14ac:dyDescent="0.2">
      <c r="A625">
        <v>252</v>
      </c>
      <c r="B625">
        <v>327.79</v>
      </c>
      <c r="C625">
        <v>1.0209999999999999</v>
      </c>
      <c r="D625">
        <v>0.89</v>
      </c>
      <c r="E625">
        <v>1.1200000000000001</v>
      </c>
      <c r="F625">
        <v>0.95</v>
      </c>
      <c r="G625">
        <v>1.125</v>
      </c>
    </row>
    <row r="626" spans="1:7" x14ac:dyDescent="0.2">
      <c r="A626">
        <v>253</v>
      </c>
      <c r="B626">
        <v>324.77</v>
      </c>
      <c r="C626">
        <v>1.0249999999999999</v>
      </c>
      <c r="D626">
        <v>0.89800000000000002</v>
      </c>
      <c r="E626">
        <v>1.123</v>
      </c>
      <c r="F626">
        <v>0.94899999999999995</v>
      </c>
      <c r="G626">
        <v>1.129</v>
      </c>
    </row>
    <row r="627" spans="1:7" x14ac:dyDescent="0.2">
      <c r="A627">
        <v>254</v>
      </c>
      <c r="B627">
        <v>321.73</v>
      </c>
      <c r="C627">
        <v>1.0249999999999999</v>
      </c>
      <c r="D627">
        <v>0.89800000000000002</v>
      </c>
      <c r="E627">
        <v>1.1259999999999999</v>
      </c>
      <c r="F627">
        <v>0.95699999999999996</v>
      </c>
      <c r="G627">
        <v>1.121</v>
      </c>
    </row>
    <row r="628" spans="1:7" x14ac:dyDescent="0.2">
      <c r="A628">
        <v>255</v>
      </c>
      <c r="B628">
        <v>318.64999999999998</v>
      </c>
      <c r="C628">
        <v>1.0249999999999999</v>
      </c>
      <c r="D628">
        <v>0.90400000000000003</v>
      </c>
      <c r="E628">
        <v>1.1279999999999999</v>
      </c>
      <c r="F628">
        <v>0.95899999999999996</v>
      </c>
      <c r="G628">
        <v>1.109</v>
      </c>
    </row>
    <row r="629" spans="1:7" x14ac:dyDescent="0.2">
      <c r="A629">
        <v>256</v>
      </c>
      <c r="B629">
        <v>315.54000000000002</v>
      </c>
      <c r="C629">
        <v>1.022</v>
      </c>
      <c r="D629">
        <v>0.90300000000000002</v>
      </c>
      <c r="E629">
        <v>1.1299999999999999</v>
      </c>
      <c r="F629">
        <v>0.95599999999999996</v>
      </c>
      <c r="G629">
        <v>1.099</v>
      </c>
    </row>
    <row r="630" spans="1:7" x14ac:dyDescent="0.2">
      <c r="A630">
        <v>257</v>
      </c>
      <c r="B630">
        <v>312.39999999999998</v>
      </c>
      <c r="C630">
        <v>1.0229999999999999</v>
      </c>
      <c r="D630">
        <v>0.90500000000000003</v>
      </c>
      <c r="E630">
        <v>1.133</v>
      </c>
      <c r="F630">
        <v>0.96299999999999997</v>
      </c>
      <c r="G630">
        <v>1.0920000000000001</v>
      </c>
    </row>
    <row r="631" spans="1:7" x14ac:dyDescent="0.2">
      <c r="A631">
        <v>258</v>
      </c>
      <c r="B631">
        <v>309.23</v>
      </c>
      <c r="C631">
        <v>1.022</v>
      </c>
      <c r="D631">
        <v>0.90700000000000003</v>
      </c>
      <c r="E631">
        <v>1.1339999999999999</v>
      </c>
      <c r="F631">
        <v>0.96</v>
      </c>
      <c r="G631">
        <v>1.089</v>
      </c>
    </row>
    <row r="632" spans="1:7" x14ac:dyDescent="0.2">
      <c r="A632">
        <v>259</v>
      </c>
      <c r="B632">
        <v>306.02999999999997</v>
      </c>
      <c r="C632">
        <v>1.02</v>
      </c>
      <c r="D632">
        <v>0.90600000000000003</v>
      </c>
      <c r="E632">
        <v>1.1339999999999999</v>
      </c>
      <c r="F632">
        <v>0.96399999999999997</v>
      </c>
      <c r="G632">
        <v>1.077</v>
      </c>
    </row>
    <row r="633" spans="1:7" x14ac:dyDescent="0.2">
      <c r="A633">
        <v>260</v>
      </c>
      <c r="B633">
        <v>302.8</v>
      </c>
      <c r="C633">
        <v>1.016</v>
      </c>
      <c r="D633">
        <v>0.90900000000000003</v>
      </c>
      <c r="E633">
        <v>1.133</v>
      </c>
      <c r="F633">
        <v>0.95799999999999996</v>
      </c>
      <c r="G633">
        <v>1.0629999999999999</v>
      </c>
    </row>
    <row r="634" spans="1:7" x14ac:dyDescent="0.2">
      <c r="A634">
        <v>261</v>
      </c>
      <c r="B634">
        <v>299.54000000000002</v>
      </c>
      <c r="C634">
        <v>1.0109999999999999</v>
      </c>
      <c r="D634">
        <v>0.90800000000000003</v>
      </c>
      <c r="E634">
        <v>1.1319999999999999</v>
      </c>
      <c r="F634">
        <v>0.95799999999999996</v>
      </c>
      <c r="G634">
        <v>1.0449999999999999</v>
      </c>
    </row>
    <row r="635" spans="1:7" x14ac:dyDescent="0.2">
      <c r="A635">
        <v>262</v>
      </c>
      <c r="B635">
        <v>296.26</v>
      </c>
      <c r="C635">
        <v>1.004</v>
      </c>
      <c r="D635">
        <v>0.90700000000000003</v>
      </c>
      <c r="E635">
        <v>1.133</v>
      </c>
      <c r="F635">
        <v>0.95599999999999996</v>
      </c>
      <c r="G635">
        <v>1.0189999999999999</v>
      </c>
    </row>
    <row r="636" spans="1:7" x14ac:dyDescent="0.2">
      <c r="A636">
        <v>263</v>
      </c>
      <c r="B636">
        <v>292.94</v>
      </c>
      <c r="C636">
        <v>0.996</v>
      </c>
      <c r="D636">
        <v>0.90900000000000003</v>
      </c>
      <c r="E636">
        <v>1.129</v>
      </c>
      <c r="F636">
        <v>0.95299999999999996</v>
      </c>
      <c r="G636">
        <v>0.99299999999999999</v>
      </c>
    </row>
    <row r="637" spans="1:7" x14ac:dyDescent="0.2">
      <c r="A637">
        <v>264</v>
      </c>
      <c r="B637">
        <v>289.61</v>
      </c>
      <c r="C637">
        <v>0.98699999999999999</v>
      </c>
      <c r="D637">
        <v>0.90400000000000003</v>
      </c>
      <c r="E637">
        <v>1.1279999999999999</v>
      </c>
      <c r="F637">
        <v>0.95199999999999996</v>
      </c>
      <c r="G637">
        <v>0.96399999999999997</v>
      </c>
    </row>
    <row r="638" spans="1:7" x14ac:dyDescent="0.2">
      <c r="A638">
        <v>265</v>
      </c>
      <c r="B638">
        <v>286.24</v>
      </c>
      <c r="C638">
        <v>0.97799999999999998</v>
      </c>
      <c r="D638">
        <v>0.90600000000000003</v>
      </c>
      <c r="E638">
        <v>1.1259999999999999</v>
      </c>
      <c r="F638">
        <v>0.94699999999999995</v>
      </c>
      <c r="G638">
        <v>0.93400000000000005</v>
      </c>
    </row>
    <row r="639" spans="1:7" x14ac:dyDescent="0.2">
      <c r="A639">
        <v>266</v>
      </c>
      <c r="B639">
        <v>282.86</v>
      </c>
      <c r="C639">
        <v>0.96599999999999997</v>
      </c>
      <c r="D639">
        <v>0.90200000000000002</v>
      </c>
      <c r="E639">
        <v>1.121</v>
      </c>
      <c r="F639">
        <v>0.94499999999999995</v>
      </c>
      <c r="G639">
        <v>0.89600000000000002</v>
      </c>
    </row>
    <row r="640" spans="1:7" x14ac:dyDescent="0.2">
      <c r="A640">
        <v>267</v>
      </c>
      <c r="B640">
        <v>279.45</v>
      </c>
      <c r="C640">
        <v>0.96</v>
      </c>
      <c r="D640">
        <v>0.90400000000000003</v>
      </c>
      <c r="E640">
        <v>1.1180000000000001</v>
      </c>
      <c r="F640">
        <v>0.93899999999999995</v>
      </c>
      <c r="G640">
        <v>0.878</v>
      </c>
    </row>
    <row r="641" spans="1:7" x14ac:dyDescent="0.2">
      <c r="A641">
        <v>268</v>
      </c>
      <c r="B641">
        <v>276.02</v>
      </c>
      <c r="C641">
        <v>0.95399999999999996</v>
      </c>
      <c r="D641">
        <v>0.89900000000000002</v>
      </c>
      <c r="E641">
        <v>1.1120000000000001</v>
      </c>
      <c r="F641">
        <v>0.93300000000000005</v>
      </c>
      <c r="G641">
        <v>0.873</v>
      </c>
    </row>
    <row r="642" spans="1:7" x14ac:dyDescent="0.2">
      <c r="A642">
        <v>269</v>
      </c>
      <c r="B642">
        <v>272.56</v>
      </c>
      <c r="C642">
        <v>0.95099999999999996</v>
      </c>
      <c r="D642">
        <v>0.89800000000000002</v>
      </c>
      <c r="E642">
        <v>1.107</v>
      </c>
      <c r="F642">
        <v>0.93300000000000005</v>
      </c>
      <c r="G642">
        <v>0.86699999999999999</v>
      </c>
    </row>
    <row r="643" spans="1:7" x14ac:dyDescent="0.2">
      <c r="A643">
        <v>270</v>
      </c>
      <c r="B643">
        <v>269.08999999999997</v>
      </c>
      <c r="C643">
        <v>0.94499999999999995</v>
      </c>
      <c r="D643">
        <v>0.89600000000000002</v>
      </c>
      <c r="E643">
        <v>1.1000000000000001</v>
      </c>
      <c r="F643">
        <v>0.92100000000000004</v>
      </c>
      <c r="G643">
        <v>0.86399999999999999</v>
      </c>
    </row>
    <row r="644" spans="1:7" x14ac:dyDescent="0.2">
      <c r="A644">
        <v>271</v>
      </c>
      <c r="B644">
        <v>265.60000000000002</v>
      </c>
      <c r="C644">
        <v>0.93899999999999995</v>
      </c>
      <c r="D644">
        <v>0.89</v>
      </c>
      <c r="E644">
        <v>1.0920000000000001</v>
      </c>
      <c r="F644">
        <v>0.91800000000000004</v>
      </c>
      <c r="G644">
        <v>0.85399999999999998</v>
      </c>
    </row>
    <row r="645" spans="1:7" x14ac:dyDescent="0.2">
      <c r="A645">
        <v>272</v>
      </c>
      <c r="B645">
        <v>262.08999999999997</v>
      </c>
      <c r="C645">
        <v>0.93400000000000005</v>
      </c>
      <c r="D645">
        <v>0.89</v>
      </c>
      <c r="E645">
        <v>1.0880000000000001</v>
      </c>
      <c r="F645">
        <v>0.91</v>
      </c>
      <c r="G645">
        <v>0.84799999999999998</v>
      </c>
    </row>
    <row r="646" spans="1:7" x14ac:dyDescent="0.2">
      <c r="A646">
        <v>273</v>
      </c>
      <c r="B646">
        <v>258.57</v>
      </c>
      <c r="C646">
        <v>0.92100000000000004</v>
      </c>
      <c r="D646">
        <v>0.88200000000000001</v>
      </c>
      <c r="E646">
        <v>1.077</v>
      </c>
      <c r="F646">
        <v>0.90400000000000003</v>
      </c>
      <c r="G646">
        <v>0.82199999999999995</v>
      </c>
    </row>
    <row r="647" spans="1:7" x14ac:dyDescent="0.2">
      <c r="A647">
        <v>274</v>
      </c>
      <c r="B647">
        <v>255.03</v>
      </c>
      <c r="C647">
        <v>0.91</v>
      </c>
      <c r="D647">
        <v>0.879</v>
      </c>
      <c r="E647">
        <v>1.0720000000000001</v>
      </c>
      <c r="F647">
        <v>0.89800000000000002</v>
      </c>
      <c r="G647">
        <v>0.79</v>
      </c>
    </row>
    <row r="648" spans="1:7" x14ac:dyDescent="0.2">
      <c r="A648">
        <v>275</v>
      </c>
      <c r="B648">
        <v>251.47</v>
      </c>
      <c r="C648">
        <v>0.90100000000000002</v>
      </c>
      <c r="D648">
        <v>0.874</v>
      </c>
      <c r="E648">
        <v>1.0629999999999999</v>
      </c>
      <c r="F648">
        <v>0.88900000000000001</v>
      </c>
      <c r="G648">
        <v>0.77700000000000002</v>
      </c>
    </row>
    <row r="649" spans="1:7" x14ac:dyDescent="0.2">
      <c r="A649">
        <v>276</v>
      </c>
      <c r="B649">
        <v>247.9</v>
      </c>
      <c r="C649">
        <v>0.89900000000000002</v>
      </c>
      <c r="D649">
        <v>0.871</v>
      </c>
      <c r="E649">
        <v>1.056</v>
      </c>
      <c r="F649">
        <v>0.88600000000000001</v>
      </c>
      <c r="G649">
        <v>0.78200000000000003</v>
      </c>
    </row>
    <row r="650" spans="1:7" x14ac:dyDescent="0.2">
      <c r="A650">
        <v>277</v>
      </c>
      <c r="B650">
        <v>244.32</v>
      </c>
      <c r="C650">
        <v>0.9</v>
      </c>
      <c r="D650">
        <v>0.86699999999999999</v>
      </c>
      <c r="E650">
        <v>1.0489999999999999</v>
      </c>
      <c r="F650">
        <v>0.876</v>
      </c>
      <c r="G650">
        <v>0.80800000000000005</v>
      </c>
    </row>
    <row r="651" spans="1:7" x14ac:dyDescent="0.2">
      <c r="A651">
        <v>278</v>
      </c>
      <c r="B651">
        <v>240.73</v>
      </c>
      <c r="C651">
        <v>0.89900000000000002</v>
      </c>
      <c r="D651">
        <v>0.85899999999999999</v>
      </c>
      <c r="E651">
        <v>1.0409999999999999</v>
      </c>
      <c r="F651">
        <v>0.873</v>
      </c>
      <c r="G651">
        <v>0.82399999999999995</v>
      </c>
    </row>
    <row r="652" spans="1:7" x14ac:dyDescent="0.2">
      <c r="A652">
        <v>279</v>
      </c>
      <c r="B652">
        <v>237.12</v>
      </c>
      <c r="C652">
        <v>0.89600000000000002</v>
      </c>
      <c r="D652">
        <v>0.85699999999999998</v>
      </c>
      <c r="E652">
        <v>1.036</v>
      </c>
      <c r="F652">
        <v>0.86399999999999999</v>
      </c>
      <c r="G652">
        <v>0.82899999999999996</v>
      </c>
    </row>
    <row r="653" spans="1:7" x14ac:dyDescent="0.2">
      <c r="A653">
        <v>280</v>
      </c>
      <c r="B653">
        <v>233.51</v>
      </c>
      <c r="C653">
        <v>0.89</v>
      </c>
      <c r="D653">
        <v>0.85299999999999998</v>
      </c>
      <c r="E653">
        <v>1.028</v>
      </c>
      <c r="F653">
        <v>0.85799999999999998</v>
      </c>
      <c r="G653">
        <v>0.82299999999999995</v>
      </c>
    </row>
    <row r="654" spans="1:7" x14ac:dyDescent="0.2">
      <c r="A654">
        <v>281</v>
      </c>
      <c r="B654">
        <v>229.9</v>
      </c>
      <c r="C654">
        <v>0.88500000000000001</v>
      </c>
      <c r="D654">
        <v>0.84899999999999998</v>
      </c>
      <c r="E654">
        <v>1.0209999999999999</v>
      </c>
      <c r="F654">
        <v>0.85499999999999998</v>
      </c>
      <c r="G654">
        <v>0.81499999999999995</v>
      </c>
    </row>
    <row r="655" spans="1:7" x14ac:dyDescent="0.2">
      <c r="A655">
        <v>282</v>
      </c>
      <c r="B655">
        <v>226.27</v>
      </c>
      <c r="C655">
        <v>0.88400000000000001</v>
      </c>
      <c r="D655">
        <v>0.84899999999999998</v>
      </c>
      <c r="E655">
        <v>1.0149999999999999</v>
      </c>
      <c r="F655">
        <v>0.84899999999999998</v>
      </c>
      <c r="G655">
        <v>0.82099999999999995</v>
      </c>
    </row>
    <row r="656" spans="1:7" x14ac:dyDescent="0.2">
      <c r="A656">
        <v>283</v>
      </c>
      <c r="B656">
        <v>222.65</v>
      </c>
      <c r="C656">
        <v>0.88200000000000001</v>
      </c>
      <c r="D656">
        <v>0.84299999999999997</v>
      </c>
      <c r="E656">
        <v>1.01</v>
      </c>
      <c r="F656">
        <v>0.84899999999999998</v>
      </c>
      <c r="G656">
        <v>0.82699999999999996</v>
      </c>
    </row>
    <row r="657" spans="1:7" x14ac:dyDescent="0.2">
      <c r="A657">
        <v>284</v>
      </c>
      <c r="B657">
        <v>219.01</v>
      </c>
      <c r="C657">
        <v>0.88200000000000001</v>
      </c>
      <c r="D657">
        <v>0.84699999999999998</v>
      </c>
      <c r="E657">
        <v>1.004</v>
      </c>
      <c r="F657">
        <v>0.84399999999999997</v>
      </c>
      <c r="G657">
        <v>0.83199999999999996</v>
      </c>
    </row>
    <row r="658" spans="1:7" x14ac:dyDescent="0.2">
      <c r="A658">
        <v>285</v>
      </c>
      <c r="B658">
        <v>215.38</v>
      </c>
      <c r="C658">
        <v>0.879</v>
      </c>
      <c r="D658">
        <v>0.84199999999999997</v>
      </c>
      <c r="E658">
        <v>0.999</v>
      </c>
      <c r="F658">
        <v>0.84499999999999997</v>
      </c>
      <c r="G658">
        <v>0.83</v>
      </c>
    </row>
    <row r="659" spans="1:7" x14ac:dyDescent="0.2">
      <c r="A659">
        <v>286</v>
      </c>
      <c r="B659">
        <v>211.75</v>
      </c>
      <c r="C659">
        <v>0.878</v>
      </c>
      <c r="D659">
        <v>0.84499999999999997</v>
      </c>
      <c r="E659">
        <v>0.996</v>
      </c>
      <c r="F659">
        <v>0.84299999999999997</v>
      </c>
      <c r="G659">
        <v>0.82899999999999996</v>
      </c>
    </row>
    <row r="660" spans="1:7" x14ac:dyDescent="0.2">
      <c r="A660">
        <v>287</v>
      </c>
      <c r="B660">
        <v>208.12</v>
      </c>
      <c r="C660">
        <v>0.879</v>
      </c>
      <c r="D660">
        <v>0.84599999999999997</v>
      </c>
      <c r="E660">
        <v>0.99299999999999999</v>
      </c>
      <c r="F660">
        <v>0.84199999999999997</v>
      </c>
      <c r="G660">
        <v>0.83599999999999997</v>
      </c>
    </row>
    <row r="661" spans="1:7" x14ac:dyDescent="0.2">
      <c r="A661">
        <v>288</v>
      </c>
      <c r="B661">
        <v>204.49</v>
      </c>
      <c r="C661">
        <v>0.88</v>
      </c>
      <c r="D661">
        <v>0.84499999999999997</v>
      </c>
      <c r="E661">
        <v>0.99299999999999999</v>
      </c>
      <c r="F661">
        <v>0.84499999999999997</v>
      </c>
      <c r="G661">
        <v>0.83599999999999997</v>
      </c>
    </row>
    <row r="662" spans="1:7" x14ac:dyDescent="0.2">
      <c r="A662">
        <v>289</v>
      </c>
      <c r="B662">
        <v>200.86</v>
      </c>
      <c r="C662">
        <v>0.88</v>
      </c>
      <c r="D662">
        <v>0.84899999999999998</v>
      </c>
      <c r="E662">
        <v>0.99199999999999999</v>
      </c>
      <c r="F662">
        <v>0.84199999999999997</v>
      </c>
      <c r="G662">
        <v>0.83699999999999997</v>
      </c>
    </row>
    <row r="663" spans="1:7" x14ac:dyDescent="0.2">
      <c r="A663">
        <v>290</v>
      </c>
      <c r="B663">
        <v>197.24</v>
      </c>
      <c r="C663">
        <v>0.88</v>
      </c>
      <c r="D663">
        <v>0.84899999999999998</v>
      </c>
      <c r="E663">
        <v>0.99099999999999999</v>
      </c>
      <c r="F663">
        <v>0.84899999999999998</v>
      </c>
      <c r="G663">
        <v>0.83199999999999996</v>
      </c>
    </row>
    <row r="664" spans="1:7" x14ac:dyDescent="0.2">
      <c r="A664">
        <v>291</v>
      </c>
      <c r="B664">
        <v>193.62</v>
      </c>
      <c r="C664">
        <v>0.88400000000000001</v>
      </c>
      <c r="D664">
        <v>0.85299999999999998</v>
      </c>
      <c r="E664">
        <v>0.99399999999999999</v>
      </c>
      <c r="F664">
        <v>0.84899999999999998</v>
      </c>
      <c r="G664">
        <v>0.83899999999999997</v>
      </c>
    </row>
    <row r="665" spans="1:7" x14ac:dyDescent="0.2">
      <c r="A665">
        <v>292</v>
      </c>
      <c r="B665">
        <v>190.02</v>
      </c>
      <c r="C665">
        <v>0.88600000000000001</v>
      </c>
      <c r="D665">
        <v>0.85499999999999998</v>
      </c>
      <c r="E665">
        <v>0.99299999999999999</v>
      </c>
      <c r="F665">
        <v>0.85399999999999998</v>
      </c>
      <c r="G665">
        <v>0.84199999999999997</v>
      </c>
    </row>
    <row r="666" spans="1:7" x14ac:dyDescent="0.2">
      <c r="A666">
        <v>293</v>
      </c>
      <c r="B666">
        <v>186.42</v>
      </c>
      <c r="C666">
        <v>0.89200000000000002</v>
      </c>
      <c r="D666">
        <v>0.86199999999999999</v>
      </c>
      <c r="E666">
        <v>1</v>
      </c>
      <c r="F666">
        <v>0.86</v>
      </c>
      <c r="G666">
        <v>0.84799999999999998</v>
      </c>
    </row>
    <row r="667" spans="1:7" x14ac:dyDescent="0.2">
      <c r="A667">
        <v>294</v>
      </c>
      <c r="B667">
        <v>182.83</v>
      </c>
      <c r="C667">
        <v>0.89600000000000002</v>
      </c>
      <c r="D667">
        <v>0.86799999999999999</v>
      </c>
      <c r="E667">
        <v>1.0029999999999999</v>
      </c>
      <c r="F667">
        <v>0.86399999999999999</v>
      </c>
      <c r="G667">
        <v>0.84799999999999998</v>
      </c>
    </row>
    <row r="668" spans="1:7" x14ac:dyDescent="0.2">
      <c r="A668">
        <v>295</v>
      </c>
      <c r="B668">
        <v>179.26</v>
      </c>
      <c r="C668">
        <v>0.9</v>
      </c>
      <c r="D668">
        <v>0.873</v>
      </c>
      <c r="E668">
        <v>1.01</v>
      </c>
      <c r="F668">
        <v>0.873</v>
      </c>
      <c r="G668">
        <v>0.84199999999999997</v>
      </c>
    </row>
    <row r="669" spans="1:7" x14ac:dyDescent="0.2">
      <c r="A669">
        <v>296</v>
      </c>
      <c r="B669">
        <v>175.7</v>
      </c>
      <c r="C669">
        <v>0.90300000000000002</v>
      </c>
      <c r="D669">
        <v>0.88300000000000001</v>
      </c>
      <c r="E669">
        <v>1.0129999999999999</v>
      </c>
      <c r="F669">
        <v>0.876</v>
      </c>
      <c r="G669">
        <v>0.84</v>
      </c>
    </row>
    <row r="670" spans="1:7" x14ac:dyDescent="0.2">
      <c r="A670">
        <v>297</v>
      </c>
      <c r="B670">
        <v>172.16</v>
      </c>
      <c r="C670">
        <v>0.90900000000000003</v>
      </c>
      <c r="D670">
        <v>0.88700000000000001</v>
      </c>
      <c r="E670">
        <v>1.0209999999999999</v>
      </c>
      <c r="F670">
        <v>0.88600000000000001</v>
      </c>
      <c r="G670">
        <v>0.84299999999999997</v>
      </c>
    </row>
    <row r="671" spans="1:7" x14ac:dyDescent="0.2">
      <c r="A671">
        <v>298</v>
      </c>
      <c r="B671">
        <v>168.63</v>
      </c>
      <c r="C671">
        <v>0.91900000000000004</v>
      </c>
      <c r="D671">
        <v>0.89800000000000002</v>
      </c>
      <c r="E671">
        <v>1.0269999999999999</v>
      </c>
      <c r="F671">
        <v>0.89300000000000002</v>
      </c>
      <c r="G671">
        <v>0.85699999999999998</v>
      </c>
    </row>
    <row r="672" spans="1:7" x14ac:dyDescent="0.2">
      <c r="A672">
        <v>299</v>
      </c>
      <c r="B672">
        <v>165.12</v>
      </c>
      <c r="C672">
        <v>0.92700000000000005</v>
      </c>
      <c r="D672">
        <v>0.90100000000000002</v>
      </c>
      <c r="E672">
        <v>1.034</v>
      </c>
      <c r="F672">
        <v>0.90100000000000002</v>
      </c>
      <c r="G672">
        <v>0.873</v>
      </c>
    </row>
    <row r="673" spans="1:7" x14ac:dyDescent="0.2">
      <c r="A673">
        <v>300</v>
      </c>
      <c r="B673">
        <v>161.63</v>
      </c>
      <c r="C673">
        <v>0.94</v>
      </c>
      <c r="D673">
        <v>0.91200000000000003</v>
      </c>
      <c r="E673">
        <v>1.04</v>
      </c>
      <c r="F673">
        <v>0.91300000000000003</v>
      </c>
      <c r="G673">
        <v>0.89500000000000002</v>
      </c>
    </row>
    <row r="674" spans="1:7" x14ac:dyDescent="0.2">
      <c r="A674">
        <v>301</v>
      </c>
      <c r="B674">
        <v>158.16</v>
      </c>
      <c r="C674">
        <v>0.94699999999999995</v>
      </c>
      <c r="D674">
        <v>0.91900000000000004</v>
      </c>
      <c r="E674">
        <v>1.048</v>
      </c>
      <c r="F674">
        <v>0.91800000000000004</v>
      </c>
      <c r="G674">
        <v>0.90300000000000002</v>
      </c>
    </row>
    <row r="675" spans="1:7" x14ac:dyDescent="0.2">
      <c r="A675">
        <v>302</v>
      </c>
      <c r="B675">
        <v>154.72</v>
      </c>
      <c r="C675">
        <v>0.95599999999999996</v>
      </c>
      <c r="D675">
        <v>0.93</v>
      </c>
      <c r="E675">
        <v>1.0549999999999999</v>
      </c>
      <c r="F675">
        <v>0.93300000000000005</v>
      </c>
      <c r="G675">
        <v>0.90500000000000003</v>
      </c>
    </row>
    <row r="676" spans="1:7" x14ac:dyDescent="0.2">
      <c r="A676">
        <v>303</v>
      </c>
      <c r="B676">
        <v>151.30000000000001</v>
      </c>
      <c r="C676">
        <v>0.96099999999999997</v>
      </c>
      <c r="D676">
        <v>0.94099999999999995</v>
      </c>
      <c r="E676">
        <v>1.0620000000000001</v>
      </c>
      <c r="F676">
        <v>0.93700000000000006</v>
      </c>
      <c r="G676">
        <v>0.90500000000000003</v>
      </c>
    </row>
    <row r="677" spans="1:7" x14ac:dyDescent="0.2">
      <c r="A677">
        <v>304</v>
      </c>
      <c r="B677">
        <v>147.9</v>
      </c>
      <c r="C677">
        <v>0.96899999999999997</v>
      </c>
      <c r="D677">
        <v>0.94399999999999995</v>
      </c>
      <c r="E677">
        <v>1.073</v>
      </c>
      <c r="F677">
        <v>0.94799999999999995</v>
      </c>
      <c r="G677">
        <v>0.91200000000000003</v>
      </c>
    </row>
    <row r="678" spans="1:7" x14ac:dyDescent="0.2">
      <c r="A678">
        <v>305</v>
      </c>
      <c r="B678">
        <v>144.53</v>
      </c>
      <c r="C678">
        <v>0.98099999999999998</v>
      </c>
      <c r="D678">
        <v>0.95499999999999996</v>
      </c>
      <c r="E678">
        <v>1.081</v>
      </c>
      <c r="F678">
        <v>0.96</v>
      </c>
      <c r="G678">
        <v>0.92900000000000005</v>
      </c>
    </row>
    <row r="679" spans="1:7" x14ac:dyDescent="0.2">
      <c r="A679">
        <v>306</v>
      </c>
      <c r="B679">
        <v>141.19</v>
      </c>
      <c r="C679">
        <v>0.98699999999999999</v>
      </c>
      <c r="D679">
        <v>0.95799999999999996</v>
      </c>
      <c r="E679">
        <v>1.087</v>
      </c>
      <c r="F679">
        <v>0.96699999999999997</v>
      </c>
      <c r="G679">
        <v>0.93500000000000005</v>
      </c>
    </row>
    <row r="680" spans="1:7" x14ac:dyDescent="0.2">
      <c r="A680">
        <v>307</v>
      </c>
      <c r="B680">
        <v>137.88999999999999</v>
      </c>
      <c r="C680">
        <v>0.99399999999999999</v>
      </c>
      <c r="D680">
        <v>0.96499999999999997</v>
      </c>
      <c r="E680">
        <v>1.095</v>
      </c>
      <c r="F680">
        <v>0.98099999999999998</v>
      </c>
      <c r="G680">
        <v>0.93600000000000005</v>
      </c>
    </row>
    <row r="681" spans="1:7" x14ac:dyDescent="0.2">
      <c r="A681">
        <v>308</v>
      </c>
      <c r="B681">
        <v>134.61000000000001</v>
      </c>
      <c r="C681">
        <v>0.998</v>
      </c>
      <c r="D681">
        <v>0.97199999999999998</v>
      </c>
      <c r="E681">
        <v>1.105</v>
      </c>
      <c r="F681">
        <v>0.98699999999999999</v>
      </c>
      <c r="G681">
        <v>0.92800000000000005</v>
      </c>
    </row>
    <row r="682" spans="1:7" x14ac:dyDescent="0.2">
      <c r="A682">
        <v>309</v>
      </c>
      <c r="B682">
        <v>131.37</v>
      </c>
      <c r="C682">
        <v>0.999</v>
      </c>
      <c r="D682">
        <v>0.97399999999999998</v>
      </c>
      <c r="E682">
        <v>1.1060000000000001</v>
      </c>
      <c r="F682">
        <v>0.999</v>
      </c>
      <c r="G682">
        <v>0.91700000000000004</v>
      </c>
    </row>
    <row r="683" spans="1:7" x14ac:dyDescent="0.2">
      <c r="A683">
        <v>310</v>
      </c>
      <c r="B683">
        <v>128.16</v>
      </c>
      <c r="C683">
        <v>0.997</v>
      </c>
      <c r="D683">
        <v>0.97799999999999998</v>
      </c>
      <c r="E683">
        <v>1.0940000000000001</v>
      </c>
      <c r="F683">
        <v>1.0029999999999999</v>
      </c>
      <c r="G683">
        <v>0.91300000000000003</v>
      </c>
    </row>
    <row r="684" spans="1:7" x14ac:dyDescent="0.2">
      <c r="A684">
        <v>311</v>
      </c>
      <c r="B684">
        <v>124.99</v>
      </c>
      <c r="C684">
        <v>0.998</v>
      </c>
      <c r="D684">
        <v>0.97799999999999998</v>
      </c>
      <c r="E684">
        <v>1.0940000000000001</v>
      </c>
      <c r="F684">
        <v>1.0089999999999999</v>
      </c>
      <c r="G684">
        <v>0.90900000000000003</v>
      </c>
    </row>
    <row r="685" spans="1:7" x14ac:dyDescent="0.2">
      <c r="A685">
        <v>312</v>
      </c>
      <c r="B685">
        <v>121.85</v>
      </c>
      <c r="C685">
        <v>1.002</v>
      </c>
      <c r="D685">
        <v>0.98099999999999998</v>
      </c>
      <c r="E685">
        <v>1.1000000000000001</v>
      </c>
      <c r="F685">
        <v>1.0149999999999999</v>
      </c>
      <c r="G685">
        <v>0.91200000000000003</v>
      </c>
    </row>
    <row r="686" spans="1:7" x14ac:dyDescent="0.2">
      <c r="A686">
        <v>313</v>
      </c>
      <c r="B686">
        <v>118.76</v>
      </c>
      <c r="C686">
        <v>1.0009999999999999</v>
      </c>
      <c r="D686">
        <v>0.97899999999999998</v>
      </c>
      <c r="E686">
        <v>1.103</v>
      </c>
      <c r="F686">
        <v>1.012</v>
      </c>
      <c r="G686">
        <v>0.91</v>
      </c>
    </row>
    <row r="687" spans="1:7" x14ac:dyDescent="0.2">
      <c r="A687">
        <v>314</v>
      </c>
      <c r="B687">
        <v>115.7</v>
      </c>
      <c r="C687">
        <v>1</v>
      </c>
      <c r="D687">
        <v>0.98</v>
      </c>
      <c r="E687">
        <v>1.101</v>
      </c>
      <c r="F687">
        <v>1.0149999999999999</v>
      </c>
      <c r="G687">
        <v>0.90300000000000002</v>
      </c>
    </row>
    <row r="688" spans="1:7" x14ac:dyDescent="0.2">
      <c r="A688">
        <v>315</v>
      </c>
      <c r="B688">
        <v>112.69</v>
      </c>
      <c r="C688">
        <v>0.998</v>
      </c>
      <c r="D688">
        <v>0.98199999999999998</v>
      </c>
      <c r="E688">
        <v>1.107</v>
      </c>
      <c r="F688">
        <v>1.012</v>
      </c>
      <c r="G688">
        <v>0.89200000000000002</v>
      </c>
    </row>
    <row r="689" spans="1:7" x14ac:dyDescent="0.2">
      <c r="A689">
        <v>316</v>
      </c>
      <c r="B689">
        <v>109.72</v>
      </c>
      <c r="C689">
        <v>0.99199999999999999</v>
      </c>
      <c r="D689">
        <v>0.98099999999999998</v>
      </c>
      <c r="E689">
        <v>1.103</v>
      </c>
      <c r="F689">
        <v>1.012</v>
      </c>
      <c r="G689">
        <v>0.871</v>
      </c>
    </row>
    <row r="690" spans="1:7" x14ac:dyDescent="0.2">
      <c r="A690">
        <v>317</v>
      </c>
      <c r="B690">
        <v>106.8</v>
      </c>
      <c r="C690">
        <v>0.98099999999999998</v>
      </c>
      <c r="D690">
        <v>0.97699999999999998</v>
      </c>
      <c r="E690">
        <v>1.1000000000000001</v>
      </c>
      <c r="F690">
        <v>1.012</v>
      </c>
      <c r="G690">
        <v>0.83699999999999997</v>
      </c>
    </row>
    <row r="691" spans="1:7" x14ac:dyDescent="0.2">
      <c r="A691">
        <v>318</v>
      </c>
      <c r="B691">
        <v>103.92</v>
      </c>
      <c r="C691">
        <v>0.96399999999999997</v>
      </c>
      <c r="D691">
        <v>0.96599999999999997</v>
      </c>
      <c r="E691">
        <v>1.095</v>
      </c>
      <c r="F691">
        <v>1</v>
      </c>
      <c r="G691">
        <v>0.79300000000000004</v>
      </c>
    </row>
    <row r="692" spans="1:7" x14ac:dyDescent="0.2">
      <c r="A692">
        <v>319</v>
      </c>
      <c r="B692">
        <v>101.09</v>
      </c>
      <c r="C692">
        <v>0.94799999999999995</v>
      </c>
      <c r="D692">
        <v>0.96</v>
      </c>
      <c r="E692">
        <v>1.0880000000000001</v>
      </c>
      <c r="F692">
        <v>0.999</v>
      </c>
      <c r="G692">
        <v>0.74399999999999999</v>
      </c>
    </row>
    <row r="693" spans="1:7" x14ac:dyDescent="0.2">
      <c r="A693">
        <v>320</v>
      </c>
      <c r="B693">
        <v>98.3</v>
      </c>
      <c r="C693">
        <v>0.93500000000000005</v>
      </c>
      <c r="D693">
        <v>0.95</v>
      </c>
      <c r="E693">
        <v>1.081</v>
      </c>
      <c r="F693">
        <v>0.98699999999999999</v>
      </c>
      <c r="G693">
        <v>0.72199999999999998</v>
      </c>
    </row>
    <row r="694" spans="1:7" x14ac:dyDescent="0.2">
      <c r="A694">
        <v>321</v>
      </c>
      <c r="B694">
        <v>95.57</v>
      </c>
      <c r="C694">
        <v>0.94199999999999995</v>
      </c>
      <c r="D694">
        <v>0.94199999999999995</v>
      </c>
      <c r="E694">
        <v>1.071</v>
      </c>
      <c r="F694">
        <v>0.98399999999999999</v>
      </c>
      <c r="G694">
        <v>0.76900000000000002</v>
      </c>
    </row>
    <row r="695" spans="1:7" x14ac:dyDescent="0.2">
      <c r="A695">
        <v>322</v>
      </c>
      <c r="B695">
        <v>92.89</v>
      </c>
      <c r="C695">
        <v>0.94899999999999995</v>
      </c>
      <c r="D695">
        <v>0.93300000000000005</v>
      </c>
      <c r="E695">
        <v>1.0609999999999999</v>
      </c>
      <c r="F695">
        <v>0.97199999999999998</v>
      </c>
      <c r="G695">
        <v>0.83099999999999996</v>
      </c>
    </row>
    <row r="696" spans="1:7" x14ac:dyDescent="0.2">
      <c r="A696">
        <v>323</v>
      </c>
      <c r="B696">
        <v>90.26</v>
      </c>
      <c r="C696">
        <v>0.95299999999999996</v>
      </c>
      <c r="D696">
        <v>0.92100000000000004</v>
      </c>
      <c r="E696">
        <v>1.0489999999999999</v>
      </c>
      <c r="F696">
        <v>0.96199999999999997</v>
      </c>
      <c r="G696">
        <v>0.878</v>
      </c>
    </row>
    <row r="697" spans="1:7" x14ac:dyDescent="0.2">
      <c r="A697">
        <v>324</v>
      </c>
      <c r="B697">
        <v>87.69</v>
      </c>
      <c r="C697">
        <v>0.94699999999999995</v>
      </c>
      <c r="D697">
        <v>0.91100000000000003</v>
      </c>
      <c r="E697">
        <v>1.0349999999999999</v>
      </c>
      <c r="F697">
        <v>0.95099999999999996</v>
      </c>
      <c r="G697">
        <v>0.89200000000000002</v>
      </c>
    </row>
    <row r="698" spans="1:7" x14ac:dyDescent="0.2">
      <c r="A698">
        <v>325</v>
      </c>
      <c r="B698">
        <v>85.17</v>
      </c>
      <c r="C698">
        <v>0.93100000000000005</v>
      </c>
      <c r="D698">
        <v>0.89600000000000002</v>
      </c>
      <c r="E698">
        <v>1.024</v>
      </c>
      <c r="F698">
        <v>0.93600000000000005</v>
      </c>
      <c r="G698">
        <v>0.86699999999999999</v>
      </c>
    </row>
    <row r="699" spans="1:7" x14ac:dyDescent="0.2">
      <c r="A699">
        <v>326</v>
      </c>
      <c r="B699">
        <v>82.71</v>
      </c>
      <c r="C699">
        <v>0.91</v>
      </c>
      <c r="D699">
        <v>0.88900000000000001</v>
      </c>
      <c r="E699">
        <v>1.008</v>
      </c>
      <c r="F699">
        <v>0.93400000000000005</v>
      </c>
      <c r="G699">
        <v>0.80800000000000005</v>
      </c>
    </row>
    <row r="700" spans="1:7" x14ac:dyDescent="0.2">
      <c r="A700">
        <v>327</v>
      </c>
      <c r="B700">
        <v>80.31</v>
      </c>
      <c r="C700">
        <v>0.88400000000000001</v>
      </c>
      <c r="D700">
        <v>0.876</v>
      </c>
      <c r="E700">
        <v>0.99399999999999999</v>
      </c>
      <c r="F700">
        <v>0.91800000000000004</v>
      </c>
      <c r="G700">
        <v>0.749</v>
      </c>
    </row>
    <row r="701" spans="1:7" x14ac:dyDescent="0.2">
      <c r="A701">
        <v>328</v>
      </c>
      <c r="B701">
        <v>77.959999999999994</v>
      </c>
      <c r="C701">
        <v>0.86499999999999999</v>
      </c>
      <c r="D701">
        <v>0.86199999999999999</v>
      </c>
      <c r="E701">
        <v>0.98199999999999998</v>
      </c>
      <c r="F701">
        <v>0.91100000000000003</v>
      </c>
      <c r="G701">
        <v>0.70399999999999996</v>
      </c>
    </row>
    <row r="702" spans="1:7" x14ac:dyDescent="0.2">
      <c r="A702">
        <v>329</v>
      </c>
      <c r="B702">
        <v>75.67</v>
      </c>
      <c r="C702">
        <v>0.85</v>
      </c>
      <c r="D702">
        <v>0.85299999999999998</v>
      </c>
      <c r="E702">
        <v>0.96699999999999997</v>
      </c>
      <c r="F702">
        <v>0.89700000000000002</v>
      </c>
      <c r="G702">
        <v>0.68300000000000005</v>
      </c>
    </row>
    <row r="703" spans="1:7" x14ac:dyDescent="0.2">
      <c r="A703">
        <v>330</v>
      </c>
      <c r="B703">
        <v>73.45</v>
      </c>
      <c r="C703">
        <v>0.84899999999999998</v>
      </c>
      <c r="D703">
        <v>0.84299999999999997</v>
      </c>
      <c r="E703">
        <v>0.95599999999999996</v>
      </c>
      <c r="F703">
        <v>0.88800000000000001</v>
      </c>
      <c r="G703">
        <v>0.71</v>
      </c>
    </row>
    <row r="704" spans="1:7" x14ac:dyDescent="0.2">
      <c r="A704">
        <v>331</v>
      </c>
      <c r="B704">
        <v>71.290000000000006</v>
      </c>
      <c r="C704">
        <v>0.83699999999999997</v>
      </c>
      <c r="D704">
        <v>0.83399999999999996</v>
      </c>
      <c r="E704">
        <v>0.94599999999999995</v>
      </c>
      <c r="F704">
        <v>0.879</v>
      </c>
      <c r="G704">
        <v>0.69099999999999995</v>
      </c>
    </row>
    <row r="705" spans="1:7" x14ac:dyDescent="0.2">
      <c r="A705">
        <v>332</v>
      </c>
      <c r="B705">
        <v>69.19</v>
      </c>
      <c r="C705">
        <v>0.82299999999999995</v>
      </c>
      <c r="D705">
        <v>0.82499999999999996</v>
      </c>
      <c r="E705">
        <v>0.93400000000000005</v>
      </c>
      <c r="F705">
        <v>0.86899999999999999</v>
      </c>
      <c r="G705">
        <v>0.66400000000000003</v>
      </c>
    </row>
    <row r="706" spans="1:7" x14ac:dyDescent="0.2">
      <c r="A706">
        <v>333</v>
      </c>
      <c r="B706">
        <v>67.150000000000006</v>
      </c>
      <c r="C706">
        <v>0.81799999999999995</v>
      </c>
      <c r="D706">
        <v>0.82199999999999995</v>
      </c>
      <c r="E706">
        <v>0.92300000000000004</v>
      </c>
      <c r="F706">
        <v>0.86599999999999999</v>
      </c>
      <c r="G706">
        <v>0.66200000000000003</v>
      </c>
    </row>
    <row r="707" spans="1:7" x14ac:dyDescent="0.2">
      <c r="A707">
        <v>334</v>
      </c>
      <c r="B707">
        <v>65.180000000000007</v>
      </c>
      <c r="C707">
        <v>0.81299999999999994</v>
      </c>
      <c r="D707">
        <v>0.81799999999999995</v>
      </c>
      <c r="E707">
        <v>0.91400000000000003</v>
      </c>
      <c r="F707">
        <v>0.85699999999999998</v>
      </c>
      <c r="G707">
        <v>0.66200000000000003</v>
      </c>
    </row>
    <row r="708" spans="1:7" x14ac:dyDescent="0.2">
      <c r="A708">
        <v>335</v>
      </c>
      <c r="B708">
        <v>63.28</v>
      </c>
      <c r="C708">
        <v>0.81</v>
      </c>
      <c r="D708">
        <v>0.81699999999999995</v>
      </c>
      <c r="E708">
        <v>0.90500000000000003</v>
      </c>
      <c r="F708">
        <v>0.85499999999999998</v>
      </c>
      <c r="G708">
        <v>0.66300000000000003</v>
      </c>
    </row>
    <row r="709" spans="1:7" x14ac:dyDescent="0.2">
      <c r="A709">
        <v>336</v>
      </c>
      <c r="B709">
        <v>61.44</v>
      </c>
      <c r="C709">
        <v>0.81</v>
      </c>
      <c r="D709">
        <v>0.81599999999999995</v>
      </c>
      <c r="E709">
        <v>0.90100000000000002</v>
      </c>
      <c r="F709">
        <v>0.85</v>
      </c>
      <c r="G709">
        <v>0.67300000000000004</v>
      </c>
    </row>
    <row r="710" spans="1:7" x14ac:dyDescent="0.2">
      <c r="A710">
        <v>337</v>
      </c>
      <c r="B710">
        <v>59.67</v>
      </c>
      <c r="C710">
        <v>0.81599999999999995</v>
      </c>
      <c r="D710">
        <v>0.81399999999999995</v>
      </c>
      <c r="E710">
        <v>0.89600000000000002</v>
      </c>
      <c r="F710">
        <v>0.85299999999999998</v>
      </c>
      <c r="G710">
        <v>0.7</v>
      </c>
    </row>
    <row r="711" spans="1:7" x14ac:dyDescent="0.2">
      <c r="A711">
        <v>338</v>
      </c>
      <c r="B711">
        <v>57.97</v>
      </c>
      <c r="C711">
        <v>0.82199999999999995</v>
      </c>
      <c r="D711">
        <v>0.82099999999999995</v>
      </c>
      <c r="E711">
        <v>0.89500000000000002</v>
      </c>
      <c r="F711">
        <v>0.85299999999999998</v>
      </c>
      <c r="G711">
        <v>0.72099999999999997</v>
      </c>
    </row>
    <row r="712" spans="1:7" x14ac:dyDescent="0.2">
      <c r="A712">
        <v>339</v>
      </c>
      <c r="B712">
        <v>56.34</v>
      </c>
      <c r="C712">
        <v>0.82299999999999995</v>
      </c>
      <c r="D712">
        <v>0.82299999999999995</v>
      </c>
      <c r="E712">
        <v>0.89100000000000001</v>
      </c>
      <c r="F712">
        <v>0.85499999999999998</v>
      </c>
      <c r="G712">
        <v>0.72299999999999998</v>
      </c>
    </row>
    <row r="713" spans="1:7" x14ac:dyDescent="0.2">
      <c r="A713">
        <v>340</v>
      </c>
      <c r="B713">
        <v>54.78</v>
      </c>
      <c r="C713">
        <v>0.82599999999999996</v>
      </c>
      <c r="D713">
        <v>0.83199999999999996</v>
      </c>
      <c r="E713">
        <v>0.89</v>
      </c>
      <c r="F713">
        <v>0.86099999999999999</v>
      </c>
      <c r="G713">
        <v>0.72099999999999997</v>
      </c>
    </row>
    <row r="714" spans="1:7" x14ac:dyDescent="0.2">
      <c r="A714">
        <v>341</v>
      </c>
      <c r="B714">
        <v>53.29</v>
      </c>
      <c r="C714">
        <v>0.82599999999999996</v>
      </c>
      <c r="D714">
        <v>0.83499999999999996</v>
      </c>
      <c r="E714">
        <v>0.89200000000000002</v>
      </c>
      <c r="F714">
        <v>0.86399999999999999</v>
      </c>
      <c r="G714">
        <v>0.71099999999999997</v>
      </c>
    </row>
    <row r="715" spans="1:7" x14ac:dyDescent="0.2">
      <c r="A715">
        <v>342</v>
      </c>
      <c r="B715">
        <v>51.87</v>
      </c>
      <c r="C715">
        <v>0.82399999999999995</v>
      </c>
      <c r="D715">
        <v>0.84499999999999997</v>
      </c>
      <c r="E715">
        <v>0.89500000000000002</v>
      </c>
      <c r="F715">
        <v>0.873</v>
      </c>
      <c r="G715">
        <v>0.68300000000000005</v>
      </c>
    </row>
    <row r="716" spans="1:7" x14ac:dyDescent="0.2">
      <c r="A716">
        <v>343</v>
      </c>
      <c r="B716">
        <v>50.53</v>
      </c>
      <c r="C716">
        <v>0.82</v>
      </c>
      <c r="D716">
        <v>0.85199999999999998</v>
      </c>
      <c r="E716">
        <v>0.89900000000000002</v>
      </c>
      <c r="F716">
        <v>0.876</v>
      </c>
      <c r="G716">
        <v>0.65200000000000002</v>
      </c>
    </row>
    <row r="717" spans="1:7" x14ac:dyDescent="0.2">
      <c r="A717">
        <v>344</v>
      </c>
      <c r="B717">
        <v>49.26</v>
      </c>
      <c r="C717">
        <v>0.82199999999999995</v>
      </c>
      <c r="D717">
        <v>0.85799999999999998</v>
      </c>
      <c r="E717">
        <v>0.90500000000000003</v>
      </c>
      <c r="F717">
        <v>0.88200000000000001</v>
      </c>
      <c r="G717">
        <v>0.64100000000000001</v>
      </c>
    </row>
    <row r="718" spans="1:7" x14ac:dyDescent="0.2">
      <c r="A718">
        <v>345</v>
      </c>
      <c r="B718">
        <v>48.06</v>
      </c>
      <c r="C718">
        <v>0.82699999999999996</v>
      </c>
      <c r="D718">
        <v>0.86399999999999999</v>
      </c>
      <c r="E718">
        <v>0.91</v>
      </c>
      <c r="F718">
        <v>0.88900000000000001</v>
      </c>
      <c r="G718">
        <v>0.64400000000000002</v>
      </c>
    </row>
    <row r="719" spans="1:7" x14ac:dyDescent="0.2">
      <c r="A719">
        <v>346</v>
      </c>
      <c r="B719">
        <v>46.93</v>
      </c>
      <c r="C719">
        <v>0.83199999999999996</v>
      </c>
      <c r="D719">
        <v>0.86299999999999999</v>
      </c>
      <c r="E719">
        <v>0.91800000000000004</v>
      </c>
      <c r="F719">
        <v>0.89500000000000002</v>
      </c>
      <c r="G719">
        <v>0.65200000000000002</v>
      </c>
    </row>
    <row r="720" spans="1:7" x14ac:dyDescent="0.2">
      <c r="A720">
        <v>347</v>
      </c>
      <c r="B720">
        <v>45.89</v>
      </c>
      <c r="C720">
        <v>0.83299999999999996</v>
      </c>
      <c r="D720">
        <v>0.871</v>
      </c>
      <c r="E720">
        <v>0.91400000000000003</v>
      </c>
      <c r="F720">
        <v>0.89600000000000002</v>
      </c>
      <c r="G720">
        <v>0.65100000000000002</v>
      </c>
    </row>
    <row r="721" spans="1:7" x14ac:dyDescent="0.2">
      <c r="A721">
        <v>348</v>
      </c>
      <c r="B721">
        <v>44.91</v>
      </c>
      <c r="C721">
        <v>0.83199999999999996</v>
      </c>
      <c r="D721">
        <v>0.86699999999999999</v>
      </c>
      <c r="E721">
        <v>0.91900000000000004</v>
      </c>
      <c r="F721">
        <v>0.89300000000000002</v>
      </c>
      <c r="G721">
        <v>0.64900000000000002</v>
      </c>
    </row>
    <row r="722" spans="1:7" x14ac:dyDescent="0.2">
      <c r="A722">
        <v>349</v>
      </c>
      <c r="B722">
        <v>44.02</v>
      </c>
      <c r="C722">
        <v>0.83699999999999997</v>
      </c>
      <c r="D722">
        <v>0.86399999999999999</v>
      </c>
      <c r="E722">
        <v>0.92200000000000004</v>
      </c>
      <c r="F722">
        <v>0.90200000000000002</v>
      </c>
      <c r="G722">
        <v>0.65900000000000003</v>
      </c>
    </row>
    <row r="723" spans="1:7" x14ac:dyDescent="0.2">
      <c r="A723">
        <v>350</v>
      </c>
      <c r="B723">
        <v>43.2</v>
      </c>
      <c r="C723">
        <v>0.83799999999999997</v>
      </c>
      <c r="D723">
        <v>0.86599999999999999</v>
      </c>
      <c r="E723">
        <v>0.92400000000000004</v>
      </c>
      <c r="F723">
        <v>0.9</v>
      </c>
      <c r="G723">
        <v>0.66</v>
      </c>
    </row>
    <row r="724" spans="1:7" x14ac:dyDescent="0.2">
      <c r="A724">
        <v>351</v>
      </c>
      <c r="B724">
        <v>42.45</v>
      </c>
      <c r="C724">
        <v>0.83699999999999997</v>
      </c>
      <c r="D724">
        <v>0.86599999999999999</v>
      </c>
      <c r="E724">
        <v>0.92400000000000004</v>
      </c>
      <c r="F724">
        <v>0.90300000000000002</v>
      </c>
      <c r="G724">
        <v>0.65500000000000003</v>
      </c>
    </row>
    <row r="725" spans="1:7" x14ac:dyDescent="0.2">
      <c r="A725">
        <v>352</v>
      </c>
      <c r="B725">
        <v>41.79</v>
      </c>
      <c r="C725">
        <v>0.83899999999999997</v>
      </c>
      <c r="D725">
        <v>0.86699999999999999</v>
      </c>
      <c r="E725">
        <v>0.92600000000000005</v>
      </c>
      <c r="F725">
        <v>0.90900000000000003</v>
      </c>
      <c r="G725">
        <v>0.65200000000000002</v>
      </c>
    </row>
    <row r="726" spans="1:7" x14ac:dyDescent="0.2">
      <c r="A726">
        <v>353</v>
      </c>
      <c r="B726">
        <v>41.2</v>
      </c>
      <c r="C726">
        <v>0.84399999999999997</v>
      </c>
      <c r="D726">
        <v>0.86699999999999999</v>
      </c>
      <c r="E726">
        <v>0.92500000000000004</v>
      </c>
      <c r="F726">
        <v>0.90700000000000003</v>
      </c>
      <c r="G726">
        <v>0.67900000000000005</v>
      </c>
    </row>
    <row r="727" spans="1:7" x14ac:dyDescent="0.2">
      <c r="A727">
        <v>354</v>
      </c>
      <c r="B727">
        <v>40.69</v>
      </c>
      <c r="C727">
        <v>0.85199999999999998</v>
      </c>
      <c r="D727">
        <v>0.86799999999999999</v>
      </c>
      <c r="E727">
        <v>0.92600000000000005</v>
      </c>
      <c r="F727">
        <v>0.91100000000000003</v>
      </c>
      <c r="G727">
        <v>0.70299999999999996</v>
      </c>
    </row>
    <row r="728" spans="1:7" x14ac:dyDescent="0.2">
      <c r="A728">
        <v>355</v>
      </c>
      <c r="B728">
        <v>40.26</v>
      </c>
      <c r="C728">
        <v>0.85599999999999998</v>
      </c>
      <c r="D728">
        <v>0.86699999999999999</v>
      </c>
      <c r="E728">
        <v>0.92600000000000005</v>
      </c>
      <c r="F728">
        <v>0.90800000000000003</v>
      </c>
      <c r="G728">
        <v>0.72499999999999998</v>
      </c>
    </row>
    <row r="729" spans="1:7" x14ac:dyDescent="0.2">
      <c r="A729">
        <v>356</v>
      </c>
      <c r="B729">
        <v>39.9</v>
      </c>
      <c r="C729">
        <v>0.85699999999999998</v>
      </c>
      <c r="D729">
        <v>0.86399999999999999</v>
      </c>
      <c r="E729">
        <v>0.92400000000000004</v>
      </c>
      <c r="F729">
        <v>0.91100000000000003</v>
      </c>
      <c r="G729">
        <v>0.72899999999999998</v>
      </c>
    </row>
    <row r="730" spans="1:7" x14ac:dyDescent="0.2">
      <c r="A730">
        <v>357</v>
      </c>
      <c r="B730">
        <v>39.630000000000003</v>
      </c>
      <c r="C730">
        <v>0.85899999999999999</v>
      </c>
      <c r="D730">
        <v>0.86499999999999999</v>
      </c>
      <c r="E730">
        <v>0.92300000000000004</v>
      </c>
      <c r="F730">
        <v>0.90700000000000003</v>
      </c>
      <c r="G730">
        <v>0.73899999999999999</v>
      </c>
    </row>
    <row r="731" spans="1:7" x14ac:dyDescent="0.2">
      <c r="A731">
        <v>358</v>
      </c>
      <c r="B731">
        <v>39.43</v>
      </c>
      <c r="C731">
        <v>0.85899999999999999</v>
      </c>
      <c r="D731">
        <v>0.86199999999999999</v>
      </c>
      <c r="E731">
        <v>0.92200000000000004</v>
      </c>
      <c r="F731">
        <v>0.90800000000000003</v>
      </c>
      <c r="G731">
        <v>0.74199999999999999</v>
      </c>
    </row>
    <row r="732" spans="1:7" x14ac:dyDescent="0.2">
      <c r="A732">
        <v>359</v>
      </c>
      <c r="B732">
        <v>39.31</v>
      </c>
      <c r="C732">
        <v>0.85799999999999998</v>
      </c>
      <c r="D732">
        <v>0.86099999999999999</v>
      </c>
      <c r="E732">
        <v>0.92200000000000004</v>
      </c>
      <c r="F732">
        <v>0.90700000000000003</v>
      </c>
      <c r="G732">
        <v>0.74199999999999999</v>
      </c>
    </row>
  </sheetData>
  <phoneticPr fontId="0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732"/>
  <sheetViews>
    <sheetView topLeftCell="D1"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320</v>
      </c>
      <c r="K2" t="s">
        <v>320</v>
      </c>
    </row>
    <row r="3" spans="1:19" x14ac:dyDescent="0.2">
      <c r="A3" s="1">
        <v>37658</v>
      </c>
      <c r="B3" s="2">
        <v>0.4152777777777778</v>
      </c>
      <c r="K3" s="1">
        <v>37658</v>
      </c>
      <c r="L3" s="2">
        <v>0.4152777777777778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2000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2000</v>
      </c>
      <c r="S4" t="s">
        <v>13</v>
      </c>
    </row>
    <row r="5" spans="1:19" x14ac:dyDescent="0.2">
      <c r="A5" t="s">
        <v>14</v>
      </c>
      <c r="K5" t="s">
        <v>14</v>
      </c>
      <c r="L5" t="s">
        <v>321</v>
      </c>
      <c r="M5" t="s">
        <v>322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62.326999999999998</v>
      </c>
      <c r="N11">
        <v>64.527000000000001</v>
      </c>
      <c r="O11">
        <v>60.713000000000001</v>
      </c>
      <c r="P11">
        <v>63.273000000000003</v>
      </c>
      <c r="Q11">
        <v>60.792999999999999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63.13</v>
      </c>
      <c r="N12">
        <v>65.328999999999994</v>
      </c>
      <c r="O12">
        <v>61.566000000000003</v>
      </c>
      <c r="P12">
        <v>64.13</v>
      </c>
      <c r="Q12">
        <v>61.494</v>
      </c>
    </row>
    <row r="13" spans="1:19" x14ac:dyDescent="0.2">
      <c r="A13">
        <v>-360</v>
      </c>
      <c r="B13">
        <v>39.270000000000003</v>
      </c>
      <c r="C13">
        <v>1.0009999999999999</v>
      </c>
      <c r="D13">
        <v>0.91500000000000004</v>
      </c>
      <c r="E13">
        <v>0.97799999999999998</v>
      </c>
      <c r="F13">
        <v>0.93200000000000005</v>
      </c>
      <c r="G13">
        <v>1.179</v>
      </c>
      <c r="K13" t="s">
        <v>42</v>
      </c>
      <c r="L13" t="s">
        <v>37</v>
      </c>
      <c r="M13">
        <v>4.5220000000000002</v>
      </c>
      <c r="N13">
        <v>4.335</v>
      </c>
      <c r="O13">
        <v>4.3659999999999997</v>
      </c>
      <c r="P13">
        <v>4.2439999999999998</v>
      </c>
      <c r="Q13">
        <v>3.891</v>
      </c>
    </row>
    <row r="14" spans="1:19" x14ac:dyDescent="0.2">
      <c r="A14">
        <v>-359</v>
      </c>
      <c r="B14">
        <v>39.31</v>
      </c>
      <c r="C14">
        <v>0.99399999999999999</v>
      </c>
      <c r="D14">
        <v>0.91</v>
      </c>
      <c r="E14">
        <v>0.97599999999999998</v>
      </c>
      <c r="F14">
        <v>0.92900000000000005</v>
      </c>
      <c r="G14">
        <v>1.161</v>
      </c>
      <c r="K14" t="s">
        <v>43</v>
      </c>
      <c r="L14" t="s">
        <v>37</v>
      </c>
      <c r="M14">
        <v>77.947000000000003</v>
      </c>
      <c r="N14">
        <v>76.113</v>
      </c>
      <c r="O14">
        <v>74.42</v>
      </c>
      <c r="P14">
        <v>77.947000000000003</v>
      </c>
      <c r="Q14">
        <v>71.153000000000006</v>
      </c>
    </row>
    <row r="15" spans="1:19" x14ac:dyDescent="0.2">
      <c r="A15">
        <v>-358</v>
      </c>
      <c r="B15">
        <v>39.43</v>
      </c>
      <c r="C15">
        <v>0.997</v>
      </c>
      <c r="D15">
        <v>0.91300000000000003</v>
      </c>
      <c r="E15">
        <v>0.97699999999999998</v>
      </c>
      <c r="F15">
        <v>0.93200000000000005</v>
      </c>
      <c r="G15">
        <v>1.1639999999999999</v>
      </c>
      <c r="K15" t="s">
        <v>44</v>
      </c>
      <c r="L15" t="s">
        <v>37</v>
      </c>
      <c r="M15">
        <v>49.866999999999997</v>
      </c>
      <c r="N15">
        <v>53.527000000000001</v>
      </c>
      <c r="O15">
        <v>52.006999999999998</v>
      </c>
      <c r="P15">
        <v>51.732999999999997</v>
      </c>
      <c r="Q15">
        <v>49.866999999999997</v>
      </c>
    </row>
    <row r="16" spans="1:19" x14ac:dyDescent="0.2">
      <c r="A16">
        <v>-357</v>
      </c>
      <c r="B16">
        <v>39.630000000000003</v>
      </c>
      <c r="C16">
        <v>0.99299999999999999</v>
      </c>
      <c r="D16">
        <v>0.90800000000000003</v>
      </c>
      <c r="E16">
        <v>0.97699999999999998</v>
      </c>
      <c r="F16">
        <v>0.92800000000000005</v>
      </c>
      <c r="G16">
        <v>1.1579999999999999</v>
      </c>
      <c r="K16" t="s">
        <v>45</v>
      </c>
      <c r="L16" t="s">
        <v>46</v>
      </c>
      <c r="M16">
        <v>7.1630000000000003</v>
      </c>
      <c r="N16">
        <v>6.6349999999999998</v>
      </c>
      <c r="O16">
        <v>7.0919999999999996</v>
      </c>
      <c r="P16">
        <v>6.6180000000000003</v>
      </c>
      <c r="Q16">
        <v>6.3280000000000003</v>
      </c>
    </row>
    <row r="17" spans="1:17" x14ac:dyDescent="0.2">
      <c r="A17">
        <v>-356</v>
      </c>
      <c r="B17">
        <v>39.9</v>
      </c>
      <c r="C17">
        <v>0.995</v>
      </c>
      <c r="D17">
        <v>0.90500000000000003</v>
      </c>
      <c r="E17">
        <v>0.97699999999999998</v>
      </c>
      <c r="F17">
        <v>0.93</v>
      </c>
      <c r="G17">
        <v>1.165</v>
      </c>
      <c r="K17" t="s">
        <v>47</v>
      </c>
      <c r="L17" t="s">
        <v>46</v>
      </c>
      <c r="M17">
        <v>78.989999999999995</v>
      </c>
      <c r="N17">
        <v>81.933000000000007</v>
      </c>
      <c r="O17">
        <v>84.472999999999999</v>
      </c>
      <c r="P17">
        <v>80.668999999999997</v>
      </c>
      <c r="Q17">
        <v>81.091999999999999</v>
      </c>
    </row>
    <row r="18" spans="1:17" x14ac:dyDescent="0.2">
      <c r="A18">
        <v>-355</v>
      </c>
      <c r="B18">
        <v>40.26</v>
      </c>
      <c r="C18">
        <v>0.99099999999999999</v>
      </c>
      <c r="D18">
        <v>0.90700000000000003</v>
      </c>
      <c r="E18">
        <v>0.97099999999999997</v>
      </c>
      <c r="F18">
        <v>0.92500000000000004</v>
      </c>
      <c r="G18">
        <v>1.1599999999999999</v>
      </c>
      <c r="K18" t="s">
        <v>48</v>
      </c>
      <c r="L18" t="s">
        <v>49</v>
      </c>
      <c r="M18">
        <v>19.998999999999999</v>
      </c>
      <c r="N18">
        <v>18.600000000000001</v>
      </c>
      <c r="O18">
        <v>20.396000000000001</v>
      </c>
      <c r="P18">
        <v>20</v>
      </c>
      <c r="Q18">
        <v>21</v>
      </c>
    </row>
    <row r="19" spans="1:17" x14ac:dyDescent="0.2">
      <c r="A19">
        <v>-354</v>
      </c>
      <c r="B19">
        <v>40.69</v>
      </c>
      <c r="C19">
        <v>0.99</v>
      </c>
      <c r="D19">
        <v>0.90500000000000003</v>
      </c>
      <c r="E19">
        <v>0.97</v>
      </c>
      <c r="F19">
        <v>0.93200000000000005</v>
      </c>
      <c r="G19">
        <v>1.153</v>
      </c>
      <c r="K19" t="s">
        <v>50</v>
      </c>
      <c r="L19" t="s">
        <v>49</v>
      </c>
      <c r="M19">
        <v>20.074999999999999</v>
      </c>
      <c r="N19">
        <v>18.655999999999999</v>
      </c>
      <c r="O19">
        <v>20.466000000000001</v>
      </c>
      <c r="P19">
        <v>20.161999999999999</v>
      </c>
      <c r="Q19">
        <v>21.016999999999999</v>
      </c>
    </row>
    <row r="20" spans="1:17" x14ac:dyDescent="0.2">
      <c r="A20">
        <v>-353</v>
      </c>
      <c r="B20">
        <v>41.2</v>
      </c>
      <c r="C20">
        <v>0.98499999999999999</v>
      </c>
      <c r="D20">
        <v>0.90700000000000003</v>
      </c>
      <c r="E20">
        <v>0.96899999999999997</v>
      </c>
      <c r="F20">
        <v>0.92900000000000005</v>
      </c>
      <c r="G20">
        <v>1.137</v>
      </c>
      <c r="K20" t="s">
        <v>51</v>
      </c>
      <c r="L20" t="s">
        <v>49</v>
      </c>
      <c r="M20">
        <v>1.9419999999999999</v>
      </c>
      <c r="N20">
        <v>1.748</v>
      </c>
      <c r="O20">
        <v>1.891</v>
      </c>
      <c r="P20">
        <v>1.617</v>
      </c>
      <c r="Q20">
        <v>1.6779999999999999</v>
      </c>
    </row>
    <row r="21" spans="1:17" x14ac:dyDescent="0.2">
      <c r="A21">
        <v>-352</v>
      </c>
      <c r="B21">
        <v>41.79</v>
      </c>
      <c r="C21">
        <v>0.98399999999999999</v>
      </c>
      <c r="D21">
        <v>0.90400000000000003</v>
      </c>
      <c r="E21">
        <v>0.96799999999999997</v>
      </c>
      <c r="F21">
        <v>0.93200000000000005</v>
      </c>
      <c r="G21">
        <v>1.1319999999999999</v>
      </c>
      <c r="K21" t="s">
        <v>52</v>
      </c>
      <c r="L21" t="s">
        <v>49</v>
      </c>
      <c r="M21">
        <v>26.396000000000001</v>
      </c>
      <c r="N21">
        <v>25</v>
      </c>
      <c r="O21">
        <v>26.396000000000001</v>
      </c>
      <c r="P21">
        <v>25.2</v>
      </c>
      <c r="Q21">
        <v>26.396000000000001</v>
      </c>
    </row>
    <row r="22" spans="1:17" x14ac:dyDescent="0.2">
      <c r="A22">
        <v>-351</v>
      </c>
      <c r="B22">
        <v>42.45</v>
      </c>
      <c r="C22">
        <v>0.98699999999999999</v>
      </c>
      <c r="D22">
        <v>0.90900000000000003</v>
      </c>
      <c r="E22">
        <v>0.96699999999999997</v>
      </c>
      <c r="F22">
        <v>0.93799999999999994</v>
      </c>
      <c r="G22">
        <v>1.1339999999999999</v>
      </c>
      <c r="K22" t="s">
        <v>53</v>
      </c>
      <c r="L22" t="s">
        <v>49</v>
      </c>
      <c r="M22">
        <v>15</v>
      </c>
      <c r="N22">
        <v>15</v>
      </c>
      <c r="O22">
        <v>16.2</v>
      </c>
      <c r="P22">
        <v>15.396000000000001</v>
      </c>
      <c r="Q22">
        <v>17.600000000000001</v>
      </c>
    </row>
    <row r="23" spans="1:17" x14ac:dyDescent="0.2">
      <c r="A23">
        <v>-350</v>
      </c>
      <c r="B23">
        <v>43.2</v>
      </c>
      <c r="C23">
        <v>0.98799999999999999</v>
      </c>
      <c r="D23">
        <v>0.90900000000000003</v>
      </c>
      <c r="E23">
        <v>0.96499999999999997</v>
      </c>
      <c r="F23">
        <v>0.94099999999999995</v>
      </c>
      <c r="G23">
        <v>1.1359999999999999</v>
      </c>
      <c r="K23" t="s">
        <v>54</v>
      </c>
      <c r="L23" t="s">
        <v>46</v>
      </c>
      <c r="M23">
        <v>9.6750000000000007</v>
      </c>
      <c r="N23">
        <v>9.3670000000000009</v>
      </c>
      <c r="O23">
        <v>9.2370000000000001</v>
      </c>
      <c r="P23">
        <v>8.0190000000000001</v>
      </c>
      <c r="Q23">
        <v>7.9820000000000002</v>
      </c>
    </row>
    <row r="24" spans="1:17" x14ac:dyDescent="0.2">
      <c r="A24">
        <v>-349</v>
      </c>
      <c r="B24">
        <v>44.02</v>
      </c>
      <c r="C24">
        <v>0.99099999999999999</v>
      </c>
      <c r="D24">
        <v>0.91100000000000003</v>
      </c>
      <c r="E24">
        <v>0.96599999999999997</v>
      </c>
      <c r="F24">
        <v>0.94499999999999995</v>
      </c>
      <c r="G24">
        <v>1.143</v>
      </c>
      <c r="K24" t="s">
        <v>55</v>
      </c>
      <c r="L24" t="s">
        <v>46</v>
      </c>
      <c r="M24">
        <v>74.718999999999994</v>
      </c>
      <c r="N24">
        <v>80.403000000000006</v>
      </c>
      <c r="O24">
        <v>79.156000000000006</v>
      </c>
      <c r="P24">
        <v>76.361999999999995</v>
      </c>
      <c r="Q24">
        <v>83.741</v>
      </c>
    </row>
    <row r="25" spans="1:17" x14ac:dyDescent="0.2">
      <c r="A25">
        <v>-348</v>
      </c>
      <c r="B25">
        <v>44.91</v>
      </c>
      <c r="C25">
        <v>0.99299999999999999</v>
      </c>
      <c r="D25">
        <v>0.91200000000000003</v>
      </c>
      <c r="E25">
        <v>0.96299999999999997</v>
      </c>
      <c r="F25">
        <v>0.95099999999999996</v>
      </c>
      <c r="G25">
        <v>1.1479999999999999</v>
      </c>
      <c r="K25" t="s">
        <v>56</v>
      </c>
      <c r="L25" t="s">
        <v>57</v>
      </c>
      <c r="M25">
        <v>2.6629999999999998</v>
      </c>
      <c r="N25">
        <v>2.8719999999999999</v>
      </c>
      <c r="O25">
        <v>2.5419999999999998</v>
      </c>
      <c r="P25">
        <v>2.62</v>
      </c>
      <c r="Q25">
        <v>2.6179999999999999</v>
      </c>
    </row>
    <row r="26" spans="1:17" x14ac:dyDescent="0.2">
      <c r="A26">
        <v>-347</v>
      </c>
      <c r="B26">
        <v>45.89</v>
      </c>
      <c r="C26">
        <v>0.999</v>
      </c>
      <c r="D26">
        <v>0.91700000000000004</v>
      </c>
      <c r="E26">
        <v>0.96299999999999997</v>
      </c>
      <c r="F26">
        <v>0.95899999999999996</v>
      </c>
      <c r="G26">
        <v>1.155</v>
      </c>
      <c r="K26" t="s">
        <v>58</v>
      </c>
      <c r="L26" t="s">
        <v>57</v>
      </c>
      <c r="M26">
        <v>2.8650000000000002</v>
      </c>
      <c r="N26">
        <v>3.0870000000000002</v>
      </c>
      <c r="O26">
        <v>2.7410000000000001</v>
      </c>
      <c r="P26">
        <v>2.82</v>
      </c>
      <c r="Q26">
        <v>2.8119999999999998</v>
      </c>
    </row>
    <row r="27" spans="1:17" x14ac:dyDescent="0.2">
      <c r="A27">
        <v>-346</v>
      </c>
      <c r="B27">
        <v>46.93</v>
      </c>
      <c r="C27">
        <v>1.0029999999999999</v>
      </c>
      <c r="D27">
        <v>0.92200000000000004</v>
      </c>
      <c r="E27">
        <v>0.96499999999999997</v>
      </c>
      <c r="F27">
        <v>0.96499999999999997</v>
      </c>
      <c r="G27">
        <v>1.1599999999999999</v>
      </c>
      <c r="K27" t="s">
        <v>59</v>
      </c>
      <c r="L27" t="s">
        <v>57</v>
      </c>
      <c r="M27">
        <v>0.56000000000000005</v>
      </c>
      <c r="N27">
        <v>0.59499999999999997</v>
      </c>
      <c r="O27">
        <v>0.56799999999999995</v>
      </c>
      <c r="P27">
        <v>0.51100000000000001</v>
      </c>
      <c r="Q27">
        <v>0.501</v>
      </c>
    </row>
    <row r="28" spans="1:17" x14ac:dyDescent="0.2">
      <c r="A28">
        <v>-345</v>
      </c>
      <c r="B28">
        <v>48.06</v>
      </c>
      <c r="C28">
        <v>1.006</v>
      </c>
      <c r="D28">
        <v>0.92200000000000004</v>
      </c>
      <c r="E28">
        <v>0.96699999999999997</v>
      </c>
      <c r="F28">
        <v>0.97299999999999998</v>
      </c>
      <c r="G28">
        <v>1.163</v>
      </c>
      <c r="K28" t="s">
        <v>60</v>
      </c>
      <c r="L28" t="s">
        <v>57</v>
      </c>
      <c r="M28">
        <v>4.79</v>
      </c>
      <c r="N28">
        <v>4.79</v>
      </c>
      <c r="O28">
        <v>4.3600000000000003</v>
      </c>
      <c r="P28">
        <v>4.556</v>
      </c>
      <c r="Q28">
        <v>4.5460000000000003</v>
      </c>
    </row>
    <row r="29" spans="1:17" x14ac:dyDescent="0.2">
      <c r="A29">
        <v>-344</v>
      </c>
      <c r="B29">
        <v>49.26</v>
      </c>
      <c r="C29">
        <v>1.0109999999999999</v>
      </c>
      <c r="D29">
        <v>0.92700000000000005</v>
      </c>
      <c r="E29">
        <v>0.96699999999999997</v>
      </c>
      <c r="F29">
        <v>0.97799999999999998</v>
      </c>
      <c r="G29">
        <v>1.173</v>
      </c>
      <c r="K29" t="s">
        <v>61</v>
      </c>
      <c r="L29" t="s">
        <v>57</v>
      </c>
      <c r="M29">
        <v>1.36</v>
      </c>
      <c r="N29">
        <v>1.6539999999999999</v>
      </c>
      <c r="O29">
        <v>1.5740000000000001</v>
      </c>
      <c r="P29">
        <v>1.36</v>
      </c>
      <c r="Q29">
        <v>1.46</v>
      </c>
    </row>
    <row r="30" spans="1:17" x14ac:dyDescent="0.2">
      <c r="A30">
        <v>-343</v>
      </c>
      <c r="B30">
        <v>50.53</v>
      </c>
      <c r="C30">
        <v>1.022</v>
      </c>
      <c r="D30">
        <v>0.92800000000000005</v>
      </c>
      <c r="E30">
        <v>0.97299999999999998</v>
      </c>
      <c r="F30">
        <v>0.98399999999999999</v>
      </c>
      <c r="G30">
        <v>1.2050000000000001</v>
      </c>
      <c r="K30" t="s">
        <v>62</v>
      </c>
      <c r="L30" t="s">
        <v>46</v>
      </c>
      <c r="M30">
        <v>19.550999999999998</v>
      </c>
      <c r="N30">
        <v>19.265000000000001</v>
      </c>
      <c r="O30">
        <v>20.71</v>
      </c>
      <c r="P30">
        <v>18.128</v>
      </c>
      <c r="Q30">
        <v>17.829000000000001</v>
      </c>
    </row>
    <row r="31" spans="1:17" x14ac:dyDescent="0.2">
      <c r="A31">
        <v>-342</v>
      </c>
      <c r="B31">
        <v>51.87</v>
      </c>
      <c r="C31">
        <v>1.034</v>
      </c>
      <c r="D31">
        <v>0.93899999999999995</v>
      </c>
      <c r="E31">
        <v>0.97299999999999998</v>
      </c>
      <c r="F31">
        <v>0.98799999999999999</v>
      </c>
      <c r="G31">
        <v>1.236</v>
      </c>
      <c r="K31" t="s">
        <v>63</v>
      </c>
      <c r="L31" t="s">
        <v>46</v>
      </c>
      <c r="M31">
        <v>47.470999999999997</v>
      </c>
      <c r="N31">
        <v>53.588000000000001</v>
      </c>
      <c r="O31">
        <v>57.433</v>
      </c>
      <c r="P31">
        <v>48.225000000000001</v>
      </c>
      <c r="Q31">
        <v>51.914000000000001</v>
      </c>
    </row>
    <row r="32" spans="1:17" x14ac:dyDescent="0.2">
      <c r="A32">
        <v>-341</v>
      </c>
      <c r="B32">
        <v>53.29</v>
      </c>
      <c r="C32">
        <v>1.0369999999999999</v>
      </c>
      <c r="D32">
        <v>0.93899999999999995</v>
      </c>
      <c r="E32">
        <v>0.97599999999999998</v>
      </c>
      <c r="F32">
        <v>0.99</v>
      </c>
      <c r="G32">
        <v>1.2450000000000001</v>
      </c>
      <c r="K32" t="s">
        <v>64</v>
      </c>
      <c r="L32" t="s">
        <v>49</v>
      </c>
      <c r="M32">
        <v>11</v>
      </c>
      <c r="N32">
        <v>10</v>
      </c>
      <c r="O32">
        <v>11</v>
      </c>
      <c r="P32">
        <v>11</v>
      </c>
      <c r="Q32">
        <v>12</v>
      </c>
    </row>
    <row r="33" spans="1:17" x14ac:dyDescent="0.2">
      <c r="A33">
        <v>-340</v>
      </c>
      <c r="B33">
        <v>54.78</v>
      </c>
      <c r="C33">
        <v>1.0389999999999999</v>
      </c>
      <c r="D33">
        <v>0.94099999999999995</v>
      </c>
      <c r="E33">
        <v>0.97599999999999998</v>
      </c>
      <c r="F33">
        <v>0.99099999999999999</v>
      </c>
      <c r="G33">
        <v>1.246</v>
      </c>
      <c r="K33" t="s">
        <v>65</v>
      </c>
      <c r="L33" t="s">
        <v>49</v>
      </c>
      <c r="M33">
        <v>11.848000000000001</v>
      </c>
      <c r="N33">
        <v>10.677</v>
      </c>
      <c r="O33">
        <v>12.007999999999999</v>
      </c>
      <c r="P33">
        <v>11.943</v>
      </c>
      <c r="Q33">
        <v>12.763999999999999</v>
      </c>
    </row>
    <row r="34" spans="1:17" x14ac:dyDescent="0.2">
      <c r="A34">
        <v>-339</v>
      </c>
      <c r="B34">
        <v>56.34</v>
      </c>
      <c r="C34">
        <v>1.0409999999999999</v>
      </c>
      <c r="D34">
        <v>0.94099999999999995</v>
      </c>
      <c r="E34">
        <v>0.98</v>
      </c>
      <c r="F34">
        <v>0.99199999999999999</v>
      </c>
      <c r="G34">
        <v>1.2529999999999999</v>
      </c>
      <c r="K34" t="s">
        <v>66</v>
      </c>
      <c r="L34" t="s">
        <v>49</v>
      </c>
      <c r="M34">
        <v>2.4489999999999998</v>
      </c>
      <c r="N34">
        <v>2.2669999999999999</v>
      </c>
      <c r="O34">
        <v>2.387</v>
      </c>
      <c r="P34">
        <v>2.3119999999999998</v>
      </c>
      <c r="Q34">
        <v>2.371</v>
      </c>
    </row>
    <row r="35" spans="1:17" x14ac:dyDescent="0.2">
      <c r="A35">
        <v>-338</v>
      </c>
      <c r="B35">
        <v>57.97</v>
      </c>
      <c r="C35">
        <v>1.0469999999999999</v>
      </c>
      <c r="D35">
        <v>0.94499999999999995</v>
      </c>
      <c r="E35">
        <v>0.97799999999999998</v>
      </c>
      <c r="F35">
        <v>0.995</v>
      </c>
      <c r="G35">
        <v>1.2689999999999999</v>
      </c>
      <c r="K35" t="s">
        <v>67</v>
      </c>
      <c r="L35" t="s">
        <v>49</v>
      </c>
      <c r="M35">
        <v>20</v>
      </c>
      <c r="N35">
        <v>16.600000000000001</v>
      </c>
      <c r="O35">
        <v>19.396000000000001</v>
      </c>
      <c r="P35">
        <v>19.2</v>
      </c>
      <c r="Q35">
        <v>20</v>
      </c>
    </row>
    <row r="36" spans="1:17" x14ac:dyDescent="0.2">
      <c r="A36">
        <v>-337</v>
      </c>
      <c r="B36">
        <v>59.67</v>
      </c>
      <c r="C36">
        <v>1.048</v>
      </c>
      <c r="D36">
        <v>0.94199999999999995</v>
      </c>
      <c r="E36">
        <v>0.97699999999999998</v>
      </c>
      <c r="F36">
        <v>0.997</v>
      </c>
      <c r="G36">
        <v>1.2769999999999999</v>
      </c>
      <c r="K36" t="s">
        <v>68</v>
      </c>
      <c r="L36" t="s">
        <v>49</v>
      </c>
      <c r="M36">
        <v>4.3959999999999999</v>
      </c>
      <c r="N36">
        <v>4.3959999999999999</v>
      </c>
      <c r="O36">
        <v>7</v>
      </c>
      <c r="P36">
        <v>6.3959999999999999</v>
      </c>
      <c r="Q36">
        <v>6.6</v>
      </c>
    </row>
    <row r="37" spans="1:17" x14ac:dyDescent="0.2">
      <c r="A37">
        <v>-336</v>
      </c>
      <c r="B37">
        <v>61.44</v>
      </c>
      <c r="C37">
        <v>1.052</v>
      </c>
      <c r="D37">
        <v>0.94499999999999995</v>
      </c>
      <c r="E37">
        <v>0.97899999999999998</v>
      </c>
      <c r="F37">
        <v>0.997</v>
      </c>
      <c r="G37">
        <v>1.286</v>
      </c>
      <c r="K37" t="s">
        <v>69</v>
      </c>
      <c r="L37" t="s">
        <v>46</v>
      </c>
      <c r="M37">
        <v>20.672999999999998</v>
      </c>
      <c r="N37">
        <v>21.233000000000001</v>
      </c>
      <c r="O37">
        <v>19.881</v>
      </c>
      <c r="P37">
        <v>19.363</v>
      </c>
      <c r="Q37">
        <v>18.573</v>
      </c>
    </row>
    <row r="38" spans="1:17" x14ac:dyDescent="0.2">
      <c r="A38">
        <v>-335</v>
      </c>
      <c r="B38">
        <v>63.28</v>
      </c>
      <c r="C38">
        <v>1.0509999999999999</v>
      </c>
      <c r="D38">
        <v>0.94499999999999995</v>
      </c>
      <c r="E38">
        <v>0.97499999999999998</v>
      </c>
      <c r="F38">
        <v>0.997</v>
      </c>
      <c r="G38">
        <v>1.286</v>
      </c>
      <c r="K38" t="s">
        <v>70</v>
      </c>
      <c r="L38" t="s">
        <v>46</v>
      </c>
      <c r="M38">
        <v>37.103999999999999</v>
      </c>
      <c r="N38">
        <v>41.171999999999997</v>
      </c>
      <c r="O38">
        <v>58.295000000000002</v>
      </c>
      <c r="P38">
        <v>53.555999999999997</v>
      </c>
      <c r="Q38">
        <v>51.709000000000003</v>
      </c>
    </row>
    <row r="39" spans="1:17" x14ac:dyDescent="0.2">
      <c r="A39">
        <v>-334</v>
      </c>
      <c r="B39">
        <v>65.180000000000007</v>
      </c>
      <c r="C39">
        <v>1.052</v>
      </c>
      <c r="D39">
        <v>0.94599999999999995</v>
      </c>
      <c r="E39">
        <v>0.97599999999999998</v>
      </c>
      <c r="F39">
        <v>0.995</v>
      </c>
      <c r="G39">
        <v>1.29</v>
      </c>
      <c r="K39" t="s">
        <v>71</v>
      </c>
      <c r="L39" t="s">
        <v>37</v>
      </c>
      <c r="M39">
        <v>12.49</v>
      </c>
      <c r="N39">
        <v>12.428000000000001</v>
      </c>
      <c r="O39">
        <v>12.696999999999999</v>
      </c>
      <c r="P39">
        <v>12.228999999999999</v>
      </c>
      <c r="Q39">
        <v>12.606999999999999</v>
      </c>
    </row>
    <row r="40" spans="1:17" x14ac:dyDescent="0.2">
      <c r="A40">
        <v>-333</v>
      </c>
      <c r="B40">
        <v>67.150000000000006</v>
      </c>
      <c r="C40">
        <v>1.0509999999999999</v>
      </c>
      <c r="D40">
        <v>0.94299999999999995</v>
      </c>
      <c r="E40">
        <v>0.97499999999999998</v>
      </c>
      <c r="F40">
        <v>0.99199999999999999</v>
      </c>
      <c r="G40">
        <v>1.2929999999999999</v>
      </c>
      <c r="K40" t="s">
        <v>72</v>
      </c>
      <c r="L40" t="s">
        <v>37</v>
      </c>
      <c r="M40">
        <v>12.491</v>
      </c>
      <c r="N40">
        <v>12.429</v>
      </c>
      <c r="O40">
        <v>12.698</v>
      </c>
      <c r="P40">
        <v>12.23</v>
      </c>
      <c r="Q40">
        <v>12.608000000000001</v>
      </c>
    </row>
    <row r="41" spans="1:17" x14ac:dyDescent="0.2">
      <c r="A41">
        <v>-332</v>
      </c>
      <c r="B41">
        <v>69.19</v>
      </c>
      <c r="C41">
        <v>1.0489999999999999</v>
      </c>
      <c r="D41">
        <v>0.94199999999999995</v>
      </c>
      <c r="E41">
        <v>0.97499999999999998</v>
      </c>
      <c r="F41">
        <v>0.98799999999999999</v>
      </c>
      <c r="G41">
        <v>1.29</v>
      </c>
      <c r="K41" t="s">
        <v>73</v>
      </c>
      <c r="L41" t="s">
        <v>37</v>
      </c>
      <c r="M41">
        <v>0.20899999999999999</v>
      </c>
      <c r="N41">
        <v>9.9000000000000005E-2</v>
      </c>
      <c r="O41">
        <v>0.113</v>
      </c>
      <c r="P41">
        <v>0.10100000000000001</v>
      </c>
      <c r="Q41">
        <v>0.11799999999999999</v>
      </c>
    </row>
    <row r="42" spans="1:17" x14ac:dyDescent="0.2">
      <c r="A42">
        <v>-331</v>
      </c>
      <c r="B42">
        <v>71.290000000000006</v>
      </c>
      <c r="C42">
        <v>1.0469999999999999</v>
      </c>
      <c r="D42">
        <v>0.94299999999999995</v>
      </c>
      <c r="E42">
        <v>0.97299999999999998</v>
      </c>
      <c r="F42">
        <v>0.98899999999999999</v>
      </c>
      <c r="G42">
        <v>1.2849999999999999</v>
      </c>
      <c r="K42" t="s">
        <v>74</v>
      </c>
      <c r="L42" t="s">
        <v>37</v>
      </c>
      <c r="M42">
        <v>12.949</v>
      </c>
      <c r="N42">
        <v>12.643000000000001</v>
      </c>
      <c r="O42">
        <v>12.949</v>
      </c>
      <c r="P42">
        <v>12.426</v>
      </c>
      <c r="Q42">
        <v>12.824</v>
      </c>
    </row>
    <row r="43" spans="1:17" x14ac:dyDescent="0.2">
      <c r="A43">
        <v>-330</v>
      </c>
      <c r="B43">
        <v>73.45</v>
      </c>
      <c r="C43">
        <v>1.042</v>
      </c>
      <c r="D43">
        <v>0.94099999999999995</v>
      </c>
      <c r="E43">
        <v>0.96799999999999997</v>
      </c>
      <c r="F43">
        <v>0.97899999999999998</v>
      </c>
      <c r="G43">
        <v>1.28</v>
      </c>
      <c r="K43" t="s">
        <v>75</v>
      </c>
      <c r="L43" t="s">
        <v>37</v>
      </c>
      <c r="M43">
        <v>11.869</v>
      </c>
      <c r="N43">
        <v>12.06</v>
      </c>
      <c r="O43">
        <v>12.03</v>
      </c>
      <c r="P43">
        <v>11.869</v>
      </c>
      <c r="Q43">
        <v>12.182</v>
      </c>
    </row>
    <row r="44" spans="1:17" x14ac:dyDescent="0.2">
      <c r="A44">
        <v>-329</v>
      </c>
      <c r="B44">
        <v>75.67</v>
      </c>
      <c r="C44">
        <v>1.0409999999999999</v>
      </c>
      <c r="D44">
        <v>0.94099999999999995</v>
      </c>
      <c r="E44">
        <v>0.96599999999999997</v>
      </c>
      <c r="F44">
        <v>0.97499999999999998</v>
      </c>
      <c r="G44">
        <v>1.2809999999999999</v>
      </c>
      <c r="K44" t="s">
        <v>76</v>
      </c>
      <c r="L44" t="s">
        <v>46</v>
      </c>
      <c r="M44">
        <v>1.675</v>
      </c>
      <c r="N44">
        <v>0.79700000000000004</v>
      </c>
      <c r="O44">
        <v>0.89200000000000002</v>
      </c>
      <c r="P44">
        <v>0.82399999999999995</v>
      </c>
      <c r="Q44">
        <v>0.93500000000000005</v>
      </c>
    </row>
    <row r="45" spans="1:17" x14ac:dyDescent="0.2">
      <c r="A45">
        <v>-328</v>
      </c>
      <c r="B45">
        <v>77.959999999999994</v>
      </c>
      <c r="C45">
        <v>1.034</v>
      </c>
      <c r="D45">
        <v>0.93600000000000005</v>
      </c>
      <c r="E45">
        <v>0.96399999999999997</v>
      </c>
      <c r="F45">
        <v>0.97099999999999997</v>
      </c>
      <c r="G45">
        <v>1.266</v>
      </c>
      <c r="K45" t="s">
        <v>77</v>
      </c>
      <c r="L45" t="s">
        <v>46</v>
      </c>
      <c r="M45">
        <v>95.018000000000001</v>
      </c>
      <c r="N45">
        <v>97.028999999999996</v>
      </c>
      <c r="O45">
        <v>94.739000000000004</v>
      </c>
      <c r="P45">
        <v>97.049000000000007</v>
      </c>
      <c r="Q45">
        <v>96.623000000000005</v>
      </c>
    </row>
    <row r="46" spans="1:17" x14ac:dyDescent="0.2">
      <c r="A46">
        <v>-327</v>
      </c>
      <c r="B46">
        <v>80.31</v>
      </c>
      <c r="C46">
        <v>1.03</v>
      </c>
      <c r="D46">
        <v>0.93899999999999995</v>
      </c>
      <c r="E46">
        <v>0.95899999999999996</v>
      </c>
      <c r="F46">
        <v>0.96399999999999997</v>
      </c>
      <c r="G46">
        <v>1.26</v>
      </c>
      <c r="K46" t="s">
        <v>78</v>
      </c>
      <c r="L46" t="s">
        <v>37</v>
      </c>
      <c r="M46">
        <v>12.518000000000001</v>
      </c>
      <c r="N46">
        <v>12.512</v>
      </c>
      <c r="O46">
        <v>12.632999999999999</v>
      </c>
      <c r="P46">
        <v>12.340999999999999</v>
      </c>
      <c r="Q46">
        <v>12.585000000000001</v>
      </c>
    </row>
    <row r="47" spans="1:17" x14ac:dyDescent="0.2">
      <c r="A47">
        <v>-326</v>
      </c>
      <c r="B47">
        <v>82.71</v>
      </c>
      <c r="C47">
        <v>1.0349999999999999</v>
      </c>
      <c r="D47">
        <v>0.93300000000000005</v>
      </c>
      <c r="E47">
        <v>0.95699999999999996</v>
      </c>
      <c r="F47">
        <v>0.97599999999999998</v>
      </c>
      <c r="G47">
        <v>1.2729999999999999</v>
      </c>
      <c r="K47" t="s">
        <v>79</v>
      </c>
      <c r="L47" t="s">
        <v>37</v>
      </c>
      <c r="M47">
        <v>12.519</v>
      </c>
      <c r="N47">
        <v>12.513</v>
      </c>
      <c r="O47">
        <v>12.634</v>
      </c>
      <c r="P47">
        <v>12.342000000000001</v>
      </c>
      <c r="Q47">
        <v>12.586</v>
      </c>
    </row>
    <row r="48" spans="1:17" x14ac:dyDescent="0.2">
      <c r="A48">
        <v>-325</v>
      </c>
      <c r="B48">
        <v>85.17</v>
      </c>
      <c r="C48">
        <v>1.042</v>
      </c>
      <c r="D48">
        <v>0.93899999999999995</v>
      </c>
      <c r="E48">
        <v>0.95499999999999996</v>
      </c>
      <c r="F48">
        <v>0.98199999999999998</v>
      </c>
      <c r="G48">
        <v>1.29</v>
      </c>
      <c r="K48" t="s">
        <v>80</v>
      </c>
      <c r="L48" t="s">
        <v>37</v>
      </c>
      <c r="M48">
        <v>0.16300000000000001</v>
      </c>
      <c r="N48">
        <v>0.11899999999999999</v>
      </c>
      <c r="O48">
        <v>0.128</v>
      </c>
      <c r="P48">
        <v>0.107</v>
      </c>
      <c r="Q48">
        <v>0.125</v>
      </c>
    </row>
    <row r="49" spans="1:17" x14ac:dyDescent="0.2">
      <c r="A49">
        <v>-324</v>
      </c>
      <c r="B49">
        <v>87.69</v>
      </c>
      <c r="C49">
        <v>1.0389999999999999</v>
      </c>
      <c r="D49">
        <v>0.93600000000000005</v>
      </c>
      <c r="E49">
        <v>0.95599999999999996</v>
      </c>
      <c r="F49">
        <v>0.97799999999999998</v>
      </c>
      <c r="G49">
        <v>1.288</v>
      </c>
      <c r="K49" t="s">
        <v>81</v>
      </c>
      <c r="L49" t="s">
        <v>37</v>
      </c>
      <c r="M49">
        <v>13.129</v>
      </c>
      <c r="N49">
        <v>12.996</v>
      </c>
      <c r="O49">
        <v>13.129</v>
      </c>
      <c r="P49">
        <v>12.568</v>
      </c>
      <c r="Q49">
        <v>12.824</v>
      </c>
    </row>
    <row r="50" spans="1:17" x14ac:dyDescent="0.2">
      <c r="A50">
        <v>-323</v>
      </c>
      <c r="B50">
        <v>90.26</v>
      </c>
      <c r="C50">
        <v>1.0369999999999999</v>
      </c>
      <c r="D50">
        <v>0.93899999999999995</v>
      </c>
      <c r="E50">
        <v>0.95199999999999996</v>
      </c>
      <c r="F50">
        <v>0.97799999999999998</v>
      </c>
      <c r="G50">
        <v>1.28</v>
      </c>
      <c r="K50" t="s">
        <v>82</v>
      </c>
      <c r="L50" t="s">
        <v>37</v>
      </c>
      <c r="M50">
        <v>11.807</v>
      </c>
      <c r="N50">
        <v>12.039</v>
      </c>
      <c r="O50">
        <v>11.975</v>
      </c>
      <c r="P50">
        <v>11.927</v>
      </c>
      <c r="Q50">
        <v>11.807</v>
      </c>
    </row>
    <row r="51" spans="1:17" x14ac:dyDescent="0.2">
      <c r="A51">
        <v>-322</v>
      </c>
      <c r="B51">
        <v>92.89</v>
      </c>
      <c r="C51">
        <v>1.038</v>
      </c>
      <c r="D51">
        <v>0.93899999999999995</v>
      </c>
      <c r="E51">
        <v>0.95699999999999996</v>
      </c>
      <c r="F51">
        <v>0.97699999999999998</v>
      </c>
      <c r="G51">
        <v>1.2789999999999999</v>
      </c>
      <c r="K51" t="s">
        <v>83</v>
      </c>
      <c r="L51" t="s">
        <v>46</v>
      </c>
      <c r="M51">
        <v>1.304</v>
      </c>
      <c r="N51">
        <v>0.95</v>
      </c>
      <c r="O51">
        <v>1.0149999999999999</v>
      </c>
      <c r="P51">
        <v>0.87</v>
      </c>
      <c r="Q51">
        <v>0.99399999999999999</v>
      </c>
    </row>
    <row r="52" spans="1:17" x14ac:dyDescent="0.2">
      <c r="A52">
        <v>-321</v>
      </c>
      <c r="B52">
        <v>95.57</v>
      </c>
      <c r="C52">
        <v>1.0349999999999999</v>
      </c>
      <c r="D52">
        <v>0.94099999999999995</v>
      </c>
      <c r="E52">
        <v>0.95299999999999996</v>
      </c>
      <c r="F52">
        <v>0.97599999999999998</v>
      </c>
      <c r="G52">
        <v>1.2709999999999999</v>
      </c>
      <c r="K52" t="s">
        <v>84</v>
      </c>
      <c r="L52" t="s">
        <v>46</v>
      </c>
      <c r="M52">
        <v>94.313999999999993</v>
      </c>
      <c r="N52">
        <v>96.209000000000003</v>
      </c>
      <c r="O52">
        <v>94.781999999999996</v>
      </c>
      <c r="P52">
        <v>96.637</v>
      </c>
      <c r="Q52">
        <v>93.813000000000002</v>
      </c>
    </row>
    <row r="53" spans="1:17" x14ac:dyDescent="0.2">
      <c r="A53">
        <v>-320</v>
      </c>
      <c r="B53">
        <v>98.3</v>
      </c>
      <c r="C53">
        <v>1.032</v>
      </c>
      <c r="D53">
        <v>0.94199999999999995</v>
      </c>
      <c r="E53">
        <v>0.95499999999999996</v>
      </c>
      <c r="F53">
        <v>0.97699999999999998</v>
      </c>
      <c r="G53">
        <v>1.2549999999999999</v>
      </c>
      <c r="K53" t="s">
        <v>85</v>
      </c>
      <c r="L53" t="s">
        <v>37</v>
      </c>
      <c r="M53">
        <v>2.8000000000000001E-2</v>
      </c>
      <c r="N53">
        <v>8.4000000000000005E-2</v>
      </c>
      <c r="O53">
        <v>-6.4000000000000001E-2</v>
      </c>
      <c r="P53">
        <v>0.112</v>
      </c>
      <c r="Q53">
        <v>-2.1999999999999999E-2</v>
      </c>
    </row>
    <row r="54" spans="1:17" x14ac:dyDescent="0.2">
      <c r="A54">
        <v>-319</v>
      </c>
      <c r="B54">
        <v>101.09</v>
      </c>
      <c r="C54">
        <v>1.0269999999999999</v>
      </c>
      <c r="D54">
        <v>0.93899999999999995</v>
      </c>
      <c r="E54">
        <v>0.95399999999999996</v>
      </c>
      <c r="F54">
        <v>0.97599999999999998</v>
      </c>
      <c r="G54">
        <v>1.2390000000000001</v>
      </c>
      <c r="K54" t="s">
        <v>86</v>
      </c>
      <c r="L54" t="s">
        <v>37</v>
      </c>
      <c r="M54">
        <v>2.8000000000000001E-2</v>
      </c>
      <c r="N54">
        <v>8.4000000000000005E-2</v>
      </c>
      <c r="O54">
        <v>-6.4000000000000001E-2</v>
      </c>
      <c r="P54">
        <v>0.112</v>
      </c>
      <c r="Q54">
        <v>-2.1999999999999999E-2</v>
      </c>
    </row>
    <row r="55" spans="1:17" x14ac:dyDescent="0.2">
      <c r="A55">
        <v>-318</v>
      </c>
      <c r="B55">
        <v>103.92</v>
      </c>
      <c r="C55">
        <v>1.0209999999999999</v>
      </c>
      <c r="D55">
        <v>0.94099999999999995</v>
      </c>
      <c r="E55">
        <v>0.95399999999999996</v>
      </c>
      <c r="F55">
        <v>0.97299999999999998</v>
      </c>
      <c r="G55">
        <v>1.2150000000000001</v>
      </c>
      <c r="K55" t="s">
        <v>87</v>
      </c>
      <c r="L55" t="s">
        <v>37</v>
      </c>
      <c r="M55">
        <v>8.5999999999999993E-2</v>
      </c>
      <c r="N55">
        <v>5.2999999999999999E-2</v>
      </c>
      <c r="O55">
        <v>4.9000000000000002E-2</v>
      </c>
      <c r="P55">
        <v>0.04</v>
      </c>
      <c r="Q55">
        <v>4.1000000000000002E-2</v>
      </c>
    </row>
    <row r="56" spans="1:17" x14ac:dyDescent="0.2">
      <c r="A56">
        <v>-317</v>
      </c>
      <c r="B56">
        <v>106.8</v>
      </c>
      <c r="C56">
        <v>1.0109999999999999</v>
      </c>
      <c r="D56">
        <v>0.93600000000000005</v>
      </c>
      <c r="E56">
        <v>0.95399999999999996</v>
      </c>
      <c r="F56">
        <v>0.97299999999999998</v>
      </c>
      <c r="G56">
        <v>1.1830000000000001</v>
      </c>
      <c r="K56" t="s">
        <v>88</v>
      </c>
      <c r="L56" t="s">
        <v>37</v>
      </c>
      <c r="M56">
        <v>0.51500000000000001</v>
      </c>
      <c r="N56">
        <v>0.51500000000000001</v>
      </c>
      <c r="O56">
        <v>0.34599999999999997</v>
      </c>
      <c r="P56">
        <v>0.2</v>
      </c>
      <c r="Q56">
        <v>5.8999999999999997E-2</v>
      </c>
    </row>
    <row r="57" spans="1:17" x14ac:dyDescent="0.2">
      <c r="A57">
        <v>-316</v>
      </c>
      <c r="B57">
        <v>109.72</v>
      </c>
      <c r="C57">
        <v>1.0129999999999999</v>
      </c>
      <c r="D57">
        <v>0.93799999999999994</v>
      </c>
      <c r="E57">
        <v>0.95299999999999996</v>
      </c>
      <c r="F57">
        <v>0.97199999999999998</v>
      </c>
      <c r="G57">
        <v>1.1890000000000001</v>
      </c>
      <c r="K57" t="s">
        <v>89</v>
      </c>
      <c r="L57" t="s">
        <v>37</v>
      </c>
      <c r="M57">
        <v>-0.44600000000000001</v>
      </c>
      <c r="N57">
        <v>-0.372</v>
      </c>
      <c r="O57">
        <v>-0.439</v>
      </c>
      <c r="P57">
        <v>-0.251</v>
      </c>
      <c r="Q57">
        <v>-0.44600000000000001</v>
      </c>
    </row>
    <row r="58" spans="1:17" x14ac:dyDescent="0.2">
      <c r="A58">
        <v>-315</v>
      </c>
      <c r="B58">
        <v>112.69</v>
      </c>
      <c r="C58">
        <v>1.008</v>
      </c>
      <c r="D58">
        <v>0.93300000000000005</v>
      </c>
      <c r="E58">
        <v>0.95</v>
      </c>
      <c r="F58">
        <v>0.96699999999999997</v>
      </c>
      <c r="G58">
        <v>1.1830000000000001</v>
      </c>
      <c r="K58" t="s">
        <v>90</v>
      </c>
      <c r="L58" t="s">
        <v>46</v>
      </c>
      <c r="M58">
        <v>99.99</v>
      </c>
      <c r="N58">
        <v>63.451000000000001</v>
      </c>
      <c r="O58">
        <v>77.072999999999993</v>
      </c>
      <c r="P58">
        <v>35.31</v>
      </c>
      <c r="Q58">
        <v>99.99</v>
      </c>
    </row>
    <row r="59" spans="1:17" x14ac:dyDescent="0.2">
      <c r="A59">
        <v>-314</v>
      </c>
      <c r="B59">
        <v>115.7</v>
      </c>
      <c r="C59">
        <v>1.004</v>
      </c>
      <c r="D59">
        <v>0.93500000000000005</v>
      </c>
      <c r="E59">
        <v>0.95</v>
      </c>
      <c r="F59">
        <v>0.96299999999999997</v>
      </c>
      <c r="G59">
        <v>1.169</v>
      </c>
      <c r="K59" t="s">
        <v>91</v>
      </c>
      <c r="L59" t="s">
        <v>46</v>
      </c>
      <c r="M59">
        <v>-99.99</v>
      </c>
      <c r="N59">
        <v>-99.99</v>
      </c>
      <c r="O59">
        <v>99.99</v>
      </c>
      <c r="P59">
        <v>-99.99</v>
      </c>
      <c r="Q59">
        <v>99.99</v>
      </c>
    </row>
    <row r="60" spans="1:17" x14ac:dyDescent="0.2">
      <c r="A60">
        <v>-313</v>
      </c>
      <c r="B60">
        <v>118.76</v>
      </c>
      <c r="C60">
        <v>0.99199999999999999</v>
      </c>
      <c r="D60">
        <v>0.92700000000000005</v>
      </c>
      <c r="E60">
        <v>0.94499999999999995</v>
      </c>
      <c r="F60">
        <v>0.95899999999999996</v>
      </c>
      <c r="G60">
        <v>1.1379999999999999</v>
      </c>
      <c r="K60" t="s">
        <v>92</v>
      </c>
      <c r="L60" t="s">
        <v>93</v>
      </c>
      <c r="M60">
        <v>2545.5</v>
      </c>
      <c r="N60">
        <v>2533</v>
      </c>
      <c r="O60">
        <v>2512.1999999999998</v>
      </c>
      <c r="P60">
        <v>2513.6</v>
      </c>
      <c r="Q60">
        <v>2623.2</v>
      </c>
    </row>
    <row r="61" spans="1:17" x14ac:dyDescent="0.2">
      <c r="A61">
        <v>-312</v>
      </c>
      <c r="B61">
        <v>121.85</v>
      </c>
      <c r="C61">
        <v>0.99199999999999999</v>
      </c>
      <c r="D61">
        <v>0.92800000000000005</v>
      </c>
      <c r="E61">
        <v>0.94299999999999995</v>
      </c>
      <c r="F61">
        <v>0.95799999999999996</v>
      </c>
      <c r="G61">
        <v>1.1379999999999999</v>
      </c>
      <c r="K61" t="s">
        <v>94</v>
      </c>
      <c r="L61" t="s">
        <v>93</v>
      </c>
      <c r="M61">
        <v>2582.3409999999999</v>
      </c>
      <c r="N61">
        <v>2570.2739999999999</v>
      </c>
      <c r="O61">
        <v>2548.6329999999998</v>
      </c>
      <c r="P61">
        <v>2550.9659999999999</v>
      </c>
      <c r="Q61">
        <v>2659.49</v>
      </c>
    </row>
    <row r="62" spans="1:17" x14ac:dyDescent="0.2">
      <c r="A62">
        <v>-311</v>
      </c>
      <c r="B62">
        <v>124.99</v>
      </c>
      <c r="C62">
        <v>0.99199999999999999</v>
      </c>
      <c r="D62">
        <v>0.92100000000000004</v>
      </c>
      <c r="E62">
        <v>0.94199999999999995</v>
      </c>
      <c r="F62">
        <v>0.95499999999999996</v>
      </c>
      <c r="G62">
        <v>1.151</v>
      </c>
      <c r="K62" t="s">
        <v>95</v>
      </c>
      <c r="L62" t="s">
        <v>93</v>
      </c>
      <c r="M62">
        <v>58.542999999999999</v>
      </c>
      <c r="N62">
        <v>34.517000000000003</v>
      </c>
      <c r="O62">
        <v>36.348999999999997</v>
      </c>
      <c r="P62">
        <v>36.920999999999999</v>
      </c>
      <c r="Q62">
        <v>40.274000000000001</v>
      </c>
    </row>
    <row r="63" spans="1:17" x14ac:dyDescent="0.2">
      <c r="A63">
        <v>-310</v>
      </c>
      <c r="B63">
        <v>128.16</v>
      </c>
      <c r="C63">
        <v>0.98699999999999999</v>
      </c>
      <c r="D63">
        <v>0.92</v>
      </c>
      <c r="E63">
        <v>0.94199999999999995</v>
      </c>
      <c r="F63">
        <v>0.95199999999999996</v>
      </c>
      <c r="G63">
        <v>1.135</v>
      </c>
      <c r="K63" t="s">
        <v>96</v>
      </c>
      <c r="L63" t="s">
        <v>93</v>
      </c>
      <c r="M63">
        <v>2770.6</v>
      </c>
      <c r="N63">
        <v>2662.2</v>
      </c>
      <c r="O63">
        <v>2660.8</v>
      </c>
      <c r="P63">
        <v>2645.2</v>
      </c>
      <c r="Q63">
        <v>2770.6</v>
      </c>
    </row>
    <row r="64" spans="1:17" x14ac:dyDescent="0.2">
      <c r="A64">
        <v>-309</v>
      </c>
      <c r="B64">
        <v>131.37</v>
      </c>
      <c r="C64">
        <v>0.98099999999999998</v>
      </c>
      <c r="D64">
        <v>0.91300000000000003</v>
      </c>
      <c r="E64">
        <v>0.93799999999999994</v>
      </c>
      <c r="F64">
        <v>0.94599999999999995</v>
      </c>
      <c r="G64">
        <v>1.1259999999999999</v>
      </c>
      <c r="K64" t="s">
        <v>97</v>
      </c>
      <c r="L64" t="s">
        <v>93</v>
      </c>
      <c r="M64">
        <v>2437.8000000000002</v>
      </c>
      <c r="N64">
        <v>2464.6</v>
      </c>
      <c r="O64">
        <v>2460.1999999999998</v>
      </c>
      <c r="P64">
        <v>2437.8000000000002</v>
      </c>
      <c r="Q64">
        <v>2555.6</v>
      </c>
    </row>
    <row r="65" spans="1:17" x14ac:dyDescent="0.2">
      <c r="A65">
        <v>-308</v>
      </c>
      <c r="B65">
        <v>134.61000000000001</v>
      </c>
      <c r="C65">
        <v>0.97599999999999998</v>
      </c>
      <c r="D65">
        <v>0.91</v>
      </c>
      <c r="E65">
        <v>0.93300000000000005</v>
      </c>
      <c r="F65">
        <v>0.94199999999999995</v>
      </c>
      <c r="G65">
        <v>1.1200000000000001</v>
      </c>
      <c r="K65" t="s">
        <v>98</v>
      </c>
      <c r="L65" t="s">
        <v>46</v>
      </c>
      <c r="M65">
        <v>2.2669999999999999</v>
      </c>
      <c r="N65">
        <v>1.343</v>
      </c>
      <c r="O65">
        <v>1.4259999999999999</v>
      </c>
      <c r="P65">
        <v>1.4470000000000001</v>
      </c>
      <c r="Q65">
        <v>1.514</v>
      </c>
    </row>
    <row r="66" spans="1:17" x14ac:dyDescent="0.2">
      <c r="A66">
        <v>-307</v>
      </c>
      <c r="B66">
        <v>137.88999999999999</v>
      </c>
      <c r="C66">
        <v>0.97499999999999998</v>
      </c>
      <c r="D66">
        <v>0.90600000000000003</v>
      </c>
      <c r="E66">
        <v>0.93200000000000005</v>
      </c>
      <c r="F66">
        <v>0.94099999999999995</v>
      </c>
      <c r="G66">
        <v>1.123</v>
      </c>
      <c r="K66" t="s">
        <v>99</v>
      </c>
      <c r="L66" t="s">
        <v>46</v>
      </c>
      <c r="M66">
        <v>94.403000000000006</v>
      </c>
      <c r="N66">
        <v>95.888999999999996</v>
      </c>
      <c r="O66">
        <v>96.53</v>
      </c>
      <c r="P66">
        <v>95.563999999999993</v>
      </c>
      <c r="Q66">
        <v>96.093999999999994</v>
      </c>
    </row>
    <row r="67" spans="1:17" x14ac:dyDescent="0.2">
      <c r="A67">
        <v>-306</v>
      </c>
      <c r="B67">
        <v>141.19</v>
      </c>
      <c r="C67">
        <v>0.96799999999999997</v>
      </c>
      <c r="D67">
        <v>0.90200000000000002</v>
      </c>
      <c r="E67">
        <v>0.92700000000000005</v>
      </c>
      <c r="F67">
        <v>0.93600000000000005</v>
      </c>
      <c r="G67">
        <v>1.1080000000000001</v>
      </c>
      <c r="K67" t="s">
        <v>100</v>
      </c>
      <c r="L67" t="s">
        <v>49</v>
      </c>
      <c r="M67">
        <v>25.25</v>
      </c>
      <c r="N67">
        <v>24</v>
      </c>
      <c r="O67">
        <v>26</v>
      </c>
      <c r="P67">
        <v>25</v>
      </c>
      <c r="Q67">
        <v>26</v>
      </c>
    </row>
    <row r="68" spans="1:17" x14ac:dyDescent="0.2">
      <c r="A68">
        <v>-305</v>
      </c>
      <c r="B68">
        <v>144.53</v>
      </c>
      <c r="C68">
        <v>0.96599999999999997</v>
      </c>
      <c r="D68">
        <v>0.90200000000000002</v>
      </c>
      <c r="E68">
        <v>0.92400000000000004</v>
      </c>
      <c r="F68">
        <v>0.93500000000000005</v>
      </c>
      <c r="G68">
        <v>1.103</v>
      </c>
      <c r="K68" t="s">
        <v>101</v>
      </c>
      <c r="L68" t="s">
        <v>49</v>
      </c>
      <c r="M68">
        <v>24.812000000000001</v>
      </c>
      <c r="N68">
        <v>23.699000000000002</v>
      </c>
      <c r="O68">
        <v>25.667999999999999</v>
      </c>
      <c r="P68">
        <v>24.210999999999999</v>
      </c>
      <c r="Q68">
        <v>25.669</v>
      </c>
    </row>
    <row r="69" spans="1:17" x14ac:dyDescent="0.2">
      <c r="A69">
        <v>-304</v>
      </c>
      <c r="B69">
        <v>147.9</v>
      </c>
      <c r="C69">
        <v>0.95799999999999996</v>
      </c>
      <c r="D69">
        <v>0.9</v>
      </c>
      <c r="E69">
        <v>0.92</v>
      </c>
      <c r="F69">
        <v>0.92900000000000005</v>
      </c>
      <c r="G69">
        <v>1.08</v>
      </c>
      <c r="K69" t="s">
        <v>102</v>
      </c>
      <c r="L69" t="s">
        <v>49</v>
      </c>
      <c r="M69">
        <v>2.758</v>
      </c>
      <c r="N69">
        <v>2.6619999999999999</v>
      </c>
      <c r="O69">
        <v>2.8170000000000002</v>
      </c>
      <c r="P69">
        <v>2.472</v>
      </c>
      <c r="Q69">
        <v>2.5099999999999998</v>
      </c>
    </row>
    <row r="70" spans="1:17" x14ac:dyDescent="0.2">
      <c r="A70">
        <v>-303</v>
      </c>
      <c r="B70">
        <v>151.30000000000001</v>
      </c>
      <c r="C70">
        <v>0.95</v>
      </c>
      <c r="D70">
        <v>0.89900000000000002</v>
      </c>
      <c r="E70">
        <v>0.91900000000000004</v>
      </c>
      <c r="F70">
        <v>0.93</v>
      </c>
      <c r="G70">
        <v>1.0509999999999999</v>
      </c>
      <c r="K70" t="s">
        <v>103</v>
      </c>
      <c r="L70" t="s">
        <v>49</v>
      </c>
      <c r="M70">
        <v>33.6</v>
      </c>
      <c r="N70">
        <v>31.396000000000001</v>
      </c>
      <c r="O70">
        <v>32.799999999999997</v>
      </c>
      <c r="P70">
        <v>31.8</v>
      </c>
      <c r="Q70">
        <v>33.6</v>
      </c>
    </row>
    <row r="71" spans="1:17" x14ac:dyDescent="0.2">
      <c r="A71">
        <v>-302</v>
      </c>
      <c r="B71">
        <v>154.72</v>
      </c>
      <c r="C71">
        <v>0.94099999999999995</v>
      </c>
      <c r="D71">
        <v>0.89300000000000002</v>
      </c>
      <c r="E71">
        <v>0.91400000000000003</v>
      </c>
      <c r="F71">
        <v>0.92500000000000004</v>
      </c>
      <c r="G71">
        <v>1.0309999999999999</v>
      </c>
      <c r="K71" t="s">
        <v>104</v>
      </c>
      <c r="L71" t="s">
        <v>49</v>
      </c>
      <c r="M71">
        <v>17</v>
      </c>
      <c r="N71">
        <v>17</v>
      </c>
      <c r="O71">
        <v>18</v>
      </c>
      <c r="P71">
        <v>18</v>
      </c>
      <c r="Q71">
        <v>19.600000000000001</v>
      </c>
    </row>
    <row r="72" spans="1:17" x14ac:dyDescent="0.2">
      <c r="A72">
        <v>-301</v>
      </c>
      <c r="B72">
        <v>158.16</v>
      </c>
      <c r="C72">
        <v>0.94</v>
      </c>
      <c r="D72">
        <v>0.89100000000000001</v>
      </c>
      <c r="E72">
        <v>0.91400000000000003</v>
      </c>
      <c r="F72">
        <v>0.92500000000000004</v>
      </c>
      <c r="G72">
        <v>1.03</v>
      </c>
      <c r="K72" t="s">
        <v>105</v>
      </c>
      <c r="L72" t="s">
        <v>46</v>
      </c>
      <c r="M72">
        <v>11.117000000000001</v>
      </c>
      <c r="N72">
        <v>11.234</v>
      </c>
      <c r="O72">
        <v>10.976000000000001</v>
      </c>
      <c r="P72">
        <v>10.210000000000001</v>
      </c>
      <c r="Q72">
        <v>9.7780000000000005</v>
      </c>
    </row>
    <row r="73" spans="1:17" x14ac:dyDescent="0.2">
      <c r="A73">
        <v>-300</v>
      </c>
      <c r="B73">
        <v>161.63</v>
      </c>
      <c r="C73">
        <v>0.93600000000000005</v>
      </c>
      <c r="D73">
        <v>0.89100000000000001</v>
      </c>
      <c r="E73">
        <v>0.91200000000000003</v>
      </c>
      <c r="F73">
        <v>0.92200000000000004</v>
      </c>
      <c r="G73">
        <v>1.0209999999999999</v>
      </c>
      <c r="K73" t="s">
        <v>106</v>
      </c>
      <c r="L73" t="s">
        <v>46</v>
      </c>
      <c r="M73">
        <v>68.516000000000005</v>
      </c>
      <c r="N73">
        <v>71.731999999999999</v>
      </c>
      <c r="O73">
        <v>70.125</v>
      </c>
      <c r="P73">
        <v>74.347999999999999</v>
      </c>
      <c r="Q73">
        <v>76.358000000000004</v>
      </c>
    </row>
    <row r="74" spans="1:17" x14ac:dyDescent="0.2">
      <c r="A74">
        <v>-299</v>
      </c>
      <c r="B74">
        <v>165.12</v>
      </c>
      <c r="C74">
        <v>0.93500000000000005</v>
      </c>
      <c r="D74">
        <v>0.89100000000000001</v>
      </c>
      <c r="E74">
        <v>0.91100000000000003</v>
      </c>
      <c r="F74">
        <v>0.92200000000000004</v>
      </c>
      <c r="G74">
        <v>1.016</v>
      </c>
      <c r="K74" t="s">
        <v>107</v>
      </c>
      <c r="L74" t="s">
        <v>49</v>
      </c>
      <c r="M74">
        <v>1.6639999999999999</v>
      </c>
      <c r="N74">
        <v>0.28899999999999998</v>
      </c>
      <c r="O74">
        <v>1.7889999999999999</v>
      </c>
      <c r="P74">
        <v>1.0489999999999999</v>
      </c>
      <c r="Q74">
        <v>3.5310000000000001</v>
      </c>
    </row>
    <row r="75" spans="1:17" x14ac:dyDescent="0.2">
      <c r="A75">
        <v>-298</v>
      </c>
      <c r="B75">
        <v>168.63</v>
      </c>
      <c r="C75">
        <v>0.92600000000000005</v>
      </c>
      <c r="D75">
        <v>0.89</v>
      </c>
      <c r="E75">
        <v>0.91100000000000003</v>
      </c>
      <c r="F75">
        <v>0.92100000000000004</v>
      </c>
      <c r="G75">
        <v>0.98</v>
      </c>
      <c r="K75" t="s">
        <v>108</v>
      </c>
      <c r="L75" t="s">
        <v>49</v>
      </c>
      <c r="M75">
        <v>1.8560000000000001</v>
      </c>
      <c r="N75">
        <v>0.54</v>
      </c>
      <c r="O75">
        <v>2.0409999999999999</v>
      </c>
      <c r="P75">
        <v>1.2509999999999999</v>
      </c>
      <c r="Q75">
        <v>3.5920000000000001</v>
      </c>
    </row>
    <row r="76" spans="1:17" x14ac:dyDescent="0.2">
      <c r="A76">
        <v>-297</v>
      </c>
      <c r="B76">
        <v>172.16</v>
      </c>
      <c r="C76">
        <v>0.93100000000000005</v>
      </c>
      <c r="D76">
        <v>0.89100000000000001</v>
      </c>
      <c r="E76">
        <v>0.90900000000000003</v>
      </c>
      <c r="F76">
        <v>0.92</v>
      </c>
      <c r="G76">
        <v>1.006</v>
      </c>
      <c r="K76" t="s">
        <v>109</v>
      </c>
      <c r="L76" t="s">
        <v>49</v>
      </c>
      <c r="M76">
        <v>1.5469999999999999</v>
      </c>
      <c r="N76">
        <v>1.032</v>
      </c>
      <c r="O76">
        <v>1.1040000000000001</v>
      </c>
      <c r="P76">
        <v>0.99</v>
      </c>
      <c r="Q76">
        <v>1.0820000000000001</v>
      </c>
    </row>
    <row r="77" spans="1:17" x14ac:dyDescent="0.2">
      <c r="A77">
        <v>-296</v>
      </c>
      <c r="B77">
        <v>175.7</v>
      </c>
      <c r="C77">
        <v>0.92900000000000005</v>
      </c>
      <c r="D77">
        <v>0.88500000000000001</v>
      </c>
      <c r="E77">
        <v>0.91</v>
      </c>
      <c r="F77">
        <v>0.91900000000000004</v>
      </c>
      <c r="G77">
        <v>1.004</v>
      </c>
      <c r="K77" t="s">
        <v>110</v>
      </c>
      <c r="L77" t="s">
        <v>49</v>
      </c>
      <c r="M77">
        <v>7.2060000000000004</v>
      </c>
      <c r="N77">
        <v>4.1139999999999999</v>
      </c>
      <c r="O77">
        <v>5.2460000000000004</v>
      </c>
      <c r="P77">
        <v>3.9169999999999998</v>
      </c>
      <c r="Q77">
        <v>7.2060000000000004</v>
      </c>
    </row>
    <row r="78" spans="1:17" x14ac:dyDescent="0.2">
      <c r="A78">
        <v>-295</v>
      </c>
      <c r="B78">
        <v>179.26</v>
      </c>
      <c r="C78">
        <v>0.93400000000000005</v>
      </c>
      <c r="D78">
        <v>0.89</v>
      </c>
      <c r="E78">
        <v>0.91</v>
      </c>
      <c r="F78">
        <v>0.92100000000000004</v>
      </c>
      <c r="G78">
        <v>1.014</v>
      </c>
      <c r="K78" t="s">
        <v>111</v>
      </c>
      <c r="L78" t="s">
        <v>49</v>
      </c>
      <c r="M78">
        <v>-2.109</v>
      </c>
      <c r="N78">
        <v>-2.109</v>
      </c>
      <c r="O78">
        <v>-0.83099999999999996</v>
      </c>
      <c r="P78">
        <v>-1.603</v>
      </c>
      <c r="Q78">
        <v>1.214</v>
      </c>
    </row>
    <row r="79" spans="1:17" x14ac:dyDescent="0.2">
      <c r="A79">
        <v>-294</v>
      </c>
      <c r="B79">
        <v>182.83</v>
      </c>
      <c r="C79">
        <v>0.93</v>
      </c>
      <c r="D79">
        <v>0.88900000000000001</v>
      </c>
      <c r="E79">
        <v>0.91200000000000003</v>
      </c>
      <c r="F79">
        <v>0.92200000000000004</v>
      </c>
      <c r="G79">
        <v>0.995</v>
      </c>
      <c r="K79" t="s">
        <v>112</v>
      </c>
      <c r="L79" t="s">
        <v>46</v>
      </c>
      <c r="M79">
        <v>83.358999999999995</v>
      </c>
      <c r="N79">
        <v>99.99</v>
      </c>
      <c r="O79">
        <v>54.085000000000001</v>
      </c>
      <c r="P79">
        <v>79.123000000000005</v>
      </c>
      <c r="Q79">
        <v>30.117999999999999</v>
      </c>
    </row>
    <row r="80" spans="1:17" x14ac:dyDescent="0.2">
      <c r="A80">
        <v>-293</v>
      </c>
      <c r="B80">
        <v>186.42</v>
      </c>
      <c r="C80">
        <v>0.93400000000000005</v>
      </c>
      <c r="D80">
        <v>0.89300000000000002</v>
      </c>
      <c r="E80">
        <v>0.91300000000000003</v>
      </c>
      <c r="F80">
        <v>0.92300000000000004</v>
      </c>
      <c r="G80">
        <v>1.006</v>
      </c>
      <c r="K80" t="s">
        <v>113</v>
      </c>
      <c r="L80" t="s">
        <v>46</v>
      </c>
      <c r="M80">
        <v>-99.99</v>
      </c>
      <c r="N80">
        <v>-99.99</v>
      </c>
      <c r="O80">
        <v>-40.735999999999997</v>
      </c>
      <c r="P80">
        <v>-99.99</v>
      </c>
      <c r="Q80">
        <v>33.808</v>
      </c>
    </row>
    <row r="81" spans="1:17" x14ac:dyDescent="0.2">
      <c r="A81">
        <v>-292</v>
      </c>
      <c r="B81">
        <v>190.02</v>
      </c>
      <c r="C81">
        <v>0.93500000000000005</v>
      </c>
      <c r="D81">
        <v>0.89</v>
      </c>
      <c r="E81">
        <v>0.91300000000000003</v>
      </c>
      <c r="F81">
        <v>0.92400000000000004</v>
      </c>
      <c r="G81">
        <v>1.0109999999999999</v>
      </c>
      <c r="K81" t="s">
        <v>114</v>
      </c>
      <c r="L81" t="s">
        <v>49</v>
      </c>
      <c r="M81">
        <v>3.512</v>
      </c>
      <c r="N81">
        <v>2.149</v>
      </c>
      <c r="O81">
        <v>3.6909999999999998</v>
      </c>
      <c r="P81">
        <v>3.06</v>
      </c>
      <c r="Q81">
        <v>5.149</v>
      </c>
    </row>
    <row r="82" spans="1:17" x14ac:dyDescent="0.2">
      <c r="A82">
        <v>-291</v>
      </c>
      <c r="B82">
        <v>193.62</v>
      </c>
      <c r="C82">
        <v>0.93500000000000005</v>
      </c>
      <c r="D82">
        <v>0.89400000000000002</v>
      </c>
      <c r="E82">
        <v>0.91400000000000003</v>
      </c>
      <c r="F82">
        <v>0.92100000000000004</v>
      </c>
      <c r="G82">
        <v>1.012</v>
      </c>
      <c r="K82" t="s">
        <v>115</v>
      </c>
      <c r="L82" t="s">
        <v>49</v>
      </c>
      <c r="M82">
        <v>3.7280000000000002</v>
      </c>
      <c r="N82">
        <v>2.4009999999999998</v>
      </c>
      <c r="O82">
        <v>3.9670000000000001</v>
      </c>
      <c r="P82">
        <v>3.266</v>
      </c>
      <c r="Q82">
        <v>5.2779999999999996</v>
      </c>
    </row>
    <row r="83" spans="1:17" x14ac:dyDescent="0.2">
      <c r="A83">
        <v>-290</v>
      </c>
      <c r="B83">
        <v>197.24</v>
      </c>
      <c r="C83">
        <v>0.93</v>
      </c>
      <c r="D83">
        <v>0.89300000000000002</v>
      </c>
      <c r="E83">
        <v>0.91600000000000004</v>
      </c>
      <c r="F83">
        <v>0.92300000000000004</v>
      </c>
      <c r="G83">
        <v>0.98899999999999999</v>
      </c>
      <c r="K83" t="s">
        <v>116</v>
      </c>
      <c r="L83" t="s">
        <v>49</v>
      </c>
      <c r="M83">
        <v>1.5720000000000001</v>
      </c>
      <c r="N83">
        <v>1.17</v>
      </c>
      <c r="O83">
        <v>1.2270000000000001</v>
      </c>
      <c r="P83">
        <v>1.113</v>
      </c>
      <c r="Q83">
        <v>1.161</v>
      </c>
    </row>
    <row r="84" spans="1:17" x14ac:dyDescent="0.2">
      <c r="A84">
        <v>-289</v>
      </c>
      <c r="B84">
        <v>200.86</v>
      </c>
      <c r="C84">
        <v>0.92600000000000005</v>
      </c>
      <c r="D84">
        <v>0.89400000000000002</v>
      </c>
      <c r="E84">
        <v>0.91500000000000004</v>
      </c>
      <c r="F84">
        <v>0.92300000000000004</v>
      </c>
      <c r="G84">
        <v>0.97399999999999998</v>
      </c>
      <c r="K84" t="s">
        <v>117</v>
      </c>
      <c r="L84" t="s">
        <v>49</v>
      </c>
      <c r="M84">
        <v>8.8260000000000005</v>
      </c>
      <c r="N84">
        <v>6.6429999999999998</v>
      </c>
      <c r="O84">
        <v>7.5229999999999997</v>
      </c>
      <c r="P84">
        <v>6.069</v>
      </c>
      <c r="Q84">
        <v>8.8260000000000005</v>
      </c>
    </row>
    <row r="85" spans="1:17" x14ac:dyDescent="0.2">
      <c r="A85">
        <v>-288</v>
      </c>
      <c r="B85">
        <v>204.49</v>
      </c>
      <c r="C85">
        <v>0.92600000000000005</v>
      </c>
      <c r="D85">
        <v>0.89700000000000002</v>
      </c>
      <c r="E85">
        <v>0.92200000000000004</v>
      </c>
      <c r="F85">
        <v>0.92400000000000004</v>
      </c>
      <c r="G85">
        <v>0.96199999999999997</v>
      </c>
      <c r="K85" t="s">
        <v>118</v>
      </c>
      <c r="L85" t="s">
        <v>49</v>
      </c>
      <c r="M85">
        <v>-0.40899999999999997</v>
      </c>
      <c r="N85">
        <v>-0.40899999999999997</v>
      </c>
      <c r="O85">
        <v>0.64900000000000002</v>
      </c>
      <c r="P85">
        <v>-0.13100000000000001</v>
      </c>
      <c r="Q85">
        <v>2.657</v>
      </c>
    </row>
    <row r="86" spans="1:17" x14ac:dyDescent="0.2">
      <c r="A86">
        <v>-287</v>
      </c>
      <c r="B86">
        <v>208.12</v>
      </c>
      <c r="C86">
        <v>0.92300000000000004</v>
      </c>
      <c r="D86">
        <v>0.89600000000000002</v>
      </c>
      <c r="E86">
        <v>0.91800000000000004</v>
      </c>
      <c r="F86">
        <v>0.92300000000000004</v>
      </c>
      <c r="G86">
        <v>0.95299999999999996</v>
      </c>
      <c r="K86" t="s">
        <v>119</v>
      </c>
      <c r="L86" t="s">
        <v>46</v>
      </c>
      <c r="M86">
        <v>42.167999999999999</v>
      </c>
      <c r="N86">
        <v>48.744999999999997</v>
      </c>
      <c r="O86">
        <v>30.922000000000001</v>
      </c>
      <c r="P86">
        <v>34.07</v>
      </c>
      <c r="Q86">
        <v>22</v>
      </c>
    </row>
    <row r="87" spans="1:17" x14ac:dyDescent="0.2">
      <c r="A87">
        <v>-286</v>
      </c>
      <c r="B87">
        <v>211.75</v>
      </c>
      <c r="C87">
        <v>0.92</v>
      </c>
      <c r="D87">
        <v>0.89900000000000002</v>
      </c>
      <c r="E87">
        <v>0.91900000000000004</v>
      </c>
      <c r="F87">
        <v>0.92400000000000004</v>
      </c>
      <c r="G87">
        <v>0.93899999999999995</v>
      </c>
      <c r="K87" t="s">
        <v>120</v>
      </c>
      <c r="L87" t="s">
        <v>46</v>
      </c>
      <c r="M87">
        <v>-10.96</v>
      </c>
      <c r="N87">
        <v>-17.016999999999999</v>
      </c>
      <c r="O87">
        <v>16.350999999999999</v>
      </c>
      <c r="P87">
        <v>-4.024</v>
      </c>
      <c r="Q87">
        <v>50.344999999999999</v>
      </c>
    </row>
    <row r="88" spans="1:17" x14ac:dyDescent="0.2">
      <c r="A88">
        <v>-285</v>
      </c>
      <c r="B88">
        <v>215.38</v>
      </c>
      <c r="C88">
        <v>0.91800000000000004</v>
      </c>
      <c r="D88">
        <v>0.90100000000000002</v>
      </c>
      <c r="E88">
        <v>0.92</v>
      </c>
      <c r="F88">
        <v>0.92300000000000004</v>
      </c>
      <c r="G88">
        <v>0.92800000000000005</v>
      </c>
      <c r="K88" t="s">
        <v>121</v>
      </c>
      <c r="L88" t="s">
        <v>49</v>
      </c>
      <c r="M88">
        <v>5.5</v>
      </c>
      <c r="N88">
        <v>4.1399999999999997</v>
      </c>
      <c r="O88">
        <v>5.7140000000000004</v>
      </c>
      <c r="P88">
        <v>5.1710000000000003</v>
      </c>
      <c r="Q88">
        <v>6.9740000000000002</v>
      </c>
    </row>
    <row r="89" spans="1:17" x14ac:dyDescent="0.2">
      <c r="A89">
        <v>-284</v>
      </c>
      <c r="B89">
        <v>219.02</v>
      </c>
      <c r="C89">
        <v>0.92100000000000004</v>
      </c>
      <c r="D89">
        <v>0.89900000000000002</v>
      </c>
      <c r="E89">
        <v>0.92300000000000004</v>
      </c>
      <c r="F89">
        <v>0.92700000000000005</v>
      </c>
      <c r="G89">
        <v>0.93500000000000005</v>
      </c>
      <c r="K89" t="s">
        <v>122</v>
      </c>
      <c r="L89" t="s">
        <v>49</v>
      </c>
      <c r="M89">
        <v>5.7030000000000003</v>
      </c>
      <c r="N89">
        <v>4.3650000000000002</v>
      </c>
      <c r="O89">
        <v>5.9660000000000002</v>
      </c>
      <c r="P89">
        <v>5.3630000000000004</v>
      </c>
      <c r="Q89">
        <v>7.117</v>
      </c>
    </row>
    <row r="90" spans="1:17" x14ac:dyDescent="0.2">
      <c r="A90">
        <v>-283</v>
      </c>
      <c r="B90">
        <v>222.65</v>
      </c>
      <c r="C90">
        <v>0.92200000000000004</v>
      </c>
      <c r="D90">
        <v>0.90100000000000002</v>
      </c>
      <c r="E90">
        <v>0.92200000000000004</v>
      </c>
      <c r="F90">
        <v>0.92400000000000004</v>
      </c>
      <c r="G90">
        <v>0.94</v>
      </c>
      <c r="K90" t="s">
        <v>123</v>
      </c>
      <c r="L90" t="s">
        <v>49</v>
      </c>
      <c r="M90">
        <v>1.637</v>
      </c>
      <c r="N90">
        <v>1.306</v>
      </c>
      <c r="O90">
        <v>1.369</v>
      </c>
      <c r="P90">
        <v>1.2390000000000001</v>
      </c>
      <c r="Q90">
        <v>1.28</v>
      </c>
    </row>
    <row r="91" spans="1:17" x14ac:dyDescent="0.2">
      <c r="A91">
        <v>-282</v>
      </c>
      <c r="B91">
        <v>226.27</v>
      </c>
      <c r="C91">
        <v>0.92300000000000004</v>
      </c>
      <c r="D91">
        <v>0.90400000000000003</v>
      </c>
      <c r="E91">
        <v>0.92400000000000004</v>
      </c>
      <c r="F91">
        <v>0.92800000000000005</v>
      </c>
      <c r="G91">
        <v>0.93700000000000006</v>
      </c>
      <c r="K91" t="s">
        <v>124</v>
      </c>
      <c r="L91" t="s">
        <v>49</v>
      </c>
      <c r="M91">
        <v>10.874000000000001</v>
      </c>
      <c r="N91">
        <v>9.0370000000000008</v>
      </c>
      <c r="O91">
        <v>10.117000000000001</v>
      </c>
      <c r="P91">
        <v>8.8940000000000001</v>
      </c>
      <c r="Q91">
        <v>10.874000000000001</v>
      </c>
    </row>
    <row r="92" spans="1:17" x14ac:dyDescent="0.2">
      <c r="A92">
        <v>-281</v>
      </c>
      <c r="B92">
        <v>229.9</v>
      </c>
      <c r="C92">
        <v>0.92100000000000004</v>
      </c>
      <c r="D92">
        <v>0.90300000000000002</v>
      </c>
      <c r="E92">
        <v>0.92400000000000004</v>
      </c>
      <c r="F92">
        <v>0.92700000000000005</v>
      </c>
      <c r="G92">
        <v>0.93100000000000005</v>
      </c>
      <c r="K92" t="s">
        <v>125</v>
      </c>
      <c r="L92" t="s">
        <v>49</v>
      </c>
      <c r="M92">
        <v>1.454</v>
      </c>
      <c r="N92">
        <v>1.454</v>
      </c>
      <c r="O92">
        <v>2.36</v>
      </c>
      <c r="P92">
        <v>1.5109999999999999</v>
      </c>
      <c r="Q92">
        <v>4.2290000000000001</v>
      </c>
    </row>
    <row r="93" spans="1:17" x14ac:dyDescent="0.2">
      <c r="A93">
        <v>-280</v>
      </c>
      <c r="B93">
        <v>233.51</v>
      </c>
      <c r="C93">
        <v>0.92300000000000004</v>
      </c>
      <c r="D93">
        <v>0.90700000000000003</v>
      </c>
      <c r="E93">
        <v>0.92500000000000004</v>
      </c>
      <c r="F93">
        <v>0.92900000000000005</v>
      </c>
      <c r="G93">
        <v>0.93200000000000005</v>
      </c>
      <c r="K93" t="s">
        <v>126</v>
      </c>
      <c r="L93" t="s">
        <v>46</v>
      </c>
      <c r="M93">
        <v>28.702000000000002</v>
      </c>
      <c r="N93">
        <v>29.916</v>
      </c>
      <c r="O93">
        <v>22.952000000000002</v>
      </c>
      <c r="P93">
        <v>23.113</v>
      </c>
      <c r="Q93">
        <v>17.981000000000002</v>
      </c>
    </row>
    <row r="94" spans="1:17" x14ac:dyDescent="0.2">
      <c r="A94">
        <v>-279</v>
      </c>
      <c r="B94">
        <v>237.12</v>
      </c>
      <c r="C94">
        <v>0.92300000000000004</v>
      </c>
      <c r="D94">
        <v>0.90900000000000003</v>
      </c>
      <c r="E94">
        <v>0.92500000000000004</v>
      </c>
      <c r="F94">
        <v>0.93</v>
      </c>
      <c r="G94">
        <v>0.92600000000000005</v>
      </c>
      <c r="K94" t="s">
        <v>127</v>
      </c>
      <c r="L94" t="s">
        <v>46</v>
      </c>
      <c r="M94">
        <v>25.501999999999999</v>
      </c>
      <c r="N94">
        <v>33.319000000000003</v>
      </c>
      <c r="O94">
        <v>39.555</v>
      </c>
      <c r="P94">
        <v>28.184999999999999</v>
      </c>
      <c r="Q94">
        <v>59.414000000000001</v>
      </c>
    </row>
    <row r="95" spans="1:17" x14ac:dyDescent="0.2">
      <c r="A95">
        <v>-278</v>
      </c>
      <c r="B95">
        <v>240.73</v>
      </c>
      <c r="C95">
        <v>0.92300000000000004</v>
      </c>
      <c r="D95">
        <v>0.91</v>
      </c>
      <c r="E95">
        <v>0.92900000000000005</v>
      </c>
      <c r="F95">
        <v>0.93200000000000005</v>
      </c>
      <c r="G95">
        <v>0.92300000000000004</v>
      </c>
      <c r="K95" t="s">
        <v>128</v>
      </c>
      <c r="L95" t="s">
        <v>49</v>
      </c>
      <c r="M95">
        <v>13.875999999999999</v>
      </c>
      <c r="N95">
        <v>12.492000000000001</v>
      </c>
      <c r="O95">
        <v>14.172000000000001</v>
      </c>
      <c r="P95">
        <v>13.808</v>
      </c>
      <c r="Q95">
        <v>15.032</v>
      </c>
    </row>
    <row r="96" spans="1:17" x14ac:dyDescent="0.2">
      <c r="A96">
        <v>-277</v>
      </c>
      <c r="B96">
        <v>244.32</v>
      </c>
      <c r="C96">
        <v>0.92100000000000004</v>
      </c>
      <c r="D96">
        <v>0.91200000000000003</v>
      </c>
      <c r="E96">
        <v>0.92800000000000005</v>
      </c>
      <c r="F96">
        <v>0.93100000000000005</v>
      </c>
      <c r="G96">
        <v>0.91500000000000004</v>
      </c>
      <c r="K96" t="s">
        <v>129</v>
      </c>
      <c r="L96" t="s">
        <v>49</v>
      </c>
      <c r="M96">
        <v>13.98</v>
      </c>
      <c r="N96">
        <v>12.595000000000001</v>
      </c>
      <c r="O96">
        <v>14.3</v>
      </c>
      <c r="P96">
        <v>13.913</v>
      </c>
      <c r="Q96">
        <v>15.111000000000001</v>
      </c>
    </row>
    <row r="97" spans="1:17" x14ac:dyDescent="0.2">
      <c r="A97">
        <v>-276</v>
      </c>
      <c r="B97">
        <v>247.9</v>
      </c>
      <c r="C97">
        <v>0.91900000000000004</v>
      </c>
      <c r="D97">
        <v>0.91500000000000004</v>
      </c>
      <c r="E97">
        <v>0.93300000000000005</v>
      </c>
      <c r="F97">
        <v>0.93200000000000005</v>
      </c>
      <c r="G97">
        <v>0.89700000000000002</v>
      </c>
      <c r="K97" t="s">
        <v>130</v>
      </c>
      <c r="L97" t="s">
        <v>49</v>
      </c>
      <c r="M97">
        <v>2.0680000000000001</v>
      </c>
      <c r="N97">
        <v>1.887</v>
      </c>
      <c r="O97">
        <v>1.998</v>
      </c>
      <c r="P97">
        <v>1.76</v>
      </c>
      <c r="Q97">
        <v>1.7869999999999999</v>
      </c>
    </row>
    <row r="98" spans="1:17" x14ac:dyDescent="0.2">
      <c r="A98">
        <v>-275</v>
      </c>
      <c r="B98">
        <v>251.47</v>
      </c>
      <c r="C98">
        <v>0.91500000000000004</v>
      </c>
      <c r="D98">
        <v>0.91600000000000004</v>
      </c>
      <c r="E98">
        <v>0.93500000000000005</v>
      </c>
      <c r="F98">
        <v>0.93500000000000005</v>
      </c>
      <c r="G98">
        <v>0.875</v>
      </c>
      <c r="K98" t="s">
        <v>131</v>
      </c>
      <c r="L98" t="s">
        <v>49</v>
      </c>
      <c r="M98">
        <v>20.608000000000001</v>
      </c>
      <c r="N98">
        <v>18.844000000000001</v>
      </c>
      <c r="O98">
        <v>20.143999999999998</v>
      </c>
      <c r="P98">
        <v>19.36</v>
      </c>
      <c r="Q98">
        <v>20.608000000000001</v>
      </c>
    </row>
    <row r="99" spans="1:17" x14ac:dyDescent="0.2">
      <c r="A99">
        <v>-274</v>
      </c>
      <c r="B99">
        <v>255.03</v>
      </c>
      <c r="C99">
        <v>0.91200000000000003</v>
      </c>
      <c r="D99">
        <v>0.91800000000000004</v>
      </c>
      <c r="E99">
        <v>0.93700000000000006</v>
      </c>
      <c r="F99">
        <v>0.93899999999999995</v>
      </c>
      <c r="G99">
        <v>0.85399999999999998</v>
      </c>
      <c r="K99" t="s">
        <v>132</v>
      </c>
      <c r="L99" t="s">
        <v>49</v>
      </c>
      <c r="M99">
        <v>8.3680000000000003</v>
      </c>
      <c r="N99">
        <v>8.3680000000000003</v>
      </c>
      <c r="O99">
        <v>9.9120000000000008</v>
      </c>
      <c r="P99">
        <v>8.7560000000000002</v>
      </c>
      <c r="Q99">
        <v>11.448</v>
      </c>
    </row>
    <row r="100" spans="1:17" x14ac:dyDescent="0.2">
      <c r="A100">
        <v>-273</v>
      </c>
      <c r="B100">
        <v>258.57</v>
      </c>
      <c r="C100">
        <v>0.91</v>
      </c>
      <c r="D100">
        <v>0.92200000000000004</v>
      </c>
      <c r="E100">
        <v>0.94</v>
      </c>
      <c r="F100">
        <v>0.94099999999999995</v>
      </c>
      <c r="G100">
        <v>0.83499999999999996</v>
      </c>
      <c r="K100" t="s">
        <v>133</v>
      </c>
      <c r="L100" t="s">
        <v>46</v>
      </c>
      <c r="M100">
        <v>14.795</v>
      </c>
      <c r="N100">
        <v>14.978999999999999</v>
      </c>
      <c r="O100">
        <v>13.97</v>
      </c>
      <c r="P100">
        <v>12.647</v>
      </c>
      <c r="Q100">
        <v>11.826000000000001</v>
      </c>
    </row>
    <row r="101" spans="1:17" x14ac:dyDescent="0.2">
      <c r="A101">
        <v>-272</v>
      </c>
      <c r="B101">
        <v>262.08999999999997</v>
      </c>
      <c r="C101">
        <v>0.90700000000000003</v>
      </c>
      <c r="D101">
        <v>0.92400000000000004</v>
      </c>
      <c r="E101">
        <v>0.94199999999999995</v>
      </c>
      <c r="F101">
        <v>0.94099999999999995</v>
      </c>
      <c r="G101">
        <v>0.82199999999999995</v>
      </c>
      <c r="K101" t="s">
        <v>134</v>
      </c>
      <c r="L101" t="s">
        <v>46</v>
      </c>
      <c r="M101">
        <v>59.857999999999997</v>
      </c>
      <c r="N101">
        <v>66.436999999999998</v>
      </c>
      <c r="O101">
        <v>69.313000000000002</v>
      </c>
      <c r="P101">
        <v>62.933999999999997</v>
      </c>
      <c r="Q101">
        <v>75.760999999999996</v>
      </c>
    </row>
    <row r="102" spans="1:17" x14ac:dyDescent="0.2">
      <c r="A102">
        <v>-271</v>
      </c>
      <c r="B102">
        <v>265.60000000000002</v>
      </c>
      <c r="C102">
        <v>0.90900000000000003</v>
      </c>
      <c r="D102">
        <v>0.92800000000000005</v>
      </c>
      <c r="E102">
        <v>0.94699999999999995</v>
      </c>
      <c r="F102">
        <v>0.94699999999999995</v>
      </c>
      <c r="G102">
        <v>0.81399999999999995</v>
      </c>
      <c r="K102" t="s">
        <v>135</v>
      </c>
      <c r="L102" t="s">
        <v>49</v>
      </c>
      <c r="M102">
        <v>22.29</v>
      </c>
      <c r="N102">
        <v>21.14</v>
      </c>
      <c r="O102">
        <v>22.73</v>
      </c>
      <c r="P102">
        <v>21.86</v>
      </c>
      <c r="Q102">
        <v>23.43</v>
      </c>
    </row>
    <row r="103" spans="1:17" x14ac:dyDescent="0.2">
      <c r="A103">
        <v>-270</v>
      </c>
      <c r="B103">
        <v>269.08999999999997</v>
      </c>
      <c r="C103">
        <v>0.90800000000000003</v>
      </c>
      <c r="D103">
        <v>0.93400000000000005</v>
      </c>
      <c r="E103">
        <v>0.95099999999999996</v>
      </c>
      <c r="F103">
        <v>0.94799999999999995</v>
      </c>
      <c r="G103">
        <v>0.8</v>
      </c>
      <c r="K103" t="s">
        <v>136</v>
      </c>
      <c r="L103" t="s">
        <v>49</v>
      </c>
      <c r="M103">
        <v>21.931000000000001</v>
      </c>
      <c r="N103">
        <v>20.78</v>
      </c>
      <c r="O103">
        <v>22.355</v>
      </c>
      <c r="P103">
        <v>21.521000000000001</v>
      </c>
      <c r="Q103">
        <v>23.068999999999999</v>
      </c>
    </row>
    <row r="104" spans="1:17" x14ac:dyDescent="0.2">
      <c r="A104">
        <v>-269</v>
      </c>
      <c r="B104">
        <v>272.57</v>
      </c>
      <c r="C104">
        <v>0.90400000000000003</v>
      </c>
      <c r="D104">
        <v>0.93799999999999994</v>
      </c>
      <c r="E104">
        <v>0.95199999999999996</v>
      </c>
      <c r="F104">
        <v>0.95299999999999996</v>
      </c>
      <c r="G104">
        <v>0.77500000000000002</v>
      </c>
      <c r="K104" t="s">
        <v>137</v>
      </c>
      <c r="L104" t="s">
        <v>49</v>
      </c>
      <c r="M104">
        <v>2.4369999999999998</v>
      </c>
      <c r="N104">
        <v>2.29</v>
      </c>
      <c r="O104">
        <v>2.4140000000000001</v>
      </c>
      <c r="P104">
        <v>2.2069999999999999</v>
      </c>
      <c r="Q104">
        <v>2.2120000000000002</v>
      </c>
    </row>
    <row r="105" spans="1:17" x14ac:dyDescent="0.2">
      <c r="A105">
        <v>-268</v>
      </c>
      <c r="B105">
        <v>276.02</v>
      </c>
      <c r="C105">
        <v>0.89900000000000002</v>
      </c>
      <c r="D105">
        <v>0.94099999999999995</v>
      </c>
      <c r="E105">
        <v>0.95599999999999996</v>
      </c>
      <c r="F105">
        <v>0.95199999999999996</v>
      </c>
      <c r="G105">
        <v>0.749</v>
      </c>
      <c r="K105" t="s">
        <v>138</v>
      </c>
      <c r="L105" t="s">
        <v>49</v>
      </c>
      <c r="M105">
        <v>30.055</v>
      </c>
      <c r="N105">
        <v>26.965</v>
      </c>
      <c r="O105">
        <v>28.17</v>
      </c>
      <c r="P105">
        <v>28.645</v>
      </c>
      <c r="Q105">
        <v>30.055</v>
      </c>
    </row>
    <row r="106" spans="1:17" x14ac:dyDescent="0.2">
      <c r="A106">
        <v>-267</v>
      </c>
      <c r="B106">
        <v>279.45</v>
      </c>
      <c r="C106">
        <v>0.90100000000000002</v>
      </c>
      <c r="D106">
        <v>0.94399999999999995</v>
      </c>
      <c r="E106">
        <v>0.96199999999999997</v>
      </c>
      <c r="F106">
        <v>0.96099999999999997</v>
      </c>
      <c r="G106">
        <v>0.73599999999999999</v>
      </c>
      <c r="K106" t="s">
        <v>139</v>
      </c>
      <c r="L106" t="s">
        <v>49</v>
      </c>
      <c r="M106">
        <v>14.994999999999999</v>
      </c>
      <c r="N106">
        <v>15.345000000000001</v>
      </c>
      <c r="O106">
        <v>16.13</v>
      </c>
      <c r="P106">
        <v>14.994999999999999</v>
      </c>
      <c r="Q106">
        <v>18.114999999999998</v>
      </c>
    </row>
    <row r="107" spans="1:17" x14ac:dyDescent="0.2">
      <c r="A107">
        <v>-266</v>
      </c>
      <c r="B107">
        <v>282.86</v>
      </c>
      <c r="C107">
        <v>0.90400000000000003</v>
      </c>
      <c r="D107">
        <v>0.94799999999999995</v>
      </c>
      <c r="E107">
        <v>0.96499999999999997</v>
      </c>
      <c r="F107">
        <v>0.96</v>
      </c>
      <c r="G107">
        <v>0.74299999999999999</v>
      </c>
      <c r="K107" t="s">
        <v>140</v>
      </c>
      <c r="L107" t="s">
        <v>46</v>
      </c>
      <c r="M107">
        <v>11.11</v>
      </c>
      <c r="N107">
        <v>11.02</v>
      </c>
      <c r="O107">
        <v>10.797000000000001</v>
      </c>
      <c r="P107">
        <v>10.256</v>
      </c>
      <c r="Q107">
        <v>9.5869999999999997</v>
      </c>
    </row>
    <row r="108" spans="1:17" x14ac:dyDescent="0.2">
      <c r="A108">
        <v>-265</v>
      </c>
      <c r="B108">
        <v>286.24</v>
      </c>
      <c r="C108">
        <v>0.91400000000000003</v>
      </c>
      <c r="D108">
        <v>0.95</v>
      </c>
      <c r="E108">
        <v>0.96899999999999997</v>
      </c>
      <c r="F108">
        <v>0.96899999999999997</v>
      </c>
      <c r="G108">
        <v>0.76900000000000002</v>
      </c>
      <c r="K108" t="s">
        <v>141</v>
      </c>
      <c r="L108" t="s">
        <v>46</v>
      </c>
      <c r="M108">
        <v>68.373000000000005</v>
      </c>
      <c r="N108">
        <v>73.844999999999999</v>
      </c>
      <c r="O108">
        <v>72.155000000000001</v>
      </c>
      <c r="P108">
        <v>69.677000000000007</v>
      </c>
      <c r="Q108">
        <v>78.525999999999996</v>
      </c>
    </row>
    <row r="109" spans="1:17" x14ac:dyDescent="0.2">
      <c r="A109">
        <v>-264</v>
      </c>
      <c r="B109">
        <v>289.61</v>
      </c>
      <c r="C109">
        <v>0.92</v>
      </c>
      <c r="D109">
        <v>0.95599999999999996</v>
      </c>
      <c r="E109">
        <v>0.97099999999999997</v>
      </c>
      <c r="F109">
        <v>0.96799999999999997</v>
      </c>
      <c r="G109">
        <v>0.78500000000000003</v>
      </c>
      <c r="K109" t="s">
        <v>142</v>
      </c>
      <c r="L109" t="s">
        <v>143</v>
      </c>
      <c r="M109">
        <v>1192.1500000000001</v>
      </c>
      <c r="N109">
        <v>1190.8</v>
      </c>
      <c r="O109">
        <v>1161.2</v>
      </c>
      <c r="P109">
        <v>1208.2</v>
      </c>
      <c r="Q109">
        <v>1208.4000000000001</v>
      </c>
    </row>
    <row r="110" spans="1:17" x14ac:dyDescent="0.2">
      <c r="A110">
        <v>-263</v>
      </c>
      <c r="B110">
        <v>292.95</v>
      </c>
      <c r="C110">
        <v>0.92600000000000005</v>
      </c>
      <c r="D110">
        <v>0.95699999999999996</v>
      </c>
      <c r="E110">
        <v>0.97699999999999998</v>
      </c>
      <c r="F110">
        <v>0.97699999999999998</v>
      </c>
      <c r="G110">
        <v>0.79300000000000004</v>
      </c>
      <c r="K110" t="s">
        <v>144</v>
      </c>
      <c r="L110" t="s">
        <v>143</v>
      </c>
      <c r="M110">
        <v>1192.8209999999999</v>
      </c>
      <c r="N110">
        <v>1190.7750000000001</v>
      </c>
      <c r="O110">
        <v>1160.624</v>
      </c>
      <c r="P110">
        <v>1208.3889999999999</v>
      </c>
      <c r="Q110">
        <v>1211.4949999999999</v>
      </c>
    </row>
    <row r="111" spans="1:17" x14ac:dyDescent="0.2">
      <c r="A111">
        <v>-262</v>
      </c>
      <c r="B111">
        <v>296.26</v>
      </c>
      <c r="C111">
        <v>0.92600000000000005</v>
      </c>
      <c r="D111">
        <v>0.96199999999999997</v>
      </c>
      <c r="E111">
        <v>0.97899999999999998</v>
      </c>
      <c r="F111">
        <v>0.97699999999999998</v>
      </c>
      <c r="G111">
        <v>0.78500000000000003</v>
      </c>
      <c r="K111" t="s">
        <v>145</v>
      </c>
      <c r="L111" t="s">
        <v>143</v>
      </c>
      <c r="M111">
        <v>22.882000000000001</v>
      </c>
      <c r="N111">
        <v>9.0060000000000002</v>
      </c>
      <c r="O111">
        <v>11.102</v>
      </c>
      <c r="P111">
        <v>9.4320000000000004</v>
      </c>
      <c r="Q111">
        <v>12.994</v>
      </c>
    </row>
    <row r="112" spans="1:17" x14ac:dyDescent="0.2">
      <c r="A112">
        <v>-261</v>
      </c>
      <c r="B112">
        <v>299.54000000000002</v>
      </c>
      <c r="C112">
        <v>0.92600000000000005</v>
      </c>
      <c r="D112">
        <v>0.96699999999999997</v>
      </c>
      <c r="E112">
        <v>0.98499999999999999</v>
      </c>
      <c r="F112">
        <v>0.98399999999999999</v>
      </c>
      <c r="G112">
        <v>0.76900000000000002</v>
      </c>
      <c r="K112" t="s">
        <v>146</v>
      </c>
      <c r="L112" t="s">
        <v>143</v>
      </c>
      <c r="M112">
        <v>1246.4000000000001</v>
      </c>
      <c r="N112">
        <v>1215.8</v>
      </c>
      <c r="O112">
        <v>1189</v>
      </c>
      <c r="P112">
        <v>1239.4000000000001</v>
      </c>
      <c r="Q112">
        <v>1246.4000000000001</v>
      </c>
    </row>
    <row r="113" spans="1:17" x14ac:dyDescent="0.2">
      <c r="A113">
        <v>-260</v>
      </c>
      <c r="B113">
        <v>302.8</v>
      </c>
      <c r="C113">
        <v>0.92100000000000004</v>
      </c>
      <c r="D113">
        <v>0.97</v>
      </c>
      <c r="E113">
        <v>0.98399999999999999</v>
      </c>
      <c r="F113">
        <v>0.98299999999999998</v>
      </c>
      <c r="G113">
        <v>0.749</v>
      </c>
      <c r="K113" t="s">
        <v>147</v>
      </c>
      <c r="L113" t="s">
        <v>143</v>
      </c>
      <c r="M113">
        <v>1123.4000000000001</v>
      </c>
      <c r="N113">
        <v>1164.8</v>
      </c>
      <c r="O113">
        <v>1123.4000000000001</v>
      </c>
      <c r="P113">
        <v>1172.8</v>
      </c>
      <c r="Q113">
        <v>1181.4000000000001</v>
      </c>
    </row>
    <row r="114" spans="1:17" x14ac:dyDescent="0.2">
      <c r="A114">
        <v>-259</v>
      </c>
      <c r="B114">
        <v>306.02999999999997</v>
      </c>
      <c r="C114">
        <v>0.92300000000000004</v>
      </c>
      <c r="D114">
        <v>0.97299999999999998</v>
      </c>
      <c r="E114">
        <v>0.99199999999999999</v>
      </c>
      <c r="F114">
        <v>0.99</v>
      </c>
      <c r="G114">
        <v>0.73799999999999999</v>
      </c>
      <c r="K114" t="s">
        <v>148</v>
      </c>
      <c r="L114" t="s">
        <v>46</v>
      </c>
      <c r="M114">
        <v>1.9179999999999999</v>
      </c>
      <c r="N114">
        <v>0.75600000000000001</v>
      </c>
      <c r="O114">
        <v>0.95699999999999996</v>
      </c>
      <c r="P114">
        <v>0.78100000000000003</v>
      </c>
      <c r="Q114">
        <v>1.073</v>
      </c>
    </row>
    <row r="115" spans="1:17" x14ac:dyDescent="0.2">
      <c r="A115">
        <v>-258</v>
      </c>
      <c r="B115">
        <v>309.23</v>
      </c>
      <c r="C115">
        <v>0.92500000000000004</v>
      </c>
      <c r="D115">
        <v>0.97499999999999998</v>
      </c>
      <c r="E115">
        <v>0.99</v>
      </c>
      <c r="F115">
        <v>0.99199999999999999</v>
      </c>
      <c r="G115">
        <v>0.74199999999999999</v>
      </c>
      <c r="K115" t="s">
        <v>149</v>
      </c>
      <c r="L115" t="s">
        <v>46</v>
      </c>
      <c r="M115">
        <v>94.18</v>
      </c>
      <c r="N115">
        <v>97.819000000000003</v>
      </c>
      <c r="O115">
        <v>96.793000000000006</v>
      </c>
      <c r="P115">
        <v>97.055000000000007</v>
      </c>
      <c r="Q115">
        <v>97.516000000000005</v>
      </c>
    </row>
    <row r="116" spans="1:17" x14ac:dyDescent="0.2">
      <c r="A116">
        <v>-257</v>
      </c>
      <c r="B116">
        <v>312.39999999999998</v>
      </c>
      <c r="C116">
        <v>0.93100000000000005</v>
      </c>
      <c r="D116">
        <v>0.97899999999999998</v>
      </c>
      <c r="E116">
        <v>0.996</v>
      </c>
      <c r="F116">
        <v>0.996</v>
      </c>
      <c r="G116">
        <v>0.752</v>
      </c>
      <c r="K116" t="s">
        <v>150</v>
      </c>
      <c r="L116" t="s">
        <v>49</v>
      </c>
      <c r="M116">
        <v>13.856999999999999</v>
      </c>
      <c r="N116">
        <v>12.507999999999999</v>
      </c>
      <c r="O116">
        <v>14.167999999999999</v>
      </c>
      <c r="P116">
        <v>13.704000000000001</v>
      </c>
      <c r="Q116">
        <v>15.048</v>
      </c>
    </row>
    <row r="117" spans="1:17" x14ac:dyDescent="0.2">
      <c r="A117">
        <v>-256</v>
      </c>
      <c r="B117">
        <v>315.54000000000002</v>
      </c>
      <c r="C117">
        <v>0.93200000000000005</v>
      </c>
      <c r="D117">
        <v>0.98099999999999998</v>
      </c>
      <c r="E117">
        <v>0.996</v>
      </c>
      <c r="F117">
        <v>1</v>
      </c>
      <c r="G117">
        <v>0.753</v>
      </c>
      <c r="K117" t="s">
        <v>151</v>
      </c>
      <c r="L117" t="s">
        <v>49</v>
      </c>
      <c r="M117">
        <v>13.898</v>
      </c>
      <c r="N117">
        <v>12.553000000000001</v>
      </c>
      <c r="O117">
        <v>14.221</v>
      </c>
      <c r="P117">
        <v>13.754</v>
      </c>
      <c r="Q117">
        <v>15.066000000000001</v>
      </c>
    </row>
    <row r="118" spans="1:17" x14ac:dyDescent="0.2">
      <c r="A118">
        <v>-255</v>
      </c>
      <c r="B118">
        <v>318.64999999999998</v>
      </c>
      <c r="C118">
        <v>0.93600000000000005</v>
      </c>
      <c r="D118">
        <v>0.98399999999999999</v>
      </c>
      <c r="E118">
        <v>1.0029999999999999</v>
      </c>
      <c r="F118">
        <v>1.004</v>
      </c>
      <c r="G118">
        <v>0.752</v>
      </c>
      <c r="K118" t="s">
        <v>152</v>
      </c>
      <c r="L118" t="s">
        <v>49</v>
      </c>
      <c r="M118">
        <v>2.0139999999999998</v>
      </c>
      <c r="N118">
        <v>1.82</v>
      </c>
      <c r="O118">
        <v>1.929</v>
      </c>
      <c r="P118">
        <v>1.706</v>
      </c>
      <c r="Q118">
        <v>1.732</v>
      </c>
    </row>
    <row r="119" spans="1:17" x14ac:dyDescent="0.2">
      <c r="A119">
        <v>-254</v>
      </c>
      <c r="B119">
        <v>321.73</v>
      </c>
      <c r="C119">
        <v>0.93799999999999994</v>
      </c>
      <c r="D119">
        <v>0.98699999999999999</v>
      </c>
      <c r="E119">
        <v>1.0049999999999999</v>
      </c>
      <c r="F119">
        <v>1.008</v>
      </c>
      <c r="G119">
        <v>0.753</v>
      </c>
      <c r="K119" t="s">
        <v>153</v>
      </c>
      <c r="L119" t="s">
        <v>49</v>
      </c>
      <c r="M119">
        <v>20.28</v>
      </c>
      <c r="N119">
        <v>18.475999999999999</v>
      </c>
      <c r="O119">
        <v>19.68</v>
      </c>
      <c r="P119">
        <v>19.108000000000001</v>
      </c>
      <c r="Q119">
        <v>20.28</v>
      </c>
    </row>
    <row r="120" spans="1:17" x14ac:dyDescent="0.2">
      <c r="A120">
        <v>-253</v>
      </c>
      <c r="B120">
        <v>324.77</v>
      </c>
      <c r="C120">
        <v>0.94099999999999995</v>
      </c>
      <c r="D120">
        <v>0.99</v>
      </c>
      <c r="E120">
        <v>1.0089999999999999</v>
      </c>
      <c r="F120">
        <v>1.0109999999999999</v>
      </c>
      <c r="G120">
        <v>0.75600000000000001</v>
      </c>
      <c r="K120" t="s">
        <v>154</v>
      </c>
      <c r="L120" t="s">
        <v>49</v>
      </c>
      <c r="M120">
        <v>8.4079999999999995</v>
      </c>
      <c r="N120">
        <v>8.4079999999999995</v>
      </c>
      <c r="O120">
        <v>9.7360000000000007</v>
      </c>
      <c r="P120">
        <v>8.68</v>
      </c>
      <c r="Q120">
        <v>11.528</v>
      </c>
    </row>
    <row r="121" spans="1:17" x14ac:dyDescent="0.2">
      <c r="A121">
        <v>-252</v>
      </c>
      <c r="B121">
        <v>327.79</v>
      </c>
      <c r="C121">
        <v>0.94599999999999995</v>
      </c>
      <c r="D121">
        <v>0.99299999999999999</v>
      </c>
      <c r="E121">
        <v>1.0109999999999999</v>
      </c>
      <c r="F121">
        <v>1.0149999999999999</v>
      </c>
      <c r="G121">
        <v>0.76600000000000001</v>
      </c>
      <c r="K121" t="s">
        <v>155</v>
      </c>
      <c r="L121" t="s">
        <v>46</v>
      </c>
      <c r="M121">
        <v>14.488</v>
      </c>
      <c r="N121">
        <v>14.502000000000001</v>
      </c>
      <c r="O121">
        <v>13.568</v>
      </c>
      <c r="P121">
        <v>12.407</v>
      </c>
      <c r="Q121">
        <v>11.497</v>
      </c>
    </row>
    <row r="122" spans="1:17" x14ac:dyDescent="0.2">
      <c r="A122">
        <v>-251</v>
      </c>
      <c r="B122">
        <v>330.76</v>
      </c>
      <c r="C122">
        <v>0.95</v>
      </c>
      <c r="D122">
        <v>0.995</v>
      </c>
      <c r="E122">
        <v>1.0129999999999999</v>
      </c>
      <c r="F122">
        <v>1.018</v>
      </c>
      <c r="G122">
        <v>0.77500000000000002</v>
      </c>
      <c r="K122" t="s">
        <v>156</v>
      </c>
      <c r="L122" t="s">
        <v>46</v>
      </c>
      <c r="M122">
        <v>60.496000000000002</v>
      </c>
      <c r="N122">
        <v>66.98</v>
      </c>
      <c r="O122">
        <v>68.462000000000003</v>
      </c>
      <c r="P122">
        <v>63.11</v>
      </c>
      <c r="Q122">
        <v>76.516999999999996</v>
      </c>
    </row>
    <row r="123" spans="1:17" x14ac:dyDescent="0.2">
      <c r="A123">
        <v>-250</v>
      </c>
      <c r="B123">
        <v>333.71</v>
      </c>
      <c r="C123">
        <v>0.95499999999999996</v>
      </c>
      <c r="D123">
        <v>0.998</v>
      </c>
      <c r="E123">
        <v>1.0169999999999999</v>
      </c>
      <c r="F123">
        <v>1.022</v>
      </c>
      <c r="G123">
        <v>0.78300000000000003</v>
      </c>
      <c r="K123" t="s">
        <v>157</v>
      </c>
      <c r="L123" t="s">
        <v>49</v>
      </c>
      <c r="M123">
        <v>14.7</v>
      </c>
      <c r="N123">
        <v>13</v>
      </c>
      <c r="O123">
        <v>15</v>
      </c>
      <c r="P123">
        <v>15</v>
      </c>
      <c r="Q123">
        <v>15.8</v>
      </c>
    </row>
    <row r="124" spans="1:17" x14ac:dyDescent="0.2">
      <c r="A124">
        <v>-249</v>
      </c>
      <c r="B124">
        <v>336.61</v>
      </c>
      <c r="C124">
        <v>0.95599999999999996</v>
      </c>
      <c r="D124">
        <v>1.0009999999999999</v>
      </c>
      <c r="E124">
        <v>1.0169999999999999</v>
      </c>
      <c r="F124">
        <v>1.024</v>
      </c>
      <c r="G124">
        <v>0.78200000000000003</v>
      </c>
      <c r="K124" t="s">
        <v>158</v>
      </c>
      <c r="L124" t="s">
        <v>49</v>
      </c>
      <c r="M124">
        <v>14.983000000000001</v>
      </c>
      <c r="N124">
        <v>13.275</v>
      </c>
      <c r="O124">
        <v>15.279</v>
      </c>
      <c r="P124">
        <v>15.435</v>
      </c>
      <c r="Q124">
        <v>15.944000000000001</v>
      </c>
    </row>
    <row r="125" spans="1:17" x14ac:dyDescent="0.2">
      <c r="A125">
        <v>-248</v>
      </c>
      <c r="B125">
        <v>339.49</v>
      </c>
      <c r="C125">
        <v>0.96</v>
      </c>
      <c r="D125">
        <v>1.0029999999999999</v>
      </c>
      <c r="E125">
        <v>1.0229999999999999</v>
      </c>
      <c r="F125">
        <v>1.0289999999999999</v>
      </c>
      <c r="G125">
        <v>0.78400000000000003</v>
      </c>
      <c r="K125" t="s">
        <v>159</v>
      </c>
      <c r="L125" t="s">
        <v>49</v>
      </c>
      <c r="M125">
        <v>2.5179999999999998</v>
      </c>
      <c r="N125">
        <v>2.286</v>
      </c>
      <c r="O125">
        <v>2.4780000000000002</v>
      </c>
      <c r="P125">
        <v>2.2890000000000001</v>
      </c>
      <c r="Q125">
        <v>2.16</v>
      </c>
    </row>
    <row r="126" spans="1:17" x14ac:dyDescent="0.2">
      <c r="A126">
        <v>-247</v>
      </c>
      <c r="B126">
        <v>342.32</v>
      </c>
      <c r="C126">
        <v>0.96399999999999997</v>
      </c>
      <c r="D126">
        <v>1.0069999999999999</v>
      </c>
      <c r="E126">
        <v>1.0229999999999999</v>
      </c>
      <c r="F126">
        <v>1.0309999999999999</v>
      </c>
      <c r="G126">
        <v>0.79500000000000004</v>
      </c>
      <c r="K126" t="s">
        <v>160</v>
      </c>
      <c r="L126" t="s">
        <v>49</v>
      </c>
      <c r="M126">
        <v>23</v>
      </c>
      <c r="N126">
        <v>21</v>
      </c>
      <c r="O126">
        <v>23</v>
      </c>
      <c r="P126">
        <v>21.8</v>
      </c>
      <c r="Q126">
        <v>21.8</v>
      </c>
    </row>
    <row r="127" spans="1:17" x14ac:dyDescent="0.2">
      <c r="A127">
        <v>-246</v>
      </c>
      <c r="B127">
        <v>345.12</v>
      </c>
      <c r="C127">
        <v>0.97299999999999998</v>
      </c>
      <c r="D127">
        <v>1.01</v>
      </c>
      <c r="E127">
        <v>1.028</v>
      </c>
      <c r="F127">
        <v>1.038</v>
      </c>
      <c r="G127">
        <v>0.81399999999999995</v>
      </c>
      <c r="K127" t="s">
        <v>161</v>
      </c>
      <c r="L127" t="s">
        <v>49</v>
      </c>
      <c r="M127">
        <v>7.6</v>
      </c>
      <c r="N127">
        <v>7.6</v>
      </c>
      <c r="O127">
        <v>9</v>
      </c>
      <c r="P127">
        <v>8.8000000000000007</v>
      </c>
      <c r="Q127">
        <v>11.6</v>
      </c>
    </row>
    <row r="128" spans="1:17" x14ac:dyDescent="0.2">
      <c r="A128">
        <v>-245</v>
      </c>
      <c r="B128">
        <v>347.89</v>
      </c>
      <c r="C128">
        <v>0.98099999999999998</v>
      </c>
      <c r="D128">
        <v>1.0109999999999999</v>
      </c>
      <c r="E128">
        <v>1.03</v>
      </c>
      <c r="F128">
        <v>1.0389999999999999</v>
      </c>
      <c r="G128">
        <v>0.84199999999999997</v>
      </c>
      <c r="K128" t="s">
        <v>162</v>
      </c>
      <c r="L128" t="s">
        <v>46</v>
      </c>
      <c r="M128">
        <v>16.805</v>
      </c>
      <c r="N128">
        <v>17.222999999999999</v>
      </c>
      <c r="O128">
        <v>16.221</v>
      </c>
      <c r="P128">
        <v>14.829000000000001</v>
      </c>
      <c r="Q128">
        <v>13.547000000000001</v>
      </c>
    </row>
    <row r="129" spans="1:17" x14ac:dyDescent="0.2">
      <c r="A129">
        <v>-244</v>
      </c>
      <c r="B129">
        <v>350.61</v>
      </c>
      <c r="C129">
        <v>0.98899999999999999</v>
      </c>
      <c r="D129">
        <v>1.0169999999999999</v>
      </c>
      <c r="E129">
        <v>1.0349999999999999</v>
      </c>
      <c r="F129">
        <v>1.044</v>
      </c>
      <c r="G129">
        <v>0.86099999999999999</v>
      </c>
      <c r="K129" t="s">
        <v>163</v>
      </c>
      <c r="L129" t="s">
        <v>46</v>
      </c>
      <c r="M129">
        <v>50.722999999999999</v>
      </c>
      <c r="N129">
        <v>57.252000000000002</v>
      </c>
      <c r="O129">
        <v>58.905000000000001</v>
      </c>
      <c r="P129">
        <v>57.012</v>
      </c>
      <c r="Q129">
        <v>72.754000000000005</v>
      </c>
    </row>
    <row r="130" spans="1:17" x14ac:dyDescent="0.2">
      <c r="A130">
        <v>-243</v>
      </c>
      <c r="B130">
        <v>353.3</v>
      </c>
      <c r="C130">
        <v>0.99199999999999999</v>
      </c>
      <c r="D130">
        <v>1.0189999999999999</v>
      </c>
      <c r="E130">
        <v>1.0349999999999999</v>
      </c>
      <c r="F130">
        <v>1.046</v>
      </c>
      <c r="G130">
        <v>0.86799999999999999</v>
      </c>
      <c r="K130" t="s">
        <v>164</v>
      </c>
      <c r="L130" t="s">
        <v>49</v>
      </c>
      <c r="M130">
        <v>39.85</v>
      </c>
      <c r="N130">
        <v>38.6</v>
      </c>
      <c r="O130">
        <v>41.6</v>
      </c>
      <c r="P130">
        <v>38.6</v>
      </c>
      <c r="Q130">
        <v>40.6</v>
      </c>
    </row>
    <row r="131" spans="1:17" x14ac:dyDescent="0.2">
      <c r="A131">
        <v>-242</v>
      </c>
      <c r="B131">
        <v>355.95</v>
      </c>
      <c r="C131">
        <v>0.997</v>
      </c>
      <c r="D131">
        <v>1.022</v>
      </c>
      <c r="E131">
        <v>1.04</v>
      </c>
      <c r="F131">
        <v>1.052</v>
      </c>
      <c r="G131">
        <v>0.873</v>
      </c>
      <c r="K131" t="s">
        <v>165</v>
      </c>
      <c r="L131" t="s">
        <v>49</v>
      </c>
      <c r="M131">
        <v>39.228999999999999</v>
      </c>
      <c r="N131">
        <v>38.012999999999998</v>
      </c>
      <c r="O131">
        <v>40.479999999999997</v>
      </c>
      <c r="P131">
        <v>38.253</v>
      </c>
      <c r="Q131">
        <v>40.17</v>
      </c>
    </row>
    <row r="132" spans="1:17" x14ac:dyDescent="0.2">
      <c r="A132">
        <v>-241</v>
      </c>
      <c r="B132">
        <v>358.56</v>
      </c>
      <c r="C132">
        <v>1</v>
      </c>
      <c r="D132">
        <v>1.024</v>
      </c>
      <c r="E132">
        <v>1.0429999999999999</v>
      </c>
      <c r="F132">
        <v>1.0509999999999999</v>
      </c>
      <c r="G132">
        <v>0.88200000000000001</v>
      </c>
      <c r="K132" t="s">
        <v>166</v>
      </c>
      <c r="L132" t="s">
        <v>49</v>
      </c>
      <c r="M132">
        <v>2.9060000000000001</v>
      </c>
      <c r="N132">
        <v>2.67</v>
      </c>
      <c r="O132">
        <v>2.9670000000000001</v>
      </c>
      <c r="P132">
        <v>2.5179999999999998</v>
      </c>
      <c r="Q132">
        <v>2.589</v>
      </c>
    </row>
    <row r="133" spans="1:17" x14ac:dyDescent="0.2">
      <c r="A133">
        <v>-240</v>
      </c>
      <c r="B133">
        <v>361.13</v>
      </c>
      <c r="C133">
        <v>1.0089999999999999</v>
      </c>
      <c r="D133">
        <v>1.0269999999999999</v>
      </c>
      <c r="E133">
        <v>1.046</v>
      </c>
      <c r="F133">
        <v>1.0569999999999999</v>
      </c>
      <c r="G133">
        <v>0.90500000000000003</v>
      </c>
      <c r="K133" t="s">
        <v>167</v>
      </c>
      <c r="L133" t="s">
        <v>49</v>
      </c>
      <c r="M133">
        <v>47.6</v>
      </c>
      <c r="N133">
        <v>45.6</v>
      </c>
      <c r="O133">
        <v>46.6</v>
      </c>
      <c r="P133">
        <v>46.6</v>
      </c>
      <c r="Q133">
        <v>47.6</v>
      </c>
    </row>
    <row r="134" spans="1:17" x14ac:dyDescent="0.2">
      <c r="A134">
        <v>-239</v>
      </c>
      <c r="B134">
        <v>363.66</v>
      </c>
      <c r="C134">
        <v>1.018</v>
      </c>
      <c r="D134">
        <v>1.0329999999999999</v>
      </c>
      <c r="E134">
        <v>1.048</v>
      </c>
      <c r="F134">
        <v>1.056</v>
      </c>
      <c r="G134">
        <v>0.93300000000000005</v>
      </c>
      <c r="K134" t="s">
        <v>168</v>
      </c>
      <c r="L134" t="s">
        <v>49</v>
      </c>
      <c r="M134">
        <v>30.6</v>
      </c>
      <c r="N134">
        <v>31.6</v>
      </c>
      <c r="O134">
        <v>32.6</v>
      </c>
      <c r="P134">
        <v>30.6</v>
      </c>
      <c r="Q134">
        <v>34.6</v>
      </c>
    </row>
    <row r="135" spans="1:17" x14ac:dyDescent="0.2">
      <c r="A135">
        <v>-238</v>
      </c>
      <c r="B135">
        <v>366.16</v>
      </c>
      <c r="C135">
        <v>1.0249999999999999</v>
      </c>
      <c r="D135">
        <v>1.0329999999999999</v>
      </c>
      <c r="E135">
        <v>1.0509999999999999</v>
      </c>
      <c r="F135">
        <v>1.0640000000000001</v>
      </c>
      <c r="G135">
        <v>0.95</v>
      </c>
      <c r="K135" t="s">
        <v>169</v>
      </c>
      <c r="L135" t="s">
        <v>46</v>
      </c>
      <c r="M135">
        <v>7.4080000000000004</v>
      </c>
      <c r="N135">
        <v>7.0229999999999997</v>
      </c>
      <c r="O135">
        <v>7.3289999999999997</v>
      </c>
      <c r="P135">
        <v>6.5830000000000002</v>
      </c>
      <c r="Q135">
        <v>6.444</v>
      </c>
    </row>
    <row r="136" spans="1:17" x14ac:dyDescent="0.2">
      <c r="A136">
        <v>-237</v>
      </c>
      <c r="B136">
        <v>368.61</v>
      </c>
      <c r="C136">
        <v>1.0269999999999999</v>
      </c>
      <c r="D136">
        <v>1.0369999999999999</v>
      </c>
      <c r="E136">
        <v>1.052</v>
      </c>
      <c r="F136">
        <v>1.0649999999999999</v>
      </c>
      <c r="G136">
        <v>0.95399999999999996</v>
      </c>
      <c r="K136" t="s">
        <v>170</v>
      </c>
      <c r="L136" t="s">
        <v>46</v>
      </c>
      <c r="M136">
        <v>78.003</v>
      </c>
      <c r="N136">
        <v>83.129000000000005</v>
      </c>
      <c r="O136">
        <v>80.534000000000006</v>
      </c>
      <c r="P136">
        <v>79.992999999999995</v>
      </c>
      <c r="Q136">
        <v>86.134</v>
      </c>
    </row>
    <row r="137" spans="1:17" x14ac:dyDescent="0.2">
      <c r="A137">
        <v>-236</v>
      </c>
      <c r="B137">
        <v>371.02</v>
      </c>
      <c r="C137">
        <v>1.0289999999999999</v>
      </c>
      <c r="D137">
        <v>1.04</v>
      </c>
      <c r="E137">
        <v>1.0569999999999999</v>
      </c>
      <c r="F137">
        <v>1.069</v>
      </c>
      <c r="G137">
        <v>0.95099999999999996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1.03</v>
      </c>
      <c r="D138">
        <v>1.042</v>
      </c>
      <c r="E138">
        <v>1.0580000000000001</v>
      </c>
      <c r="F138">
        <v>1.07</v>
      </c>
      <c r="G138">
        <v>0.94899999999999995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1.0329999999999999</v>
      </c>
      <c r="D139">
        <v>1.0469999999999999</v>
      </c>
      <c r="E139">
        <v>1.0609999999999999</v>
      </c>
      <c r="F139">
        <v>1.073</v>
      </c>
      <c r="G139">
        <v>0.95299999999999996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1.038</v>
      </c>
      <c r="D140">
        <v>1.048</v>
      </c>
      <c r="E140">
        <v>1.0620000000000001</v>
      </c>
      <c r="F140">
        <v>1.0760000000000001</v>
      </c>
      <c r="G140">
        <v>0.96699999999999997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1.0449999999999999</v>
      </c>
      <c r="D141">
        <v>1.05</v>
      </c>
      <c r="E141">
        <v>1.0629999999999999</v>
      </c>
      <c r="F141">
        <v>1.0780000000000001</v>
      </c>
      <c r="G141">
        <v>0.98799999999999999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1.0529999999999999</v>
      </c>
      <c r="D142">
        <v>1.0549999999999999</v>
      </c>
      <c r="E142">
        <v>1.0640000000000001</v>
      </c>
      <c r="F142">
        <v>1.081</v>
      </c>
      <c r="G142">
        <v>1.012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1.0609999999999999</v>
      </c>
      <c r="D143">
        <v>1.0589999999999999</v>
      </c>
      <c r="E143">
        <v>1.069</v>
      </c>
      <c r="F143">
        <v>1.079</v>
      </c>
      <c r="G143">
        <v>1.04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1.0680000000000001</v>
      </c>
      <c r="D144">
        <v>1.0620000000000001</v>
      </c>
      <c r="E144">
        <v>1.0680000000000001</v>
      </c>
      <c r="F144">
        <v>1.0880000000000001</v>
      </c>
      <c r="G144">
        <v>1.0529999999999999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1.0680000000000001</v>
      </c>
      <c r="D145">
        <v>1.0629999999999999</v>
      </c>
      <c r="E145">
        <v>1.069</v>
      </c>
      <c r="F145">
        <v>1.0860000000000001</v>
      </c>
      <c r="G145">
        <v>1.054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1.0680000000000001</v>
      </c>
      <c r="D146">
        <v>1.0660000000000001</v>
      </c>
      <c r="E146">
        <v>1.071</v>
      </c>
      <c r="F146">
        <v>1.091</v>
      </c>
      <c r="G146">
        <v>1.0449999999999999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1.0660000000000001</v>
      </c>
      <c r="D147">
        <v>1.069</v>
      </c>
      <c r="E147">
        <v>1.073</v>
      </c>
      <c r="F147">
        <v>1.0900000000000001</v>
      </c>
      <c r="G147">
        <v>1.032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1.0680000000000001</v>
      </c>
      <c r="D148">
        <v>1.071</v>
      </c>
      <c r="E148">
        <v>1.073</v>
      </c>
      <c r="F148">
        <v>1.0960000000000001</v>
      </c>
      <c r="G148">
        <v>1.0329999999999999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1.069</v>
      </c>
      <c r="D149">
        <v>1.0720000000000001</v>
      </c>
      <c r="E149">
        <v>1.0740000000000001</v>
      </c>
      <c r="F149">
        <v>1.0940000000000001</v>
      </c>
      <c r="G149">
        <v>1.038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1.0740000000000001</v>
      </c>
      <c r="D150">
        <v>1.0760000000000001</v>
      </c>
      <c r="E150">
        <v>1.077</v>
      </c>
      <c r="F150">
        <v>1.099</v>
      </c>
      <c r="G150">
        <v>1.0429999999999999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1.073</v>
      </c>
      <c r="D151">
        <v>1.077</v>
      </c>
      <c r="E151">
        <v>1.0760000000000001</v>
      </c>
      <c r="F151">
        <v>1.095</v>
      </c>
      <c r="G151">
        <v>1.044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1.0760000000000001</v>
      </c>
      <c r="D152">
        <v>1.0820000000000001</v>
      </c>
      <c r="E152">
        <v>1.079</v>
      </c>
      <c r="F152">
        <v>1.103</v>
      </c>
      <c r="G152">
        <v>1.038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1.071</v>
      </c>
      <c r="D153">
        <v>1.081</v>
      </c>
      <c r="E153">
        <v>1.079</v>
      </c>
      <c r="F153">
        <v>1.103</v>
      </c>
      <c r="G153">
        <v>1.0229999999999999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1.07</v>
      </c>
      <c r="D154">
        <v>1.0840000000000001</v>
      </c>
      <c r="E154">
        <v>1.083</v>
      </c>
      <c r="F154">
        <v>1.103</v>
      </c>
      <c r="G154">
        <v>1.0109999999999999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1.071</v>
      </c>
      <c r="D155">
        <v>1.0880000000000001</v>
      </c>
      <c r="E155">
        <v>1.083</v>
      </c>
      <c r="F155">
        <v>1.1060000000000001</v>
      </c>
      <c r="G155">
        <v>1.008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1.073</v>
      </c>
      <c r="D156">
        <v>1.0880000000000001</v>
      </c>
      <c r="E156">
        <v>1.0840000000000001</v>
      </c>
      <c r="F156">
        <v>1.107</v>
      </c>
      <c r="G156">
        <v>1.0109999999999999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1.0780000000000001</v>
      </c>
      <c r="D157">
        <v>1.093</v>
      </c>
      <c r="E157">
        <v>1.085</v>
      </c>
      <c r="F157">
        <v>1.1100000000000001</v>
      </c>
      <c r="G157">
        <v>1.024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1.079</v>
      </c>
      <c r="D158">
        <v>1.0940000000000001</v>
      </c>
      <c r="E158">
        <v>1.0860000000000001</v>
      </c>
      <c r="F158">
        <v>1.1100000000000001</v>
      </c>
      <c r="G158">
        <v>1.026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1.079</v>
      </c>
      <c r="D159">
        <v>1.097</v>
      </c>
      <c r="E159">
        <v>1.0880000000000001</v>
      </c>
      <c r="F159">
        <v>1.113</v>
      </c>
      <c r="G159">
        <v>1.016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1.0760000000000001</v>
      </c>
      <c r="D160">
        <v>1.1000000000000001</v>
      </c>
      <c r="E160">
        <v>1.089</v>
      </c>
      <c r="F160">
        <v>1.1120000000000001</v>
      </c>
      <c r="G160">
        <v>1.0009999999999999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1.0760000000000001</v>
      </c>
      <c r="D161">
        <v>1.101</v>
      </c>
      <c r="E161">
        <v>1.091</v>
      </c>
      <c r="F161">
        <v>1.115</v>
      </c>
      <c r="G161">
        <v>0.997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1.077</v>
      </c>
      <c r="D162">
        <v>1.1060000000000001</v>
      </c>
      <c r="E162">
        <v>1.0920000000000001</v>
      </c>
      <c r="F162">
        <v>1.115</v>
      </c>
      <c r="G162">
        <v>0.99399999999999999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1.081</v>
      </c>
      <c r="D163">
        <v>1.107</v>
      </c>
      <c r="E163">
        <v>1.093</v>
      </c>
      <c r="F163">
        <v>1.119</v>
      </c>
      <c r="G163">
        <v>1.0049999999999999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1.083</v>
      </c>
      <c r="D164">
        <v>1.109</v>
      </c>
      <c r="E164">
        <v>1.0960000000000001</v>
      </c>
      <c r="F164">
        <v>1.119</v>
      </c>
      <c r="G164">
        <v>1.008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1.0860000000000001</v>
      </c>
      <c r="D165">
        <v>1.113</v>
      </c>
      <c r="E165">
        <v>1.097</v>
      </c>
      <c r="F165">
        <v>1.1220000000000001</v>
      </c>
      <c r="G165">
        <v>1.0109999999999999</v>
      </c>
      <c r="K165" t="s">
        <v>199</v>
      </c>
      <c r="L165" t="s">
        <v>49</v>
      </c>
      <c r="M165">
        <v>20.628</v>
      </c>
      <c r="N165">
        <v>20.855</v>
      </c>
      <c r="O165">
        <v>20.945</v>
      </c>
      <c r="P165">
        <v>20.81</v>
      </c>
      <c r="Q165">
        <v>19.899999999999999</v>
      </c>
    </row>
    <row r="166" spans="1:17" x14ac:dyDescent="0.2">
      <c r="A166">
        <v>-207</v>
      </c>
      <c r="B166">
        <v>422.67</v>
      </c>
      <c r="C166">
        <v>1.085</v>
      </c>
      <c r="D166">
        <v>1.115</v>
      </c>
      <c r="E166">
        <v>1.097</v>
      </c>
      <c r="F166">
        <v>1.1220000000000001</v>
      </c>
      <c r="G166">
        <v>1.008</v>
      </c>
      <c r="K166" t="s">
        <v>200</v>
      </c>
      <c r="L166" t="s">
        <v>49</v>
      </c>
      <c r="M166">
        <v>20.074000000000002</v>
      </c>
      <c r="N166">
        <v>20.239999999999998</v>
      </c>
      <c r="O166">
        <v>20.312000000000001</v>
      </c>
      <c r="P166">
        <v>20.268000000000001</v>
      </c>
      <c r="Q166">
        <v>19.475999999999999</v>
      </c>
    </row>
    <row r="167" spans="1:17" x14ac:dyDescent="0.2">
      <c r="A167">
        <v>-206</v>
      </c>
      <c r="B167">
        <v>423.8</v>
      </c>
      <c r="C167">
        <v>1.085</v>
      </c>
      <c r="D167">
        <v>1.1160000000000001</v>
      </c>
      <c r="E167">
        <v>1.099</v>
      </c>
      <c r="F167">
        <v>1.125</v>
      </c>
      <c r="G167">
        <v>0.998</v>
      </c>
      <c r="K167" t="s">
        <v>201</v>
      </c>
      <c r="L167" t="s">
        <v>49</v>
      </c>
      <c r="M167">
        <v>1.577</v>
      </c>
      <c r="N167">
        <v>1.54</v>
      </c>
      <c r="O167">
        <v>1.59</v>
      </c>
      <c r="P167">
        <v>1.542</v>
      </c>
      <c r="Q167">
        <v>1.488</v>
      </c>
    </row>
    <row r="168" spans="1:17" x14ac:dyDescent="0.2">
      <c r="A168">
        <v>-205</v>
      </c>
      <c r="B168">
        <v>424.9</v>
      </c>
      <c r="C168">
        <v>1.0840000000000001</v>
      </c>
      <c r="D168">
        <v>1.119</v>
      </c>
      <c r="E168">
        <v>1.101</v>
      </c>
      <c r="F168">
        <v>1.123</v>
      </c>
      <c r="G168">
        <v>0.99099999999999999</v>
      </c>
      <c r="K168" t="s">
        <v>202</v>
      </c>
      <c r="L168" t="s">
        <v>49</v>
      </c>
      <c r="M168">
        <v>25.565000000000001</v>
      </c>
      <c r="N168">
        <v>25.355</v>
      </c>
      <c r="O168">
        <v>25.565000000000001</v>
      </c>
      <c r="P168">
        <v>25.504999999999999</v>
      </c>
      <c r="Q168">
        <v>24.66</v>
      </c>
    </row>
    <row r="169" spans="1:17" x14ac:dyDescent="0.2">
      <c r="A169">
        <v>-204</v>
      </c>
      <c r="B169">
        <v>425.95</v>
      </c>
      <c r="C169">
        <v>1.087</v>
      </c>
      <c r="D169">
        <v>1.1200000000000001</v>
      </c>
      <c r="E169">
        <v>1.103</v>
      </c>
      <c r="F169">
        <v>1.1279999999999999</v>
      </c>
      <c r="G169">
        <v>0.995</v>
      </c>
      <c r="K169" t="s">
        <v>203</v>
      </c>
      <c r="L169" t="s">
        <v>49</v>
      </c>
      <c r="M169">
        <v>16.34</v>
      </c>
      <c r="N169">
        <v>17.015000000000001</v>
      </c>
      <c r="O169">
        <v>16.37</v>
      </c>
      <c r="P169">
        <v>16.600000000000001</v>
      </c>
      <c r="Q169">
        <v>16.34</v>
      </c>
    </row>
    <row r="170" spans="1:17" x14ac:dyDescent="0.2">
      <c r="A170">
        <v>-203</v>
      </c>
      <c r="B170">
        <v>426.96</v>
      </c>
      <c r="C170">
        <v>1.091</v>
      </c>
      <c r="D170">
        <v>1.123</v>
      </c>
      <c r="E170">
        <v>1.107</v>
      </c>
      <c r="F170">
        <v>1.1299999999999999</v>
      </c>
      <c r="G170">
        <v>1.004</v>
      </c>
      <c r="K170" t="s">
        <v>204</v>
      </c>
      <c r="L170" t="s">
        <v>46</v>
      </c>
      <c r="M170">
        <v>7.8559999999999999</v>
      </c>
      <c r="N170">
        <v>7.6109999999999998</v>
      </c>
      <c r="O170">
        <v>7.827</v>
      </c>
      <c r="P170">
        <v>7.6059999999999999</v>
      </c>
      <c r="Q170">
        <v>7.6390000000000002</v>
      </c>
    </row>
    <row r="171" spans="1:17" x14ac:dyDescent="0.2">
      <c r="A171">
        <v>-202</v>
      </c>
      <c r="B171">
        <v>427.92</v>
      </c>
      <c r="C171">
        <v>1.093</v>
      </c>
      <c r="D171">
        <v>1.1240000000000001</v>
      </c>
      <c r="E171">
        <v>1.1060000000000001</v>
      </c>
      <c r="F171">
        <v>1.131</v>
      </c>
      <c r="G171">
        <v>1.01</v>
      </c>
      <c r="K171" t="s">
        <v>205</v>
      </c>
      <c r="L171" t="s">
        <v>46</v>
      </c>
      <c r="M171">
        <v>81.399000000000001</v>
      </c>
      <c r="N171">
        <v>84.066999999999993</v>
      </c>
      <c r="O171">
        <v>80.590999999999994</v>
      </c>
      <c r="P171">
        <v>81.900999999999996</v>
      </c>
      <c r="Q171">
        <v>83.9</v>
      </c>
    </row>
    <row r="172" spans="1:17" x14ac:dyDescent="0.2">
      <c r="A172">
        <v>-201</v>
      </c>
      <c r="B172">
        <v>428.84</v>
      </c>
      <c r="C172">
        <v>1.0980000000000001</v>
      </c>
      <c r="D172">
        <v>1.129</v>
      </c>
      <c r="E172">
        <v>1.1060000000000001</v>
      </c>
      <c r="F172">
        <v>1.133</v>
      </c>
      <c r="G172">
        <v>1.0249999999999999</v>
      </c>
      <c r="K172" t="s">
        <v>206</v>
      </c>
      <c r="L172" t="s">
        <v>49</v>
      </c>
      <c r="M172">
        <v>18.777999999999999</v>
      </c>
      <c r="N172">
        <v>18.995000000000001</v>
      </c>
      <c r="O172">
        <v>19.04</v>
      </c>
      <c r="P172">
        <v>18.795000000000002</v>
      </c>
      <c r="Q172">
        <v>18.28</v>
      </c>
    </row>
    <row r="173" spans="1:17" x14ac:dyDescent="0.2">
      <c r="A173">
        <v>-200</v>
      </c>
      <c r="B173">
        <v>429.72</v>
      </c>
      <c r="C173">
        <v>1.1020000000000001</v>
      </c>
      <c r="D173">
        <v>1.1279999999999999</v>
      </c>
      <c r="E173">
        <v>1.1120000000000001</v>
      </c>
      <c r="F173">
        <v>1.135</v>
      </c>
      <c r="G173">
        <v>1.034</v>
      </c>
      <c r="K173" t="s">
        <v>207</v>
      </c>
      <c r="L173" t="s">
        <v>49</v>
      </c>
      <c r="M173">
        <v>18.202000000000002</v>
      </c>
      <c r="N173">
        <v>18.378</v>
      </c>
      <c r="O173">
        <v>18.387</v>
      </c>
      <c r="P173">
        <v>18.253</v>
      </c>
      <c r="Q173">
        <v>17.789000000000001</v>
      </c>
    </row>
    <row r="174" spans="1:17" x14ac:dyDescent="0.2">
      <c r="A174">
        <v>-199</v>
      </c>
      <c r="B174">
        <v>430.55</v>
      </c>
      <c r="C174">
        <v>1.1080000000000001</v>
      </c>
      <c r="D174">
        <v>1.1339999999999999</v>
      </c>
      <c r="E174">
        <v>1.1100000000000001</v>
      </c>
      <c r="F174">
        <v>1.137</v>
      </c>
      <c r="G174">
        <v>1.0509999999999999</v>
      </c>
      <c r="K174" t="s">
        <v>208</v>
      </c>
      <c r="L174" t="s">
        <v>49</v>
      </c>
      <c r="M174">
        <v>1.4410000000000001</v>
      </c>
      <c r="N174">
        <v>1.42</v>
      </c>
      <c r="O174">
        <v>1.4850000000000001</v>
      </c>
      <c r="P174">
        <v>1.4279999999999999</v>
      </c>
      <c r="Q174">
        <v>1.35</v>
      </c>
    </row>
    <row r="175" spans="1:17" x14ac:dyDescent="0.2">
      <c r="A175">
        <v>-198</v>
      </c>
      <c r="B175">
        <v>431.35</v>
      </c>
      <c r="C175">
        <v>1.1140000000000001</v>
      </c>
      <c r="D175">
        <v>1.1339999999999999</v>
      </c>
      <c r="E175">
        <v>1.113</v>
      </c>
      <c r="F175">
        <v>1.1399999999999999</v>
      </c>
      <c r="G175">
        <v>1.069</v>
      </c>
      <c r="K175" t="s">
        <v>209</v>
      </c>
      <c r="L175" t="s">
        <v>49</v>
      </c>
      <c r="M175">
        <v>23.47</v>
      </c>
      <c r="N175">
        <v>23.094999999999999</v>
      </c>
      <c r="O175">
        <v>23.47</v>
      </c>
      <c r="P175">
        <v>23.3</v>
      </c>
      <c r="Q175">
        <v>22.77</v>
      </c>
    </row>
    <row r="176" spans="1:17" x14ac:dyDescent="0.2">
      <c r="A176">
        <v>-197</v>
      </c>
      <c r="B176">
        <v>432.1</v>
      </c>
      <c r="C176">
        <v>1.1220000000000001</v>
      </c>
      <c r="D176">
        <v>1.137</v>
      </c>
      <c r="E176">
        <v>1.115</v>
      </c>
      <c r="F176">
        <v>1.143</v>
      </c>
      <c r="G176">
        <v>1.091</v>
      </c>
      <c r="K176" t="s">
        <v>210</v>
      </c>
      <c r="L176" t="s">
        <v>49</v>
      </c>
      <c r="M176">
        <v>14.53</v>
      </c>
      <c r="N176">
        <v>15.475</v>
      </c>
      <c r="O176">
        <v>14.53</v>
      </c>
      <c r="P176">
        <v>15.005000000000001</v>
      </c>
      <c r="Q176">
        <v>15.04</v>
      </c>
    </row>
    <row r="177" spans="1:17" x14ac:dyDescent="0.2">
      <c r="A177">
        <v>-196</v>
      </c>
      <c r="B177">
        <v>432.8</v>
      </c>
      <c r="C177">
        <v>1.1240000000000001</v>
      </c>
      <c r="D177">
        <v>1.137</v>
      </c>
      <c r="E177">
        <v>1.117</v>
      </c>
      <c r="F177">
        <v>1.141</v>
      </c>
      <c r="G177">
        <v>1.1020000000000001</v>
      </c>
      <c r="K177" t="s">
        <v>211</v>
      </c>
      <c r="L177" t="s">
        <v>46</v>
      </c>
      <c r="M177">
        <v>7.9139999999999997</v>
      </c>
      <c r="N177">
        <v>7.7279999999999998</v>
      </c>
      <c r="O177">
        <v>8.077</v>
      </c>
      <c r="P177">
        <v>7.8209999999999997</v>
      </c>
      <c r="Q177">
        <v>7.5880000000000001</v>
      </c>
    </row>
    <row r="178" spans="1:17" x14ac:dyDescent="0.2">
      <c r="A178">
        <v>-195</v>
      </c>
      <c r="B178">
        <v>433.47</v>
      </c>
      <c r="C178">
        <v>1.1279999999999999</v>
      </c>
      <c r="D178">
        <v>1.139</v>
      </c>
      <c r="E178">
        <v>1.1200000000000001</v>
      </c>
      <c r="F178">
        <v>1.1459999999999999</v>
      </c>
      <c r="G178">
        <v>1.105</v>
      </c>
      <c r="K178" t="s">
        <v>212</v>
      </c>
      <c r="L178" t="s">
        <v>46</v>
      </c>
      <c r="M178">
        <v>79.826999999999998</v>
      </c>
      <c r="N178">
        <v>84.204999999999998</v>
      </c>
      <c r="O178">
        <v>79.024000000000001</v>
      </c>
      <c r="P178">
        <v>82.203999999999994</v>
      </c>
      <c r="Q178">
        <v>84.546000000000006</v>
      </c>
    </row>
    <row r="179" spans="1:17" x14ac:dyDescent="0.2">
      <c r="A179">
        <v>-194</v>
      </c>
      <c r="B179">
        <v>434.09</v>
      </c>
      <c r="C179">
        <v>1.1259999999999999</v>
      </c>
      <c r="D179">
        <v>1.141</v>
      </c>
      <c r="E179">
        <v>1.117</v>
      </c>
      <c r="F179">
        <v>1.1459999999999999</v>
      </c>
      <c r="G179">
        <v>1.1020000000000001</v>
      </c>
      <c r="K179" t="s">
        <v>213</v>
      </c>
      <c r="L179" t="s">
        <v>49</v>
      </c>
      <c r="M179">
        <v>16.789000000000001</v>
      </c>
      <c r="N179">
        <v>17</v>
      </c>
      <c r="O179">
        <v>17.015999999999998</v>
      </c>
      <c r="P179">
        <v>16.684000000000001</v>
      </c>
      <c r="Q179">
        <v>16.456</v>
      </c>
    </row>
    <row r="180" spans="1:17" x14ac:dyDescent="0.2">
      <c r="A180">
        <v>-193</v>
      </c>
      <c r="B180">
        <v>434.66</v>
      </c>
      <c r="C180">
        <v>1.1299999999999999</v>
      </c>
      <c r="D180">
        <v>1.1419999999999999</v>
      </c>
      <c r="E180">
        <v>1.119</v>
      </c>
      <c r="F180">
        <v>1.1499999999999999</v>
      </c>
      <c r="G180">
        <v>1.107</v>
      </c>
      <c r="K180" t="s">
        <v>214</v>
      </c>
      <c r="L180" t="s">
        <v>49</v>
      </c>
      <c r="M180">
        <v>16.227</v>
      </c>
      <c r="N180">
        <v>16.414000000000001</v>
      </c>
      <c r="O180">
        <v>16.388000000000002</v>
      </c>
      <c r="P180">
        <v>16.157</v>
      </c>
      <c r="Q180">
        <v>15.951000000000001</v>
      </c>
    </row>
    <row r="181" spans="1:17" x14ac:dyDescent="0.2">
      <c r="A181">
        <v>-192</v>
      </c>
      <c r="B181">
        <v>435.2</v>
      </c>
      <c r="C181">
        <v>1.1339999999999999</v>
      </c>
      <c r="D181">
        <v>1.145</v>
      </c>
      <c r="E181">
        <v>1.1220000000000001</v>
      </c>
      <c r="F181">
        <v>1.149</v>
      </c>
      <c r="G181">
        <v>1.1200000000000001</v>
      </c>
      <c r="K181" t="s">
        <v>215</v>
      </c>
      <c r="L181" t="s">
        <v>49</v>
      </c>
      <c r="M181">
        <v>1.3009999999999999</v>
      </c>
      <c r="N181">
        <v>1.2829999999999999</v>
      </c>
      <c r="O181">
        <v>1.3560000000000001</v>
      </c>
      <c r="P181">
        <v>1.294</v>
      </c>
      <c r="Q181">
        <v>1.2170000000000001</v>
      </c>
    </row>
    <row r="182" spans="1:17" x14ac:dyDescent="0.2">
      <c r="A182">
        <v>-191</v>
      </c>
      <c r="B182">
        <v>435.69</v>
      </c>
      <c r="C182">
        <v>1.1379999999999999</v>
      </c>
      <c r="D182">
        <v>1.147</v>
      </c>
      <c r="E182">
        <v>1.123</v>
      </c>
      <c r="F182">
        <v>1.1519999999999999</v>
      </c>
      <c r="G182">
        <v>1.131</v>
      </c>
      <c r="K182" t="s">
        <v>216</v>
      </c>
      <c r="L182" t="s">
        <v>49</v>
      </c>
      <c r="M182">
        <v>21.295999999999999</v>
      </c>
      <c r="N182">
        <v>20.568000000000001</v>
      </c>
      <c r="O182">
        <v>21.295999999999999</v>
      </c>
      <c r="P182">
        <v>20.844000000000001</v>
      </c>
      <c r="Q182">
        <v>20.492000000000001</v>
      </c>
    </row>
    <row r="183" spans="1:17" x14ac:dyDescent="0.2">
      <c r="A183">
        <v>-190</v>
      </c>
      <c r="B183">
        <v>436.14</v>
      </c>
      <c r="C183">
        <v>1.1379999999999999</v>
      </c>
      <c r="D183">
        <v>1.149</v>
      </c>
      <c r="E183">
        <v>1.125</v>
      </c>
      <c r="F183">
        <v>1.149</v>
      </c>
      <c r="G183">
        <v>1.1299999999999999</v>
      </c>
      <c r="K183" t="s">
        <v>217</v>
      </c>
      <c r="L183" t="s">
        <v>49</v>
      </c>
      <c r="M183">
        <v>12.848000000000001</v>
      </c>
      <c r="N183">
        <v>13.58</v>
      </c>
      <c r="O183">
        <v>12.848000000000001</v>
      </c>
      <c r="P183">
        <v>13.144</v>
      </c>
      <c r="Q183">
        <v>13.148</v>
      </c>
    </row>
    <row r="184" spans="1:17" x14ac:dyDescent="0.2">
      <c r="A184">
        <v>-189</v>
      </c>
      <c r="B184">
        <v>436.54</v>
      </c>
      <c r="C184">
        <v>1.137</v>
      </c>
      <c r="D184">
        <v>1.149</v>
      </c>
      <c r="E184">
        <v>1.125</v>
      </c>
      <c r="F184">
        <v>1.149</v>
      </c>
      <c r="G184">
        <v>1.1240000000000001</v>
      </c>
      <c r="K184" t="s">
        <v>218</v>
      </c>
      <c r="L184" t="s">
        <v>46</v>
      </c>
      <c r="M184">
        <v>8.0150000000000006</v>
      </c>
      <c r="N184">
        <v>7.8179999999999996</v>
      </c>
      <c r="O184">
        <v>8.2759999999999998</v>
      </c>
      <c r="P184">
        <v>8.0069999999999997</v>
      </c>
      <c r="Q184">
        <v>7.6310000000000002</v>
      </c>
    </row>
    <row r="185" spans="1:17" x14ac:dyDescent="0.2">
      <c r="A185">
        <v>-188</v>
      </c>
      <c r="B185">
        <v>436.91</v>
      </c>
      <c r="C185">
        <v>1.1399999999999999</v>
      </c>
      <c r="D185">
        <v>1.1439999999999999</v>
      </c>
      <c r="E185">
        <v>1.129</v>
      </c>
      <c r="F185">
        <v>1.151</v>
      </c>
      <c r="G185">
        <v>1.135</v>
      </c>
      <c r="K185" t="s">
        <v>219</v>
      </c>
      <c r="L185" t="s">
        <v>46</v>
      </c>
      <c r="M185">
        <v>79.174999999999997</v>
      </c>
      <c r="N185">
        <v>82.733000000000004</v>
      </c>
      <c r="O185">
        <v>78.400999999999996</v>
      </c>
      <c r="P185">
        <v>81.349999999999994</v>
      </c>
      <c r="Q185">
        <v>82.429000000000002</v>
      </c>
    </row>
    <row r="186" spans="1:17" x14ac:dyDescent="0.2">
      <c r="A186">
        <v>-187</v>
      </c>
      <c r="B186">
        <v>437.23</v>
      </c>
      <c r="C186">
        <v>1.141</v>
      </c>
      <c r="D186">
        <v>1.147</v>
      </c>
      <c r="E186">
        <v>1.1240000000000001</v>
      </c>
      <c r="F186">
        <v>1.151</v>
      </c>
      <c r="G186">
        <v>1.141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1.145</v>
      </c>
      <c r="D187">
        <v>1.147</v>
      </c>
      <c r="E187">
        <v>1.127</v>
      </c>
      <c r="F187">
        <v>1.1539999999999999</v>
      </c>
      <c r="G187">
        <v>1.151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1.145</v>
      </c>
      <c r="D188">
        <v>1.1499999999999999</v>
      </c>
      <c r="E188">
        <v>1.127</v>
      </c>
      <c r="F188">
        <v>1.157</v>
      </c>
      <c r="G188">
        <v>1.1479999999999999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1.1459999999999999</v>
      </c>
      <c r="D189">
        <v>1.1499999999999999</v>
      </c>
      <c r="E189">
        <v>1.129</v>
      </c>
      <c r="F189">
        <v>1.1579999999999999</v>
      </c>
      <c r="G189">
        <v>1.149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1.149</v>
      </c>
      <c r="D190">
        <v>1.153</v>
      </c>
      <c r="E190">
        <v>1.131</v>
      </c>
      <c r="F190">
        <v>1.1579999999999999</v>
      </c>
      <c r="G190">
        <v>1.1539999999999999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1.151</v>
      </c>
      <c r="D191">
        <v>1.153</v>
      </c>
      <c r="E191">
        <v>1.133</v>
      </c>
      <c r="F191">
        <v>1.1579999999999999</v>
      </c>
      <c r="G191">
        <v>1.161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1.153</v>
      </c>
      <c r="D192">
        <v>1.153</v>
      </c>
      <c r="E192">
        <v>1.135</v>
      </c>
      <c r="F192">
        <v>1.1579999999999999</v>
      </c>
      <c r="G192">
        <v>1.165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1.1559999999999999</v>
      </c>
      <c r="D193">
        <v>1.157</v>
      </c>
      <c r="E193">
        <v>1.1379999999999999</v>
      </c>
      <c r="F193">
        <v>1.1659999999999999</v>
      </c>
      <c r="G193">
        <v>1.1619999999999999</v>
      </c>
      <c r="K193" t="s">
        <v>227</v>
      </c>
      <c r="L193" t="s">
        <v>228</v>
      </c>
      <c r="M193">
        <v>1.33</v>
      </c>
      <c r="N193">
        <v>1.3120000000000001</v>
      </c>
      <c r="O193">
        <v>1.3140000000000001</v>
      </c>
      <c r="P193">
        <v>1.3049999999999999</v>
      </c>
      <c r="Q193">
        <v>1.3879999999999999</v>
      </c>
    </row>
    <row r="194" spans="1:17" x14ac:dyDescent="0.2">
      <c r="A194">
        <v>-179</v>
      </c>
      <c r="B194">
        <v>438.25</v>
      </c>
      <c r="C194">
        <v>1.1499999999999999</v>
      </c>
      <c r="D194">
        <v>1.1559999999999999</v>
      </c>
      <c r="E194">
        <v>1.1359999999999999</v>
      </c>
      <c r="F194">
        <v>1.163</v>
      </c>
      <c r="G194">
        <v>1.1439999999999999</v>
      </c>
      <c r="K194" t="s">
        <v>229</v>
      </c>
      <c r="L194" t="s">
        <v>228</v>
      </c>
      <c r="M194">
        <v>1.33</v>
      </c>
      <c r="N194">
        <v>1.3120000000000001</v>
      </c>
      <c r="O194">
        <v>1.3149999999999999</v>
      </c>
      <c r="P194">
        <v>1.3049999999999999</v>
      </c>
      <c r="Q194">
        <v>1.389</v>
      </c>
    </row>
    <row r="195" spans="1:17" x14ac:dyDescent="0.2">
      <c r="A195">
        <v>-178</v>
      </c>
      <c r="B195">
        <v>438.19</v>
      </c>
      <c r="C195">
        <v>1.153</v>
      </c>
      <c r="D195">
        <v>1.159</v>
      </c>
      <c r="E195">
        <v>1.139</v>
      </c>
      <c r="F195">
        <v>1.167</v>
      </c>
      <c r="G195">
        <v>1.147</v>
      </c>
      <c r="K195" t="s">
        <v>230</v>
      </c>
      <c r="L195" t="s">
        <v>228</v>
      </c>
      <c r="M195">
        <v>3.9E-2</v>
      </c>
      <c r="N195">
        <v>5.0000000000000001E-3</v>
      </c>
      <c r="O195">
        <v>5.0000000000000001E-3</v>
      </c>
      <c r="P195">
        <v>5.0000000000000001E-3</v>
      </c>
      <c r="Q195">
        <v>3.5999999999999997E-2</v>
      </c>
    </row>
    <row r="196" spans="1:17" x14ac:dyDescent="0.2">
      <c r="A196">
        <v>-177</v>
      </c>
      <c r="B196">
        <v>438.08</v>
      </c>
      <c r="C196">
        <v>1.157</v>
      </c>
      <c r="D196">
        <v>1.1579999999999999</v>
      </c>
      <c r="E196">
        <v>1.1399999999999999</v>
      </c>
      <c r="F196">
        <v>1.1619999999999999</v>
      </c>
      <c r="G196">
        <v>1.169</v>
      </c>
      <c r="K196" t="s">
        <v>231</v>
      </c>
      <c r="L196" t="s">
        <v>228</v>
      </c>
      <c r="M196">
        <v>1.47</v>
      </c>
      <c r="N196">
        <v>1.33</v>
      </c>
      <c r="O196">
        <v>1.3320000000000001</v>
      </c>
      <c r="P196">
        <v>1.321</v>
      </c>
      <c r="Q196">
        <v>1.47</v>
      </c>
    </row>
    <row r="197" spans="1:17" x14ac:dyDescent="0.2">
      <c r="A197">
        <v>-176</v>
      </c>
      <c r="B197">
        <v>437.93</v>
      </c>
      <c r="C197">
        <v>1.1679999999999999</v>
      </c>
      <c r="D197">
        <v>1.163</v>
      </c>
      <c r="E197">
        <v>1.1439999999999999</v>
      </c>
      <c r="F197">
        <v>1.1679999999999999</v>
      </c>
      <c r="G197">
        <v>1.1970000000000001</v>
      </c>
      <c r="K197" t="s">
        <v>232</v>
      </c>
      <c r="L197" t="s">
        <v>228</v>
      </c>
      <c r="M197">
        <v>1.29</v>
      </c>
      <c r="N197">
        <v>1.298</v>
      </c>
      <c r="O197">
        <v>1.3009999999999999</v>
      </c>
      <c r="P197">
        <v>1.2929999999999999</v>
      </c>
      <c r="Q197">
        <v>1.29</v>
      </c>
    </row>
    <row r="198" spans="1:17" x14ac:dyDescent="0.2">
      <c r="A198">
        <v>-175</v>
      </c>
      <c r="B198">
        <v>437.74</v>
      </c>
      <c r="C198">
        <v>1.163</v>
      </c>
      <c r="D198">
        <v>1.163</v>
      </c>
      <c r="E198">
        <v>1.145</v>
      </c>
      <c r="F198">
        <v>1.1659999999999999</v>
      </c>
      <c r="G198">
        <v>1.1759999999999999</v>
      </c>
      <c r="K198" t="s">
        <v>233</v>
      </c>
      <c r="L198" t="s">
        <v>46</v>
      </c>
      <c r="M198">
        <v>2.9239999999999999</v>
      </c>
      <c r="N198">
        <v>0.40100000000000002</v>
      </c>
      <c r="O198">
        <v>0.41</v>
      </c>
      <c r="P198">
        <v>0.34599999999999997</v>
      </c>
      <c r="Q198">
        <v>2.581</v>
      </c>
    </row>
    <row r="199" spans="1:17" x14ac:dyDescent="0.2">
      <c r="A199">
        <v>-174</v>
      </c>
      <c r="B199">
        <v>437.51</v>
      </c>
      <c r="C199">
        <v>1.1599999999999999</v>
      </c>
      <c r="D199">
        <v>1.17</v>
      </c>
      <c r="E199">
        <v>1.145</v>
      </c>
      <c r="F199">
        <v>1.169</v>
      </c>
      <c r="G199">
        <v>1.1559999999999999</v>
      </c>
      <c r="K199" t="s">
        <v>234</v>
      </c>
      <c r="L199" t="s">
        <v>46</v>
      </c>
      <c r="M199">
        <v>97.022000000000006</v>
      </c>
      <c r="N199">
        <v>98.921000000000006</v>
      </c>
      <c r="O199">
        <v>98.941999999999993</v>
      </c>
      <c r="P199">
        <v>99.096000000000004</v>
      </c>
      <c r="Q199">
        <v>92.903000000000006</v>
      </c>
    </row>
    <row r="200" spans="1:17" x14ac:dyDescent="0.2">
      <c r="A200">
        <v>-173</v>
      </c>
      <c r="B200">
        <v>437.23</v>
      </c>
      <c r="C200">
        <v>1.159</v>
      </c>
      <c r="D200">
        <v>1.17</v>
      </c>
      <c r="E200">
        <v>1.1479999999999999</v>
      </c>
      <c r="F200">
        <v>1.167</v>
      </c>
      <c r="G200">
        <v>1.151</v>
      </c>
      <c r="K200" t="s">
        <v>235</v>
      </c>
      <c r="L200" t="s">
        <v>228</v>
      </c>
      <c r="M200">
        <v>1.331</v>
      </c>
      <c r="N200">
        <v>1.335</v>
      </c>
      <c r="O200">
        <v>1.2949999999999999</v>
      </c>
      <c r="P200">
        <v>1.355</v>
      </c>
      <c r="Q200">
        <v>1.339</v>
      </c>
    </row>
    <row r="201" spans="1:17" x14ac:dyDescent="0.2">
      <c r="A201">
        <v>-172</v>
      </c>
      <c r="B201">
        <v>436.91</v>
      </c>
      <c r="C201">
        <v>1.1599999999999999</v>
      </c>
      <c r="D201">
        <v>1.1739999999999999</v>
      </c>
      <c r="E201">
        <v>1.147</v>
      </c>
      <c r="F201">
        <v>1.167</v>
      </c>
      <c r="G201">
        <v>1.151</v>
      </c>
      <c r="K201" t="s">
        <v>236</v>
      </c>
      <c r="L201" t="s">
        <v>228</v>
      </c>
      <c r="M201">
        <v>1.3320000000000001</v>
      </c>
      <c r="N201">
        <v>1.3360000000000001</v>
      </c>
      <c r="O201">
        <v>1.2949999999999999</v>
      </c>
      <c r="P201">
        <v>1.3560000000000001</v>
      </c>
      <c r="Q201">
        <v>1.341</v>
      </c>
    </row>
    <row r="202" spans="1:17" x14ac:dyDescent="0.2">
      <c r="A202">
        <v>-171</v>
      </c>
      <c r="B202">
        <v>436.54</v>
      </c>
      <c r="C202">
        <v>1.1619999999999999</v>
      </c>
      <c r="D202">
        <v>1.1759999999999999</v>
      </c>
      <c r="E202">
        <v>1.1499999999999999</v>
      </c>
      <c r="F202">
        <v>1.1679999999999999</v>
      </c>
      <c r="G202">
        <v>1.1539999999999999</v>
      </c>
      <c r="K202" t="s">
        <v>237</v>
      </c>
      <c r="L202" t="s">
        <v>228</v>
      </c>
      <c r="M202">
        <v>2.3E-2</v>
      </c>
      <c r="N202">
        <v>6.0000000000000001E-3</v>
      </c>
      <c r="O202">
        <v>6.0000000000000001E-3</v>
      </c>
      <c r="P202">
        <v>7.0000000000000001E-3</v>
      </c>
      <c r="Q202">
        <v>8.9999999999999993E-3</v>
      </c>
    </row>
    <row r="203" spans="1:17" x14ac:dyDescent="0.2">
      <c r="A203">
        <v>-170</v>
      </c>
      <c r="B203">
        <v>436.14</v>
      </c>
      <c r="C203">
        <v>1.163</v>
      </c>
      <c r="D203">
        <v>1.1779999999999999</v>
      </c>
      <c r="E203">
        <v>1.149</v>
      </c>
      <c r="F203">
        <v>1.163</v>
      </c>
      <c r="G203">
        <v>1.1619999999999999</v>
      </c>
      <c r="K203" t="s">
        <v>238</v>
      </c>
      <c r="L203" t="s">
        <v>228</v>
      </c>
      <c r="M203">
        <v>1.381</v>
      </c>
      <c r="N203">
        <v>1.37</v>
      </c>
      <c r="O203">
        <v>1.3169999999999999</v>
      </c>
      <c r="P203">
        <v>1.381</v>
      </c>
      <c r="Q203">
        <v>1.365</v>
      </c>
    </row>
    <row r="204" spans="1:17" x14ac:dyDescent="0.2">
      <c r="A204">
        <v>-169</v>
      </c>
      <c r="B204">
        <v>435.69</v>
      </c>
      <c r="C204">
        <v>1.167</v>
      </c>
      <c r="D204">
        <v>1.1830000000000001</v>
      </c>
      <c r="E204">
        <v>1.151</v>
      </c>
      <c r="F204">
        <v>1.165</v>
      </c>
      <c r="G204">
        <v>1.1659999999999999</v>
      </c>
      <c r="K204" t="s">
        <v>239</v>
      </c>
      <c r="L204" t="s">
        <v>228</v>
      </c>
      <c r="M204">
        <v>1.27</v>
      </c>
      <c r="N204">
        <v>1.325</v>
      </c>
      <c r="O204">
        <v>1.27</v>
      </c>
      <c r="P204">
        <v>1.333</v>
      </c>
      <c r="Q204">
        <v>1.3129999999999999</v>
      </c>
    </row>
    <row r="205" spans="1:17" x14ac:dyDescent="0.2">
      <c r="A205">
        <v>-168</v>
      </c>
      <c r="B205">
        <v>435.2</v>
      </c>
      <c r="C205">
        <v>1.1659999999999999</v>
      </c>
      <c r="D205">
        <v>1.1830000000000001</v>
      </c>
      <c r="E205">
        <v>1.1499999999999999</v>
      </c>
      <c r="F205">
        <v>1.1619999999999999</v>
      </c>
      <c r="G205">
        <v>1.169</v>
      </c>
      <c r="K205" t="s">
        <v>240</v>
      </c>
      <c r="L205" t="s">
        <v>46</v>
      </c>
      <c r="M205">
        <v>1.7609999999999999</v>
      </c>
      <c r="N205">
        <v>0.42499999999999999</v>
      </c>
      <c r="O205">
        <v>0.48099999999999998</v>
      </c>
      <c r="P205">
        <v>0.51300000000000001</v>
      </c>
      <c r="Q205">
        <v>0.64600000000000002</v>
      </c>
    </row>
    <row r="206" spans="1:17" x14ac:dyDescent="0.2">
      <c r="A206">
        <v>-167</v>
      </c>
      <c r="B206">
        <v>434.66</v>
      </c>
      <c r="C206">
        <v>1.169</v>
      </c>
      <c r="D206">
        <v>1.1890000000000001</v>
      </c>
      <c r="E206">
        <v>1.153</v>
      </c>
      <c r="F206">
        <v>1.1639999999999999</v>
      </c>
      <c r="G206">
        <v>1.169</v>
      </c>
      <c r="K206" t="s">
        <v>241</v>
      </c>
      <c r="L206" t="s">
        <v>46</v>
      </c>
      <c r="M206">
        <v>95.352999999999994</v>
      </c>
      <c r="N206">
        <v>99.195999999999998</v>
      </c>
      <c r="O206">
        <v>98.05</v>
      </c>
      <c r="P206">
        <v>98.332999999999998</v>
      </c>
      <c r="Q206">
        <v>97.971000000000004</v>
      </c>
    </row>
    <row r="207" spans="1:17" x14ac:dyDescent="0.2">
      <c r="A207">
        <v>-166</v>
      </c>
      <c r="B207">
        <v>434.09</v>
      </c>
      <c r="C207">
        <v>1.1679999999999999</v>
      </c>
      <c r="D207">
        <v>1.1890000000000001</v>
      </c>
      <c r="E207">
        <v>1.1539999999999999</v>
      </c>
      <c r="F207">
        <v>1.1639999999999999</v>
      </c>
      <c r="G207">
        <v>1.1619999999999999</v>
      </c>
      <c r="K207" t="s">
        <v>242</v>
      </c>
      <c r="L207" t="s">
        <v>37</v>
      </c>
      <c r="M207">
        <v>1.224</v>
      </c>
      <c r="N207">
        <v>1.234</v>
      </c>
      <c r="O207">
        <v>1.2</v>
      </c>
      <c r="P207">
        <v>1.2190000000000001</v>
      </c>
      <c r="Q207">
        <v>1.244</v>
      </c>
    </row>
    <row r="208" spans="1:17" x14ac:dyDescent="0.2">
      <c r="A208">
        <v>-165</v>
      </c>
      <c r="B208">
        <v>433.47</v>
      </c>
      <c r="C208">
        <v>1.1659999999999999</v>
      </c>
      <c r="D208">
        <v>1.194</v>
      </c>
      <c r="E208">
        <v>1.1519999999999999</v>
      </c>
      <c r="F208">
        <v>1.1659999999999999</v>
      </c>
      <c r="G208">
        <v>1.153</v>
      </c>
      <c r="K208" t="s">
        <v>243</v>
      </c>
      <c r="L208" t="s">
        <v>37</v>
      </c>
      <c r="M208">
        <v>1.224</v>
      </c>
      <c r="N208">
        <v>1.234</v>
      </c>
      <c r="O208">
        <v>1.2</v>
      </c>
      <c r="P208">
        <v>1.2190000000000001</v>
      </c>
      <c r="Q208">
        <v>1.244</v>
      </c>
    </row>
    <row r="209" spans="1:17" x14ac:dyDescent="0.2">
      <c r="A209">
        <v>-164</v>
      </c>
      <c r="B209">
        <v>432.8</v>
      </c>
      <c r="C209">
        <v>1.171</v>
      </c>
      <c r="D209">
        <v>1.196</v>
      </c>
      <c r="E209">
        <v>1.1579999999999999</v>
      </c>
      <c r="F209">
        <v>1.1659999999999999</v>
      </c>
      <c r="G209">
        <v>1.1639999999999999</v>
      </c>
      <c r="K209" t="s">
        <v>244</v>
      </c>
      <c r="L209" t="s">
        <v>37</v>
      </c>
      <c r="M209">
        <v>3.2000000000000001E-2</v>
      </c>
      <c r="N209">
        <v>1.4999999999999999E-2</v>
      </c>
      <c r="O209">
        <v>1.4E-2</v>
      </c>
      <c r="P209">
        <v>1.2999999999999999E-2</v>
      </c>
      <c r="Q209">
        <v>4.9000000000000002E-2</v>
      </c>
    </row>
    <row r="210" spans="1:17" x14ac:dyDescent="0.2">
      <c r="A210">
        <v>-163</v>
      </c>
      <c r="B210">
        <v>432.1</v>
      </c>
      <c r="C210">
        <v>1.171</v>
      </c>
      <c r="D210">
        <v>1.1990000000000001</v>
      </c>
      <c r="E210">
        <v>1.1539999999999999</v>
      </c>
      <c r="F210">
        <v>1.167</v>
      </c>
      <c r="G210">
        <v>1.1659999999999999</v>
      </c>
      <c r="K210" t="s">
        <v>245</v>
      </c>
      <c r="L210" t="s">
        <v>37</v>
      </c>
      <c r="M210">
        <v>1.401</v>
      </c>
      <c r="N210">
        <v>1.272</v>
      </c>
      <c r="O210">
        <v>1.24</v>
      </c>
      <c r="P210">
        <v>1.254</v>
      </c>
      <c r="Q210">
        <v>1.401</v>
      </c>
    </row>
    <row r="211" spans="1:17" x14ac:dyDescent="0.2">
      <c r="A211">
        <v>-162</v>
      </c>
      <c r="B211">
        <v>431.35</v>
      </c>
      <c r="C211">
        <v>1.173</v>
      </c>
      <c r="D211">
        <v>1.2030000000000001</v>
      </c>
      <c r="E211">
        <v>1.161</v>
      </c>
      <c r="F211">
        <v>1.17</v>
      </c>
      <c r="G211">
        <v>1.1559999999999999</v>
      </c>
      <c r="K211" t="s">
        <v>246</v>
      </c>
      <c r="L211" t="s">
        <v>37</v>
      </c>
      <c r="M211">
        <v>1.129</v>
      </c>
      <c r="N211">
        <v>1.194</v>
      </c>
      <c r="O211">
        <v>1.163</v>
      </c>
      <c r="P211">
        <v>1.1719999999999999</v>
      </c>
      <c r="Q211">
        <v>1.129</v>
      </c>
    </row>
    <row r="212" spans="1:17" x14ac:dyDescent="0.2">
      <c r="A212">
        <v>-161</v>
      </c>
      <c r="B212">
        <v>430.55</v>
      </c>
      <c r="C212">
        <v>1.1739999999999999</v>
      </c>
      <c r="D212">
        <v>1.2050000000000001</v>
      </c>
      <c r="E212">
        <v>1.161</v>
      </c>
      <c r="F212">
        <v>1.171</v>
      </c>
      <c r="G212">
        <v>1.159</v>
      </c>
      <c r="K212" t="s">
        <v>247</v>
      </c>
      <c r="L212" t="s">
        <v>46</v>
      </c>
      <c r="M212">
        <v>2.609</v>
      </c>
      <c r="N212">
        <v>1.19</v>
      </c>
      <c r="O212">
        <v>1.1539999999999999</v>
      </c>
      <c r="P212">
        <v>1.0649999999999999</v>
      </c>
      <c r="Q212">
        <v>3.9489999999999998</v>
      </c>
    </row>
    <row r="213" spans="1:17" x14ac:dyDescent="0.2">
      <c r="A213">
        <v>-160</v>
      </c>
      <c r="B213">
        <v>429.72</v>
      </c>
      <c r="C213">
        <v>1.18</v>
      </c>
      <c r="D213">
        <v>1.2090000000000001</v>
      </c>
      <c r="E213">
        <v>1.1659999999999999</v>
      </c>
      <c r="F213">
        <v>1.175</v>
      </c>
      <c r="G213">
        <v>1.1719999999999999</v>
      </c>
      <c r="K213" t="s">
        <v>248</v>
      </c>
      <c r="L213" t="s">
        <v>46</v>
      </c>
      <c r="M213">
        <v>92.221999999999994</v>
      </c>
      <c r="N213">
        <v>96.745000000000005</v>
      </c>
      <c r="O213">
        <v>96.944999999999993</v>
      </c>
      <c r="P213">
        <v>96.108000000000004</v>
      </c>
      <c r="Q213">
        <v>90.784999999999997</v>
      </c>
    </row>
    <row r="214" spans="1:17" x14ac:dyDescent="0.2">
      <c r="A214">
        <v>-159</v>
      </c>
      <c r="B214">
        <v>428.84</v>
      </c>
      <c r="C214">
        <v>1.1830000000000001</v>
      </c>
      <c r="D214">
        <v>1.212</v>
      </c>
      <c r="E214">
        <v>1.1639999999999999</v>
      </c>
      <c r="F214">
        <v>1.175</v>
      </c>
      <c r="G214">
        <v>1.181</v>
      </c>
      <c r="K214" t="s">
        <v>249</v>
      </c>
      <c r="L214" t="s">
        <v>37</v>
      </c>
      <c r="M214">
        <v>0.57799999999999996</v>
      </c>
      <c r="N214">
        <v>0.55400000000000005</v>
      </c>
      <c r="O214">
        <v>0.57799999999999996</v>
      </c>
      <c r="P214">
        <v>0.57499999999999996</v>
      </c>
      <c r="Q214">
        <v>0.60599999999999998</v>
      </c>
    </row>
    <row r="215" spans="1:17" x14ac:dyDescent="0.2">
      <c r="A215">
        <v>-158</v>
      </c>
      <c r="B215">
        <v>427.92</v>
      </c>
      <c r="C215">
        <v>1.1910000000000001</v>
      </c>
      <c r="D215">
        <v>1.2150000000000001</v>
      </c>
      <c r="E215">
        <v>1.1719999999999999</v>
      </c>
      <c r="F215">
        <v>1.1830000000000001</v>
      </c>
      <c r="G215">
        <v>1.1950000000000001</v>
      </c>
      <c r="K215" t="s">
        <v>250</v>
      </c>
      <c r="L215" t="s">
        <v>37</v>
      </c>
      <c r="M215">
        <v>0.59599999999999997</v>
      </c>
      <c r="N215">
        <v>0.54900000000000004</v>
      </c>
      <c r="O215">
        <v>0.58199999999999996</v>
      </c>
      <c r="P215">
        <v>0.55500000000000005</v>
      </c>
      <c r="Q215">
        <v>0.7</v>
      </c>
    </row>
    <row r="216" spans="1:17" x14ac:dyDescent="0.2">
      <c r="A216">
        <v>-157</v>
      </c>
      <c r="B216">
        <v>426.96</v>
      </c>
      <c r="C216">
        <v>1.196</v>
      </c>
      <c r="D216">
        <v>1.218</v>
      </c>
      <c r="E216">
        <v>1.173</v>
      </c>
      <c r="F216">
        <v>1.1850000000000001</v>
      </c>
      <c r="G216">
        <v>1.21</v>
      </c>
      <c r="K216" t="s">
        <v>251</v>
      </c>
      <c r="L216" t="s">
        <v>37</v>
      </c>
      <c r="M216">
        <v>6.6000000000000003E-2</v>
      </c>
      <c r="N216">
        <v>1.9E-2</v>
      </c>
      <c r="O216">
        <v>1.7000000000000001E-2</v>
      </c>
      <c r="P216">
        <v>1.6E-2</v>
      </c>
      <c r="Q216">
        <v>3.5999999999999997E-2</v>
      </c>
    </row>
    <row r="217" spans="1:17" x14ac:dyDescent="0.2">
      <c r="A217">
        <v>-156</v>
      </c>
      <c r="B217">
        <v>425.95</v>
      </c>
      <c r="C217">
        <v>1.204</v>
      </c>
      <c r="D217">
        <v>1.2190000000000001</v>
      </c>
      <c r="E217">
        <v>1.1779999999999999</v>
      </c>
      <c r="F217">
        <v>1.1919999999999999</v>
      </c>
      <c r="G217">
        <v>1.226</v>
      </c>
      <c r="K217" t="s">
        <v>252</v>
      </c>
      <c r="L217" t="s">
        <v>37</v>
      </c>
      <c r="M217">
        <v>0.83299999999999996</v>
      </c>
      <c r="N217">
        <v>0.60699999999999998</v>
      </c>
      <c r="O217">
        <v>0.624</v>
      </c>
      <c r="P217">
        <v>0.6</v>
      </c>
      <c r="Q217">
        <v>0.83299999999999996</v>
      </c>
    </row>
    <row r="218" spans="1:17" x14ac:dyDescent="0.2">
      <c r="A218">
        <v>-155</v>
      </c>
      <c r="B218">
        <v>424.9</v>
      </c>
      <c r="C218">
        <v>1.21</v>
      </c>
      <c r="D218">
        <v>1.2230000000000001</v>
      </c>
      <c r="E218">
        <v>1.181</v>
      </c>
      <c r="F218">
        <v>1.1950000000000001</v>
      </c>
      <c r="G218">
        <v>1.2410000000000001</v>
      </c>
      <c r="K218" t="s">
        <v>253</v>
      </c>
      <c r="L218" t="s">
        <v>37</v>
      </c>
      <c r="M218">
        <v>0.496</v>
      </c>
      <c r="N218">
        <v>0.496</v>
      </c>
      <c r="O218">
        <v>0.52300000000000002</v>
      </c>
      <c r="P218">
        <v>0.501</v>
      </c>
      <c r="Q218">
        <v>0.61599999999999999</v>
      </c>
    </row>
    <row r="219" spans="1:17" x14ac:dyDescent="0.2">
      <c r="A219">
        <v>-154</v>
      </c>
      <c r="B219">
        <v>423.8</v>
      </c>
      <c r="C219">
        <v>1.216</v>
      </c>
      <c r="D219">
        <v>1.226</v>
      </c>
      <c r="E219">
        <v>1.1859999999999999</v>
      </c>
      <c r="F219">
        <v>1.202</v>
      </c>
      <c r="G219">
        <v>1.2509999999999999</v>
      </c>
      <c r="K219" t="s">
        <v>254</v>
      </c>
      <c r="L219" t="s">
        <v>46</v>
      </c>
      <c r="M219">
        <v>11.016</v>
      </c>
      <c r="N219">
        <v>3.5089999999999999</v>
      </c>
      <c r="O219">
        <v>2.9289999999999998</v>
      </c>
      <c r="P219">
        <v>2.9260000000000002</v>
      </c>
      <c r="Q219">
        <v>5.1660000000000004</v>
      </c>
    </row>
    <row r="220" spans="1:17" x14ac:dyDescent="0.2">
      <c r="A220">
        <v>-153</v>
      </c>
      <c r="B220">
        <v>422.67</v>
      </c>
      <c r="C220">
        <v>1.2190000000000001</v>
      </c>
      <c r="D220">
        <v>1.2270000000000001</v>
      </c>
      <c r="E220">
        <v>1.1879999999999999</v>
      </c>
      <c r="F220">
        <v>1.206</v>
      </c>
      <c r="G220">
        <v>1.254</v>
      </c>
      <c r="K220" t="s">
        <v>255</v>
      </c>
      <c r="L220" t="s">
        <v>46</v>
      </c>
      <c r="M220">
        <v>83.156000000000006</v>
      </c>
      <c r="N220">
        <v>90.381</v>
      </c>
      <c r="O220">
        <v>89.917000000000002</v>
      </c>
      <c r="P220">
        <v>90.272999999999996</v>
      </c>
      <c r="Q220">
        <v>87.941999999999993</v>
      </c>
    </row>
    <row r="221" spans="1:17" x14ac:dyDescent="0.2">
      <c r="A221">
        <v>-152</v>
      </c>
      <c r="B221">
        <v>421.49</v>
      </c>
      <c r="C221">
        <v>1.222</v>
      </c>
      <c r="D221">
        <v>1.232</v>
      </c>
      <c r="E221">
        <v>1.1930000000000001</v>
      </c>
      <c r="F221">
        <v>1.212</v>
      </c>
      <c r="G221">
        <v>1.2529999999999999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1.2250000000000001</v>
      </c>
      <c r="D222">
        <v>1.2330000000000001</v>
      </c>
      <c r="E222">
        <v>1.198</v>
      </c>
      <c r="F222">
        <v>1.216</v>
      </c>
      <c r="G222">
        <v>1.2529999999999999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1.226</v>
      </c>
      <c r="D223">
        <v>1.236</v>
      </c>
      <c r="E223">
        <v>1.2</v>
      </c>
      <c r="F223">
        <v>1.222</v>
      </c>
      <c r="G223">
        <v>1.2470000000000001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1.226</v>
      </c>
      <c r="D224">
        <v>1.238</v>
      </c>
      <c r="E224">
        <v>1.206</v>
      </c>
      <c r="F224">
        <v>1.226</v>
      </c>
      <c r="G224">
        <v>1.2330000000000001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1.224</v>
      </c>
      <c r="D225">
        <v>1.2410000000000001</v>
      </c>
      <c r="E225">
        <v>1.206</v>
      </c>
      <c r="F225">
        <v>1.228</v>
      </c>
      <c r="G225">
        <v>1.222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1.2290000000000001</v>
      </c>
      <c r="D226">
        <v>1.24</v>
      </c>
      <c r="E226">
        <v>1.2150000000000001</v>
      </c>
      <c r="F226">
        <v>1.2350000000000001</v>
      </c>
      <c r="G226">
        <v>1.2250000000000001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1.236</v>
      </c>
      <c r="D227">
        <v>1.244</v>
      </c>
      <c r="E227">
        <v>1.2150000000000001</v>
      </c>
      <c r="F227">
        <v>1.2410000000000001</v>
      </c>
      <c r="G227">
        <v>1.2450000000000001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1.246</v>
      </c>
      <c r="D228">
        <v>1.246</v>
      </c>
      <c r="E228">
        <v>1.2230000000000001</v>
      </c>
      <c r="F228">
        <v>1.246</v>
      </c>
      <c r="G228">
        <v>1.27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1.2549999999999999</v>
      </c>
      <c r="D229">
        <v>1.2529999999999999</v>
      </c>
      <c r="E229">
        <v>1.224</v>
      </c>
      <c r="F229">
        <v>1.2529999999999999</v>
      </c>
      <c r="G229">
        <v>1.288</v>
      </c>
      <c r="K229" t="s">
        <v>264</v>
      </c>
      <c r="L229" t="s">
        <v>37</v>
      </c>
      <c r="M229">
        <v>2.8000000000000001E-2</v>
      </c>
      <c r="N229">
        <v>2.8000000000000001E-2</v>
      </c>
      <c r="O229">
        <v>1.9E-2</v>
      </c>
      <c r="P229">
        <v>3.3000000000000002E-2</v>
      </c>
      <c r="Q229">
        <v>3.1E-2</v>
      </c>
    </row>
    <row r="230" spans="1:17" x14ac:dyDescent="0.2">
      <c r="A230">
        <v>-143</v>
      </c>
      <c r="B230">
        <v>408.92</v>
      </c>
      <c r="C230">
        <v>1.2609999999999999</v>
      </c>
      <c r="D230">
        <v>1.256</v>
      </c>
      <c r="E230">
        <v>1.2310000000000001</v>
      </c>
      <c r="F230">
        <v>1.26</v>
      </c>
      <c r="G230">
        <v>1.2969999999999999</v>
      </c>
      <c r="K230" t="s">
        <v>265</v>
      </c>
      <c r="L230" t="s">
        <v>37</v>
      </c>
      <c r="M230">
        <v>0.128</v>
      </c>
      <c r="N230">
        <v>0.13300000000000001</v>
      </c>
      <c r="O230">
        <v>0.10199999999999999</v>
      </c>
      <c r="P230">
        <v>0.13400000000000001</v>
      </c>
      <c r="Q230">
        <v>0.14099999999999999</v>
      </c>
    </row>
    <row r="231" spans="1:17" x14ac:dyDescent="0.2">
      <c r="A231">
        <v>-142</v>
      </c>
      <c r="B231">
        <v>407.31</v>
      </c>
      <c r="C231">
        <v>1.268</v>
      </c>
      <c r="D231">
        <v>1.2649999999999999</v>
      </c>
      <c r="E231">
        <v>1.238</v>
      </c>
      <c r="F231">
        <v>1.266</v>
      </c>
      <c r="G231">
        <v>1.3029999999999999</v>
      </c>
      <c r="K231" t="s">
        <v>266</v>
      </c>
      <c r="L231" t="s">
        <v>37</v>
      </c>
      <c r="M231">
        <v>1.728</v>
      </c>
      <c r="N231">
        <v>1.36</v>
      </c>
      <c r="O231">
        <v>0.98399999999999999</v>
      </c>
      <c r="P231">
        <v>1.1120000000000001</v>
      </c>
      <c r="Q231">
        <v>1.728</v>
      </c>
    </row>
    <row r="232" spans="1:17" x14ac:dyDescent="0.2">
      <c r="A232">
        <v>-141</v>
      </c>
      <c r="B232">
        <v>405.66</v>
      </c>
      <c r="C232">
        <v>1.2769999999999999</v>
      </c>
      <c r="D232">
        <v>1.27</v>
      </c>
      <c r="E232">
        <v>1.244</v>
      </c>
      <c r="F232">
        <v>1.2749999999999999</v>
      </c>
      <c r="G232">
        <v>1.32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1.2769999999999999</v>
      </c>
      <c r="D233">
        <v>1.276</v>
      </c>
      <c r="E233">
        <v>1.25</v>
      </c>
      <c r="F233">
        <v>1.2789999999999999</v>
      </c>
      <c r="G233">
        <v>1.3029999999999999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1.276</v>
      </c>
      <c r="D234">
        <v>1.278</v>
      </c>
      <c r="E234">
        <v>1.2529999999999999</v>
      </c>
      <c r="F234">
        <v>1.2869999999999999</v>
      </c>
      <c r="G234">
        <v>1.2849999999999999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1.2909999999999999</v>
      </c>
      <c r="D235">
        <v>1.286</v>
      </c>
      <c r="E235">
        <v>1.264</v>
      </c>
      <c r="F235">
        <v>1.2929999999999999</v>
      </c>
      <c r="G235">
        <v>1.32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1.294</v>
      </c>
      <c r="D236">
        <v>1.294</v>
      </c>
      <c r="E236">
        <v>1.266</v>
      </c>
      <c r="F236">
        <v>1.298</v>
      </c>
      <c r="G236">
        <v>1.3169999999999999</v>
      </c>
      <c r="K236" t="s">
        <v>271</v>
      </c>
      <c r="L236" t="s">
        <v>49</v>
      </c>
      <c r="M236">
        <v>20.640999999999998</v>
      </c>
      <c r="N236">
        <v>19.166</v>
      </c>
      <c r="O236">
        <v>20.702000000000002</v>
      </c>
      <c r="P236">
        <v>21.132999999999999</v>
      </c>
      <c r="Q236">
        <v>21.562000000000001</v>
      </c>
    </row>
    <row r="237" spans="1:17" x14ac:dyDescent="0.2">
      <c r="A237">
        <v>-136</v>
      </c>
      <c r="B237">
        <v>396.74</v>
      </c>
      <c r="C237">
        <v>1.304</v>
      </c>
      <c r="D237">
        <v>1.302</v>
      </c>
      <c r="E237">
        <v>1.278</v>
      </c>
      <c r="F237">
        <v>1.306</v>
      </c>
      <c r="G237">
        <v>1.33</v>
      </c>
      <c r="K237" t="s">
        <v>272</v>
      </c>
      <c r="L237" t="s">
        <v>49</v>
      </c>
      <c r="M237">
        <v>2.9649999999999999</v>
      </c>
      <c r="N237">
        <v>3.1179999999999999</v>
      </c>
      <c r="O237">
        <v>3.0350000000000001</v>
      </c>
      <c r="P237">
        <v>2.3929999999999998</v>
      </c>
      <c r="Q237">
        <v>2.706</v>
      </c>
    </row>
    <row r="238" spans="1:17" x14ac:dyDescent="0.2">
      <c r="A238">
        <v>-135</v>
      </c>
      <c r="B238">
        <v>394.83</v>
      </c>
      <c r="C238">
        <v>1.3069999999999999</v>
      </c>
      <c r="D238">
        <v>1.3069999999999999</v>
      </c>
      <c r="E238">
        <v>1.282</v>
      </c>
      <c r="F238">
        <v>1.3160000000000001</v>
      </c>
      <c r="G238">
        <v>1.3220000000000001</v>
      </c>
      <c r="K238" t="s">
        <v>273</v>
      </c>
      <c r="L238" t="s">
        <v>49</v>
      </c>
      <c r="M238">
        <v>29.8</v>
      </c>
      <c r="N238">
        <v>26.396999999999998</v>
      </c>
      <c r="O238">
        <v>29</v>
      </c>
      <c r="P238">
        <v>29.8</v>
      </c>
      <c r="Q238">
        <v>28.396999999999998</v>
      </c>
    </row>
    <row r="239" spans="1:17" x14ac:dyDescent="0.2">
      <c r="A239">
        <v>-134</v>
      </c>
      <c r="B239">
        <v>392.87</v>
      </c>
      <c r="C239">
        <v>1.3169999999999999</v>
      </c>
      <c r="D239">
        <v>1.3149999999999999</v>
      </c>
      <c r="E239">
        <v>1.2929999999999999</v>
      </c>
      <c r="F239">
        <v>1.3260000000000001</v>
      </c>
      <c r="G239">
        <v>1.333</v>
      </c>
      <c r="K239" t="s">
        <v>274</v>
      </c>
      <c r="L239" t="s">
        <v>49</v>
      </c>
      <c r="M239">
        <v>4.5999999999999996</v>
      </c>
      <c r="N239">
        <v>4.5999999999999996</v>
      </c>
      <c r="O239">
        <v>5.8</v>
      </c>
      <c r="P239">
        <v>14</v>
      </c>
      <c r="Q239">
        <v>7.2</v>
      </c>
    </row>
    <row r="240" spans="1:17" x14ac:dyDescent="0.2">
      <c r="A240">
        <v>-133</v>
      </c>
      <c r="B240">
        <v>390.88</v>
      </c>
      <c r="C240">
        <v>1.331</v>
      </c>
      <c r="D240">
        <v>1.3220000000000001</v>
      </c>
      <c r="E240">
        <v>1.296</v>
      </c>
      <c r="F240">
        <v>1.3340000000000001</v>
      </c>
      <c r="G240">
        <v>1.3720000000000001</v>
      </c>
      <c r="K240" t="s">
        <v>275</v>
      </c>
      <c r="L240" t="s">
        <v>46</v>
      </c>
      <c r="M240">
        <v>14.366</v>
      </c>
      <c r="N240">
        <v>16.266999999999999</v>
      </c>
      <c r="O240">
        <v>14.661</v>
      </c>
      <c r="P240">
        <v>11.323</v>
      </c>
      <c r="Q240">
        <v>12.548</v>
      </c>
    </row>
    <row r="241" spans="1:17" x14ac:dyDescent="0.2">
      <c r="A241">
        <v>-132</v>
      </c>
      <c r="B241">
        <v>388.84</v>
      </c>
      <c r="C241">
        <v>1.3380000000000001</v>
      </c>
      <c r="D241">
        <v>1.3320000000000001</v>
      </c>
      <c r="E241">
        <v>1.3080000000000001</v>
      </c>
      <c r="F241">
        <v>1.343</v>
      </c>
      <c r="G241">
        <v>1.369</v>
      </c>
      <c r="K241" t="s">
        <v>276</v>
      </c>
      <c r="L241" t="s">
        <v>46</v>
      </c>
      <c r="M241">
        <v>22.286000000000001</v>
      </c>
      <c r="N241">
        <v>24.001000000000001</v>
      </c>
      <c r="O241">
        <v>28.016999999999999</v>
      </c>
      <c r="P241">
        <v>66.247</v>
      </c>
      <c r="Q241">
        <v>33.392000000000003</v>
      </c>
    </row>
    <row r="242" spans="1:17" x14ac:dyDescent="0.2">
      <c r="A242">
        <v>-131</v>
      </c>
      <c r="B242">
        <v>386.76</v>
      </c>
      <c r="C242">
        <v>1.3420000000000001</v>
      </c>
      <c r="D242">
        <v>1.34</v>
      </c>
      <c r="E242">
        <v>1.3140000000000001</v>
      </c>
      <c r="F242">
        <v>1.3520000000000001</v>
      </c>
      <c r="G242">
        <v>1.361</v>
      </c>
      <c r="K242" t="s">
        <v>277</v>
      </c>
      <c r="L242" t="s">
        <v>37</v>
      </c>
      <c r="M242">
        <v>0</v>
      </c>
      <c r="N242">
        <v>12.601000000000001</v>
      </c>
      <c r="O242">
        <v>12.849</v>
      </c>
      <c r="P242">
        <v>12.398999999999999</v>
      </c>
      <c r="Q242">
        <v>12.750999999999999</v>
      </c>
    </row>
    <row r="243" spans="1:17" x14ac:dyDescent="0.2">
      <c r="A243">
        <v>-130</v>
      </c>
      <c r="B243">
        <v>384.63</v>
      </c>
      <c r="C243">
        <v>1.3420000000000001</v>
      </c>
      <c r="D243">
        <v>1.349</v>
      </c>
      <c r="E243">
        <v>1.325</v>
      </c>
      <c r="F243">
        <v>1.361</v>
      </c>
      <c r="G243">
        <v>1.3320000000000001</v>
      </c>
      <c r="K243" t="s">
        <v>278</v>
      </c>
      <c r="L243" t="s">
        <v>37</v>
      </c>
      <c r="M243">
        <v>0</v>
      </c>
      <c r="N243">
        <v>-8.8999999999999996E-2</v>
      </c>
      <c r="O243">
        <v>-0.216</v>
      </c>
      <c r="P243">
        <v>-5.8000000000000003E-2</v>
      </c>
      <c r="Q243">
        <v>-0.16600000000000001</v>
      </c>
    </row>
    <row r="244" spans="1:17" x14ac:dyDescent="0.2">
      <c r="A244">
        <v>-129</v>
      </c>
      <c r="B244">
        <v>382.47</v>
      </c>
      <c r="C244">
        <v>1.3580000000000001</v>
      </c>
      <c r="D244">
        <v>1.3580000000000001</v>
      </c>
      <c r="E244">
        <v>1.331</v>
      </c>
      <c r="F244">
        <v>1.3740000000000001</v>
      </c>
      <c r="G244">
        <v>1.369</v>
      </c>
      <c r="K244" t="s">
        <v>279</v>
      </c>
      <c r="L244" t="s">
        <v>37</v>
      </c>
      <c r="M244">
        <v>0</v>
      </c>
      <c r="N244">
        <v>5.0000000000000001E-3</v>
      </c>
      <c r="O244">
        <v>5.0000000000000001E-3</v>
      </c>
      <c r="P244">
        <v>5.0000000000000001E-3</v>
      </c>
      <c r="Q244">
        <v>8.9999999999999993E-3</v>
      </c>
    </row>
    <row r="245" spans="1:17" x14ac:dyDescent="0.2">
      <c r="A245">
        <v>-128</v>
      </c>
      <c r="B245">
        <v>380.26</v>
      </c>
      <c r="C245">
        <v>1.371</v>
      </c>
      <c r="D245">
        <v>1.363</v>
      </c>
      <c r="E245">
        <v>1.3440000000000001</v>
      </c>
      <c r="F245">
        <v>1.383</v>
      </c>
      <c r="G245">
        <v>1.393</v>
      </c>
      <c r="K245" t="s">
        <v>280</v>
      </c>
      <c r="L245" t="s">
        <v>37</v>
      </c>
      <c r="M245">
        <v>0</v>
      </c>
      <c r="N245">
        <v>1.4999999999999999E-2</v>
      </c>
      <c r="O245">
        <v>1.7000000000000001E-2</v>
      </c>
      <c r="P245">
        <v>1.4E-2</v>
      </c>
      <c r="Q245">
        <v>6.4000000000000001E-2</v>
      </c>
    </row>
    <row r="246" spans="1:17" x14ac:dyDescent="0.2">
      <c r="A246">
        <v>-127</v>
      </c>
      <c r="B246">
        <v>378.01</v>
      </c>
      <c r="C246">
        <v>1.383</v>
      </c>
      <c r="D246">
        <v>1.3759999999999999</v>
      </c>
      <c r="E246">
        <v>1.3540000000000001</v>
      </c>
      <c r="F246">
        <v>1.397</v>
      </c>
      <c r="G246">
        <v>1.405</v>
      </c>
      <c r="K246" t="s">
        <v>281</v>
      </c>
      <c r="L246" t="s">
        <v>37</v>
      </c>
      <c r="M246">
        <v>70.558000000000007</v>
      </c>
      <c r="N246">
        <v>73</v>
      </c>
      <c r="O246">
        <v>69.069000000000003</v>
      </c>
      <c r="P246">
        <v>71.789000000000001</v>
      </c>
      <c r="Q246">
        <v>68.373999999999995</v>
      </c>
    </row>
    <row r="247" spans="1:17" x14ac:dyDescent="0.2">
      <c r="A247">
        <v>-126</v>
      </c>
      <c r="B247">
        <v>375.72</v>
      </c>
      <c r="C247">
        <v>1.393</v>
      </c>
      <c r="D247">
        <v>1.383</v>
      </c>
      <c r="E247">
        <v>1.377</v>
      </c>
      <c r="F247">
        <v>1.407</v>
      </c>
      <c r="G247">
        <v>1.4059999999999999</v>
      </c>
      <c r="K247" t="s">
        <v>282</v>
      </c>
      <c r="L247" t="s">
        <v>57</v>
      </c>
      <c r="M247">
        <v>3.835</v>
      </c>
      <c r="N247">
        <v>4.1429999999999998</v>
      </c>
      <c r="O247">
        <v>3.786</v>
      </c>
      <c r="P247">
        <v>3.7280000000000002</v>
      </c>
      <c r="Q247">
        <v>3.6829999999999998</v>
      </c>
    </row>
    <row r="248" spans="1:17" x14ac:dyDescent="0.2">
      <c r="A248">
        <v>-125</v>
      </c>
      <c r="B248">
        <v>373.39</v>
      </c>
      <c r="C248">
        <v>1.401</v>
      </c>
      <c r="D248">
        <v>1.3939999999999999</v>
      </c>
      <c r="E248">
        <v>1.3859999999999999</v>
      </c>
      <c r="F248">
        <v>1.421</v>
      </c>
      <c r="G248">
        <v>1.4019999999999999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1.4059999999999999</v>
      </c>
      <c r="D249">
        <v>1.405</v>
      </c>
      <c r="E249">
        <v>1.3979999999999999</v>
      </c>
      <c r="F249">
        <v>1.4339999999999999</v>
      </c>
      <c r="G249">
        <v>1.387</v>
      </c>
      <c r="K249" t="s">
        <v>284</v>
      </c>
      <c r="L249" t="s">
        <v>46</v>
      </c>
      <c r="M249">
        <v>44.417000000000002</v>
      </c>
      <c r="N249">
        <v>45.667000000000002</v>
      </c>
      <c r="O249">
        <v>46.332999999999998</v>
      </c>
      <c r="P249">
        <v>42</v>
      </c>
      <c r="Q249">
        <v>43.667000000000002</v>
      </c>
    </row>
    <row r="250" spans="1:17" x14ac:dyDescent="0.2">
      <c r="A250">
        <v>-123</v>
      </c>
      <c r="B250">
        <v>368.61</v>
      </c>
      <c r="C250">
        <v>1.4159999999999999</v>
      </c>
      <c r="D250">
        <v>1.4139999999999999</v>
      </c>
      <c r="E250">
        <v>1.417</v>
      </c>
      <c r="F250">
        <v>1.4450000000000001</v>
      </c>
      <c r="G250">
        <v>1.39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1.427</v>
      </c>
      <c r="D251">
        <v>1.4259999999999999</v>
      </c>
      <c r="E251">
        <v>1.43</v>
      </c>
      <c r="F251">
        <v>1.454</v>
      </c>
      <c r="G251">
        <v>1.4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1.4410000000000001</v>
      </c>
      <c r="D252">
        <v>1.4410000000000001</v>
      </c>
      <c r="E252">
        <v>1.4390000000000001</v>
      </c>
      <c r="F252">
        <v>1.464</v>
      </c>
      <c r="G252">
        <v>1.42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1.458</v>
      </c>
      <c r="D253">
        <v>1.4510000000000001</v>
      </c>
      <c r="E253">
        <v>1.458</v>
      </c>
      <c r="F253">
        <v>1.48</v>
      </c>
      <c r="G253">
        <v>1.4430000000000001</v>
      </c>
    </row>
    <row r="254" spans="1:17" x14ac:dyDescent="0.2">
      <c r="A254">
        <v>-119</v>
      </c>
      <c r="B254">
        <v>358.56</v>
      </c>
      <c r="C254">
        <v>1.472</v>
      </c>
      <c r="D254">
        <v>1.4690000000000001</v>
      </c>
      <c r="E254">
        <v>1.47</v>
      </c>
      <c r="F254">
        <v>1.4970000000000001</v>
      </c>
      <c r="G254">
        <v>1.454</v>
      </c>
    </row>
    <row r="255" spans="1:17" x14ac:dyDescent="0.2">
      <c r="A255">
        <v>-118</v>
      </c>
      <c r="B255">
        <v>355.95</v>
      </c>
      <c r="C255">
        <v>1.4830000000000001</v>
      </c>
      <c r="D255">
        <v>1.48</v>
      </c>
      <c r="E255">
        <v>1.4850000000000001</v>
      </c>
      <c r="F255">
        <v>1.5089999999999999</v>
      </c>
      <c r="G255">
        <v>1.4570000000000001</v>
      </c>
    </row>
    <row r="256" spans="1:17" x14ac:dyDescent="0.2">
      <c r="A256">
        <v>-117</v>
      </c>
      <c r="B256">
        <v>353.3</v>
      </c>
      <c r="C256">
        <v>1.4950000000000001</v>
      </c>
      <c r="D256">
        <v>1.496</v>
      </c>
      <c r="E256">
        <v>1.4970000000000001</v>
      </c>
      <c r="F256">
        <v>1.526</v>
      </c>
      <c r="G256">
        <v>1.4630000000000001</v>
      </c>
    </row>
    <row r="257" spans="1:7" x14ac:dyDescent="0.2">
      <c r="A257">
        <v>-116</v>
      </c>
      <c r="B257">
        <v>350.61</v>
      </c>
      <c r="C257">
        <v>1.51</v>
      </c>
      <c r="D257">
        <v>1.5109999999999999</v>
      </c>
      <c r="E257">
        <v>1.512</v>
      </c>
      <c r="F257">
        <v>1.5429999999999999</v>
      </c>
      <c r="G257">
        <v>1.476</v>
      </c>
    </row>
    <row r="258" spans="1:7" x14ac:dyDescent="0.2">
      <c r="A258">
        <v>-115</v>
      </c>
      <c r="B258">
        <v>347.89</v>
      </c>
      <c r="C258">
        <v>1.526</v>
      </c>
      <c r="D258">
        <v>1.522</v>
      </c>
      <c r="E258">
        <v>1.53</v>
      </c>
      <c r="F258">
        <v>1.5580000000000001</v>
      </c>
      <c r="G258">
        <v>1.4950000000000001</v>
      </c>
    </row>
    <row r="259" spans="1:7" x14ac:dyDescent="0.2">
      <c r="A259">
        <v>-114</v>
      </c>
      <c r="B259">
        <v>345.12</v>
      </c>
      <c r="C259">
        <v>1.542</v>
      </c>
      <c r="D259">
        <v>1.544</v>
      </c>
      <c r="E259">
        <v>1.54</v>
      </c>
      <c r="F259">
        <v>1.5740000000000001</v>
      </c>
      <c r="G259">
        <v>1.5109999999999999</v>
      </c>
    </row>
    <row r="260" spans="1:7" x14ac:dyDescent="0.2">
      <c r="A260">
        <v>-113</v>
      </c>
      <c r="B260">
        <v>342.32</v>
      </c>
      <c r="C260">
        <v>1.56</v>
      </c>
      <c r="D260">
        <v>1.5580000000000001</v>
      </c>
      <c r="E260">
        <v>1.5589999999999999</v>
      </c>
      <c r="F260">
        <v>1.5920000000000001</v>
      </c>
      <c r="G260">
        <v>1.53</v>
      </c>
    </row>
    <row r="261" spans="1:7" x14ac:dyDescent="0.2">
      <c r="A261">
        <v>-112</v>
      </c>
      <c r="B261">
        <v>339.49</v>
      </c>
      <c r="C261">
        <v>1.5760000000000001</v>
      </c>
      <c r="D261">
        <v>1.575</v>
      </c>
      <c r="E261">
        <v>1.5740000000000001</v>
      </c>
      <c r="F261">
        <v>1.61</v>
      </c>
      <c r="G261">
        <v>1.546</v>
      </c>
    </row>
    <row r="262" spans="1:7" x14ac:dyDescent="0.2">
      <c r="A262">
        <v>-111</v>
      </c>
      <c r="B262">
        <v>336.61</v>
      </c>
      <c r="C262">
        <v>1.5920000000000001</v>
      </c>
      <c r="D262">
        <v>1.591</v>
      </c>
      <c r="E262">
        <v>1.593</v>
      </c>
      <c r="F262">
        <v>1.6279999999999999</v>
      </c>
      <c r="G262">
        <v>1.5569999999999999</v>
      </c>
    </row>
    <row r="263" spans="1:7" x14ac:dyDescent="0.2">
      <c r="A263">
        <v>-110</v>
      </c>
      <c r="B263">
        <v>333.71</v>
      </c>
      <c r="C263">
        <v>1.607</v>
      </c>
      <c r="D263">
        <v>1.61</v>
      </c>
      <c r="E263">
        <v>1.61</v>
      </c>
      <c r="F263">
        <v>1.647</v>
      </c>
      <c r="G263">
        <v>1.5629999999999999</v>
      </c>
    </row>
    <row r="264" spans="1:7" x14ac:dyDescent="0.2">
      <c r="A264">
        <v>-109</v>
      </c>
      <c r="B264">
        <v>330.76</v>
      </c>
      <c r="C264">
        <v>1.6220000000000001</v>
      </c>
      <c r="D264">
        <v>1.6279999999999999</v>
      </c>
      <c r="E264">
        <v>1.6279999999999999</v>
      </c>
      <c r="F264">
        <v>1.665</v>
      </c>
      <c r="G264">
        <v>1.569</v>
      </c>
    </row>
    <row r="265" spans="1:7" x14ac:dyDescent="0.2">
      <c r="A265">
        <v>-108</v>
      </c>
      <c r="B265">
        <v>327.79</v>
      </c>
      <c r="C265">
        <v>1.64</v>
      </c>
      <c r="D265">
        <v>1.65</v>
      </c>
      <c r="E265">
        <v>1.647</v>
      </c>
      <c r="F265">
        <v>1.6879999999999999</v>
      </c>
      <c r="G265">
        <v>1.5740000000000001</v>
      </c>
    </row>
    <row r="266" spans="1:7" x14ac:dyDescent="0.2">
      <c r="A266">
        <v>-107</v>
      </c>
      <c r="B266">
        <v>324.77</v>
      </c>
      <c r="C266">
        <v>1.6559999999999999</v>
      </c>
      <c r="D266">
        <v>1.6679999999999999</v>
      </c>
      <c r="E266">
        <v>1.667</v>
      </c>
      <c r="F266">
        <v>1.7070000000000001</v>
      </c>
      <c r="G266">
        <v>1.583</v>
      </c>
    </row>
    <row r="267" spans="1:7" x14ac:dyDescent="0.2">
      <c r="A267">
        <v>-106</v>
      </c>
      <c r="B267">
        <v>321.73</v>
      </c>
      <c r="C267">
        <v>1.6759999999999999</v>
      </c>
      <c r="D267">
        <v>1.6910000000000001</v>
      </c>
      <c r="E267">
        <v>1.6839999999999999</v>
      </c>
      <c r="F267">
        <v>1.73</v>
      </c>
      <c r="G267">
        <v>1.6</v>
      </c>
    </row>
    <row r="268" spans="1:7" x14ac:dyDescent="0.2">
      <c r="A268">
        <v>-105</v>
      </c>
      <c r="B268">
        <v>318.64999999999998</v>
      </c>
      <c r="C268">
        <v>1.698</v>
      </c>
      <c r="D268">
        <v>1.71</v>
      </c>
      <c r="E268">
        <v>1.7070000000000001</v>
      </c>
      <c r="F268">
        <v>1.75</v>
      </c>
      <c r="G268">
        <v>1.6240000000000001</v>
      </c>
    </row>
    <row r="269" spans="1:7" x14ac:dyDescent="0.2">
      <c r="A269">
        <v>-104</v>
      </c>
      <c r="B269">
        <v>315.54000000000002</v>
      </c>
      <c r="C269">
        <v>1.7210000000000001</v>
      </c>
      <c r="D269">
        <v>1.7350000000000001</v>
      </c>
      <c r="E269">
        <v>1.728</v>
      </c>
      <c r="F269">
        <v>1.774</v>
      </c>
      <c r="G269">
        <v>1.645</v>
      </c>
    </row>
    <row r="270" spans="1:7" x14ac:dyDescent="0.2">
      <c r="A270">
        <v>-103</v>
      </c>
      <c r="B270">
        <v>312.39999999999998</v>
      </c>
      <c r="C270">
        <v>1.7430000000000001</v>
      </c>
      <c r="D270">
        <v>1.7549999999999999</v>
      </c>
      <c r="E270">
        <v>1.752</v>
      </c>
      <c r="F270">
        <v>1.7969999999999999</v>
      </c>
      <c r="G270">
        <v>1.667</v>
      </c>
    </row>
    <row r="271" spans="1:7" x14ac:dyDescent="0.2">
      <c r="A271">
        <v>-102</v>
      </c>
      <c r="B271">
        <v>309.23</v>
      </c>
      <c r="C271">
        <v>1.7649999999999999</v>
      </c>
      <c r="D271">
        <v>1.78</v>
      </c>
      <c r="E271">
        <v>1.7749999999999999</v>
      </c>
      <c r="F271">
        <v>1.823</v>
      </c>
      <c r="G271">
        <v>1.6819999999999999</v>
      </c>
    </row>
    <row r="272" spans="1:7" x14ac:dyDescent="0.2">
      <c r="A272">
        <v>-101</v>
      </c>
      <c r="B272">
        <v>306.02999999999997</v>
      </c>
      <c r="C272">
        <v>1.786</v>
      </c>
      <c r="D272">
        <v>1.8049999999999999</v>
      </c>
      <c r="E272">
        <v>1.7989999999999999</v>
      </c>
      <c r="F272">
        <v>1.8460000000000001</v>
      </c>
      <c r="G272">
        <v>1.6930000000000001</v>
      </c>
    </row>
    <row r="273" spans="1:7" x14ac:dyDescent="0.2">
      <c r="A273">
        <v>-100</v>
      </c>
      <c r="B273">
        <v>302.8</v>
      </c>
      <c r="C273">
        <v>1.8080000000000001</v>
      </c>
      <c r="D273">
        <v>1.8280000000000001</v>
      </c>
      <c r="E273">
        <v>1.8240000000000001</v>
      </c>
      <c r="F273">
        <v>1.8720000000000001</v>
      </c>
      <c r="G273">
        <v>1.708</v>
      </c>
    </row>
    <row r="274" spans="1:7" x14ac:dyDescent="0.2">
      <c r="A274">
        <v>-99</v>
      </c>
      <c r="B274">
        <v>299.54000000000002</v>
      </c>
      <c r="C274">
        <v>1.833</v>
      </c>
      <c r="D274">
        <v>1.8560000000000001</v>
      </c>
      <c r="E274">
        <v>1.85</v>
      </c>
      <c r="F274">
        <v>1.899</v>
      </c>
      <c r="G274">
        <v>1.728</v>
      </c>
    </row>
    <row r="275" spans="1:7" x14ac:dyDescent="0.2">
      <c r="A275">
        <v>-98</v>
      </c>
      <c r="B275">
        <v>296.26</v>
      </c>
      <c r="C275">
        <v>1.8580000000000001</v>
      </c>
      <c r="D275">
        <v>1.883</v>
      </c>
      <c r="E275">
        <v>1.8779999999999999</v>
      </c>
      <c r="F275">
        <v>1.9279999999999999</v>
      </c>
      <c r="G275">
        <v>1.7450000000000001</v>
      </c>
    </row>
    <row r="276" spans="1:7" x14ac:dyDescent="0.2">
      <c r="A276">
        <v>-97</v>
      </c>
      <c r="B276">
        <v>292.95</v>
      </c>
      <c r="C276">
        <v>1.8839999999999999</v>
      </c>
      <c r="D276">
        <v>1.911</v>
      </c>
      <c r="E276">
        <v>1.907</v>
      </c>
      <c r="F276">
        <v>1.9550000000000001</v>
      </c>
      <c r="G276">
        <v>1.7629999999999999</v>
      </c>
    </row>
    <row r="277" spans="1:7" x14ac:dyDescent="0.2">
      <c r="A277">
        <v>-96</v>
      </c>
      <c r="B277">
        <v>289.61</v>
      </c>
      <c r="C277">
        <v>1.9119999999999999</v>
      </c>
      <c r="D277">
        <v>1.94</v>
      </c>
      <c r="E277">
        <v>1.9379999999999999</v>
      </c>
      <c r="F277">
        <v>1.986</v>
      </c>
      <c r="G277">
        <v>1.7869999999999999</v>
      </c>
    </row>
    <row r="278" spans="1:7" x14ac:dyDescent="0.2">
      <c r="A278">
        <v>-95</v>
      </c>
      <c r="B278">
        <v>286.24</v>
      </c>
      <c r="C278">
        <v>1.9410000000000001</v>
      </c>
      <c r="D278">
        <v>1.97</v>
      </c>
      <c r="E278">
        <v>1.9670000000000001</v>
      </c>
      <c r="F278">
        <v>2.016</v>
      </c>
      <c r="G278">
        <v>1.81</v>
      </c>
    </row>
    <row r="279" spans="1:7" x14ac:dyDescent="0.2">
      <c r="A279">
        <v>-94</v>
      </c>
      <c r="B279">
        <v>282.86</v>
      </c>
      <c r="C279">
        <v>1.9710000000000001</v>
      </c>
      <c r="D279">
        <v>2.0009999999999999</v>
      </c>
      <c r="E279">
        <v>2.0009999999999999</v>
      </c>
      <c r="F279">
        <v>2.048</v>
      </c>
      <c r="G279">
        <v>1.8360000000000001</v>
      </c>
    </row>
    <row r="280" spans="1:7" x14ac:dyDescent="0.2">
      <c r="A280">
        <v>-93</v>
      </c>
      <c r="B280">
        <v>279.45</v>
      </c>
      <c r="C280">
        <v>2</v>
      </c>
      <c r="D280">
        <v>2.032</v>
      </c>
      <c r="E280">
        <v>2.0310000000000001</v>
      </c>
      <c r="F280">
        <v>2.0819999999999999</v>
      </c>
      <c r="G280">
        <v>1.8540000000000001</v>
      </c>
    </row>
    <row r="281" spans="1:7" x14ac:dyDescent="0.2">
      <c r="A281">
        <v>-92</v>
      </c>
      <c r="B281">
        <v>276.02</v>
      </c>
      <c r="C281">
        <v>2.028</v>
      </c>
      <c r="D281">
        <v>2.0659999999999998</v>
      </c>
      <c r="E281">
        <v>2.0649999999999999</v>
      </c>
      <c r="F281">
        <v>2.1150000000000002</v>
      </c>
      <c r="G281">
        <v>1.865</v>
      </c>
    </row>
    <row r="282" spans="1:7" x14ac:dyDescent="0.2">
      <c r="A282">
        <v>-91</v>
      </c>
      <c r="B282">
        <v>272.57</v>
      </c>
      <c r="C282">
        <v>2.0579999999999998</v>
      </c>
      <c r="D282">
        <v>2.1019999999999999</v>
      </c>
      <c r="E282">
        <v>2.101</v>
      </c>
      <c r="F282">
        <v>2.1520000000000001</v>
      </c>
      <c r="G282">
        <v>1.8759999999999999</v>
      </c>
    </row>
    <row r="283" spans="1:7" x14ac:dyDescent="0.2">
      <c r="A283">
        <v>-90</v>
      </c>
      <c r="B283">
        <v>269.08999999999997</v>
      </c>
      <c r="C283">
        <v>2.09</v>
      </c>
      <c r="D283">
        <v>2.137</v>
      </c>
      <c r="E283">
        <v>2.1389999999999998</v>
      </c>
      <c r="F283">
        <v>2.1909999999999998</v>
      </c>
      <c r="G283">
        <v>1.8939999999999999</v>
      </c>
    </row>
    <row r="284" spans="1:7" x14ac:dyDescent="0.2">
      <c r="A284">
        <v>-89</v>
      </c>
      <c r="B284">
        <v>265.60000000000002</v>
      </c>
      <c r="C284">
        <v>2.1280000000000001</v>
      </c>
      <c r="D284">
        <v>2.1760000000000002</v>
      </c>
      <c r="E284">
        <v>2.1739999999999999</v>
      </c>
      <c r="F284">
        <v>2.2330000000000001</v>
      </c>
      <c r="G284">
        <v>1.927</v>
      </c>
    </row>
    <row r="285" spans="1:7" x14ac:dyDescent="0.2">
      <c r="A285">
        <v>-88</v>
      </c>
      <c r="B285">
        <v>262.08999999999997</v>
      </c>
      <c r="C285">
        <v>2.1709999999999998</v>
      </c>
      <c r="D285">
        <v>2.2130000000000001</v>
      </c>
      <c r="E285">
        <v>2.214</v>
      </c>
      <c r="F285">
        <v>2.274</v>
      </c>
      <c r="G285">
        <v>1.982</v>
      </c>
    </row>
    <row r="286" spans="1:7" x14ac:dyDescent="0.2">
      <c r="A286">
        <v>-87</v>
      </c>
      <c r="B286">
        <v>258.57</v>
      </c>
      <c r="C286">
        <v>2.2200000000000002</v>
      </c>
      <c r="D286">
        <v>2.2589999999999999</v>
      </c>
      <c r="E286">
        <v>2.2530000000000001</v>
      </c>
      <c r="F286">
        <v>2.319</v>
      </c>
      <c r="G286">
        <v>2.048</v>
      </c>
    </row>
    <row r="287" spans="1:7" x14ac:dyDescent="0.2">
      <c r="A287">
        <v>-86</v>
      </c>
      <c r="B287">
        <v>255.03</v>
      </c>
      <c r="C287">
        <v>2.2650000000000001</v>
      </c>
      <c r="D287">
        <v>2.2970000000000002</v>
      </c>
      <c r="E287">
        <v>2.2970000000000002</v>
      </c>
      <c r="F287">
        <v>2.359</v>
      </c>
      <c r="G287">
        <v>2.1059999999999999</v>
      </c>
    </row>
    <row r="288" spans="1:7" x14ac:dyDescent="0.2">
      <c r="A288">
        <v>-85</v>
      </c>
      <c r="B288">
        <v>251.47</v>
      </c>
      <c r="C288">
        <v>2.3119999999999998</v>
      </c>
      <c r="D288">
        <v>2.3460000000000001</v>
      </c>
      <c r="E288">
        <v>2.339</v>
      </c>
      <c r="F288">
        <v>2.4060000000000001</v>
      </c>
      <c r="G288">
        <v>2.1549999999999998</v>
      </c>
    </row>
    <row r="289" spans="1:7" x14ac:dyDescent="0.2">
      <c r="A289">
        <v>-84</v>
      </c>
      <c r="B289">
        <v>247.9</v>
      </c>
      <c r="C289">
        <v>2.3540000000000001</v>
      </c>
      <c r="D289">
        <v>2.3879999999999999</v>
      </c>
      <c r="E289">
        <v>2.3839999999999999</v>
      </c>
      <c r="F289">
        <v>2.4489999999999998</v>
      </c>
      <c r="G289">
        <v>2.1930000000000001</v>
      </c>
    </row>
    <row r="290" spans="1:7" x14ac:dyDescent="0.2">
      <c r="A290">
        <v>-83</v>
      </c>
      <c r="B290">
        <v>244.32</v>
      </c>
      <c r="C290">
        <v>2.399</v>
      </c>
      <c r="D290">
        <v>2.4380000000000002</v>
      </c>
      <c r="E290">
        <v>2.431</v>
      </c>
      <c r="F290">
        <v>2.4980000000000002</v>
      </c>
      <c r="G290">
        <v>2.2280000000000002</v>
      </c>
    </row>
    <row r="291" spans="1:7" x14ac:dyDescent="0.2">
      <c r="A291">
        <v>-82</v>
      </c>
      <c r="B291">
        <v>240.73</v>
      </c>
      <c r="C291">
        <v>2.4430000000000001</v>
      </c>
      <c r="D291">
        <v>2.4849999999999999</v>
      </c>
      <c r="E291">
        <v>2.4790000000000001</v>
      </c>
      <c r="F291">
        <v>2.5459999999999998</v>
      </c>
      <c r="G291">
        <v>2.2610000000000001</v>
      </c>
    </row>
    <row r="292" spans="1:7" x14ac:dyDescent="0.2">
      <c r="A292">
        <v>-81</v>
      </c>
      <c r="B292">
        <v>237.12</v>
      </c>
      <c r="C292">
        <v>2.492</v>
      </c>
      <c r="D292">
        <v>2.5369999999999999</v>
      </c>
      <c r="E292">
        <v>2.5289999999999999</v>
      </c>
      <c r="F292">
        <v>2.6</v>
      </c>
      <c r="G292">
        <v>2.302</v>
      </c>
    </row>
    <row r="293" spans="1:7" x14ac:dyDescent="0.2">
      <c r="A293">
        <v>-80</v>
      </c>
      <c r="B293">
        <v>233.51</v>
      </c>
      <c r="C293">
        <v>2.5409999999999999</v>
      </c>
      <c r="D293">
        <v>2.5859999999999999</v>
      </c>
      <c r="E293">
        <v>2.581</v>
      </c>
      <c r="F293">
        <v>2.65</v>
      </c>
      <c r="G293">
        <v>2.3460000000000001</v>
      </c>
    </row>
    <row r="294" spans="1:7" x14ac:dyDescent="0.2">
      <c r="A294">
        <v>-79</v>
      </c>
      <c r="B294">
        <v>229.9</v>
      </c>
      <c r="C294">
        <v>2.593</v>
      </c>
      <c r="D294">
        <v>2.641</v>
      </c>
      <c r="E294">
        <v>2.633</v>
      </c>
      <c r="F294">
        <v>2.7029999999999998</v>
      </c>
      <c r="G294">
        <v>2.3959999999999999</v>
      </c>
    </row>
    <row r="295" spans="1:7" x14ac:dyDescent="0.2">
      <c r="A295">
        <v>-78</v>
      </c>
      <c r="B295">
        <v>226.27</v>
      </c>
      <c r="C295">
        <v>2.6459999999999999</v>
      </c>
      <c r="D295">
        <v>2.6949999999999998</v>
      </c>
      <c r="E295">
        <v>2.6880000000000002</v>
      </c>
      <c r="F295">
        <v>2.7610000000000001</v>
      </c>
      <c r="G295">
        <v>2.44</v>
      </c>
    </row>
    <row r="296" spans="1:7" x14ac:dyDescent="0.2">
      <c r="A296">
        <v>-77</v>
      </c>
      <c r="B296">
        <v>222.65</v>
      </c>
      <c r="C296">
        <v>2.7010000000000001</v>
      </c>
      <c r="D296">
        <v>2.7509999999999999</v>
      </c>
      <c r="E296">
        <v>2.7440000000000002</v>
      </c>
      <c r="F296">
        <v>2.819</v>
      </c>
      <c r="G296">
        <v>2.4900000000000002</v>
      </c>
    </row>
    <row r="297" spans="1:7" x14ac:dyDescent="0.2">
      <c r="A297">
        <v>-76</v>
      </c>
      <c r="B297">
        <v>219.02</v>
      </c>
      <c r="C297">
        <v>2.76</v>
      </c>
      <c r="D297">
        <v>2.8109999999999999</v>
      </c>
      <c r="E297">
        <v>2.8039999999999998</v>
      </c>
      <c r="F297">
        <v>2.8780000000000001</v>
      </c>
      <c r="G297">
        <v>2.5459999999999998</v>
      </c>
    </row>
    <row r="298" spans="1:7" x14ac:dyDescent="0.2">
      <c r="A298">
        <v>-75</v>
      </c>
      <c r="B298">
        <v>215.38</v>
      </c>
      <c r="C298">
        <v>2.8250000000000002</v>
      </c>
      <c r="D298">
        <v>2.875</v>
      </c>
      <c r="E298">
        <v>2.867</v>
      </c>
      <c r="F298">
        <v>2.9460000000000002</v>
      </c>
      <c r="G298">
        <v>2.6120000000000001</v>
      </c>
    </row>
    <row r="299" spans="1:7" x14ac:dyDescent="0.2">
      <c r="A299">
        <v>-74</v>
      </c>
      <c r="B299">
        <v>211.75</v>
      </c>
      <c r="C299">
        <v>2.891</v>
      </c>
      <c r="D299">
        <v>2.9390000000000001</v>
      </c>
      <c r="E299">
        <v>2.9319999999999999</v>
      </c>
      <c r="F299">
        <v>3.0089999999999999</v>
      </c>
      <c r="G299">
        <v>2.6850000000000001</v>
      </c>
    </row>
    <row r="300" spans="1:7" x14ac:dyDescent="0.2">
      <c r="A300">
        <v>-73</v>
      </c>
      <c r="B300">
        <v>208.12</v>
      </c>
      <c r="C300">
        <v>2.9590000000000001</v>
      </c>
      <c r="D300">
        <v>3.0049999999999999</v>
      </c>
      <c r="E300">
        <v>2.9990000000000001</v>
      </c>
      <c r="F300">
        <v>3.0739999999999998</v>
      </c>
      <c r="G300">
        <v>2.758</v>
      </c>
    </row>
    <row r="301" spans="1:7" x14ac:dyDescent="0.2">
      <c r="A301">
        <v>-72</v>
      </c>
      <c r="B301">
        <v>204.49</v>
      </c>
      <c r="C301">
        <v>3.028</v>
      </c>
      <c r="D301">
        <v>3.073</v>
      </c>
      <c r="E301">
        <v>3.07</v>
      </c>
      <c r="F301">
        <v>3.1480000000000001</v>
      </c>
      <c r="G301">
        <v>2.8210000000000002</v>
      </c>
    </row>
    <row r="302" spans="1:7" x14ac:dyDescent="0.2">
      <c r="A302">
        <v>-71</v>
      </c>
      <c r="B302">
        <v>200.86</v>
      </c>
      <c r="C302">
        <v>3.0979999999999999</v>
      </c>
      <c r="D302">
        <v>3.1459999999999999</v>
      </c>
      <c r="E302">
        <v>3.141</v>
      </c>
      <c r="F302">
        <v>3.22</v>
      </c>
      <c r="G302">
        <v>2.883</v>
      </c>
    </row>
    <row r="303" spans="1:7" x14ac:dyDescent="0.2">
      <c r="A303">
        <v>-70</v>
      </c>
      <c r="B303">
        <v>197.24</v>
      </c>
      <c r="C303">
        <v>3.173</v>
      </c>
      <c r="D303">
        <v>3.2229999999999999</v>
      </c>
      <c r="E303">
        <v>3.2160000000000002</v>
      </c>
      <c r="F303">
        <v>3.3010000000000002</v>
      </c>
      <c r="G303">
        <v>2.9510000000000001</v>
      </c>
    </row>
    <row r="304" spans="1:7" x14ac:dyDescent="0.2">
      <c r="A304">
        <v>-69</v>
      </c>
      <c r="B304">
        <v>193.62</v>
      </c>
      <c r="C304">
        <v>3.2480000000000002</v>
      </c>
      <c r="D304">
        <v>3.3</v>
      </c>
      <c r="E304">
        <v>3.2949999999999999</v>
      </c>
      <c r="F304">
        <v>3.375</v>
      </c>
      <c r="G304">
        <v>3.0209999999999999</v>
      </c>
    </row>
    <row r="305" spans="1:7" x14ac:dyDescent="0.2">
      <c r="A305">
        <v>-68</v>
      </c>
      <c r="B305">
        <v>190.02</v>
      </c>
      <c r="C305">
        <v>3.3319999999999999</v>
      </c>
      <c r="D305">
        <v>3.383</v>
      </c>
      <c r="E305">
        <v>3.3759999999999999</v>
      </c>
      <c r="F305">
        <v>3.4609999999999999</v>
      </c>
      <c r="G305">
        <v>3.109</v>
      </c>
    </row>
    <row r="306" spans="1:7" x14ac:dyDescent="0.2">
      <c r="A306">
        <v>-67</v>
      </c>
      <c r="B306">
        <v>186.42</v>
      </c>
      <c r="C306">
        <v>3.419</v>
      </c>
      <c r="D306">
        <v>3.4670000000000001</v>
      </c>
      <c r="E306">
        <v>3.4630000000000001</v>
      </c>
      <c r="F306">
        <v>3.5459999999999998</v>
      </c>
      <c r="G306">
        <v>3.2010000000000001</v>
      </c>
    </row>
    <row r="307" spans="1:7" x14ac:dyDescent="0.2">
      <c r="A307">
        <v>-66</v>
      </c>
      <c r="B307">
        <v>182.83</v>
      </c>
      <c r="C307">
        <v>3.5139999999999998</v>
      </c>
      <c r="D307">
        <v>3.556</v>
      </c>
      <c r="E307">
        <v>3.552</v>
      </c>
      <c r="F307">
        <v>3.6379999999999999</v>
      </c>
      <c r="G307">
        <v>3.3079999999999998</v>
      </c>
    </row>
    <row r="308" spans="1:7" x14ac:dyDescent="0.2">
      <c r="A308">
        <v>-65</v>
      </c>
      <c r="B308">
        <v>179.26</v>
      </c>
      <c r="C308">
        <v>3.6120000000000001</v>
      </c>
      <c r="D308">
        <v>3.6480000000000001</v>
      </c>
      <c r="E308">
        <v>3.6469999999999998</v>
      </c>
      <c r="F308">
        <v>3.7330000000000001</v>
      </c>
      <c r="G308">
        <v>3.4209999999999998</v>
      </c>
    </row>
    <row r="309" spans="1:7" x14ac:dyDescent="0.2">
      <c r="A309">
        <v>-64</v>
      </c>
      <c r="B309">
        <v>175.7</v>
      </c>
      <c r="C309">
        <v>3.714</v>
      </c>
      <c r="D309">
        <v>3.7469999999999999</v>
      </c>
      <c r="E309">
        <v>3.7440000000000002</v>
      </c>
      <c r="F309">
        <v>3.8330000000000002</v>
      </c>
      <c r="G309">
        <v>3.5339999999999998</v>
      </c>
    </row>
    <row r="310" spans="1:7" x14ac:dyDescent="0.2">
      <c r="A310">
        <v>-63</v>
      </c>
      <c r="B310">
        <v>172.16</v>
      </c>
      <c r="C310">
        <v>3.819</v>
      </c>
      <c r="D310">
        <v>3.8450000000000002</v>
      </c>
      <c r="E310">
        <v>3.8479999999999999</v>
      </c>
      <c r="F310">
        <v>3.94</v>
      </c>
      <c r="G310">
        <v>3.6429999999999998</v>
      </c>
    </row>
    <row r="311" spans="1:7" x14ac:dyDescent="0.2">
      <c r="A311">
        <v>-62</v>
      </c>
      <c r="B311">
        <v>168.63</v>
      </c>
      <c r="C311">
        <v>3.93</v>
      </c>
      <c r="D311">
        <v>3.9569999999999999</v>
      </c>
      <c r="E311">
        <v>3.9550000000000001</v>
      </c>
      <c r="F311">
        <v>4.0570000000000004</v>
      </c>
      <c r="G311">
        <v>3.7519999999999998</v>
      </c>
    </row>
    <row r="312" spans="1:7" x14ac:dyDescent="0.2">
      <c r="A312">
        <v>-61</v>
      </c>
      <c r="B312">
        <v>165.12</v>
      </c>
      <c r="C312">
        <v>4.0419999999999998</v>
      </c>
      <c r="D312">
        <v>4.0720000000000001</v>
      </c>
      <c r="E312">
        <v>4.0670000000000002</v>
      </c>
      <c r="F312">
        <v>4.173</v>
      </c>
      <c r="G312">
        <v>3.8559999999999999</v>
      </c>
    </row>
    <row r="313" spans="1:7" x14ac:dyDescent="0.2">
      <c r="A313">
        <v>-60</v>
      </c>
      <c r="B313">
        <v>161.63</v>
      </c>
      <c r="C313">
        <v>4.1580000000000004</v>
      </c>
      <c r="D313">
        <v>4.1929999999999996</v>
      </c>
      <c r="E313">
        <v>4.181</v>
      </c>
      <c r="F313">
        <v>4.2919999999999998</v>
      </c>
      <c r="G313">
        <v>3.9670000000000001</v>
      </c>
    </row>
    <row r="314" spans="1:7" x14ac:dyDescent="0.2">
      <c r="A314">
        <v>-59</v>
      </c>
      <c r="B314">
        <v>158.16</v>
      </c>
      <c r="C314">
        <v>4.2779999999999996</v>
      </c>
      <c r="D314">
        <v>4.3120000000000003</v>
      </c>
      <c r="E314">
        <v>4.306</v>
      </c>
      <c r="F314">
        <v>4.415</v>
      </c>
      <c r="G314">
        <v>4.08</v>
      </c>
    </row>
    <row r="315" spans="1:7" x14ac:dyDescent="0.2">
      <c r="A315">
        <v>-58</v>
      </c>
      <c r="B315">
        <v>154.72</v>
      </c>
      <c r="C315">
        <v>4.407</v>
      </c>
      <c r="D315">
        <v>4.4429999999999996</v>
      </c>
      <c r="E315">
        <v>4.431</v>
      </c>
      <c r="F315">
        <v>4.5430000000000001</v>
      </c>
      <c r="G315">
        <v>4.2089999999999996</v>
      </c>
    </row>
    <row r="316" spans="1:7" x14ac:dyDescent="0.2">
      <c r="A316">
        <v>-57</v>
      </c>
      <c r="B316">
        <v>151.30000000000001</v>
      </c>
      <c r="C316">
        <v>4.5410000000000004</v>
      </c>
      <c r="D316">
        <v>4.5730000000000004</v>
      </c>
      <c r="E316">
        <v>4.5650000000000004</v>
      </c>
      <c r="F316">
        <v>4.6769999999999996</v>
      </c>
      <c r="G316">
        <v>4.3499999999999996</v>
      </c>
    </row>
    <row r="317" spans="1:7" x14ac:dyDescent="0.2">
      <c r="A317">
        <v>-56</v>
      </c>
      <c r="B317">
        <v>147.9</v>
      </c>
      <c r="C317">
        <v>4.681</v>
      </c>
      <c r="D317">
        <v>4.7119999999999997</v>
      </c>
      <c r="E317">
        <v>4.7009999999999996</v>
      </c>
      <c r="F317">
        <v>4.82</v>
      </c>
      <c r="G317">
        <v>4.4909999999999997</v>
      </c>
    </row>
    <row r="318" spans="1:7" x14ac:dyDescent="0.2">
      <c r="A318">
        <v>-55</v>
      </c>
      <c r="B318">
        <v>144.53</v>
      </c>
      <c r="C318">
        <v>4.8280000000000003</v>
      </c>
      <c r="D318">
        <v>4.859</v>
      </c>
      <c r="E318">
        <v>4.8460000000000001</v>
      </c>
      <c r="F318">
        <v>4.968</v>
      </c>
      <c r="G318">
        <v>4.6379999999999999</v>
      </c>
    </row>
    <row r="319" spans="1:7" x14ac:dyDescent="0.2">
      <c r="A319">
        <v>-54</v>
      </c>
      <c r="B319">
        <v>141.19</v>
      </c>
      <c r="C319">
        <v>4.9800000000000004</v>
      </c>
      <c r="D319">
        <v>5.0110000000000001</v>
      </c>
      <c r="E319">
        <v>4.9950000000000001</v>
      </c>
      <c r="F319">
        <v>5.12</v>
      </c>
      <c r="G319">
        <v>4.7939999999999996</v>
      </c>
    </row>
    <row r="320" spans="1:7" x14ac:dyDescent="0.2">
      <c r="A320">
        <v>-53</v>
      </c>
      <c r="B320">
        <v>137.88999999999999</v>
      </c>
      <c r="C320">
        <v>5.1420000000000003</v>
      </c>
      <c r="D320">
        <v>5.17</v>
      </c>
      <c r="E320">
        <v>5.1520000000000001</v>
      </c>
      <c r="F320">
        <v>5.2809999999999997</v>
      </c>
      <c r="G320">
        <v>4.9649999999999999</v>
      </c>
    </row>
    <row r="321" spans="1:7" x14ac:dyDescent="0.2">
      <c r="A321">
        <v>-52</v>
      </c>
      <c r="B321">
        <v>134.61000000000001</v>
      </c>
      <c r="C321">
        <v>5.3109999999999999</v>
      </c>
      <c r="D321">
        <v>5.3330000000000002</v>
      </c>
      <c r="E321">
        <v>5.3150000000000004</v>
      </c>
      <c r="F321">
        <v>5.4480000000000004</v>
      </c>
      <c r="G321">
        <v>5.1470000000000002</v>
      </c>
    </row>
    <row r="322" spans="1:7" x14ac:dyDescent="0.2">
      <c r="A322">
        <v>-51</v>
      </c>
      <c r="B322">
        <v>131.37</v>
      </c>
      <c r="C322">
        <v>5.49</v>
      </c>
      <c r="D322">
        <v>5.508</v>
      </c>
      <c r="E322">
        <v>5.4930000000000003</v>
      </c>
      <c r="F322">
        <v>5.6239999999999997</v>
      </c>
      <c r="G322">
        <v>5.3360000000000003</v>
      </c>
    </row>
    <row r="323" spans="1:7" x14ac:dyDescent="0.2">
      <c r="A323">
        <v>-50</v>
      </c>
      <c r="B323">
        <v>128.16</v>
      </c>
      <c r="C323">
        <v>5.6749999999999998</v>
      </c>
      <c r="D323">
        <v>5.6870000000000003</v>
      </c>
      <c r="E323">
        <v>5.6779999999999999</v>
      </c>
      <c r="F323">
        <v>5.8159999999999998</v>
      </c>
      <c r="G323">
        <v>5.5190000000000001</v>
      </c>
    </row>
    <row r="324" spans="1:7" x14ac:dyDescent="0.2">
      <c r="A324">
        <v>-49</v>
      </c>
      <c r="B324">
        <v>124.99</v>
      </c>
      <c r="C324">
        <v>5.867</v>
      </c>
      <c r="D324">
        <v>5.8819999999999997</v>
      </c>
      <c r="E324">
        <v>5.8719999999999999</v>
      </c>
      <c r="F324">
        <v>6.008</v>
      </c>
      <c r="G324">
        <v>5.7050000000000001</v>
      </c>
    </row>
    <row r="325" spans="1:7" x14ac:dyDescent="0.2">
      <c r="A325">
        <v>-48</v>
      </c>
      <c r="B325">
        <v>121.85</v>
      </c>
      <c r="C325">
        <v>6.0620000000000003</v>
      </c>
      <c r="D325">
        <v>6.0789999999999997</v>
      </c>
      <c r="E325">
        <v>6.069</v>
      </c>
      <c r="F325">
        <v>6.2060000000000004</v>
      </c>
      <c r="G325">
        <v>5.8929999999999998</v>
      </c>
    </row>
    <row r="326" spans="1:7" x14ac:dyDescent="0.2">
      <c r="A326">
        <v>-47</v>
      </c>
      <c r="B326">
        <v>118.76</v>
      </c>
      <c r="C326">
        <v>6.2720000000000002</v>
      </c>
      <c r="D326">
        <v>6.29</v>
      </c>
      <c r="E326">
        <v>6.2770000000000001</v>
      </c>
      <c r="F326">
        <v>6.4160000000000004</v>
      </c>
      <c r="G326">
        <v>6.1059999999999999</v>
      </c>
    </row>
    <row r="327" spans="1:7" x14ac:dyDescent="0.2">
      <c r="A327">
        <v>-46</v>
      </c>
      <c r="B327">
        <v>115.7</v>
      </c>
      <c r="C327">
        <v>6.4889999999999999</v>
      </c>
      <c r="D327">
        <v>6.5010000000000003</v>
      </c>
      <c r="E327">
        <v>6.4950000000000001</v>
      </c>
      <c r="F327">
        <v>6.6349999999999998</v>
      </c>
      <c r="G327">
        <v>6.3239999999999998</v>
      </c>
    </row>
    <row r="328" spans="1:7" x14ac:dyDescent="0.2">
      <c r="A328">
        <v>-45</v>
      </c>
      <c r="B328">
        <v>112.69</v>
      </c>
      <c r="C328">
        <v>6.7160000000000002</v>
      </c>
      <c r="D328">
        <v>6.7329999999999997</v>
      </c>
      <c r="E328">
        <v>6.7249999999999996</v>
      </c>
      <c r="F328">
        <v>6.8639999999999999</v>
      </c>
      <c r="G328">
        <v>6.5419999999999998</v>
      </c>
    </row>
    <row r="329" spans="1:7" x14ac:dyDescent="0.2">
      <c r="A329">
        <v>-44</v>
      </c>
      <c r="B329">
        <v>109.72</v>
      </c>
      <c r="C329">
        <v>6.9470000000000001</v>
      </c>
      <c r="D329">
        <v>6.9640000000000004</v>
      </c>
      <c r="E329">
        <v>6.9619999999999997</v>
      </c>
      <c r="F329">
        <v>7.1</v>
      </c>
      <c r="G329">
        <v>6.7629999999999999</v>
      </c>
    </row>
    <row r="330" spans="1:7" x14ac:dyDescent="0.2">
      <c r="A330">
        <v>-43</v>
      </c>
      <c r="B330">
        <v>106.8</v>
      </c>
      <c r="C330">
        <v>7.194</v>
      </c>
      <c r="D330">
        <v>7.2110000000000003</v>
      </c>
      <c r="E330">
        <v>7.2130000000000001</v>
      </c>
      <c r="F330">
        <v>7.3529999999999998</v>
      </c>
      <c r="G330">
        <v>7</v>
      </c>
    </row>
    <row r="331" spans="1:7" x14ac:dyDescent="0.2">
      <c r="A331">
        <v>-42</v>
      </c>
      <c r="B331">
        <v>103.92</v>
      </c>
      <c r="C331">
        <v>7.4550000000000001</v>
      </c>
      <c r="D331">
        <v>7.47</v>
      </c>
      <c r="E331">
        <v>7.4770000000000003</v>
      </c>
      <c r="F331">
        <v>7.617</v>
      </c>
      <c r="G331">
        <v>7.2560000000000002</v>
      </c>
    </row>
    <row r="332" spans="1:7" x14ac:dyDescent="0.2">
      <c r="A332">
        <v>-41</v>
      </c>
      <c r="B332">
        <v>101.09</v>
      </c>
      <c r="C332">
        <v>7.7290000000000001</v>
      </c>
      <c r="D332">
        <v>7.7549999999999999</v>
      </c>
      <c r="E332">
        <v>7.7549999999999999</v>
      </c>
      <c r="F332">
        <v>7.8940000000000001</v>
      </c>
      <c r="G332">
        <v>7.5110000000000001</v>
      </c>
    </row>
    <row r="333" spans="1:7" x14ac:dyDescent="0.2">
      <c r="A333">
        <v>-40</v>
      </c>
      <c r="B333">
        <v>98.3</v>
      </c>
      <c r="C333">
        <v>8.0139999999999993</v>
      </c>
      <c r="D333">
        <v>8.0350000000000001</v>
      </c>
      <c r="E333">
        <v>8.0410000000000004</v>
      </c>
      <c r="F333">
        <v>8.1820000000000004</v>
      </c>
      <c r="G333">
        <v>7.7969999999999997</v>
      </c>
    </row>
    <row r="334" spans="1:7" x14ac:dyDescent="0.2">
      <c r="A334">
        <v>-39</v>
      </c>
      <c r="B334">
        <v>95.57</v>
      </c>
      <c r="C334">
        <v>8.3130000000000006</v>
      </c>
      <c r="D334">
        <v>8.3320000000000007</v>
      </c>
      <c r="E334">
        <v>8.343</v>
      </c>
      <c r="F334">
        <v>8.484</v>
      </c>
      <c r="G334">
        <v>8.093</v>
      </c>
    </row>
    <row r="335" spans="1:7" x14ac:dyDescent="0.2">
      <c r="A335">
        <v>-38</v>
      </c>
      <c r="B335">
        <v>92.89</v>
      </c>
      <c r="C335">
        <v>8.625</v>
      </c>
      <c r="D335">
        <v>8.6449999999999996</v>
      </c>
      <c r="E335">
        <v>8.657</v>
      </c>
      <c r="F335">
        <v>8.798</v>
      </c>
      <c r="G335">
        <v>8.4</v>
      </c>
    </row>
    <row r="336" spans="1:7" x14ac:dyDescent="0.2">
      <c r="A336">
        <v>-37</v>
      </c>
      <c r="B336">
        <v>90.26</v>
      </c>
      <c r="C336">
        <v>8.952</v>
      </c>
      <c r="D336">
        <v>8.9689999999999994</v>
      </c>
      <c r="E336">
        <v>8.9879999999999995</v>
      </c>
      <c r="F336">
        <v>9.1270000000000007</v>
      </c>
      <c r="G336">
        <v>8.7249999999999996</v>
      </c>
    </row>
    <row r="337" spans="1:7" x14ac:dyDescent="0.2">
      <c r="A337">
        <v>-36</v>
      </c>
      <c r="B337">
        <v>87.69</v>
      </c>
      <c r="C337">
        <v>9.2989999999999995</v>
      </c>
      <c r="D337">
        <v>9.3149999999999995</v>
      </c>
      <c r="E337">
        <v>9.34</v>
      </c>
      <c r="F337">
        <v>9.48</v>
      </c>
      <c r="G337">
        <v>9.06</v>
      </c>
    </row>
    <row r="338" spans="1:7" x14ac:dyDescent="0.2">
      <c r="A338">
        <v>-35</v>
      </c>
      <c r="B338">
        <v>85.17</v>
      </c>
      <c r="C338">
        <v>9.6590000000000007</v>
      </c>
      <c r="D338">
        <v>9.6709999999999994</v>
      </c>
      <c r="E338">
        <v>9.7010000000000005</v>
      </c>
      <c r="F338">
        <v>9.84</v>
      </c>
      <c r="G338">
        <v>9.4220000000000006</v>
      </c>
    </row>
    <row r="339" spans="1:7" x14ac:dyDescent="0.2">
      <c r="A339">
        <v>-34</v>
      </c>
      <c r="B339">
        <v>82.71</v>
      </c>
      <c r="C339">
        <v>10.037000000000001</v>
      </c>
      <c r="D339">
        <v>10.045</v>
      </c>
      <c r="E339">
        <v>10.074999999999999</v>
      </c>
      <c r="F339">
        <v>10.221</v>
      </c>
      <c r="G339">
        <v>9.8049999999999997</v>
      </c>
    </row>
    <row r="340" spans="1:7" x14ac:dyDescent="0.2">
      <c r="A340">
        <v>-33</v>
      </c>
      <c r="B340">
        <v>80.31</v>
      </c>
      <c r="C340">
        <v>10.426</v>
      </c>
      <c r="D340">
        <v>10.433</v>
      </c>
      <c r="E340">
        <v>10.465999999999999</v>
      </c>
      <c r="F340">
        <v>10.614000000000001</v>
      </c>
      <c r="G340">
        <v>10.193</v>
      </c>
    </row>
    <row r="341" spans="1:7" x14ac:dyDescent="0.2">
      <c r="A341">
        <v>-32</v>
      </c>
      <c r="B341">
        <v>77.959999999999994</v>
      </c>
      <c r="C341">
        <v>10.835000000000001</v>
      </c>
      <c r="D341">
        <v>10.842000000000001</v>
      </c>
      <c r="E341">
        <v>10.88</v>
      </c>
      <c r="F341">
        <v>11.038</v>
      </c>
      <c r="G341">
        <v>10.582000000000001</v>
      </c>
    </row>
    <row r="342" spans="1:7" x14ac:dyDescent="0.2">
      <c r="A342">
        <v>-31</v>
      </c>
      <c r="B342">
        <v>75.67</v>
      </c>
      <c r="C342">
        <v>11.259</v>
      </c>
      <c r="D342">
        <v>11.273999999999999</v>
      </c>
      <c r="E342">
        <v>11.31</v>
      </c>
      <c r="F342">
        <v>11.465999999999999</v>
      </c>
      <c r="G342">
        <v>10.984999999999999</v>
      </c>
    </row>
    <row r="343" spans="1:7" x14ac:dyDescent="0.2">
      <c r="A343">
        <v>-30</v>
      </c>
      <c r="B343">
        <v>73.45</v>
      </c>
      <c r="C343">
        <v>11.707000000000001</v>
      </c>
      <c r="D343">
        <v>11.714</v>
      </c>
      <c r="E343">
        <v>11.753</v>
      </c>
      <c r="F343">
        <v>11.919</v>
      </c>
      <c r="G343">
        <v>11.441000000000001</v>
      </c>
    </row>
    <row r="344" spans="1:7" x14ac:dyDescent="0.2">
      <c r="A344">
        <v>-29</v>
      </c>
      <c r="B344">
        <v>71.290000000000006</v>
      </c>
      <c r="C344">
        <v>12.172000000000001</v>
      </c>
      <c r="D344">
        <v>12.173</v>
      </c>
      <c r="E344">
        <v>12.214</v>
      </c>
      <c r="F344">
        <v>12.384</v>
      </c>
      <c r="G344">
        <v>11.917999999999999</v>
      </c>
    </row>
    <row r="345" spans="1:7" x14ac:dyDescent="0.2">
      <c r="A345">
        <v>-28</v>
      </c>
      <c r="B345">
        <v>69.19</v>
      </c>
      <c r="C345">
        <v>12.661</v>
      </c>
      <c r="D345">
        <v>12.651999999999999</v>
      </c>
      <c r="E345">
        <v>12.701000000000001</v>
      </c>
      <c r="F345">
        <v>12.877000000000001</v>
      </c>
      <c r="G345">
        <v>12.413</v>
      </c>
    </row>
    <row r="346" spans="1:7" x14ac:dyDescent="0.2">
      <c r="A346">
        <v>-27</v>
      </c>
      <c r="B346">
        <v>67.150000000000006</v>
      </c>
      <c r="C346">
        <v>13.156000000000001</v>
      </c>
      <c r="D346">
        <v>13.15</v>
      </c>
      <c r="E346">
        <v>13.199</v>
      </c>
      <c r="F346">
        <v>13.379</v>
      </c>
      <c r="G346">
        <v>12.896000000000001</v>
      </c>
    </row>
    <row r="347" spans="1:7" x14ac:dyDescent="0.2">
      <c r="A347">
        <v>-26</v>
      </c>
      <c r="B347">
        <v>65.180000000000007</v>
      </c>
      <c r="C347">
        <v>13.676</v>
      </c>
      <c r="D347">
        <v>13.663</v>
      </c>
      <c r="E347">
        <v>13.709</v>
      </c>
      <c r="F347">
        <v>13.901</v>
      </c>
      <c r="G347">
        <v>13.432</v>
      </c>
    </row>
    <row r="348" spans="1:7" x14ac:dyDescent="0.2">
      <c r="A348">
        <v>-25</v>
      </c>
      <c r="B348">
        <v>63.28</v>
      </c>
      <c r="C348">
        <v>14.211</v>
      </c>
      <c r="D348">
        <v>14.186999999999999</v>
      </c>
      <c r="E348">
        <v>14.242000000000001</v>
      </c>
      <c r="F348">
        <v>14.44</v>
      </c>
      <c r="G348">
        <v>13.974</v>
      </c>
    </row>
    <row r="349" spans="1:7" x14ac:dyDescent="0.2">
      <c r="A349">
        <v>-24</v>
      </c>
      <c r="B349">
        <v>61.44</v>
      </c>
      <c r="C349">
        <v>14.760999999999999</v>
      </c>
      <c r="D349">
        <v>14.744</v>
      </c>
      <c r="E349">
        <v>14.795</v>
      </c>
      <c r="F349">
        <v>14.994</v>
      </c>
      <c r="G349">
        <v>14.510999999999999</v>
      </c>
    </row>
    <row r="350" spans="1:7" x14ac:dyDescent="0.2">
      <c r="A350">
        <v>-23</v>
      </c>
      <c r="B350">
        <v>59.67</v>
      </c>
      <c r="C350">
        <v>15.324999999999999</v>
      </c>
      <c r="D350">
        <v>15.302</v>
      </c>
      <c r="E350">
        <v>15.356</v>
      </c>
      <c r="F350">
        <v>15.563000000000001</v>
      </c>
      <c r="G350">
        <v>15.077</v>
      </c>
    </row>
    <row r="351" spans="1:7" x14ac:dyDescent="0.2">
      <c r="A351">
        <v>-22</v>
      </c>
      <c r="B351">
        <v>57.97</v>
      </c>
      <c r="C351">
        <v>15.898999999999999</v>
      </c>
      <c r="D351">
        <v>15.87</v>
      </c>
      <c r="E351">
        <v>15.930999999999999</v>
      </c>
      <c r="F351">
        <v>16.145</v>
      </c>
      <c r="G351">
        <v>15.651999999999999</v>
      </c>
    </row>
    <row r="352" spans="1:7" x14ac:dyDescent="0.2">
      <c r="A352">
        <v>-21</v>
      </c>
      <c r="B352">
        <v>56.34</v>
      </c>
      <c r="C352">
        <v>16.494</v>
      </c>
      <c r="D352">
        <v>16.463000000000001</v>
      </c>
      <c r="E352">
        <v>16.53</v>
      </c>
      <c r="F352">
        <v>16.744</v>
      </c>
      <c r="G352">
        <v>16.238</v>
      </c>
    </row>
    <row r="353" spans="1:7" x14ac:dyDescent="0.2">
      <c r="A353">
        <v>-20</v>
      </c>
      <c r="B353">
        <v>54.78</v>
      </c>
      <c r="C353">
        <v>17.09</v>
      </c>
      <c r="D353">
        <v>17.053999999999998</v>
      </c>
      <c r="E353">
        <v>17.126999999999999</v>
      </c>
      <c r="F353">
        <v>17.344999999999999</v>
      </c>
      <c r="G353">
        <v>16.832999999999998</v>
      </c>
    </row>
    <row r="354" spans="1:7" x14ac:dyDescent="0.2">
      <c r="A354">
        <v>-19</v>
      </c>
      <c r="B354">
        <v>53.29</v>
      </c>
      <c r="C354">
        <v>17.696000000000002</v>
      </c>
      <c r="D354">
        <v>17.658999999999999</v>
      </c>
      <c r="E354">
        <v>17.738</v>
      </c>
      <c r="F354">
        <v>17.968</v>
      </c>
      <c r="G354">
        <v>17.420000000000002</v>
      </c>
    </row>
    <row r="355" spans="1:7" x14ac:dyDescent="0.2">
      <c r="A355">
        <v>-18</v>
      </c>
      <c r="B355">
        <v>51.87</v>
      </c>
      <c r="C355">
        <v>18.314</v>
      </c>
      <c r="D355">
        <v>18.277000000000001</v>
      </c>
      <c r="E355">
        <v>18.356999999999999</v>
      </c>
      <c r="F355">
        <v>18.582999999999998</v>
      </c>
      <c r="G355">
        <v>18.04</v>
      </c>
    </row>
    <row r="356" spans="1:7" x14ac:dyDescent="0.2">
      <c r="A356">
        <v>-17</v>
      </c>
      <c r="B356">
        <v>50.53</v>
      </c>
      <c r="C356">
        <v>18.934000000000001</v>
      </c>
      <c r="D356">
        <v>18.888000000000002</v>
      </c>
      <c r="E356">
        <v>18.971</v>
      </c>
      <c r="F356">
        <v>19.202999999999999</v>
      </c>
      <c r="G356">
        <v>18.675000000000001</v>
      </c>
    </row>
    <row r="357" spans="1:7" x14ac:dyDescent="0.2">
      <c r="A357">
        <v>-16</v>
      </c>
      <c r="B357">
        <v>49.26</v>
      </c>
      <c r="C357">
        <v>19.548999999999999</v>
      </c>
      <c r="D357">
        <v>19.491</v>
      </c>
      <c r="E357">
        <v>19.591000000000001</v>
      </c>
      <c r="F357">
        <v>19.827999999999999</v>
      </c>
      <c r="G357">
        <v>19.283999999999999</v>
      </c>
    </row>
    <row r="358" spans="1:7" x14ac:dyDescent="0.2">
      <c r="A358">
        <v>-15</v>
      </c>
      <c r="B358">
        <v>48.06</v>
      </c>
      <c r="C358">
        <v>20.16</v>
      </c>
      <c r="D358">
        <v>20.103000000000002</v>
      </c>
      <c r="E358">
        <v>20.207999999999998</v>
      </c>
      <c r="F358">
        <v>20.445</v>
      </c>
      <c r="G358">
        <v>19.885000000000002</v>
      </c>
    </row>
    <row r="359" spans="1:7" x14ac:dyDescent="0.2">
      <c r="A359">
        <v>-14</v>
      </c>
      <c r="B359">
        <v>46.93</v>
      </c>
      <c r="C359">
        <v>20.763999999999999</v>
      </c>
      <c r="D359">
        <v>20.696000000000002</v>
      </c>
      <c r="E359">
        <v>20.81</v>
      </c>
      <c r="F359">
        <v>21.050999999999998</v>
      </c>
      <c r="G359">
        <v>20.5</v>
      </c>
    </row>
    <row r="360" spans="1:7" x14ac:dyDescent="0.2">
      <c r="A360">
        <v>-13</v>
      </c>
      <c r="B360">
        <v>45.89</v>
      </c>
      <c r="C360">
        <v>21.359000000000002</v>
      </c>
      <c r="D360">
        <v>21.277999999999999</v>
      </c>
      <c r="E360">
        <v>21.405999999999999</v>
      </c>
      <c r="F360">
        <v>21.651</v>
      </c>
      <c r="G360">
        <v>21.099</v>
      </c>
    </row>
    <row r="361" spans="1:7" x14ac:dyDescent="0.2">
      <c r="A361">
        <v>-12</v>
      </c>
      <c r="B361">
        <v>44.91</v>
      </c>
      <c r="C361">
        <v>21.939</v>
      </c>
      <c r="D361">
        <v>21.85</v>
      </c>
      <c r="E361">
        <v>21.981000000000002</v>
      </c>
      <c r="F361">
        <v>22.227</v>
      </c>
      <c r="G361">
        <v>21.699000000000002</v>
      </c>
    </row>
    <row r="362" spans="1:7" x14ac:dyDescent="0.2">
      <c r="A362">
        <v>-11</v>
      </c>
      <c r="B362">
        <v>44.02</v>
      </c>
      <c r="C362">
        <v>22.5</v>
      </c>
      <c r="D362">
        <v>22.396999999999998</v>
      </c>
      <c r="E362">
        <v>22.532</v>
      </c>
      <c r="F362">
        <v>22.78</v>
      </c>
      <c r="G362">
        <v>22.289000000000001</v>
      </c>
    </row>
    <row r="363" spans="1:7" x14ac:dyDescent="0.2">
      <c r="A363">
        <v>-10</v>
      </c>
      <c r="B363">
        <v>43.2</v>
      </c>
      <c r="C363">
        <v>23.029</v>
      </c>
      <c r="D363">
        <v>22.908000000000001</v>
      </c>
      <c r="E363">
        <v>23.061</v>
      </c>
      <c r="F363">
        <v>23.315999999999999</v>
      </c>
      <c r="G363">
        <v>22.831</v>
      </c>
    </row>
    <row r="364" spans="1:7" x14ac:dyDescent="0.2">
      <c r="A364">
        <v>-9</v>
      </c>
      <c r="B364">
        <v>42.45</v>
      </c>
      <c r="C364">
        <v>23.516999999999999</v>
      </c>
      <c r="D364">
        <v>23.401</v>
      </c>
      <c r="E364">
        <v>23.555</v>
      </c>
      <c r="F364">
        <v>23.792999999999999</v>
      </c>
      <c r="G364">
        <v>23.321000000000002</v>
      </c>
    </row>
    <row r="365" spans="1:7" x14ac:dyDescent="0.2">
      <c r="A365">
        <v>-8</v>
      </c>
      <c r="B365">
        <v>41.79</v>
      </c>
      <c r="C365">
        <v>23.978999999999999</v>
      </c>
      <c r="D365">
        <v>23.849</v>
      </c>
      <c r="E365">
        <v>24.01</v>
      </c>
      <c r="F365">
        <v>24.271999999999998</v>
      </c>
      <c r="G365">
        <v>23.785</v>
      </c>
    </row>
    <row r="366" spans="1:7" x14ac:dyDescent="0.2">
      <c r="A366">
        <v>-7</v>
      </c>
      <c r="B366">
        <v>41.2</v>
      </c>
      <c r="C366">
        <v>24.398</v>
      </c>
      <c r="D366">
        <v>24.283999999999999</v>
      </c>
      <c r="E366">
        <v>24.422999999999998</v>
      </c>
      <c r="F366">
        <v>24.69</v>
      </c>
      <c r="G366">
        <v>24.195</v>
      </c>
    </row>
    <row r="367" spans="1:7" x14ac:dyDescent="0.2">
      <c r="A367">
        <v>-6</v>
      </c>
      <c r="B367">
        <v>40.69</v>
      </c>
      <c r="C367">
        <v>24.79</v>
      </c>
      <c r="D367">
        <v>24.696999999999999</v>
      </c>
      <c r="E367">
        <v>24.800999999999998</v>
      </c>
      <c r="F367">
        <v>25.100999999999999</v>
      </c>
      <c r="G367">
        <v>24.56</v>
      </c>
    </row>
    <row r="368" spans="1:7" x14ac:dyDescent="0.2">
      <c r="A368">
        <v>-5</v>
      </c>
      <c r="B368">
        <v>40.26</v>
      </c>
      <c r="C368">
        <v>25.172999999999998</v>
      </c>
      <c r="D368">
        <v>25.111999999999998</v>
      </c>
      <c r="E368">
        <v>25.163</v>
      </c>
      <c r="F368">
        <v>25.478999999999999</v>
      </c>
      <c r="G368">
        <v>24.94</v>
      </c>
    </row>
    <row r="369" spans="1:7" x14ac:dyDescent="0.2">
      <c r="A369">
        <v>-4</v>
      </c>
      <c r="B369">
        <v>39.9</v>
      </c>
      <c r="C369">
        <v>25.529</v>
      </c>
      <c r="D369">
        <v>25.533999999999999</v>
      </c>
      <c r="E369">
        <v>25.492000000000001</v>
      </c>
      <c r="F369">
        <v>25.856999999999999</v>
      </c>
      <c r="G369">
        <v>25.231999999999999</v>
      </c>
    </row>
    <row r="370" spans="1:7" x14ac:dyDescent="0.2">
      <c r="A370">
        <v>-3</v>
      </c>
      <c r="B370">
        <v>39.630000000000003</v>
      </c>
      <c r="C370">
        <v>25.908000000000001</v>
      </c>
      <c r="D370">
        <v>26.003</v>
      </c>
      <c r="E370">
        <v>25.818000000000001</v>
      </c>
      <c r="F370">
        <v>26.253</v>
      </c>
      <c r="G370">
        <v>25.559000000000001</v>
      </c>
    </row>
    <row r="371" spans="1:7" x14ac:dyDescent="0.2">
      <c r="A371">
        <v>-2</v>
      </c>
      <c r="B371">
        <v>39.43</v>
      </c>
      <c r="C371">
        <v>26.312999999999999</v>
      </c>
      <c r="D371">
        <v>26.542000000000002</v>
      </c>
      <c r="E371">
        <v>26.164999999999999</v>
      </c>
      <c r="F371">
        <v>26.690999999999999</v>
      </c>
      <c r="G371">
        <v>25.852</v>
      </c>
    </row>
    <row r="372" spans="1:7" x14ac:dyDescent="0.2">
      <c r="A372">
        <v>-1</v>
      </c>
      <c r="B372">
        <v>39.31</v>
      </c>
      <c r="C372">
        <v>26.78</v>
      </c>
      <c r="D372">
        <v>27.193999999999999</v>
      </c>
      <c r="E372">
        <v>26.565999999999999</v>
      </c>
      <c r="F372">
        <v>27.201000000000001</v>
      </c>
      <c r="G372">
        <v>26.16</v>
      </c>
    </row>
    <row r="373" spans="1:7" x14ac:dyDescent="0.2">
      <c r="A373">
        <v>0</v>
      </c>
      <c r="B373">
        <v>39.270000000000003</v>
      </c>
      <c r="C373">
        <v>27.35</v>
      </c>
      <c r="D373">
        <v>28.010999999999999</v>
      </c>
      <c r="E373">
        <v>27.053999999999998</v>
      </c>
      <c r="F373">
        <v>27.815999999999999</v>
      </c>
      <c r="G373">
        <v>26.518999999999998</v>
      </c>
    </row>
    <row r="374" spans="1:7" x14ac:dyDescent="0.2">
      <c r="A374">
        <v>1</v>
      </c>
      <c r="B374">
        <v>39.31</v>
      </c>
      <c r="C374">
        <v>28.055</v>
      </c>
      <c r="D374">
        <v>29.042000000000002</v>
      </c>
      <c r="E374">
        <v>27.657</v>
      </c>
      <c r="F374">
        <v>28.577000000000002</v>
      </c>
      <c r="G374">
        <v>26.946000000000002</v>
      </c>
    </row>
    <row r="375" spans="1:7" x14ac:dyDescent="0.2">
      <c r="A375">
        <v>2</v>
      </c>
      <c r="B375">
        <v>39.43</v>
      </c>
      <c r="C375">
        <v>28.936</v>
      </c>
      <c r="D375">
        <v>30.315000000000001</v>
      </c>
      <c r="E375">
        <v>28.411000000000001</v>
      </c>
      <c r="F375">
        <v>29.51</v>
      </c>
      <c r="G375">
        <v>27.507999999999999</v>
      </c>
    </row>
    <row r="376" spans="1:7" x14ac:dyDescent="0.2">
      <c r="A376">
        <v>3</v>
      </c>
      <c r="B376">
        <v>39.630000000000003</v>
      </c>
      <c r="C376">
        <v>30.024000000000001</v>
      </c>
      <c r="D376">
        <v>31.853999999999999</v>
      </c>
      <c r="E376">
        <v>29.361999999999998</v>
      </c>
      <c r="F376">
        <v>30.652000000000001</v>
      </c>
      <c r="G376">
        <v>28.228000000000002</v>
      </c>
    </row>
    <row r="377" spans="1:7" x14ac:dyDescent="0.2">
      <c r="A377">
        <v>4</v>
      </c>
      <c r="B377">
        <v>39.9</v>
      </c>
      <c r="C377">
        <v>31.376000000000001</v>
      </c>
      <c r="D377">
        <v>33.700000000000003</v>
      </c>
      <c r="E377">
        <v>30.576000000000001</v>
      </c>
      <c r="F377">
        <v>32.049999999999997</v>
      </c>
      <c r="G377">
        <v>29.178999999999998</v>
      </c>
    </row>
    <row r="378" spans="1:7" x14ac:dyDescent="0.2">
      <c r="A378">
        <v>5</v>
      </c>
      <c r="B378">
        <v>40.26</v>
      </c>
      <c r="C378">
        <v>32.978000000000002</v>
      </c>
      <c r="D378">
        <v>35.811999999999998</v>
      </c>
      <c r="E378">
        <v>32.048000000000002</v>
      </c>
      <c r="F378">
        <v>33.69</v>
      </c>
      <c r="G378">
        <v>30.361999999999998</v>
      </c>
    </row>
    <row r="379" spans="1:7" x14ac:dyDescent="0.2">
      <c r="A379">
        <v>6</v>
      </c>
      <c r="B379">
        <v>40.69</v>
      </c>
      <c r="C379">
        <v>34.838000000000001</v>
      </c>
      <c r="D379">
        <v>38.161999999999999</v>
      </c>
      <c r="E379">
        <v>33.79</v>
      </c>
      <c r="F379">
        <v>35.561</v>
      </c>
      <c r="G379">
        <v>31.84</v>
      </c>
    </row>
    <row r="380" spans="1:7" x14ac:dyDescent="0.2">
      <c r="A380">
        <v>7</v>
      </c>
      <c r="B380">
        <v>41.2</v>
      </c>
      <c r="C380">
        <v>36.945</v>
      </c>
      <c r="D380">
        <v>40.713000000000001</v>
      </c>
      <c r="E380">
        <v>35.780999999999999</v>
      </c>
      <c r="F380">
        <v>37.648000000000003</v>
      </c>
      <c r="G380">
        <v>33.637999999999998</v>
      </c>
    </row>
    <row r="381" spans="1:7" x14ac:dyDescent="0.2">
      <c r="A381">
        <v>8</v>
      </c>
      <c r="B381">
        <v>41.79</v>
      </c>
      <c r="C381">
        <v>39.250999999999998</v>
      </c>
      <c r="D381">
        <v>43.418999999999997</v>
      </c>
      <c r="E381">
        <v>37.981999999999999</v>
      </c>
      <c r="F381">
        <v>39.923999999999999</v>
      </c>
      <c r="G381">
        <v>35.68</v>
      </c>
    </row>
    <row r="382" spans="1:7" x14ac:dyDescent="0.2">
      <c r="A382">
        <v>9</v>
      </c>
      <c r="B382">
        <v>42.45</v>
      </c>
      <c r="C382">
        <v>41.706000000000003</v>
      </c>
      <c r="D382">
        <v>46.228999999999999</v>
      </c>
      <c r="E382">
        <v>40.332999999999998</v>
      </c>
      <c r="F382">
        <v>42.344000000000001</v>
      </c>
      <c r="G382">
        <v>37.918999999999997</v>
      </c>
    </row>
    <row r="383" spans="1:7" x14ac:dyDescent="0.2">
      <c r="A383">
        <v>10</v>
      </c>
      <c r="B383">
        <v>43.2</v>
      </c>
      <c r="C383">
        <v>44.279000000000003</v>
      </c>
      <c r="D383">
        <v>49.101999999999997</v>
      </c>
      <c r="E383">
        <v>42.802</v>
      </c>
      <c r="F383">
        <v>44.872</v>
      </c>
      <c r="G383">
        <v>40.341000000000001</v>
      </c>
    </row>
    <row r="384" spans="1:7" x14ac:dyDescent="0.2">
      <c r="A384">
        <v>11</v>
      </c>
      <c r="B384">
        <v>44.02</v>
      </c>
      <c r="C384">
        <v>46.921999999999997</v>
      </c>
      <c r="D384">
        <v>51.975999999999999</v>
      </c>
      <c r="E384">
        <v>45.34</v>
      </c>
      <c r="F384">
        <v>47.476999999999997</v>
      </c>
      <c r="G384">
        <v>42.893999999999998</v>
      </c>
    </row>
    <row r="385" spans="1:7" x14ac:dyDescent="0.2">
      <c r="A385">
        <v>12</v>
      </c>
      <c r="B385">
        <v>44.91</v>
      </c>
      <c r="C385">
        <v>49.564</v>
      </c>
      <c r="D385">
        <v>54.756999999999998</v>
      </c>
      <c r="E385">
        <v>47.886000000000003</v>
      </c>
      <c r="F385">
        <v>50.112000000000002</v>
      </c>
      <c r="G385">
        <v>45.499000000000002</v>
      </c>
    </row>
    <row r="386" spans="1:7" x14ac:dyDescent="0.2">
      <c r="A386">
        <v>13</v>
      </c>
      <c r="B386">
        <v>45.89</v>
      </c>
      <c r="C386">
        <v>52.145000000000003</v>
      </c>
      <c r="D386">
        <v>57.334000000000003</v>
      </c>
      <c r="E386">
        <v>50.395000000000003</v>
      </c>
      <c r="F386">
        <v>52.715000000000003</v>
      </c>
      <c r="G386">
        <v>48.133000000000003</v>
      </c>
    </row>
    <row r="387" spans="1:7" x14ac:dyDescent="0.2">
      <c r="A387">
        <v>14</v>
      </c>
      <c r="B387">
        <v>46.93</v>
      </c>
      <c r="C387">
        <v>54.582000000000001</v>
      </c>
      <c r="D387">
        <v>59.61</v>
      </c>
      <c r="E387">
        <v>52.777000000000001</v>
      </c>
      <c r="F387">
        <v>55.216000000000001</v>
      </c>
      <c r="G387">
        <v>50.725999999999999</v>
      </c>
    </row>
    <row r="388" spans="1:7" x14ac:dyDescent="0.2">
      <c r="A388">
        <v>15</v>
      </c>
      <c r="B388">
        <v>48.06</v>
      </c>
      <c r="C388">
        <v>56.783999999999999</v>
      </c>
      <c r="D388">
        <v>61.491999999999997</v>
      </c>
      <c r="E388">
        <v>54.956000000000003</v>
      </c>
      <c r="F388">
        <v>57.51</v>
      </c>
      <c r="G388">
        <v>53.177</v>
      </c>
    </row>
    <row r="389" spans="1:7" x14ac:dyDescent="0.2">
      <c r="A389">
        <v>16</v>
      </c>
      <c r="B389">
        <v>49.26</v>
      </c>
      <c r="C389">
        <v>58.673000000000002</v>
      </c>
      <c r="D389">
        <v>62.94</v>
      </c>
      <c r="E389">
        <v>56.85</v>
      </c>
      <c r="F389">
        <v>59.493000000000002</v>
      </c>
      <c r="G389">
        <v>55.408999999999999</v>
      </c>
    </row>
    <row r="390" spans="1:7" x14ac:dyDescent="0.2">
      <c r="A390">
        <v>17</v>
      </c>
      <c r="B390">
        <v>50.53</v>
      </c>
      <c r="C390">
        <v>60.189</v>
      </c>
      <c r="D390">
        <v>63.957999999999998</v>
      </c>
      <c r="E390">
        <v>58.389000000000003</v>
      </c>
      <c r="F390">
        <v>61.1</v>
      </c>
      <c r="G390">
        <v>57.31</v>
      </c>
    </row>
    <row r="391" spans="1:7" x14ac:dyDescent="0.2">
      <c r="A391">
        <v>18</v>
      </c>
      <c r="B391">
        <v>51.87</v>
      </c>
      <c r="C391">
        <v>61.287999999999997</v>
      </c>
      <c r="D391">
        <v>64.497</v>
      </c>
      <c r="E391">
        <v>59.531999999999996</v>
      </c>
      <c r="F391">
        <v>62.305</v>
      </c>
      <c r="G391">
        <v>58.816000000000003</v>
      </c>
    </row>
    <row r="392" spans="1:7" x14ac:dyDescent="0.2">
      <c r="A392">
        <v>19</v>
      </c>
      <c r="B392">
        <v>53.29</v>
      </c>
      <c r="C392">
        <v>61.942999999999998</v>
      </c>
      <c r="D392">
        <v>64.531000000000006</v>
      </c>
      <c r="E392">
        <v>60.317</v>
      </c>
      <c r="F392">
        <v>63.042999999999999</v>
      </c>
      <c r="G392">
        <v>59.878</v>
      </c>
    </row>
    <row r="393" spans="1:7" x14ac:dyDescent="0.2">
      <c r="A393">
        <v>20</v>
      </c>
      <c r="B393">
        <v>54.78</v>
      </c>
      <c r="C393">
        <v>62.165999999999997</v>
      </c>
      <c r="D393">
        <v>64.129000000000005</v>
      </c>
      <c r="E393">
        <v>60.694000000000003</v>
      </c>
      <c r="F393">
        <v>63.28</v>
      </c>
      <c r="G393">
        <v>60.561</v>
      </c>
    </row>
    <row r="394" spans="1:7" x14ac:dyDescent="0.2">
      <c r="A394">
        <v>21</v>
      </c>
      <c r="B394">
        <v>56.34</v>
      </c>
      <c r="C394">
        <v>62.002000000000002</v>
      </c>
      <c r="D394">
        <v>63.42</v>
      </c>
      <c r="E394">
        <v>60.713000000000001</v>
      </c>
      <c r="F394">
        <v>63.079000000000001</v>
      </c>
      <c r="G394">
        <v>60.795000000000002</v>
      </c>
    </row>
    <row r="395" spans="1:7" x14ac:dyDescent="0.2">
      <c r="A395">
        <v>22</v>
      </c>
      <c r="B395">
        <v>57.97</v>
      </c>
      <c r="C395">
        <v>61.423000000000002</v>
      </c>
      <c r="D395">
        <v>62.356000000000002</v>
      </c>
      <c r="E395">
        <v>60.311</v>
      </c>
      <c r="F395">
        <v>62.445999999999998</v>
      </c>
      <c r="G395">
        <v>60.58</v>
      </c>
    </row>
    <row r="396" spans="1:7" x14ac:dyDescent="0.2">
      <c r="A396">
        <v>23</v>
      </c>
      <c r="B396">
        <v>59.67</v>
      </c>
      <c r="C396">
        <v>60.456000000000003</v>
      </c>
      <c r="D396">
        <v>60.988999999999997</v>
      </c>
      <c r="E396">
        <v>59.506</v>
      </c>
      <c r="F396">
        <v>61.378999999999998</v>
      </c>
      <c r="G396">
        <v>59.95</v>
      </c>
    </row>
    <row r="397" spans="1:7" x14ac:dyDescent="0.2">
      <c r="A397">
        <v>24</v>
      </c>
      <c r="B397">
        <v>61.44</v>
      </c>
      <c r="C397">
        <v>59.176000000000002</v>
      </c>
      <c r="D397">
        <v>59.366999999999997</v>
      </c>
      <c r="E397">
        <v>58.417000000000002</v>
      </c>
      <c r="F397">
        <v>59.94</v>
      </c>
      <c r="G397">
        <v>58.978999999999999</v>
      </c>
    </row>
    <row r="398" spans="1:7" x14ac:dyDescent="0.2">
      <c r="A398">
        <v>25</v>
      </c>
      <c r="B398">
        <v>63.28</v>
      </c>
      <c r="C398">
        <v>57.665999999999997</v>
      </c>
      <c r="D398">
        <v>57.622999999999998</v>
      </c>
      <c r="E398">
        <v>57.066000000000003</v>
      </c>
      <c r="F398">
        <v>58.247</v>
      </c>
      <c r="G398">
        <v>57.73</v>
      </c>
    </row>
    <row r="399" spans="1:7" x14ac:dyDescent="0.2">
      <c r="A399">
        <v>26</v>
      </c>
      <c r="B399">
        <v>65.180000000000007</v>
      </c>
      <c r="C399">
        <v>55.984000000000002</v>
      </c>
      <c r="D399">
        <v>55.781999999999996</v>
      </c>
      <c r="E399">
        <v>55.534999999999997</v>
      </c>
      <c r="F399">
        <v>56.402999999999999</v>
      </c>
      <c r="G399">
        <v>56.215000000000003</v>
      </c>
    </row>
    <row r="400" spans="1:7" x14ac:dyDescent="0.2">
      <c r="A400">
        <v>27</v>
      </c>
      <c r="B400">
        <v>67.150000000000006</v>
      </c>
      <c r="C400">
        <v>54.195999999999998</v>
      </c>
      <c r="D400">
        <v>53.887</v>
      </c>
      <c r="E400">
        <v>53.887999999999998</v>
      </c>
      <c r="F400">
        <v>54.475999999999999</v>
      </c>
      <c r="G400">
        <v>54.534999999999997</v>
      </c>
    </row>
    <row r="401" spans="1:7" x14ac:dyDescent="0.2">
      <c r="A401">
        <v>28</v>
      </c>
      <c r="B401">
        <v>69.19</v>
      </c>
      <c r="C401">
        <v>52.356999999999999</v>
      </c>
      <c r="D401">
        <v>51.98</v>
      </c>
      <c r="E401">
        <v>52.179000000000002</v>
      </c>
      <c r="F401">
        <v>52.533999999999999</v>
      </c>
      <c r="G401">
        <v>52.734000000000002</v>
      </c>
    </row>
    <row r="402" spans="1:7" x14ac:dyDescent="0.2">
      <c r="A402">
        <v>29</v>
      </c>
      <c r="B402">
        <v>71.290000000000006</v>
      </c>
      <c r="C402">
        <v>50.524000000000001</v>
      </c>
      <c r="D402">
        <v>50.115000000000002</v>
      </c>
      <c r="E402">
        <v>50.433</v>
      </c>
      <c r="F402">
        <v>50.615000000000002</v>
      </c>
      <c r="G402">
        <v>50.933</v>
      </c>
    </row>
    <row r="403" spans="1:7" x14ac:dyDescent="0.2">
      <c r="A403">
        <v>30</v>
      </c>
      <c r="B403">
        <v>73.45</v>
      </c>
      <c r="C403">
        <v>48.704000000000001</v>
      </c>
      <c r="D403">
        <v>48.28</v>
      </c>
      <c r="E403">
        <v>48.68</v>
      </c>
      <c r="F403">
        <v>48.734000000000002</v>
      </c>
      <c r="G403">
        <v>49.122</v>
      </c>
    </row>
    <row r="404" spans="1:7" x14ac:dyDescent="0.2">
      <c r="A404">
        <v>31</v>
      </c>
      <c r="B404">
        <v>75.67</v>
      </c>
      <c r="C404">
        <v>46.914000000000001</v>
      </c>
      <c r="D404">
        <v>46.475999999999999</v>
      </c>
      <c r="E404">
        <v>46.948</v>
      </c>
      <c r="F404">
        <v>46.893999999999998</v>
      </c>
      <c r="G404">
        <v>47.337000000000003</v>
      </c>
    </row>
    <row r="405" spans="1:7" x14ac:dyDescent="0.2">
      <c r="A405">
        <v>32</v>
      </c>
      <c r="B405">
        <v>77.959999999999994</v>
      </c>
      <c r="C405">
        <v>45.174999999999997</v>
      </c>
      <c r="D405">
        <v>44.716000000000001</v>
      </c>
      <c r="E405">
        <v>45.271000000000001</v>
      </c>
      <c r="F405">
        <v>45.113999999999997</v>
      </c>
      <c r="G405">
        <v>45.6</v>
      </c>
    </row>
    <row r="406" spans="1:7" x14ac:dyDescent="0.2">
      <c r="A406">
        <v>33</v>
      </c>
      <c r="B406">
        <v>80.31</v>
      </c>
      <c r="C406">
        <v>43.503999999999998</v>
      </c>
      <c r="D406">
        <v>43.045000000000002</v>
      </c>
      <c r="E406">
        <v>43.628999999999998</v>
      </c>
      <c r="F406">
        <v>43.402999999999999</v>
      </c>
      <c r="G406">
        <v>43.936999999999998</v>
      </c>
    </row>
    <row r="407" spans="1:7" x14ac:dyDescent="0.2">
      <c r="A407">
        <v>34</v>
      </c>
      <c r="B407">
        <v>82.71</v>
      </c>
      <c r="C407">
        <v>41.892000000000003</v>
      </c>
      <c r="D407">
        <v>41.442999999999998</v>
      </c>
      <c r="E407">
        <v>42.037999999999997</v>
      </c>
      <c r="F407">
        <v>41.756</v>
      </c>
      <c r="G407">
        <v>42.331000000000003</v>
      </c>
    </row>
    <row r="408" spans="1:7" x14ac:dyDescent="0.2">
      <c r="A408">
        <v>35</v>
      </c>
      <c r="B408">
        <v>85.17</v>
      </c>
      <c r="C408">
        <v>40.340000000000003</v>
      </c>
      <c r="D408">
        <v>39.896000000000001</v>
      </c>
      <c r="E408">
        <v>40.506</v>
      </c>
      <c r="F408">
        <v>40.177999999999997</v>
      </c>
      <c r="G408">
        <v>40.780999999999999</v>
      </c>
    </row>
    <row r="409" spans="1:7" x14ac:dyDescent="0.2">
      <c r="A409">
        <v>36</v>
      </c>
      <c r="B409">
        <v>87.69</v>
      </c>
      <c r="C409">
        <v>38.845999999999997</v>
      </c>
      <c r="D409">
        <v>38.4</v>
      </c>
      <c r="E409">
        <v>39.036999999999999</v>
      </c>
      <c r="F409">
        <v>38.670999999999999</v>
      </c>
      <c r="G409">
        <v>39.277999999999999</v>
      </c>
    </row>
    <row r="410" spans="1:7" x14ac:dyDescent="0.2">
      <c r="A410">
        <v>37</v>
      </c>
      <c r="B410">
        <v>90.26</v>
      </c>
      <c r="C410">
        <v>37.417999999999999</v>
      </c>
      <c r="D410">
        <v>36.97</v>
      </c>
      <c r="E410">
        <v>37.630000000000003</v>
      </c>
      <c r="F410">
        <v>37.234000000000002</v>
      </c>
      <c r="G410">
        <v>37.838999999999999</v>
      </c>
    </row>
    <row r="411" spans="1:7" x14ac:dyDescent="0.2">
      <c r="A411">
        <v>38</v>
      </c>
      <c r="B411">
        <v>92.89</v>
      </c>
      <c r="C411">
        <v>36.051000000000002</v>
      </c>
      <c r="D411">
        <v>35.612000000000002</v>
      </c>
      <c r="E411">
        <v>36.277000000000001</v>
      </c>
      <c r="F411">
        <v>35.856999999999999</v>
      </c>
      <c r="G411">
        <v>36.457999999999998</v>
      </c>
    </row>
    <row r="412" spans="1:7" x14ac:dyDescent="0.2">
      <c r="A412">
        <v>39</v>
      </c>
      <c r="B412">
        <v>95.57</v>
      </c>
      <c r="C412">
        <v>34.744</v>
      </c>
      <c r="D412">
        <v>34.313000000000002</v>
      </c>
      <c r="E412">
        <v>34.979999999999997</v>
      </c>
      <c r="F412">
        <v>34.540999999999997</v>
      </c>
      <c r="G412">
        <v>35.14</v>
      </c>
    </row>
    <row r="413" spans="1:7" x14ac:dyDescent="0.2">
      <c r="A413">
        <v>40</v>
      </c>
      <c r="B413">
        <v>98.3</v>
      </c>
      <c r="C413">
        <v>33.496000000000002</v>
      </c>
      <c r="D413">
        <v>33.066000000000003</v>
      </c>
      <c r="E413">
        <v>33.741999999999997</v>
      </c>
      <c r="F413">
        <v>33.286000000000001</v>
      </c>
      <c r="G413">
        <v>33.89</v>
      </c>
    </row>
    <row r="414" spans="1:7" x14ac:dyDescent="0.2">
      <c r="A414">
        <v>41</v>
      </c>
      <c r="B414">
        <v>101.09</v>
      </c>
      <c r="C414">
        <v>32.296999999999997</v>
      </c>
      <c r="D414">
        <v>31.873000000000001</v>
      </c>
      <c r="E414">
        <v>32.56</v>
      </c>
      <c r="F414">
        <v>32.076000000000001</v>
      </c>
      <c r="G414">
        <v>32.679000000000002</v>
      </c>
    </row>
    <row r="415" spans="1:7" x14ac:dyDescent="0.2">
      <c r="A415">
        <v>42</v>
      </c>
      <c r="B415">
        <v>103.92</v>
      </c>
      <c r="C415">
        <v>31.155999999999999</v>
      </c>
      <c r="D415">
        <v>30.736999999999998</v>
      </c>
      <c r="E415">
        <v>31.439</v>
      </c>
      <c r="F415">
        <v>30.934000000000001</v>
      </c>
      <c r="G415">
        <v>31.515000000000001</v>
      </c>
    </row>
    <row r="416" spans="1:7" x14ac:dyDescent="0.2">
      <c r="A416">
        <v>43</v>
      </c>
      <c r="B416">
        <v>106.8</v>
      </c>
      <c r="C416">
        <v>30.062999999999999</v>
      </c>
      <c r="D416">
        <v>29.652999999999999</v>
      </c>
      <c r="E416">
        <v>30.363</v>
      </c>
      <c r="F416">
        <v>29.841999999999999</v>
      </c>
      <c r="G416">
        <v>30.393999999999998</v>
      </c>
    </row>
    <row r="417" spans="1:7" x14ac:dyDescent="0.2">
      <c r="A417">
        <v>44</v>
      </c>
      <c r="B417">
        <v>109.72</v>
      </c>
      <c r="C417">
        <v>29.021999999999998</v>
      </c>
      <c r="D417">
        <v>28.622</v>
      </c>
      <c r="E417">
        <v>29.33</v>
      </c>
      <c r="F417">
        <v>28.806000000000001</v>
      </c>
      <c r="G417">
        <v>29.331</v>
      </c>
    </row>
    <row r="418" spans="1:7" x14ac:dyDescent="0.2">
      <c r="A418">
        <v>45</v>
      </c>
      <c r="B418">
        <v>112.69</v>
      </c>
      <c r="C418">
        <v>28.026</v>
      </c>
      <c r="D418">
        <v>27.632000000000001</v>
      </c>
      <c r="E418">
        <v>28.349</v>
      </c>
      <c r="F418">
        <v>27.815999999999999</v>
      </c>
      <c r="G418">
        <v>28.306999999999999</v>
      </c>
    </row>
    <row r="419" spans="1:7" x14ac:dyDescent="0.2">
      <c r="A419">
        <v>46</v>
      </c>
      <c r="B419">
        <v>115.7</v>
      </c>
      <c r="C419">
        <v>27.077000000000002</v>
      </c>
      <c r="D419">
        <v>26.689</v>
      </c>
      <c r="E419">
        <v>27.408999999999999</v>
      </c>
      <c r="F419">
        <v>26.867999999999999</v>
      </c>
      <c r="G419">
        <v>27.341999999999999</v>
      </c>
    </row>
    <row r="420" spans="1:7" x14ac:dyDescent="0.2">
      <c r="A420">
        <v>47</v>
      </c>
      <c r="B420">
        <v>118.76</v>
      </c>
      <c r="C420">
        <v>26.167999999999999</v>
      </c>
      <c r="D420">
        <v>25.785</v>
      </c>
      <c r="E420">
        <v>26.515000000000001</v>
      </c>
      <c r="F420">
        <v>25.96</v>
      </c>
      <c r="G420">
        <v>26.411999999999999</v>
      </c>
    </row>
    <row r="421" spans="1:7" x14ac:dyDescent="0.2">
      <c r="A421">
        <v>48</v>
      </c>
      <c r="B421">
        <v>121.85</v>
      </c>
      <c r="C421">
        <v>25.302</v>
      </c>
      <c r="D421">
        <v>24.925999999999998</v>
      </c>
      <c r="E421">
        <v>25.658000000000001</v>
      </c>
      <c r="F421">
        <v>25.088999999999999</v>
      </c>
      <c r="G421">
        <v>25.536999999999999</v>
      </c>
    </row>
    <row r="422" spans="1:7" x14ac:dyDescent="0.2">
      <c r="A422">
        <v>49</v>
      </c>
      <c r="B422">
        <v>124.99</v>
      </c>
      <c r="C422">
        <v>24.474</v>
      </c>
      <c r="D422">
        <v>24.102</v>
      </c>
      <c r="E422">
        <v>24.844999999999999</v>
      </c>
      <c r="F422">
        <v>24.257999999999999</v>
      </c>
      <c r="G422">
        <v>24.690999999999999</v>
      </c>
    </row>
    <row r="423" spans="1:7" x14ac:dyDescent="0.2">
      <c r="A423">
        <v>50</v>
      </c>
      <c r="B423">
        <v>128.16</v>
      </c>
      <c r="C423">
        <v>23.684000000000001</v>
      </c>
      <c r="D423">
        <v>23.318999999999999</v>
      </c>
      <c r="E423">
        <v>24.062999999999999</v>
      </c>
      <c r="F423">
        <v>23.463999999999999</v>
      </c>
      <c r="G423">
        <v>23.888999999999999</v>
      </c>
    </row>
    <row r="424" spans="1:7" x14ac:dyDescent="0.2">
      <c r="A424">
        <v>51</v>
      </c>
      <c r="B424">
        <v>131.37</v>
      </c>
      <c r="C424">
        <v>22.925999999999998</v>
      </c>
      <c r="D424">
        <v>22.568000000000001</v>
      </c>
      <c r="E424">
        <v>23.315000000000001</v>
      </c>
      <c r="F424">
        <v>22.7</v>
      </c>
      <c r="G424">
        <v>23.12</v>
      </c>
    </row>
    <row r="425" spans="1:7" x14ac:dyDescent="0.2">
      <c r="A425">
        <v>52</v>
      </c>
      <c r="B425">
        <v>134.61000000000001</v>
      </c>
      <c r="C425">
        <v>22.202999999999999</v>
      </c>
      <c r="D425">
        <v>21.855</v>
      </c>
      <c r="E425">
        <v>22.591000000000001</v>
      </c>
      <c r="F425">
        <v>21.972000000000001</v>
      </c>
      <c r="G425">
        <v>22.395</v>
      </c>
    </row>
    <row r="426" spans="1:7" x14ac:dyDescent="0.2">
      <c r="A426">
        <v>53</v>
      </c>
      <c r="B426">
        <v>137.88999999999999</v>
      </c>
      <c r="C426">
        <v>21.513999999999999</v>
      </c>
      <c r="D426">
        <v>21.169</v>
      </c>
      <c r="E426">
        <v>21.908999999999999</v>
      </c>
      <c r="F426">
        <v>21.282</v>
      </c>
      <c r="G426">
        <v>21.698</v>
      </c>
    </row>
    <row r="427" spans="1:7" x14ac:dyDescent="0.2">
      <c r="A427">
        <v>54</v>
      </c>
      <c r="B427">
        <v>141.19</v>
      </c>
      <c r="C427">
        <v>20.853000000000002</v>
      </c>
      <c r="D427">
        <v>20.516999999999999</v>
      </c>
      <c r="E427">
        <v>21.25</v>
      </c>
      <c r="F427">
        <v>20.613</v>
      </c>
      <c r="G427">
        <v>21.032</v>
      </c>
    </row>
    <row r="428" spans="1:7" x14ac:dyDescent="0.2">
      <c r="A428">
        <v>55</v>
      </c>
      <c r="B428">
        <v>144.53</v>
      </c>
      <c r="C428">
        <v>20.219000000000001</v>
      </c>
      <c r="D428">
        <v>19.891999999999999</v>
      </c>
      <c r="E428">
        <v>20.623000000000001</v>
      </c>
      <c r="F428">
        <v>19.977</v>
      </c>
      <c r="G428">
        <v>20.385000000000002</v>
      </c>
    </row>
    <row r="429" spans="1:7" x14ac:dyDescent="0.2">
      <c r="A429">
        <v>56</v>
      </c>
      <c r="B429">
        <v>147.9</v>
      </c>
      <c r="C429">
        <v>19.606999999999999</v>
      </c>
      <c r="D429">
        <v>19.295999999999999</v>
      </c>
      <c r="E429">
        <v>20.02</v>
      </c>
      <c r="F429">
        <v>19.358000000000001</v>
      </c>
      <c r="G429">
        <v>19.756</v>
      </c>
    </row>
    <row r="430" spans="1:7" x14ac:dyDescent="0.2">
      <c r="A430">
        <v>57</v>
      </c>
      <c r="B430">
        <v>151.30000000000001</v>
      </c>
      <c r="C430">
        <v>19.029</v>
      </c>
      <c r="D430">
        <v>18.728000000000002</v>
      </c>
      <c r="E430">
        <v>19.443999999999999</v>
      </c>
      <c r="F430">
        <v>18.774999999999999</v>
      </c>
      <c r="G430">
        <v>19.170000000000002</v>
      </c>
    </row>
    <row r="431" spans="1:7" x14ac:dyDescent="0.2">
      <c r="A431">
        <v>58</v>
      </c>
      <c r="B431">
        <v>154.72</v>
      </c>
      <c r="C431">
        <v>18.478000000000002</v>
      </c>
      <c r="D431">
        <v>18.178999999999998</v>
      </c>
      <c r="E431">
        <v>18.885999999999999</v>
      </c>
      <c r="F431">
        <v>18.210999999999999</v>
      </c>
      <c r="G431">
        <v>18.637</v>
      </c>
    </row>
    <row r="432" spans="1:7" x14ac:dyDescent="0.2">
      <c r="A432">
        <v>59</v>
      </c>
      <c r="B432">
        <v>158.16</v>
      </c>
      <c r="C432">
        <v>17.949000000000002</v>
      </c>
      <c r="D432">
        <v>17.648</v>
      </c>
      <c r="E432">
        <v>18.358000000000001</v>
      </c>
      <c r="F432">
        <v>17.667999999999999</v>
      </c>
      <c r="G432">
        <v>18.123999999999999</v>
      </c>
    </row>
    <row r="433" spans="1:7" x14ac:dyDescent="0.2">
      <c r="A433">
        <v>60</v>
      </c>
      <c r="B433">
        <v>161.63</v>
      </c>
      <c r="C433">
        <v>17.437999999999999</v>
      </c>
      <c r="D433">
        <v>17.146999999999998</v>
      </c>
      <c r="E433">
        <v>17.847999999999999</v>
      </c>
      <c r="F433">
        <v>17.149000000000001</v>
      </c>
      <c r="G433">
        <v>17.606999999999999</v>
      </c>
    </row>
    <row r="434" spans="1:7" x14ac:dyDescent="0.2">
      <c r="A434">
        <v>61</v>
      </c>
      <c r="B434">
        <v>165.12</v>
      </c>
      <c r="C434">
        <v>16.948</v>
      </c>
      <c r="D434">
        <v>16.667000000000002</v>
      </c>
      <c r="E434">
        <v>17.358000000000001</v>
      </c>
      <c r="F434">
        <v>16.655999999999999</v>
      </c>
      <c r="G434">
        <v>17.113</v>
      </c>
    </row>
    <row r="435" spans="1:7" x14ac:dyDescent="0.2">
      <c r="A435">
        <v>62</v>
      </c>
      <c r="B435">
        <v>168.63</v>
      </c>
      <c r="C435">
        <v>16.478999999999999</v>
      </c>
      <c r="D435">
        <v>16.206</v>
      </c>
      <c r="E435">
        <v>16.890999999999998</v>
      </c>
      <c r="F435">
        <v>16.18</v>
      </c>
      <c r="G435">
        <v>16.638000000000002</v>
      </c>
    </row>
    <row r="436" spans="1:7" x14ac:dyDescent="0.2">
      <c r="A436">
        <v>63</v>
      </c>
      <c r="B436">
        <v>172.16</v>
      </c>
      <c r="C436">
        <v>16.03</v>
      </c>
      <c r="D436">
        <v>15.765000000000001</v>
      </c>
      <c r="E436">
        <v>16.446000000000002</v>
      </c>
      <c r="F436">
        <v>15.726000000000001</v>
      </c>
      <c r="G436">
        <v>16.181999999999999</v>
      </c>
    </row>
    <row r="437" spans="1:7" x14ac:dyDescent="0.2">
      <c r="A437">
        <v>64</v>
      </c>
      <c r="B437">
        <v>175.7</v>
      </c>
      <c r="C437">
        <v>15.6</v>
      </c>
      <c r="D437">
        <v>15.343</v>
      </c>
      <c r="E437">
        <v>16.013000000000002</v>
      </c>
      <c r="F437">
        <v>15.294</v>
      </c>
      <c r="G437">
        <v>15.747999999999999</v>
      </c>
    </row>
    <row r="438" spans="1:7" x14ac:dyDescent="0.2">
      <c r="A438">
        <v>65</v>
      </c>
      <c r="B438">
        <v>179.26</v>
      </c>
      <c r="C438">
        <v>15.189</v>
      </c>
      <c r="D438">
        <v>14.94</v>
      </c>
      <c r="E438">
        <v>15.6</v>
      </c>
      <c r="F438">
        <v>14.882999999999999</v>
      </c>
      <c r="G438">
        <v>15.334</v>
      </c>
    </row>
    <row r="439" spans="1:7" x14ac:dyDescent="0.2">
      <c r="A439">
        <v>66</v>
      </c>
      <c r="B439">
        <v>182.83</v>
      </c>
      <c r="C439">
        <v>14.795999999999999</v>
      </c>
      <c r="D439">
        <v>14.548</v>
      </c>
      <c r="E439">
        <v>15.207000000000001</v>
      </c>
      <c r="F439">
        <v>14.484999999999999</v>
      </c>
      <c r="G439">
        <v>14.945</v>
      </c>
    </row>
    <row r="440" spans="1:7" x14ac:dyDescent="0.2">
      <c r="A440">
        <v>67</v>
      </c>
      <c r="B440">
        <v>186.42</v>
      </c>
      <c r="C440">
        <v>14.417</v>
      </c>
      <c r="D440">
        <v>14.169</v>
      </c>
      <c r="E440">
        <v>14.826000000000001</v>
      </c>
      <c r="F440">
        <v>14.103999999999999</v>
      </c>
      <c r="G440">
        <v>14.568</v>
      </c>
    </row>
    <row r="441" spans="1:7" x14ac:dyDescent="0.2">
      <c r="A441">
        <v>68</v>
      </c>
      <c r="B441">
        <v>190.02</v>
      </c>
      <c r="C441">
        <v>14.054</v>
      </c>
      <c r="D441">
        <v>13.811</v>
      </c>
      <c r="E441">
        <v>14.461</v>
      </c>
      <c r="F441">
        <v>13.738</v>
      </c>
      <c r="G441">
        <v>14.207000000000001</v>
      </c>
    </row>
    <row r="442" spans="1:7" x14ac:dyDescent="0.2">
      <c r="A442">
        <v>69</v>
      </c>
      <c r="B442">
        <v>193.62</v>
      </c>
      <c r="C442">
        <v>13.706</v>
      </c>
      <c r="D442">
        <v>13.467000000000001</v>
      </c>
      <c r="E442">
        <v>14.106999999999999</v>
      </c>
      <c r="F442">
        <v>13.39</v>
      </c>
      <c r="G442">
        <v>13.86</v>
      </c>
    </row>
    <row r="443" spans="1:7" x14ac:dyDescent="0.2">
      <c r="A443">
        <v>70</v>
      </c>
      <c r="B443">
        <v>197.24</v>
      </c>
      <c r="C443">
        <v>13.372999999999999</v>
      </c>
      <c r="D443">
        <v>13.138</v>
      </c>
      <c r="E443">
        <v>13.773999999999999</v>
      </c>
      <c r="F443">
        <v>13.057</v>
      </c>
      <c r="G443">
        <v>13.521000000000001</v>
      </c>
    </row>
    <row r="444" spans="1:7" x14ac:dyDescent="0.2">
      <c r="A444">
        <v>71</v>
      </c>
      <c r="B444">
        <v>200.86</v>
      </c>
      <c r="C444">
        <v>13.053000000000001</v>
      </c>
      <c r="D444">
        <v>12.821</v>
      </c>
      <c r="E444">
        <v>13.454000000000001</v>
      </c>
      <c r="F444">
        <v>12.733000000000001</v>
      </c>
      <c r="G444">
        <v>13.202999999999999</v>
      </c>
    </row>
    <row r="445" spans="1:7" x14ac:dyDescent="0.2">
      <c r="A445">
        <v>72</v>
      </c>
      <c r="B445">
        <v>204.49</v>
      </c>
      <c r="C445">
        <v>12.744999999999999</v>
      </c>
      <c r="D445">
        <v>12.513999999999999</v>
      </c>
      <c r="E445">
        <v>13.147</v>
      </c>
      <c r="F445">
        <v>12.425000000000001</v>
      </c>
      <c r="G445">
        <v>12.894</v>
      </c>
    </row>
    <row r="446" spans="1:7" x14ac:dyDescent="0.2">
      <c r="A446">
        <v>73</v>
      </c>
      <c r="B446">
        <v>208.12</v>
      </c>
      <c r="C446">
        <v>12.444000000000001</v>
      </c>
      <c r="D446">
        <v>12.22</v>
      </c>
      <c r="E446">
        <v>12.847</v>
      </c>
      <c r="F446">
        <v>12.129</v>
      </c>
      <c r="G446">
        <v>12.581</v>
      </c>
    </row>
    <row r="447" spans="1:7" x14ac:dyDescent="0.2">
      <c r="A447">
        <v>74</v>
      </c>
      <c r="B447">
        <v>211.75</v>
      </c>
      <c r="C447">
        <v>12.159000000000001</v>
      </c>
      <c r="D447">
        <v>11.94</v>
      </c>
      <c r="E447">
        <v>12.561999999999999</v>
      </c>
      <c r="F447">
        <v>11.848000000000001</v>
      </c>
      <c r="G447">
        <v>12.285</v>
      </c>
    </row>
    <row r="448" spans="1:7" x14ac:dyDescent="0.2">
      <c r="A448">
        <v>75</v>
      </c>
      <c r="B448">
        <v>215.38</v>
      </c>
      <c r="C448">
        <v>11.885999999999999</v>
      </c>
      <c r="D448">
        <v>11.667999999999999</v>
      </c>
      <c r="E448">
        <v>12.281000000000001</v>
      </c>
      <c r="F448">
        <v>11.579000000000001</v>
      </c>
      <c r="G448">
        <v>12.013999999999999</v>
      </c>
    </row>
    <row r="449" spans="1:7" x14ac:dyDescent="0.2">
      <c r="A449">
        <v>76</v>
      </c>
      <c r="B449">
        <v>219.02</v>
      </c>
      <c r="C449">
        <v>11.625999999999999</v>
      </c>
      <c r="D449">
        <v>11.409000000000001</v>
      </c>
      <c r="E449">
        <v>12.021000000000001</v>
      </c>
      <c r="F449">
        <v>11.32</v>
      </c>
      <c r="G449">
        <v>11.755000000000001</v>
      </c>
    </row>
    <row r="450" spans="1:7" x14ac:dyDescent="0.2">
      <c r="A450">
        <v>77</v>
      </c>
      <c r="B450">
        <v>222.65</v>
      </c>
      <c r="C450">
        <v>11.374000000000001</v>
      </c>
      <c r="D450">
        <v>11.159000000000001</v>
      </c>
      <c r="E450">
        <v>11.766</v>
      </c>
      <c r="F450">
        <v>11.068</v>
      </c>
      <c r="G450">
        <v>11.504</v>
      </c>
    </row>
    <row r="451" spans="1:7" x14ac:dyDescent="0.2">
      <c r="A451">
        <v>78</v>
      </c>
      <c r="B451">
        <v>226.27</v>
      </c>
      <c r="C451">
        <v>11.129</v>
      </c>
      <c r="D451">
        <v>10.913</v>
      </c>
      <c r="E451">
        <v>11.522</v>
      </c>
      <c r="F451">
        <v>10.823</v>
      </c>
      <c r="G451">
        <v>11.259</v>
      </c>
    </row>
    <row r="452" spans="1:7" x14ac:dyDescent="0.2">
      <c r="A452">
        <v>79</v>
      </c>
      <c r="B452">
        <v>229.9</v>
      </c>
      <c r="C452">
        <v>10.893000000000001</v>
      </c>
      <c r="D452">
        <v>10.68</v>
      </c>
      <c r="E452">
        <v>11.285</v>
      </c>
      <c r="F452">
        <v>10.589</v>
      </c>
      <c r="G452">
        <v>11.018000000000001</v>
      </c>
    </row>
    <row r="453" spans="1:7" x14ac:dyDescent="0.2">
      <c r="A453">
        <v>80</v>
      </c>
      <c r="B453">
        <v>233.51</v>
      </c>
      <c r="C453">
        <v>10.667</v>
      </c>
      <c r="D453">
        <v>10.456</v>
      </c>
      <c r="E453">
        <v>11.058999999999999</v>
      </c>
      <c r="F453">
        <v>10.367000000000001</v>
      </c>
      <c r="G453">
        <v>10.787000000000001</v>
      </c>
    </row>
    <row r="454" spans="1:7" x14ac:dyDescent="0.2">
      <c r="A454">
        <v>81</v>
      </c>
      <c r="B454">
        <v>237.12</v>
      </c>
      <c r="C454">
        <v>10.448</v>
      </c>
      <c r="D454">
        <v>10.241</v>
      </c>
      <c r="E454">
        <v>10.836</v>
      </c>
      <c r="F454">
        <v>10.151</v>
      </c>
      <c r="G454">
        <v>10.561999999999999</v>
      </c>
    </row>
    <row r="455" spans="1:7" x14ac:dyDescent="0.2">
      <c r="A455">
        <v>82</v>
      </c>
      <c r="B455">
        <v>240.73</v>
      </c>
      <c r="C455">
        <v>10.236000000000001</v>
      </c>
      <c r="D455">
        <v>10.035</v>
      </c>
      <c r="E455">
        <v>10.622999999999999</v>
      </c>
      <c r="F455">
        <v>9.9469999999999992</v>
      </c>
      <c r="G455">
        <v>10.337</v>
      </c>
    </row>
    <row r="456" spans="1:7" x14ac:dyDescent="0.2">
      <c r="A456">
        <v>83</v>
      </c>
      <c r="B456">
        <v>244.32</v>
      </c>
      <c r="C456">
        <v>10.031000000000001</v>
      </c>
      <c r="D456">
        <v>9.8350000000000009</v>
      </c>
      <c r="E456">
        <v>10.417999999999999</v>
      </c>
      <c r="F456">
        <v>9.7439999999999998</v>
      </c>
      <c r="G456">
        <v>10.128</v>
      </c>
    </row>
    <row r="457" spans="1:7" x14ac:dyDescent="0.2">
      <c r="A457">
        <v>84</v>
      </c>
      <c r="B457">
        <v>247.9</v>
      </c>
      <c r="C457">
        <v>9.8350000000000009</v>
      </c>
      <c r="D457">
        <v>9.641</v>
      </c>
      <c r="E457">
        <v>10.223000000000001</v>
      </c>
      <c r="F457">
        <v>9.5530000000000008</v>
      </c>
      <c r="G457">
        <v>9.9250000000000007</v>
      </c>
    </row>
    <row r="458" spans="1:7" x14ac:dyDescent="0.2">
      <c r="A458">
        <v>85</v>
      </c>
      <c r="B458">
        <v>251.47</v>
      </c>
      <c r="C458">
        <v>9.6440000000000001</v>
      </c>
      <c r="D458">
        <v>9.4570000000000007</v>
      </c>
      <c r="E458">
        <v>10.035</v>
      </c>
      <c r="F458">
        <v>9.3659999999999997</v>
      </c>
      <c r="G458">
        <v>9.7170000000000005</v>
      </c>
    </row>
    <row r="459" spans="1:7" x14ac:dyDescent="0.2">
      <c r="A459">
        <v>86</v>
      </c>
      <c r="B459">
        <v>255.03</v>
      </c>
      <c r="C459">
        <v>9.4510000000000005</v>
      </c>
      <c r="D459">
        <v>9.2750000000000004</v>
      </c>
      <c r="E459">
        <v>9.85</v>
      </c>
      <c r="F459">
        <v>9.1869999999999994</v>
      </c>
      <c r="G459">
        <v>9.4930000000000003</v>
      </c>
    </row>
    <row r="460" spans="1:7" x14ac:dyDescent="0.2">
      <c r="A460">
        <v>87</v>
      </c>
      <c r="B460">
        <v>258.57</v>
      </c>
      <c r="C460">
        <v>9.2590000000000003</v>
      </c>
      <c r="D460">
        <v>9.0990000000000002</v>
      </c>
      <c r="E460">
        <v>9.673</v>
      </c>
      <c r="F460">
        <v>9.0090000000000003</v>
      </c>
      <c r="G460">
        <v>9.2569999999999997</v>
      </c>
    </row>
    <row r="461" spans="1:7" x14ac:dyDescent="0.2">
      <c r="A461">
        <v>88</v>
      </c>
      <c r="B461">
        <v>262.08999999999997</v>
      </c>
      <c r="C461">
        <v>9.0739999999999998</v>
      </c>
      <c r="D461">
        <v>8.9290000000000003</v>
      </c>
      <c r="E461">
        <v>9.5009999999999994</v>
      </c>
      <c r="F461">
        <v>8.8420000000000005</v>
      </c>
      <c r="G461">
        <v>9.0250000000000004</v>
      </c>
    </row>
    <row r="462" spans="1:7" x14ac:dyDescent="0.2">
      <c r="A462">
        <v>89</v>
      </c>
      <c r="B462">
        <v>265.60000000000002</v>
      </c>
      <c r="C462">
        <v>8.9030000000000005</v>
      </c>
      <c r="D462">
        <v>8.77</v>
      </c>
      <c r="E462">
        <v>9.3369999999999997</v>
      </c>
      <c r="F462">
        <v>8.6790000000000003</v>
      </c>
      <c r="G462">
        <v>8.8260000000000005</v>
      </c>
    </row>
    <row r="463" spans="1:7" x14ac:dyDescent="0.2">
      <c r="A463">
        <v>90</v>
      </c>
      <c r="B463">
        <v>269.08999999999997</v>
      </c>
      <c r="C463">
        <v>8.7509999999999994</v>
      </c>
      <c r="D463">
        <v>8.6140000000000008</v>
      </c>
      <c r="E463">
        <v>9.173</v>
      </c>
      <c r="F463">
        <v>8.5280000000000005</v>
      </c>
      <c r="G463">
        <v>8.6869999999999994</v>
      </c>
    </row>
    <row r="464" spans="1:7" x14ac:dyDescent="0.2">
      <c r="A464">
        <v>91</v>
      </c>
      <c r="B464">
        <v>272.57</v>
      </c>
      <c r="C464">
        <v>8.6129999999999995</v>
      </c>
      <c r="D464">
        <v>8.4670000000000005</v>
      </c>
      <c r="E464">
        <v>9.0190000000000001</v>
      </c>
      <c r="F464">
        <v>8.375</v>
      </c>
      <c r="G464">
        <v>8.5920000000000005</v>
      </c>
    </row>
    <row r="465" spans="1:7" x14ac:dyDescent="0.2">
      <c r="A465">
        <v>92</v>
      </c>
      <c r="B465">
        <v>276.02</v>
      </c>
      <c r="C465">
        <v>8.48</v>
      </c>
      <c r="D465">
        <v>8.32</v>
      </c>
      <c r="E465">
        <v>8.8650000000000002</v>
      </c>
      <c r="F465">
        <v>8.2319999999999993</v>
      </c>
      <c r="G465">
        <v>8.5039999999999996</v>
      </c>
    </row>
    <row r="466" spans="1:7" x14ac:dyDescent="0.2">
      <c r="A466">
        <v>93</v>
      </c>
      <c r="B466">
        <v>279.45</v>
      </c>
      <c r="C466">
        <v>8.3480000000000008</v>
      </c>
      <c r="D466">
        <v>8.1809999999999992</v>
      </c>
      <c r="E466">
        <v>8.7230000000000008</v>
      </c>
      <c r="F466">
        <v>8.0920000000000005</v>
      </c>
      <c r="G466">
        <v>8.3979999999999997</v>
      </c>
    </row>
    <row r="467" spans="1:7" x14ac:dyDescent="0.2">
      <c r="A467">
        <v>94</v>
      </c>
      <c r="B467">
        <v>282.86</v>
      </c>
      <c r="C467">
        <v>8.2119999999999997</v>
      </c>
      <c r="D467">
        <v>8.0440000000000005</v>
      </c>
      <c r="E467">
        <v>8.5830000000000002</v>
      </c>
      <c r="F467">
        <v>7.9580000000000002</v>
      </c>
      <c r="G467">
        <v>8.2639999999999993</v>
      </c>
    </row>
    <row r="468" spans="1:7" x14ac:dyDescent="0.2">
      <c r="A468">
        <v>95</v>
      </c>
      <c r="B468">
        <v>286.24</v>
      </c>
      <c r="C468">
        <v>8.0790000000000006</v>
      </c>
      <c r="D468">
        <v>7.9189999999999996</v>
      </c>
      <c r="E468">
        <v>8.4529999999999994</v>
      </c>
      <c r="F468">
        <v>7.83</v>
      </c>
      <c r="G468">
        <v>8.1150000000000002</v>
      </c>
    </row>
    <row r="469" spans="1:7" x14ac:dyDescent="0.2">
      <c r="A469">
        <v>96</v>
      </c>
      <c r="B469">
        <v>289.61</v>
      </c>
      <c r="C469">
        <v>7.9459999999999997</v>
      </c>
      <c r="D469">
        <v>7.7910000000000004</v>
      </c>
      <c r="E469">
        <v>8.3219999999999992</v>
      </c>
      <c r="F469">
        <v>7.7030000000000003</v>
      </c>
      <c r="G469">
        <v>7.968</v>
      </c>
    </row>
    <row r="470" spans="1:7" x14ac:dyDescent="0.2">
      <c r="A470">
        <v>97</v>
      </c>
      <c r="B470">
        <v>292.95</v>
      </c>
      <c r="C470">
        <v>7.8209999999999997</v>
      </c>
      <c r="D470">
        <v>7.6719999999999997</v>
      </c>
      <c r="E470">
        <v>8.2010000000000005</v>
      </c>
      <c r="F470">
        <v>7.5839999999999996</v>
      </c>
      <c r="G470">
        <v>7.8280000000000003</v>
      </c>
    </row>
    <row r="471" spans="1:7" x14ac:dyDescent="0.2">
      <c r="A471">
        <v>98</v>
      </c>
      <c r="B471">
        <v>296.26</v>
      </c>
      <c r="C471">
        <v>7.6989999999999998</v>
      </c>
      <c r="D471">
        <v>7.5549999999999997</v>
      </c>
      <c r="E471">
        <v>8.0779999999999994</v>
      </c>
      <c r="F471">
        <v>7.4660000000000002</v>
      </c>
      <c r="G471">
        <v>7.6959999999999997</v>
      </c>
    </row>
    <row r="472" spans="1:7" x14ac:dyDescent="0.2">
      <c r="A472">
        <v>99</v>
      </c>
      <c r="B472">
        <v>299.54000000000002</v>
      </c>
      <c r="C472">
        <v>7.5819999999999999</v>
      </c>
      <c r="D472">
        <v>7.44</v>
      </c>
      <c r="E472">
        <v>7.9649999999999999</v>
      </c>
      <c r="F472">
        <v>7.3529999999999998</v>
      </c>
      <c r="G472">
        <v>7.569</v>
      </c>
    </row>
    <row r="473" spans="1:7" x14ac:dyDescent="0.2">
      <c r="A473">
        <v>100</v>
      </c>
      <c r="B473">
        <v>302.8</v>
      </c>
      <c r="C473">
        <v>7.4660000000000002</v>
      </c>
      <c r="D473">
        <v>7.3289999999999997</v>
      </c>
      <c r="E473">
        <v>7.85</v>
      </c>
      <c r="F473">
        <v>7.242</v>
      </c>
      <c r="G473">
        <v>7.4450000000000003</v>
      </c>
    </row>
    <row r="474" spans="1:7" x14ac:dyDescent="0.2">
      <c r="A474">
        <v>101</v>
      </c>
      <c r="B474">
        <v>306.02999999999997</v>
      </c>
      <c r="C474">
        <v>7.3579999999999997</v>
      </c>
      <c r="D474">
        <v>7.2240000000000002</v>
      </c>
      <c r="E474">
        <v>7.7460000000000004</v>
      </c>
      <c r="F474">
        <v>7.141</v>
      </c>
      <c r="G474">
        <v>7.3209999999999997</v>
      </c>
    </row>
    <row r="475" spans="1:7" x14ac:dyDescent="0.2">
      <c r="A475">
        <v>102</v>
      </c>
      <c r="B475">
        <v>309.23</v>
      </c>
      <c r="C475">
        <v>7.2519999999999998</v>
      </c>
      <c r="D475">
        <v>7.1230000000000002</v>
      </c>
      <c r="E475">
        <v>7.64</v>
      </c>
      <c r="F475">
        <v>7.0380000000000003</v>
      </c>
      <c r="G475">
        <v>7.2080000000000002</v>
      </c>
    </row>
    <row r="476" spans="1:7" x14ac:dyDescent="0.2">
      <c r="A476">
        <v>103</v>
      </c>
      <c r="B476">
        <v>312.39999999999998</v>
      </c>
      <c r="C476">
        <v>7.1550000000000002</v>
      </c>
      <c r="D476">
        <v>7.0270000000000001</v>
      </c>
      <c r="E476">
        <v>7.5380000000000003</v>
      </c>
      <c r="F476">
        <v>6.9420000000000002</v>
      </c>
      <c r="G476">
        <v>7.1120000000000001</v>
      </c>
    </row>
    <row r="477" spans="1:7" x14ac:dyDescent="0.2">
      <c r="A477">
        <v>104</v>
      </c>
      <c r="B477">
        <v>315.54000000000002</v>
      </c>
      <c r="C477">
        <v>7.0629999999999997</v>
      </c>
      <c r="D477">
        <v>6.9320000000000004</v>
      </c>
      <c r="E477">
        <v>7.44</v>
      </c>
      <c r="F477">
        <v>6.8460000000000001</v>
      </c>
      <c r="G477">
        <v>7.0359999999999996</v>
      </c>
    </row>
    <row r="478" spans="1:7" x14ac:dyDescent="0.2">
      <c r="A478">
        <v>105</v>
      </c>
      <c r="B478">
        <v>318.64999999999998</v>
      </c>
      <c r="C478">
        <v>6.9749999999999996</v>
      </c>
      <c r="D478">
        <v>6.8390000000000004</v>
      </c>
      <c r="E478">
        <v>7.3470000000000004</v>
      </c>
      <c r="F478">
        <v>6.758</v>
      </c>
      <c r="G478">
        <v>6.9560000000000004</v>
      </c>
    </row>
    <row r="479" spans="1:7" x14ac:dyDescent="0.2">
      <c r="A479">
        <v>106</v>
      </c>
      <c r="B479">
        <v>321.73</v>
      </c>
      <c r="C479">
        <v>6.883</v>
      </c>
      <c r="D479">
        <v>6.7539999999999996</v>
      </c>
      <c r="E479">
        <v>7.2530000000000001</v>
      </c>
      <c r="F479">
        <v>6.67</v>
      </c>
      <c r="G479">
        <v>6.8570000000000002</v>
      </c>
    </row>
    <row r="480" spans="1:7" x14ac:dyDescent="0.2">
      <c r="A480">
        <v>107</v>
      </c>
      <c r="B480">
        <v>324.77</v>
      </c>
      <c r="C480">
        <v>6.7919999999999998</v>
      </c>
      <c r="D480">
        <v>6.6669999999999998</v>
      </c>
      <c r="E480">
        <v>7.1639999999999997</v>
      </c>
      <c r="F480">
        <v>6.5860000000000003</v>
      </c>
      <c r="G480">
        <v>6.7510000000000003</v>
      </c>
    </row>
    <row r="481" spans="1:7" x14ac:dyDescent="0.2">
      <c r="A481">
        <v>108</v>
      </c>
      <c r="B481">
        <v>327.79</v>
      </c>
      <c r="C481">
        <v>6.7060000000000004</v>
      </c>
      <c r="D481">
        <v>6.5830000000000002</v>
      </c>
      <c r="E481">
        <v>7.0780000000000003</v>
      </c>
      <c r="F481">
        <v>6.5039999999999996</v>
      </c>
      <c r="G481">
        <v>6.6589999999999998</v>
      </c>
    </row>
    <row r="482" spans="1:7" x14ac:dyDescent="0.2">
      <c r="A482">
        <v>109</v>
      </c>
      <c r="B482">
        <v>330.76</v>
      </c>
      <c r="C482">
        <v>6.625</v>
      </c>
      <c r="D482">
        <v>6.5010000000000003</v>
      </c>
      <c r="E482">
        <v>6.9930000000000003</v>
      </c>
      <c r="F482">
        <v>6.4240000000000004</v>
      </c>
      <c r="G482">
        <v>6.5810000000000004</v>
      </c>
    </row>
    <row r="483" spans="1:7" x14ac:dyDescent="0.2">
      <c r="A483">
        <v>110</v>
      </c>
      <c r="B483">
        <v>333.71</v>
      </c>
      <c r="C483">
        <v>6.5490000000000004</v>
      </c>
      <c r="D483">
        <v>6.4249999999999998</v>
      </c>
      <c r="E483">
        <v>6.9139999999999997</v>
      </c>
      <c r="F483">
        <v>6.3479999999999999</v>
      </c>
      <c r="G483">
        <v>6.5110000000000001</v>
      </c>
    </row>
    <row r="484" spans="1:7" x14ac:dyDescent="0.2">
      <c r="A484">
        <v>111</v>
      </c>
      <c r="B484">
        <v>336.61</v>
      </c>
      <c r="C484">
        <v>6.476</v>
      </c>
      <c r="D484">
        <v>6.3479999999999999</v>
      </c>
      <c r="E484">
        <v>6.8330000000000002</v>
      </c>
      <c r="F484">
        <v>6.2729999999999997</v>
      </c>
      <c r="G484">
        <v>6.4509999999999996</v>
      </c>
    </row>
    <row r="485" spans="1:7" x14ac:dyDescent="0.2">
      <c r="A485">
        <v>112</v>
      </c>
      <c r="B485">
        <v>339.49</v>
      </c>
      <c r="C485">
        <v>6.407</v>
      </c>
      <c r="D485">
        <v>6.2750000000000004</v>
      </c>
      <c r="E485">
        <v>6.76</v>
      </c>
      <c r="F485">
        <v>6.2030000000000003</v>
      </c>
      <c r="G485">
        <v>6.391</v>
      </c>
    </row>
    <row r="486" spans="1:7" x14ac:dyDescent="0.2">
      <c r="A486">
        <v>113</v>
      </c>
      <c r="B486">
        <v>342.32</v>
      </c>
      <c r="C486">
        <v>6.3369999999999997</v>
      </c>
      <c r="D486">
        <v>6.2050000000000001</v>
      </c>
      <c r="E486">
        <v>6.6840000000000002</v>
      </c>
      <c r="F486">
        <v>6.133</v>
      </c>
      <c r="G486">
        <v>6.327</v>
      </c>
    </row>
    <row r="487" spans="1:7" x14ac:dyDescent="0.2">
      <c r="A487">
        <v>114</v>
      </c>
      <c r="B487">
        <v>345.12</v>
      </c>
      <c r="C487">
        <v>6.2720000000000002</v>
      </c>
      <c r="D487">
        <v>6.1390000000000002</v>
      </c>
      <c r="E487">
        <v>6.617</v>
      </c>
      <c r="F487">
        <v>6.0679999999999996</v>
      </c>
      <c r="G487">
        <v>6.2629999999999999</v>
      </c>
    </row>
    <row r="488" spans="1:7" x14ac:dyDescent="0.2">
      <c r="A488">
        <v>115</v>
      </c>
      <c r="B488">
        <v>347.89</v>
      </c>
      <c r="C488">
        <v>6.2050000000000001</v>
      </c>
      <c r="D488">
        <v>6.0709999999999997</v>
      </c>
      <c r="E488">
        <v>6.5460000000000003</v>
      </c>
      <c r="F488">
        <v>6</v>
      </c>
      <c r="G488">
        <v>6.2030000000000003</v>
      </c>
    </row>
    <row r="489" spans="1:7" x14ac:dyDescent="0.2">
      <c r="A489">
        <v>116</v>
      </c>
      <c r="B489">
        <v>350.61</v>
      </c>
      <c r="C489">
        <v>6.1470000000000002</v>
      </c>
      <c r="D489">
        <v>6.0060000000000002</v>
      </c>
      <c r="E489">
        <v>6.4820000000000002</v>
      </c>
      <c r="F489">
        <v>5.9390000000000001</v>
      </c>
      <c r="G489">
        <v>6.1630000000000003</v>
      </c>
    </row>
    <row r="490" spans="1:7" x14ac:dyDescent="0.2">
      <c r="A490">
        <v>117</v>
      </c>
      <c r="B490">
        <v>353.3</v>
      </c>
      <c r="C490">
        <v>6.0890000000000004</v>
      </c>
      <c r="D490">
        <v>5.9420000000000002</v>
      </c>
      <c r="E490">
        <v>6.4109999999999996</v>
      </c>
      <c r="F490">
        <v>5.8739999999999997</v>
      </c>
      <c r="G490">
        <v>6.1269999999999998</v>
      </c>
    </row>
    <row r="491" spans="1:7" x14ac:dyDescent="0.2">
      <c r="A491">
        <v>118</v>
      </c>
      <c r="B491">
        <v>355.95</v>
      </c>
      <c r="C491">
        <v>6.0339999999999998</v>
      </c>
      <c r="D491">
        <v>5.8819999999999997</v>
      </c>
      <c r="E491">
        <v>6.3540000000000001</v>
      </c>
      <c r="F491">
        <v>5.8150000000000004</v>
      </c>
      <c r="G491">
        <v>6.085</v>
      </c>
    </row>
    <row r="492" spans="1:7" x14ac:dyDescent="0.2">
      <c r="A492">
        <v>119</v>
      </c>
      <c r="B492">
        <v>358.56</v>
      </c>
      <c r="C492">
        <v>5.9720000000000004</v>
      </c>
      <c r="D492">
        <v>5.8259999999999996</v>
      </c>
      <c r="E492">
        <v>6.2889999999999997</v>
      </c>
      <c r="F492">
        <v>5.7539999999999996</v>
      </c>
      <c r="G492">
        <v>6.0220000000000002</v>
      </c>
    </row>
    <row r="493" spans="1:7" x14ac:dyDescent="0.2">
      <c r="A493">
        <v>120</v>
      </c>
      <c r="B493">
        <v>361.13</v>
      </c>
      <c r="C493">
        <v>5.9139999999999997</v>
      </c>
      <c r="D493">
        <v>5.7670000000000003</v>
      </c>
      <c r="E493">
        <v>6.2329999999999997</v>
      </c>
      <c r="F493">
        <v>5.6989999999999998</v>
      </c>
      <c r="G493">
        <v>5.9569999999999999</v>
      </c>
    </row>
    <row r="494" spans="1:7" x14ac:dyDescent="0.2">
      <c r="A494">
        <v>121</v>
      </c>
      <c r="B494">
        <v>363.66</v>
      </c>
      <c r="C494">
        <v>5.859</v>
      </c>
      <c r="D494">
        <v>5.7119999999999997</v>
      </c>
      <c r="E494">
        <v>6.1719999999999997</v>
      </c>
      <c r="F494">
        <v>5.6440000000000001</v>
      </c>
      <c r="G494">
        <v>5.9080000000000004</v>
      </c>
    </row>
    <row r="495" spans="1:7" x14ac:dyDescent="0.2">
      <c r="A495">
        <v>122</v>
      </c>
      <c r="B495">
        <v>366.16</v>
      </c>
      <c r="C495">
        <v>5.81</v>
      </c>
      <c r="D495">
        <v>5.657</v>
      </c>
      <c r="E495">
        <v>6.1189999999999998</v>
      </c>
      <c r="F495">
        <v>5.5919999999999996</v>
      </c>
      <c r="G495">
        <v>5.87</v>
      </c>
    </row>
    <row r="496" spans="1:7" x14ac:dyDescent="0.2">
      <c r="A496">
        <v>123</v>
      </c>
      <c r="B496">
        <v>368.61</v>
      </c>
      <c r="C496">
        <v>5.7629999999999999</v>
      </c>
      <c r="D496">
        <v>5.6050000000000004</v>
      </c>
      <c r="E496">
        <v>6.0650000000000004</v>
      </c>
      <c r="F496">
        <v>5.54</v>
      </c>
      <c r="G496">
        <v>5.8419999999999996</v>
      </c>
    </row>
    <row r="497" spans="1:7" x14ac:dyDescent="0.2">
      <c r="A497">
        <v>124</v>
      </c>
      <c r="B497">
        <v>371.02</v>
      </c>
      <c r="C497">
        <v>5.718</v>
      </c>
      <c r="D497">
        <v>5.5590000000000002</v>
      </c>
      <c r="E497">
        <v>6.0129999999999999</v>
      </c>
      <c r="F497">
        <v>5.4939999999999998</v>
      </c>
      <c r="G497">
        <v>5.8079999999999998</v>
      </c>
    </row>
    <row r="498" spans="1:7" x14ac:dyDescent="0.2">
      <c r="A498">
        <v>125</v>
      </c>
      <c r="B498">
        <v>373.39</v>
      </c>
      <c r="C498">
        <v>5.6710000000000003</v>
      </c>
      <c r="D498">
        <v>5.51</v>
      </c>
      <c r="E498">
        <v>5.9610000000000003</v>
      </c>
      <c r="F498">
        <v>5.4480000000000004</v>
      </c>
      <c r="G498">
        <v>5.766</v>
      </c>
    </row>
    <row r="499" spans="1:7" x14ac:dyDescent="0.2">
      <c r="A499">
        <v>126</v>
      </c>
      <c r="B499">
        <v>375.72</v>
      </c>
      <c r="C499">
        <v>5.6239999999999997</v>
      </c>
      <c r="D499">
        <v>5.46</v>
      </c>
      <c r="E499">
        <v>5.9119999999999999</v>
      </c>
      <c r="F499">
        <v>5.4029999999999996</v>
      </c>
      <c r="G499">
        <v>5.7210000000000001</v>
      </c>
    </row>
    <row r="500" spans="1:7" x14ac:dyDescent="0.2">
      <c r="A500">
        <v>127</v>
      </c>
      <c r="B500">
        <v>378.01</v>
      </c>
      <c r="C500">
        <v>5.5830000000000002</v>
      </c>
      <c r="D500">
        <v>5.4180000000000001</v>
      </c>
      <c r="E500">
        <v>5.8650000000000002</v>
      </c>
      <c r="F500">
        <v>5.3579999999999997</v>
      </c>
      <c r="G500">
        <v>5.6909999999999998</v>
      </c>
    </row>
    <row r="501" spans="1:7" x14ac:dyDescent="0.2">
      <c r="A501">
        <v>128</v>
      </c>
      <c r="B501">
        <v>380.26</v>
      </c>
      <c r="C501">
        <v>5.548</v>
      </c>
      <c r="D501">
        <v>5.375</v>
      </c>
      <c r="E501">
        <v>5.8170000000000002</v>
      </c>
      <c r="F501">
        <v>5.32</v>
      </c>
      <c r="G501">
        <v>5.681</v>
      </c>
    </row>
    <row r="502" spans="1:7" x14ac:dyDescent="0.2">
      <c r="A502">
        <v>129</v>
      </c>
      <c r="B502">
        <v>382.47</v>
      </c>
      <c r="C502">
        <v>5.51</v>
      </c>
      <c r="D502">
        <v>5.3330000000000002</v>
      </c>
      <c r="E502">
        <v>5.7750000000000004</v>
      </c>
      <c r="F502">
        <v>5.2770000000000001</v>
      </c>
      <c r="G502">
        <v>5.6529999999999996</v>
      </c>
    </row>
    <row r="503" spans="1:7" x14ac:dyDescent="0.2">
      <c r="A503">
        <v>130</v>
      </c>
      <c r="B503">
        <v>384.63</v>
      </c>
      <c r="C503">
        <v>5.4690000000000003</v>
      </c>
      <c r="D503">
        <v>5.2949999999999999</v>
      </c>
      <c r="E503">
        <v>5.73</v>
      </c>
      <c r="F503">
        <v>5.2380000000000004</v>
      </c>
      <c r="G503">
        <v>5.6120000000000001</v>
      </c>
    </row>
    <row r="504" spans="1:7" x14ac:dyDescent="0.2">
      <c r="A504">
        <v>131</v>
      </c>
      <c r="B504">
        <v>386.76</v>
      </c>
      <c r="C504">
        <v>5.43</v>
      </c>
      <c r="D504">
        <v>5.2549999999999999</v>
      </c>
      <c r="E504">
        <v>5.6890000000000001</v>
      </c>
      <c r="F504">
        <v>5.2009999999999996</v>
      </c>
      <c r="G504">
        <v>5.5759999999999996</v>
      </c>
    </row>
    <row r="505" spans="1:7" x14ac:dyDescent="0.2">
      <c r="A505">
        <v>132</v>
      </c>
      <c r="B505">
        <v>388.84</v>
      </c>
      <c r="C505">
        <v>5.3920000000000003</v>
      </c>
      <c r="D505">
        <v>5.2160000000000002</v>
      </c>
      <c r="E505">
        <v>5.6470000000000002</v>
      </c>
      <c r="F505">
        <v>5.1660000000000004</v>
      </c>
      <c r="G505">
        <v>5.5389999999999997</v>
      </c>
    </row>
    <row r="506" spans="1:7" x14ac:dyDescent="0.2">
      <c r="A506">
        <v>133</v>
      </c>
      <c r="B506">
        <v>390.88</v>
      </c>
      <c r="C506">
        <v>5.3579999999999997</v>
      </c>
      <c r="D506">
        <v>5.1829999999999998</v>
      </c>
      <c r="E506">
        <v>5.609</v>
      </c>
      <c r="F506">
        <v>5.1349999999999998</v>
      </c>
      <c r="G506">
        <v>5.5039999999999996</v>
      </c>
    </row>
    <row r="507" spans="1:7" x14ac:dyDescent="0.2">
      <c r="A507">
        <v>134</v>
      </c>
      <c r="B507">
        <v>392.87</v>
      </c>
      <c r="C507">
        <v>5.3179999999999996</v>
      </c>
      <c r="D507">
        <v>5.1470000000000002</v>
      </c>
      <c r="E507">
        <v>5.569</v>
      </c>
      <c r="F507">
        <v>5.101</v>
      </c>
      <c r="G507">
        <v>5.4560000000000004</v>
      </c>
    </row>
    <row r="508" spans="1:7" x14ac:dyDescent="0.2">
      <c r="A508">
        <v>135</v>
      </c>
      <c r="B508">
        <v>394.83</v>
      </c>
      <c r="C508">
        <v>5.282</v>
      </c>
      <c r="D508">
        <v>5.1139999999999999</v>
      </c>
      <c r="E508">
        <v>5.5359999999999996</v>
      </c>
      <c r="F508">
        <v>5.0709999999999997</v>
      </c>
      <c r="G508">
        <v>5.407</v>
      </c>
    </row>
    <row r="509" spans="1:7" x14ac:dyDescent="0.2">
      <c r="A509">
        <v>136</v>
      </c>
      <c r="B509">
        <v>396.74</v>
      </c>
      <c r="C509">
        <v>5.2450000000000001</v>
      </c>
      <c r="D509">
        <v>5.0819999999999999</v>
      </c>
      <c r="E509">
        <v>5.4969999999999999</v>
      </c>
      <c r="F509">
        <v>5.0350000000000001</v>
      </c>
      <c r="G509">
        <v>5.3659999999999997</v>
      </c>
    </row>
    <row r="510" spans="1:7" x14ac:dyDescent="0.2">
      <c r="A510">
        <v>137</v>
      </c>
      <c r="B510">
        <v>398.61</v>
      </c>
      <c r="C510">
        <v>5.2119999999999997</v>
      </c>
      <c r="D510">
        <v>5.05</v>
      </c>
      <c r="E510">
        <v>5.4660000000000002</v>
      </c>
      <c r="F510">
        <v>5.008</v>
      </c>
      <c r="G510">
        <v>5.3250000000000002</v>
      </c>
    </row>
    <row r="511" spans="1:7" x14ac:dyDescent="0.2">
      <c r="A511">
        <v>138</v>
      </c>
      <c r="B511">
        <v>400.43</v>
      </c>
      <c r="C511">
        <v>5.18</v>
      </c>
      <c r="D511">
        <v>5.0209999999999999</v>
      </c>
      <c r="E511">
        <v>5.431</v>
      </c>
      <c r="F511">
        <v>4.9770000000000003</v>
      </c>
      <c r="G511">
        <v>5.2919999999999998</v>
      </c>
    </row>
    <row r="512" spans="1:7" x14ac:dyDescent="0.2">
      <c r="A512">
        <v>139</v>
      </c>
      <c r="B512">
        <v>402.22</v>
      </c>
      <c r="C512">
        <v>5.1559999999999997</v>
      </c>
      <c r="D512">
        <v>4.9909999999999997</v>
      </c>
      <c r="E512">
        <v>5.4050000000000002</v>
      </c>
      <c r="F512">
        <v>4.9509999999999996</v>
      </c>
      <c r="G512">
        <v>5.2759999999999998</v>
      </c>
    </row>
    <row r="513" spans="1:7" x14ac:dyDescent="0.2">
      <c r="A513">
        <v>140</v>
      </c>
      <c r="B513">
        <v>403.96</v>
      </c>
      <c r="C513">
        <v>5.1280000000000001</v>
      </c>
      <c r="D513">
        <v>4.9630000000000001</v>
      </c>
      <c r="E513">
        <v>5.3739999999999997</v>
      </c>
      <c r="F513">
        <v>4.9210000000000003</v>
      </c>
      <c r="G513">
        <v>5.2560000000000002</v>
      </c>
    </row>
    <row r="514" spans="1:7" x14ac:dyDescent="0.2">
      <c r="A514">
        <v>141</v>
      </c>
      <c r="B514">
        <v>405.66</v>
      </c>
      <c r="C514">
        <v>5.0949999999999998</v>
      </c>
      <c r="D514">
        <v>4.9359999999999999</v>
      </c>
      <c r="E514">
        <v>5.3449999999999998</v>
      </c>
      <c r="F514">
        <v>4.8940000000000001</v>
      </c>
      <c r="G514">
        <v>5.2039999999999997</v>
      </c>
    </row>
    <row r="515" spans="1:7" x14ac:dyDescent="0.2">
      <c r="A515">
        <v>142</v>
      </c>
      <c r="B515">
        <v>407.31</v>
      </c>
      <c r="C515">
        <v>5.0599999999999996</v>
      </c>
      <c r="D515">
        <v>4.9089999999999998</v>
      </c>
      <c r="E515">
        <v>5.3170000000000002</v>
      </c>
      <c r="F515">
        <v>4.8659999999999997</v>
      </c>
      <c r="G515">
        <v>5.1459999999999999</v>
      </c>
    </row>
    <row r="516" spans="1:7" x14ac:dyDescent="0.2">
      <c r="A516">
        <v>143</v>
      </c>
      <c r="B516">
        <v>408.92</v>
      </c>
      <c r="C516">
        <v>5.03</v>
      </c>
      <c r="D516">
        <v>4.883</v>
      </c>
      <c r="E516">
        <v>5.2889999999999997</v>
      </c>
      <c r="F516">
        <v>4.84</v>
      </c>
      <c r="G516">
        <v>5.109</v>
      </c>
    </row>
    <row r="517" spans="1:7" x14ac:dyDescent="0.2">
      <c r="A517">
        <v>144</v>
      </c>
      <c r="B517">
        <v>410.49</v>
      </c>
      <c r="C517">
        <v>5.0039999999999996</v>
      </c>
      <c r="D517">
        <v>4.8559999999999999</v>
      </c>
      <c r="E517">
        <v>5.2649999999999997</v>
      </c>
      <c r="F517">
        <v>4.8140000000000001</v>
      </c>
      <c r="G517">
        <v>5.0819999999999999</v>
      </c>
    </row>
    <row r="518" spans="1:7" x14ac:dyDescent="0.2">
      <c r="A518">
        <v>145</v>
      </c>
      <c r="B518">
        <v>412.02</v>
      </c>
      <c r="C518">
        <v>4.9779999999999998</v>
      </c>
      <c r="D518">
        <v>4.8289999999999997</v>
      </c>
      <c r="E518">
        <v>5.2380000000000004</v>
      </c>
      <c r="F518">
        <v>4.7869999999999999</v>
      </c>
      <c r="G518">
        <v>5.0570000000000004</v>
      </c>
    </row>
    <row r="519" spans="1:7" x14ac:dyDescent="0.2">
      <c r="A519">
        <v>146</v>
      </c>
      <c r="B519">
        <v>413.5</v>
      </c>
      <c r="C519">
        <v>4.9530000000000003</v>
      </c>
      <c r="D519">
        <v>4.806</v>
      </c>
      <c r="E519">
        <v>5.2119999999999997</v>
      </c>
      <c r="F519">
        <v>4.7649999999999997</v>
      </c>
      <c r="G519">
        <v>5.0279999999999996</v>
      </c>
    </row>
    <row r="520" spans="1:7" x14ac:dyDescent="0.2">
      <c r="A520">
        <v>147</v>
      </c>
      <c r="B520">
        <v>414.94</v>
      </c>
      <c r="C520">
        <v>4.9240000000000004</v>
      </c>
      <c r="D520">
        <v>4.78</v>
      </c>
      <c r="E520">
        <v>5.1849999999999996</v>
      </c>
      <c r="F520">
        <v>4.7380000000000004</v>
      </c>
      <c r="G520">
        <v>4.9930000000000003</v>
      </c>
    </row>
    <row r="521" spans="1:7" x14ac:dyDescent="0.2">
      <c r="A521">
        <v>148</v>
      </c>
      <c r="B521">
        <v>416.33</v>
      </c>
      <c r="C521">
        <v>4.8970000000000002</v>
      </c>
      <c r="D521">
        <v>4.7560000000000002</v>
      </c>
      <c r="E521">
        <v>5.1630000000000003</v>
      </c>
      <c r="F521">
        <v>4.7140000000000004</v>
      </c>
      <c r="G521">
        <v>4.9530000000000003</v>
      </c>
    </row>
    <row r="522" spans="1:7" x14ac:dyDescent="0.2">
      <c r="A522">
        <v>149</v>
      </c>
      <c r="B522">
        <v>417.69</v>
      </c>
      <c r="C522">
        <v>4.8620000000000001</v>
      </c>
      <c r="D522">
        <v>4.7279999999999998</v>
      </c>
      <c r="E522">
        <v>5.1369999999999996</v>
      </c>
      <c r="F522">
        <v>4.68</v>
      </c>
      <c r="G522">
        <v>4.9039999999999999</v>
      </c>
    </row>
    <row r="523" spans="1:7" x14ac:dyDescent="0.2">
      <c r="A523">
        <v>150</v>
      </c>
      <c r="B523">
        <v>419</v>
      </c>
      <c r="C523">
        <v>4.8319999999999999</v>
      </c>
      <c r="D523">
        <v>4.7080000000000002</v>
      </c>
      <c r="E523">
        <v>5.1150000000000002</v>
      </c>
      <c r="F523">
        <v>4.6420000000000003</v>
      </c>
      <c r="G523">
        <v>4.8609999999999998</v>
      </c>
    </row>
    <row r="524" spans="1:7" x14ac:dyDescent="0.2">
      <c r="A524">
        <v>151</v>
      </c>
      <c r="B524">
        <v>420.26</v>
      </c>
      <c r="C524">
        <v>4.8090000000000002</v>
      </c>
      <c r="D524">
        <v>4.6820000000000004</v>
      </c>
      <c r="E524">
        <v>5.0910000000000002</v>
      </c>
      <c r="F524">
        <v>4.617</v>
      </c>
      <c r="G524">
        <v>4.8470000000000004</v>
      </c>
    </row>
    <row r="525" spans="1:7" x14ac:dyDescent="0.2">
      <c r="A525">
        <v>152</v>
      </c>
      <c r="B525">
        <v>421.49</v>
      </c>
      <c r="C525">
        <v>4.7930000000000001</v>
      </c>
      <c r="D525">
        <v>4.6580000000000004</v>
      </c>
      <c r="E525">
        <v>5.0670000000000002</v>
      </c>
      <c r="F525">
        <v>4.593</v>
      </c>
      <c r="G525">
        <v>4.8529999999999998</v>
      </c>
    </row>
    <row r="526" spans="1:7" x14ac:dyDescent="0.2">
      <c r="A526">
        <v>153</v>
      </c>
      <c r="B526">
        <v>422.67</v>
      </c>
      <c r="C526">
        <v>4.7690000000000001</v>
      </c>
      <c r="D526">
        <v>4.6319999999999997</v>
      </c>
      <c r="E526">
        <v>5.0380000000000003</v>
      </c>
      <c r="F526">
        <v>4.5720000000000001</v>
      </c>
      <c r="G526">
        <v>4.8339999999999996</v>
      </c>
    </row>
    <row r="527" spans="1:7" x14ac:dyDescent="0.2">
      <c r="A527">
        <v>154</v>
      </c>
      <c r="B527">
        <v>423.8</v>
      </c>
      <c r="C527">
        <v>4.7430000000000003</v>
      </c>
      <c r="D527">
        <v>4.6050000000000004</v>
      </c>
      <c r="E527">
        <v>5.0129999999999999</v>
      </c>
      <c r="F527">
        <v>4.548</v>
      </c>
      <c r="G527">
        <v>4.806</v>
      </c>
    </row>
    <row r="528" spans="1:7" x14ac:dyDescent="0.2">
      <c r="A528">
        <v>155</v>
      </c>
      <c r="B528">
        <v>424.9</v>
      </c>
      <c r="C528">
        <v>4.7169999999999996</v>
      </c>
      <c r="D528">
        <v>4.5780000000000003</v>
      </c>
      <c r="E528">
        <v>4.984</v>
      </c>
      <c r="F528">
        <v>4.5259999999999998</v>
      </c>
      <c r="G528">
        <v>4.78</v>
      </c>
    </row>
    <row r="529" spans="1:7" x14ac:dyDescent="0.2">
      <c r="A529">
        <v>156</v>
      </c>
      <c r="B529">
        <v>425.95</v>
      </c>
      <c r="C529">
        <v>4.6929999999999996</v>
      </c>
      <c r="D529">
        <v>4.55</v>
      </c>
      <c r="E529">
        <v>4.9580000000000002</v>
      </c>
      <c r="F529">
        <v>4.5</v>
      </c>
      <c r="G529">
        <v>4.7649999999999997</v>
      </c>
    </row>
    <row r="530" spans="1:7" x14ac:dyDescent="0.2">
      <c r="A530">
        <v>157</v>
      </c>
      <c r="B530">
        <v>426.96</v>
      </c>
      <c r="C530">
        <v>4.665</v>
      </c>
      <c r="D530">
        <v>4.5179999999999998</v>
      </c>
      <c r="E530">
        <v>4.9279999999999999</v>
      </c>
      <c r="F530">
        <v>4.4729999999999999</v>
      </c>
      <c r="G530">
        <v>4.742</v>
      </c>
    </row>
    <row r="531" spans="1:7" x14ac:dyDescent="0.2">
      <c r="A531">
        <v>158</v>
      </c>
      <c r="B531">
        <v>427.92</v>
      </c>
      <c r="C531">
        <v>4.6319999999999997</v>
      </c>
      <c r="D531">
        <v>4.4829999999999997</v>
      </c>
      <c r="E531">
        <v>4.8929999999999998</v>
      </c>
      <c r="F531">
        <v>4.4420000000000002</v>
      </c>
      <c r="G531">
        <v>4.7110000000000003</v>
      </c>
    </row>
    <row r="532" spans="1:7" x14ac:dyDescent="0.2">
      <c r="A532">
        <v>159</v>
      </c>
      <c r="B532">
        <v>428.84</v>
      </c>
      <c r="C532">
        <v>4.6020000000000003</v>
      </c>
      <c r="D532">
        <v>4.4489999999999998</v>
      </c>
      <c r="E532">
        <v>4.8570000000000002</v>
      </c>
      <c r="F532">
        <v>4.41</v>
      </c>
      <c r="G532">
        <v>4.6900000000000004</v>
      </c>
    </row>
    <row r="533" spans="1:7" x14ac:dyDescent="0.2">
      <c r="A533">
        <v>160</v>
      </c>
      <c r="B533">
        <v>429.72</v>
      </c>
      <c r="C533">
        <v>4.569</v>
      </c>
      <c r="D533">
        <v>4.4089999999999998</v>
      </c>
      <c r="E533">
        <v>4.8179999999999996</v>
      </c>
      <c r="F533">
        <v>4.3780000000000001</v>
      </c>
      <c r="G533">
        <v>4.6710000000000003</v>
      </c>
    </row>
    <row r="534" spans="1:7" x14ac:dyDescent="0.2">
      <c r="A534">
        <v>161</v>
      </c>
      <c r="B534">
        <v>430.55</v>
      </c>
      <c r="C534">
        <v>4.53</v>
      </c>
      <c r="D534">
        <v>4.37</v>
      </c>
      <c r="E534">
        <v>4.7759999999999998</v>
      </c>
      <c r="F534">
        <v>4.3380000000000001</v>
      </c>
      <c r="G534">
        <v>4.6349999999999998</v>
      </c>
    </row>
    <row r="535" spans="1:7" x14ac:dyDescent="0.2">
      <c r="A535">
        <v>162</v>
      </c>
      <c r="B535">
        <v>431.35</v>
      </c>
      <c r="C535">
        <v>4.4809999999999999</v>
      </c>
      <c r="D535">
        <v>4.3239999999999998</v>
      </c>
      <c r="E535">
        <v>4.7309999999999999</v>
      </c>
      <c r="F535">
        <v>4.2949999999999999</v>
      </c>
      <c r="G535">
        <v>4.5739999999999998</v>
      </c>
    </row>
    <row r="536" spans="1:7" x14ac:dyDescent="0.2">
      <c r="A536">
        <v>163</v>
      </c>
      <c r="B536">
        <v>432.1</v>
      </c>
      <c r="C536">
        <v>4.43</v>
      </c>
      <c r="D536">
        <v>4.2750000000000004</v>
      </c>
      <c r="E536">
        <v>4.6849999999999996</v>
      </c>
      <c r="F536">
        <v>4.2519999999999998</v>
      </c>
      <c r="G536">
        <v>4.508</v>
      </c>
    </row>
    <row r="537" spans="1:7" x14ac:dyDescent="0.2">
      <c r="A537">
        <v>164</v>
      </c>
      <c r="B537">
        <v>432.8</v>
      </c>
      <c r="C537">
        <v>4.3789999999999996</v>
      </c>
      <c r="D537">
        <v>4.2220000000000004</v>
      </c>
      <c r="E537">
        <v>4.6319999999999997</v>
      </c>
      <c r="F537">
        <v>4.2030000000000003</v>
      </c>
      <c r="G537">
        <v>4.4580000000000002</v>
      </c>
    </row>
    <row r="538" spans="1:7" x14ac:dyDescent="0.2">
      <c r="A538">
        <v>165</v>
      </c>
      <c r="B538">
        <v>433.47</v>
      </c>
      <c r="C538">
        <v>4.33</v>
      </c>
      <c r="D538">
        <v>4.1680000000000001</v>
      </c>
      <c r="E538">
        <v>4.58</v>
      </c>
      <c r="F538">
        <v>4.1500000000000004</v>
      </c>
      <c r="G538">
        <v>4.4240000000000004</v>
      </c>
    </row>
    <row r="539" spans="1:7" x14ac:dyDescent="0.2">
      <c r="A539">
        <v>166</v>
      </c>
      <c r="B539">
        <v>434.09</v>
      </c>
      <c r="C539">
        <v>4.2789999999999999</v>
      </c>
      <c r="D539">
        <v>4.1109999999999998</v>
      </c>
      <c r="E539">
        <v>4.5209999999999999</v>
      </c>
      <c r="F539">
        <v>4.0940000000000003</v>
      </c>
      <c r="G539">
        <v>4.3899999999999997</v>
      </c>
    </row>
    <row r="540" spans="1:7" x14ac:dyDescent="0.2">
      <c r="A540">
        <v>167</v>
      </c>
      <c r="B540">
        <v>434.66</v>
      </c>
      <c r="C540">
        <v>4.2210000000000001</v>
      </c>
      <c r="D540">
        <v>4.0469999999999997</v>
      </c>
      <c r="E540">
        <v>4.4619999999999997</v>
      </c>
      <c r="F540">
        <v>4.032</v>
      </c>
      <c r="G540">
        <v>4.343</v>
      </c>
    </row>
    <row r="541" spans="1:7" x14ac:dyDescent="0.2">
      <c r="A541">
        <v>168</v>
      </c>
      <c r="B541">
        <v>435.2</v>
      </c>
      <c r="C541">
        <v>4.157</v>
      </c>
      <c r="D541">
        <v>3.9790000000000001</v>
      </c>
      <c r="E541">
        <v>4.3959999999999999</v>
      </c>
      <c r="F541">
        <v>3.9660000000000002</v>
      </c>
      <c r="G541">
        <v>4.2880000000000003</v>
      </c>
    </row>
    <row r="542" spans="1:7" x14ac:dyDescent="0.2">
      <c r="A542">
        <v>169</v>
      </c>
      <c r="B542">
        <v>435.69</v>
      </c>
      <c r="C542">
        <v>4.0890000000000004</v>
      </c>
      <c r="D542">
        <v>3.9079999999999999</v>
      </c>
      <c r="E542">
        <v>4.33</v>
      </c>
      <c r="F542">
        <v>3.895</v>
      </c>
      <c r="G542">
        <v>4.2210000000000001</v>
      </c>
    </row>
    <row r="543" spans="1:7" x14ac:dyDescent="0.2">
      <c r="A543">
        <v>170</v>
      </c>
      <c r="B543">
        <v>436.14</v>
      </c>
      <c r="C543">
        <v>4.0140000000000002</v>
      </c>
      <c r="D543">
        <v>3.8359999999999999</v>
      </c>
      <c r="E543">
        <v>4.2539999999999996</v>
      </c>
      <c r="F543">
        <v>3.8210000000000002</v>
      </c>
      <c r="G543">
        <v>4.1459999999999999</v>
      </c>
    </row>
    <row r="544" spans="1:7" x14ac:dyDescent="0.2">
      <c r="A544">
        <v>171</v>
      </c>
      <c r="B544">
        <v>436.54</v>
      </c>
      <c r="C544">
        <v>3.9350000000000001</v>
      </c>
      <c r="D544">
        <v>3.7509999999999999</v>
      </c>
      <c r="E544">
        <v>4.1779999999999999</v>
      </c>
      <c r="F544">
        <v>3.7440000000000002</v>
      </c>
      <c r="G544">
        <v>4.0659999999999998</v>
      </c>
    </row>
    <row r="545" spans="1:7" x14ac:dyDescent="0.2">
      <c r="A545">
        <v>172</v>
      </c>
      <c r="B545">
        <v>436.91</v>
      </c>
      <c r="C545">
        <v>3.8580000000000001</v>
      </c>
      <c r="D545">
        <v>3.6789999999999998</v>
      </c>
      <c r="E545">
        <v>4.0999999999999996</v>
      </c>
      <c r="F545">
        <v>3.6680000000000001</v>
      </c>
      <c r="G545">
        <v>3.984</v>
      </c>
    </row>
    <row r="546" spans="1:7" x14ac:dyDescent="0.2">
      <c r="A546">
        <v>173</v>
      </c>
      <c r="B546">
        <v>437.23</v>
      </c>
      <c r="C546">
        <v>3.78</v>
      </c>
      <c r="D546">
        <v>3.597</v>
      </c>
      <c r="E546">
        <v>4.0179999999999998</v>
      </c>
      <c r="F546">
        <v>3.581</v>
      </c>
      <c r="G546">
        <v>3.923</v>
      </c>
    </row>
    <row r="547" spans="1:7" x14ac:dyDescent="0.2">
      <c r="A547">
        <v>174</v>
      </c>
      <c r="B547">
        <v>437.51</v>
      </c>
      <c r="C547">
        <v>3.7040000000000002</v>
      </c>
      <c r="D547">
        <v>3.5190000000000001</v>
      </c>
      <c r="E547">
        <v>3.9350000000000001</v>
      </c>
      <c r="F547">
        <v>3.5</v>
      </c>
      <c r="G547">
        <v>3.8620000000000001</v>
      </c>
    </row>
    <row r="548" spans="1:7" x14ac:dyDescent="0.2">
      <c r="A548">
        <v>175</v>
      </c>
      <c r="B548">
        <v>437.74</v>
      </c>
      <c r="C548">
        <v>3.621</v>
      </c>
      <c r="D548">
        <v>3.4340000000000002</v>
      </c>
      <c r="E548">
        <v>3.8479999999999999</v>
      </c>
      <c r="F548">
        <v>3.415</v>
      </c>
      <c r="G548">
        <v>3.7890000000000001</v>
      </c>
    </row>
    <row r="549" spans="1:7" x14ac:dyDescent="0.2">
      <c r="A549">
        <v>176</v>
      </c>
      <c r="B549">
        <v>437.93</v>
      </c>
      <c r="C549">
        <v>3.5350000000000001</v>
      </c>
      <c r="D549">
        <v>3.3460000000000001</v>
      </c>
      <c r="E549">
        <v>3.7589999999999999</v>
      </c>
      <c r="F549">
        <v>3.3279999999999998</v>
      </c>
      <c r="G549">
        <v>3.7050000000000001</v>
      </c>
    </row>
    <row r="550" spans="1:7" x14ac:dyDescent="0.2">
      <c r="A550">
        <v>177</v>
      </c>
      <c r="B550">
        <v>438.08</v>
      </c>
      <c r="C550">
        <v>3.4430000000000001</v>
      </c>
      <c r="D550">
        <v>3.2570000000000001</v>
      </c>
      <c r="E550">
        <v>3.665</v>
      </c>
      <c r="F550">
        <v>3.238</v>
      </c>
      <c r="G550">
        <v>3.613</v>
      </c>
    </row>
    <row r="551" spans="1:7" x14ac:dyDescent="0.2">
      <c r="A551">
        <v>178</v>
      </c>
      <c r="B551">
        <v>438.19</v>
      </c>
      <c r="C551">
        <v>3.3540000000000001</v>
      </c>
      <c r="D551">
        <v>3.1659999999999999</v>
      </c>
      <c r="E551">
        <v>3.57</v>
      </c>
      <c r="F551">
        <v>3.15</v>
      </c>
      <c r="G551">
        <v>3.5289999999999999</v>
      </c>
    </row>
    <row r="552" spans="1:7" x14ac:dyDescent="0.2">
      <c r="A552">
        <v>179</v>
      </c>
      <c r="B552">
        <v>438.25</v>
      </c>
      <c r="C552">
        <v>3.2629999999999999</v>
      </c>
      <c r="D552">
        <v>3.0710000000000002</v>
      </c>
      <c r="E552">
        <v>3.4780000000000002</v>
      </c>
      <c r="F552">
        <v>3.056</v>
      </c>
      <c r="G552">
        <v>3.448</v>
      </c>
    </row>
    <row r="553" spans="1:7" x14ac:dyDescent="0.2">
      <c r="A553">
        <v>180</v>
      </c>
      <c r="B553">
        <v>438.28</v>
      </c>
      <c r="C553">
        <v>3.17</v>
      </c>
      <c r="D553">
        <v>2.976</v>
      </c>
      <c r="E553">
        <v>3.383</v>
      </c>
      <c r="F553">
        <v>2.9609999999999999</v>
      </c>
      <c r="G553">
        <v>3.3620000000000001</v>
      </c>
    </row>
    <row r="554" spans="1:7" x14ac:dyDescent="0.2">
      <c r="A554">
        <v>181</v>
      </c>
      <c r="B554">
        <v>438.25</v>
      </c>
      <c r="C554">
        <v>3.0739999999999998</v>
      </c>
      <c r="D554">
        <v>2.8820000000000001</v>
      </c>
      <c r="E554">
        <v>3.2829999999999999</v>
      </c>
      <c r="F554">
        <v>2.8620000000000001</v>
      </c>
      <c r="G554">
        <v>3.2690000000000001</v>
      </c>
    </row>
    <row r="555" spans="1:7" x14ac:dyDescent="0.2">
      <c r="A555">
        <v>182</v>
      </c>
      <c r="B555">
        <v>438.19</v>
      </c>
      <c r="C555">
        <v>2.9809999999999999</v>
      </c>
      <c r="D555">
        <v>2.7879999999999998</v>
      </c>
      <c r="E555">
        <v>3.1880000000000002</v>
      </c>
      <c r="F555">
        <v>2.7690000000000001</v>
      </c>
      <c r="G555">
        <v>3.1789999999999998</v>
      </c>
    </row>
    <row r="556" spans="1:7" x14ac:dyDescent="0.2">
      <c r="A556">
        <v>183</v>
      </c>
      <c r="B556">
        <v>438.08</v>
      </c>
      <c r="C556">
        <v>2.8839999999999999</v>
      </c>
      <c r="D556">
        <v>2.6869999999999998</v>
      </c>
      <c r="E556">
        <v>3.0859999999999999</v>
      </c>
      <c r="F556">
        <v>2.67</v>
      </c>
      <c r="G556">
        <v>3.0920000000000001</v>
      </c>
    </row>
    <row r="557" spans="1:7" x14ac:dyDescent="0.2">
      <c r="A557">
        <v>184</v>
      </c>
      <c r="B557">
        <v>437.93</v>
      </c>
      <c r="C557">
        <v>2.7959999999999998</v>
      </c>
      <c r="D557">
        <v>2.5920000000000001</v>
      </c>
      <c r="E557">
        <v>2.992</v>
      </c>
      <c r="F557">
        <v>2.573</v>
      </c>
      <c r="G557">
        <v>3.0259999999999998</v>
      </c>
    </row>
    <row r="558" spans="1:7" x14ac:dyDescent="0.2">
      <c r="A558">
        <v>185</v>
      </c>
      <c r="B558">
        <v>437.74</v>
      </c>
      <c r="C558">
        <v>2.698</v>
      </c>
      <c r="D558">
        <v>2.4940000000000002</v>
      </c>
      <c r="E558">
        <v>2.8889999999999998</v>
      </c>
      <c r="F558">
        <v>2.48</v>
      </c>
      <c r="G558">
        <v>2.9279999999999999</v>
      </c>
    </row>
    <row r="559" spans="1:7" x14ac:dyDescent="0.2">
      <c r="A559">
        <v>186</v>
      </c>
      <c r="B559">
        <v>437.51</v>
      </c>
      <c r="C559">
        <v>2.5939999999999999</v>
      </c>
      <c r="D559">
        <v>2.4009999999999998</v>
      </c>
      <c r="E559">
        <v>2.7879999999999998</v>
      </c>
      <c r="F559">
        <v>2.383</v>
      </c>
      <c r="G559">
        <v>2.8029999999999999</v>
      </c>
    </row>
    <row r="560" spans="1:7" x14ac:dyDescent="0.2">
      <c r="A560">
        <v>187</v>
      </c>
      <c r="B560">
        <v>437.23</v>
      </c>
      <c r="C560">
        <v>2.4929999999999999</v>
      </c>
      <c r="D560">
        <v>2.3029999999999999</v>
      </c>
      <c r="E560">
        <v>2.6880000000000002</v>
      </c>
      <c r="F560">
        <v>2.2890000000000001</v>
      </c>
      <c r="G560">
        <v>2.6909999999999998</v>
      </c>
    </row>
    <row r="561" spans="1:7" x14ac:dyDescent="0.2">
      <c r="A561">
        <v>188</v>
      </c>
      <c r="B561">
        <v>436.91</v>
      </c>
      <c r="C561">
        <v>2.399</v>
      </c>
      <c r="D561">
        <v>2.206</v>
      </c>
      <c r="E561">
        <v>2.5870000000000002</v>
      </c>
      <c r="F561">
        <v>2.1909999999999998</v>
      </c>
      <c r="G561">
        <v>2.6120000000000001</v>
      </c>
    </row>
    <row r="562" spans="1:7" x14ac:dyDescent="0.2">
      <c r="A562">
        <v>189</v>
      </c>
      <c r="B562">
        <v>436.54</v>
      </c>
      <c r="C562">
        <v>2.3069999999999999</v>
      </c>
      <c r="D562">
        <v>2.1120000000000001</v>
      </c>
      <c r="E562">
        <v>2.4900000000000002</v>
      </c>
      <c r="F562">
        <v>2.0979999999999999</v>
      </c>
      <c r="G562">
        <v>2.5270000000000001</v>
      </c>
    </row>
    <row r="563" spans="1:7" x14ac:dyDescent="0.2">
      <c r="A563">
        <v>190</v>
      </c>
      <c r="B563">
        <v>436.14</v>
      </c>
      <c r="C563">
        <v>2.2120000000000002</v>
      </c>
      <c r="D563">
        <v>2.02</v>
      </c>
      <c r="E563">
        <v>2.391</v>
      </c>
      <c r="F563">
        <v>2.0049999999999999</v>
      </c>
      <c r="G563">
        <v>2.431</v>
      </c>
    </row>
    <row r="564" spans="1:7" x14ac:dyDescent="0.2">
      <c r="A564">
        <v>191</v>
      </c>
      <c r="B564">
        <v>435.69</v>
      </c>
      <c r="C564">
        <v>2.125</v>
      </c>
      <c r="D564">
        <v>1.9319999999999999</v>
      </c>
      <c r="E564">
        <v>2.2949999999999999</v>
      </c>
      <c r="F564">
        <v>1.919</v>
      </c>
      <c r="G564">
        <v>2.3540000000000001</v>
      </c>
    </row>
    <row r="565" spans="1:7" x14ac:dyDescent="0.2">
      <c r="A565">
        <v>192</v>
      </c>
      <c r="B565">
        <v>435.2</v>
      </c>
      <c r="C565">
        <v>2.0379999999999998</v>
      </c>
      <c r="D565">
        <v>1.8460000000000001</v>
      </c>
      <c r="E565">
        <v>2.2000000000000002</v>
      </c>
      <c r="F565">
        <v>1.8340000000000001</v>
      </c>
      <c r="G565">
        <v>2.2730000000000001</v>
      </c>
    </row>
    <row r="566" spans="1:7" x14ac:dyDescent="0.2">
      <c r="A566">
        <v>193</v>
      </c>
      <c r="B566">
        <v>434.66</v>
      </c>
      <c r="C566">
        <v>1.9510000000000001</v>
      </c>
      <c r="D566">
        <v>1.7629999999999999</v>
      </c>
      <c r="E566">
        <v>2.1070000000000002</v>
      </c>
      <c r="F566">
        <v>1.7529999999999999</v>
      </c>
      <c r="G566">
        <v>2.181</v>
      </c>
    </row>
    <row r="567" spans="1:7" x14ac:dyDescent="0.2">
      <c r="A567">
        <v>194</v>
      </c>
      <c r="B567">
        <v>434.09</v>
      </c>
      <c r="C567">
        <v>1.869</v>
      </c>
      <c r="D567">
        <v>1.6890000000000001</v>
      </c>
      <c r="E567">
        <v>2.0169999999999999</v>
      </c>
      <c r="F567">
        <v>1.677</v>
      </c>
      <c r="G567">
        <v>2.0920000000000001</v>
      </c>
    </row>
    <row r="568" spans="1:7" x14ac:dyDescent="0.2">
      <c r="A568">
        <v>195</v>
      </c>
      <c r="B568">
        <v>433.47</v>
      </c>
      <c r="C568">
        <v>1.7929999999999999</v>
      </c>
      <c r="D568">
        <v>1.6120000000000001</v>
      </c>
      <c r="E568">
        <v>1.9319999999999999</v>
      </c>
      <c r="F568">
        <v>1.6040000000000001</v>
      </c>
      <c r="G568">
        <v>2.0230000000000001</v>
      </c>
    </row>
    <row r="569" spans="1:7" x14ac:dyDescent="0.2">
      <c r="A569">
        <v>196</v>
      </c>
      <c r="B569">
        <v>432.8</v>
      </c>
      <c r="C569">
        <v>1.72</v>
      </c>
      <c r="D569">
        <v>1.544</v>
      </c>
      <c r="E569">
        <v>1.8520000000000001</v>
      </c>
      <c r="F569">
        <v>1.5329999999999999</v>
      </c>
      <c r="G569">
        <v>1.9490000000000001</v>
      </c>
    </row>
    <row r="570" spans="1:7" x14ac:dyDescent="0.2">
      <c r="A570">
        <v>197</v>
      </c>
      <c r="B570">
        <v>432.1</v>
      </c>
      <c r="C570">
        <v>1.6479999999999999</v>
      </c>
      <c r="D570">
        <v>1.4750000000000001</v>
      </c>
      <c r="E570">
        <v>1.78</v>
      </c>
      <c r="F570">
        <v>1.464</v>
      </c>
      <c r="G570">
        <v>1.873</v>
      </c>
    </row>
    <row r="571" spans="1:7" x14ac:dyDescent="0.2">
      <c r="A571">
        <v>198</v>
      </c>
      <c r="B571">
        <v>431.35</v>
      </c>
      <c r="C571">
        <v>1.58</v>
      </c>
      <c r="D571">
        <v>1.415</v>
      </c>
      <c r="E571">
        <v>1.706</v>
      </c>
      <c r="F571">
        <v>1.405</v>
      </c>
      <c r="G571">
        <v>1.7929999999999999</v>
      </c>
    </row>
    <row r="572" spans="1:7" x14ac:dyDescent="0.2">
      <c r="A572">
        <v>199</v>
      </c>
      <c r="B572">
        <v>430.55</v>
      </c>
      <c r="C572">
        <v>1.5129999999999999</v>
      </c>
      <c r="D572">
        <v>1.355</v>
      </c>
      <c r="E572">
        <v>1.64</v>
      </c>
      <c r="F572">
        <v>1.341</v>
      </c>
      <c r="G572">
        <v>1.7150000000000001</v>
      </c>
    </row>
    <row r="573" spans="1:7" x14ac:dyDescent="0.2">
      <c r="A573">
        <v>200</v>
      </c>
      <c r="B573">
        <v>429.72</v>
      </c>
      <c r="C573">
        <v>1.454</v>
      </c>
      <c r="D573">
        <v>1.2969999999999999</v>
      </c>
      <c r="E573">
        <v>1.579</v>
      </c>
      <c r="F573">
        <v>1.286</v>
      </c>
      <c r="G573">
        <v>1.6539999999999999</v>
      </c>
    </row>
    <row r="574" spans="1:7" x14ac:dyDescent="0.2">
      <c r="A574">
        <v>201</v>
      </c>
      <c r="B574">
        <v>428.84</v>
      </c>
      <c r="C574">
        <v>1.4019999999999999</v>
      </c>
      <c r="D574">
        <v>1.246</v>
      </c>
      <c r="E574">
        <v>1.522</v>
      </c>
      <c r="F574">
        <v>1.2330000000000001</v>
      </c>
      <c r="G574">
        <v>1.609</v>
      </c>
    </row>
    <row r="575" spans="1:7" x14ac:dyDescent="0.2">
      <c r="A575">
        <v>202</v>
      </c>
      <c r="B575">
        <v>427.92</v>
      </c>
      <c r="C575">
        <v>1.3520000000000001</v>
      </c>
      <c r="D575">
        <v>1.196</v>
      </c>
      <c r="E575">
        <v>1.4630000000000001</v>
      </c>
      <c r="F575">
        <v>1.1839999999999999</v>
      </c>
      <c r="G575">
        <v>1.5649999999999999</v>
      </c>
    </row>
    <row r="576" spans="1:7" x14ac:dyDescent="0.2">
      <c r="A576">
        <v>203</v>
      </c>
      <c r="B576">
        <v>426.96</v>
      </c>
      <c r="C576">
        <v>1.304</v>
      </c>
      <c r="D576">
        <v>1.1479999999999999</v>
      </c>
      <c r="E576">
        <v>1.413</v>
      </c>
      <c r="F576">
        <v>1.1339999999999999</v>
      </c>
      <c r="G576">
        <v>1.522</v>
      </c>
    </row>
    <row r="577" spans="1:7" x14ac:dyDescent="0.2">
      <c r="A577">
        <v>204</v>
      </c>
      <c r="B577">
        <v>425.95</v>
      </c>
      <c r="C577">
        <v>1.262</v>
      </c>
      <c r="D577">
        <v>1.103</v>
      </c>
      <c r="E577">
        <v>1.367</v>
      </c>
      <c r="F577">
        <v>1.0940000000000001</v>
      </c>
      <c r="G577">
        <v>1.4850000000000001</v>
      </c>
    </row>
    <row r="578" spans="1:7" x14ac:dyDescent="0.2">
      <c r="A578">
        <v>205</v>
      </c>
      <c r="B578">
        <v>424.9</v>
      </c>
      <c r="C578">
        <v>1.224</v>
      </c>
      <c r="D578">
        <v>1.0609999999999999</v>
      </c>
      <c r="E578">
        <v>1.32</v>
      </c>
      <c r="F578">
        <v>1.0529999999999999</v>
      </c>
      <c r="G578">
        <v>1.4630000000000001</v>
      </c>
    </row>
    <row r="579" spans="1:7" x14ac:dyDescent="0.2">
      <c r="A579">
        <v>206</v>
      </c>
      <c r="B579">
        <v>423.8</v>
      </c>
      <c r="C579">
        <v>1.1890000000000001</v>
      </c>
      <c r="D579">
        <v>1.02</v>
      </c>
      <c r="E579">
        <v>1.28</v>
      </c>
      <c r="F579">
        <v>1.0169999999999999</v>
      </c>
      <c r="G579">
        <v>1.44</v>
      </c>
    </row>
    <row r="580" spans="1:7" x14ac:dyDescent="0.2">
      <c r="A580">
        <v>207</v>
      </c>
      <c r="B580">
        <v>422.67</v>
      </c>
      <c r="C580">
        <v>1.1579999999999999</v>
      </c>
      <c r="D580">
        <v>0.98799999999999999</v>
      </c>
      <c r="E580">
        <v>1.24</v>
      </c>
      <c r="F580">
        <v>0.98</v>
      </c>
      <c r="G580">
        <v>1.4219999999999999</v>
      </c>
    </row>
    <row r="581" spans="1:7" x14ac:dyDescent="0.2">
      <c r="A581">
        <v>208</v>
      </c>
      <c r="B581">
        <v>421.49</v>
      </c>
      <c r="C581">
        <v>1.1299999999999999</v>
      </c>
      <c r="D581">
        <v>0.95199999999999996</v>
      </c>
      <c r="E581">
        <v>1.206</v>
      </c>
      <c r="F581">
        <v>0.95099999999999996</v>
      </c>
      <c r="G581">
        <v>1.411</v>
      </c>
    </row>
    <row r="582" spans="1:7" x14ac:dyDescent="0.2">
      <c r="A582">
        <v>209</v>
      </c>
      <c r="B582">
        <v>420.26</v>
      </c>
      <c r="C582">
        <v>1.1060000000000001</v>
      </c>
      <c r="D582">
        <v>0.92400000000000004</v>
      </c>
      <c r="E582">
        <v>1.1739999999999999</v>
      </c>
      <c r="F582">
        <v>0.92500000000000004</v>
      </c>
      <c r="G582">
        <v>1.4</v>
      </c>
    </row>
    <row r="583" spans="1:7" x14ac:dyDescent="0.2">
      <c r="A583">
        <v>210</v>
      </c>
      <c r="B583">
        <v>419</v>
      </c>
      <c r="C583">
        <v>1.081</v>
      </c>
      <c r="D583">
        <v>0.89600000000000002</v>
      </c>
      <c r="E583">
        <v>1.145</v>
      </c>
      <c r="F583">
        <v>0.89800000000000002</v>
      </c>
      <c r="G583">
        <v>1.3859999999999999</v>
      </c>
    </row>
    <row r="584" spans="1:7" x14ac:dyDescent="0.2">
      <c r="A584">
        <v>211</v>
      </c>
      <c r="B584">
        <v>417.69</v>
      </c>
      <c r="C584">
        <v>1.056</v>
      </c>
      <c r="D584">
        <v>0.873</v>
      </c>
      <c r="E584">
        <v>1.1180000000000001</v>
      </c>
      <c r="F584">
        <v>0.88100000000000001</v>
      </c>
      <c r="G584">
        <v>1.3520000000000001</v>
      </c>
    </row>
    <row r="585" spans="1:7" x14ac:dyDescent="0.2">
      <c r="A585">
        <v>212</v>
      </c>
      <c r="B585">
        <v>416.33</v>
      </c>
      <c r="C585">
        <v>1.032</v>
      </c>
      <c r="D585">
        <v>0.85099999999999998</v>
      </c>
      <c r="E585">
        <v>1.093</v>
      </c>
      <c r="F585">
        <v>0.86099999999999999</v>
      </c>
      <c r="G585">
        <v>1.323</v>
      </c>
    </row>
    <row r="586" spans="1:7" x14ac:dyDescent="0.2">
      <c r="A586">
        <v>213</v>
      </c>
      <c r="B586">
        <v>414.94</v>
      </c>
      <c r="C586">
        <v>1.0109999999999999</v>
      </c>
      <c r="D586">
        <v>0.83199999999999996</v>
      </c>
      <c r="E586">
        <v>1.0740000000000001</v>
      </c>
      <c r="F586">
        <v>0.84499999999999997</v>
      </c>
      <c r="G586">
        <v>1.2909999999999999</v>
      </c>
    </row>
    <row r="587" spans="1:7" x14ac:dyDescent="0.2">
      <c r="A587">
        <v>214</v>
      </c>
      <c r="B587">
        <v>413.5</v>
      </c>
      <c r="C587">
        <v>0.996</v>
      </c>
      <c r="D587">
        <v>0.82</v>
      </c>
      <c r="E587">
        <v>1.0549999999999999</v>
      </c>
      <c r="F587">
        <v>0.83199999999999996</v>
      </c>
      <c r="G587">
        <v>1.2769999999999999</v>
      </c>
    </row>
    <row r="588" spans="1:7" x14ac:dyDescent="0.2">
      <c r="A588">
        <v>215</v>
      </c>
      <c r="B588">
        <v>412.02</v>
      </c>
      <c r="C588">
        <v>0.98599999999999999</v>
      </c>
      <c r="D588">
        <v>0.80700000000000005</v>
      </c>
      <c r="E588">
        <v>1.044</v>
      </c>
      <c r="F588">
        <v>0.82599999999999996</v>
      </c>
      <c r="G588">
        <v>1.2649999999999999</v>
      </c>
    </row>
    <row r="589" spans="1:7" x14ac:dyDescent="0.2">
      <c r="A589">
        <v>216</v>
      </c>
      <c r="B589">
        <v>410.49</v>
      </c>
      <c r="C589">
        <v>0.97799999999999998</v>
      </c>
      <c r="D589">
        <v>0.8</v>
      </c>
      <c r="E589">
        <v>1.038</v>
      </c>
      <c r="F589">
        <v>0.81899999999999995</v>
      </c>
      <c r="G589">
        <v>1.254</v>
      </c>
    </row>
    <row r="590" spans="1:7" x14ac:dyDescent="0.2">
      <c r="A590">
        <v>217</v>
      </c>
      <c r="B590">
        <v>408.92</v>
      </c>
      <c r="C590">
        <v>0.97099999999999997</v>
      </c>
      <c r="D590">
        <v>0.79</v>
      </c>
      <c r="E590">
        <v>1.0309999999999999</v>
      </c>
      <c r="F590">
        <v>0.81299999999999994</v>
      </c>
      <c r="G590">
        <v>1.25</v>
      </c>
    </row>
    <row r="591" spans="1:7" x14ac:dyDescent="0.2">
      <c r="A591">
        <v>218</v>
      </c>
      <c r="B591">
        <v>407.31</v>
      </c>
      <c r="C591">
        <v>0.96699999999999997</v>
      </c>
      <c r="D591">
        <v>0.78900000000000003</v>
      </c>
      <c r="E591">
        <v>1.026</v>
      </c>
      <c r="F591">
        <v>0.81100000000000005</v>
      </c>
      <c r="G591">
        <v>1.2430000000000001</v>
      </c>
    </row>
    <row r="592" spans="1:7" x14ac:dyDescent="0.2">
      <c r="A592">
        <v>219</v>
      </c>
      <c r="B592">
        <v>405.66</v>
      </c>
      <c r="C592">
        <v>0.96299999999999997</v>
      </c>
      <c r="D592">
        <v>0.78300000000000003</v>
      </c>
      <c r="E592">
        <v>1.0249999999999999</v>
      </c>
      <c r="F592">
        <v>0.81</v>
      </c>
      <c r="G592">
        <v>1.2330000000000001</v>
      </c>
    </row>
    <row r="593" spans="1:7" x14ac:dyDescent="0.2">
      <c r="A593">
        <v>220</v>
      </c>
      <c r="B593">
        <v>403.96</v>
      </c>
      <c r="C593">
        <v>0.95899999999999996</v>
      </c>
      <c r="D593">
        <v>0.78</v>
      </c>
      <c r="E593">
        <v>1.0229999999999999</v>
      </c>
      <c r="F593">
        <v>0.81100000000000005</v>
      </c>
      <c r="G593">
        <v>1.2210000000000001</v>
      </c>
    </row>
    <row r="594" spans="1:7" x14ac:dyDescent="0.2">
      <c r="A594">
        <v>221</v>
      </c>
      <c r="B594">
        <v>402.22</v>
      </c>
      <c r="C594">
        <v>0.95399999999999996</v>
      </c>
      <c r="D594">
        <v>0.77900000000000003</v>
      </c>
      <c r="E594">
        <v>1.0229999999999999</v>
      </c>
      <c r="F594">
        <v>0.81</v>
      </c>
      <c r="G594">
        <v>1.202</v>
      </c>
    </row>
    <row r="595" spans="1:7" x14ac:dyDescent="0.2">
      <c r="A595">
        <v>222</v>
      </c>
      <c r="B595">
        <v>400.43</v>
      </c>
      <c r="C595">
        <v>0.95399999999999996</v>
      </c>
      <c r="D595">
        <v>0.77900000000000003</v>
      </c>
      <c r="E595">
        <v>1.024</v>
      </c>
      <c r="F595">
        <v>0.81499999999999995</v>
      </c>
      <c r="G595">
        <v>1.2</v>
      </c>
    </row>
    <row r="596" spans="1:7" x14ac:dyDescent="0.2">
      <c r="A596">
        <v>223</v>
      </c>
      <c r="B596">
        <v>398.61</v>
      </c>
      <c r="C596">
        <v>0.95499999999999996</v>
      </c>
      <c r="D596">
        <v>0.78400000000000003</v>
      </c>
      <c r="E596">
        <v>1.026</v>
      </c>
      <c r="F596">
        <v>0.81200000000000006</v>
      </c>
      <c r="G596">
        <v>1.2</v>
      </c>
    </row>
    <row r="597" spans="1:7" x14ac:dyDescent="0.2">
      <c r="A597">
        <v>224</v>
      </c>
      <c r="B597">
        <v>396.74</v>
      </c>
      <c r="C597">
        <v>0.95599999999999996</v>
      </c>
      <c r="D597">
        <v>0.78600000000000003</v>
      </c>
      <c r="E597">
        <v>1.0289999999999999</v>
      </c>
      <c r="F597">
        <v>0.82</v>
      </c>
      <c r="G597">
        <v>1.1890000000000001</v>
      </c>
    </row>
    <row r="598" spans="1:7" x14ac:dyDescent="0.2">
      <c r="A598">
        <v>225</v>
      </c>
      <c r="B598">
        <v>394.83</v>
      </c>
      <c r="C598">
        <v>0.95399999999999996</v>
      </c>
      <c r="D598">
        <v>0.79</v>
      </c>
      <c r="E598">
        <v>1.0329999999999999</v>
      </c>
      <c r="F598">
        <v>0.82099999999999995</v>
      </c>
      <c r="G598">
        <v>1.1719999999999999</v>
      </c>
    </row>
    <row r="599" spans="1:7" x14ac:dyDescent="0.2">
      <c r="A599">
        <v>226</v>
      </c>
      <c r="B599">
        <v>392.87</v>
      </c>
      <c r="C599">
        <v>0.95399999999999996</v>
      </c>
      <c r="D599">
        <v>0.79300000000000004</v>
      </c>
      <c r="E599">
        <v>1.0349999999999999</v>
      </c>
      <c r="F599">
        <v>0.82599999999999996</v>
      </c>
      <c r="G599">
        <v>1.161</v>
      </c>
    </row>
    <row r="600" spans="1:7" x14ac:dyDescent="0.2">
      <c r="A600">
        <v>227</v>
      </c>
      <c r="B600">
        <v>390.88</v>
      </c>
      <c r="C600">
        <v>0.95699999999999996</v>
      </c>
      <c r="D600">
        <v>0.8</v>
      </c>
      <c r="E600">
        <v>1.04</v>
      </c>
      <c r="F600">
        <v>0.83199999999999996</v>
      </c>
      <c r="G600">
        <v>1.1559999999999999</v>
      </c>
    </row>
    <row r="601" spans="1:7" x14ac:dyDescent="0.2">
      <c r="A601">
        <v>228</v>
      </c>
      <c r="B601">
        <v>388.84</v>
      </c>
      <c r="C601">
        <v>0.95799999999999996</v>
      </c>
      <c r="D601">
        <v>0.80300000000000005</v>
      </c>
      <c r="E601">
        <v>1.044</v>
      </c>
      <c r="F601">
        <v>0.84</v>
      </c>
      <c r="G601">
        <v>1.1439999999999999</v>
      </c>
    </row>
    <row r="602" spans="1:7" x14ac:dyDescent="0.2">
      <c r="A602">
        <v>229</v>
      </c>
      <c r="B602">
        <v>386.76</v>
      </c>
      <c r="C602">
        <v>0.95899999999999996</v>
      </c>
      <c r="D602">
        <v>0.81100000000000005</v>
      </c>
      <c r="E602">
        <v>1.046</v>
      </c>
      <c r="F602">
        <v>0.84099999999999997</v>
      </c>
      <c r="G602">
        <v>1.137</v>
      </c>
    </row>
    <row r="603" spans="1:7" x14ac:dyDescent="0.2">
      <c r="A603">
        <v>230</v>
      </c>
      <c r="B603">
        <v>384.63</v>
      </c>
      <c r="C603">
        <v>0.96299999999999997</v>
      </c>
      <c r="D603">
        <v>0.81399999999999995</v>
      </c>
      <c r="E603">
        <v>1.0509999999999999</v>
      </c>
      <c r="F603">
        <v>0.85</v>
      </c>
      <c r="G603">
        <v>1.135</v>
      </c>
    </row>
    <row r="604" spans="1:7" x14ac:dyDescent="0.2">
      <c r="A604">
        <v>231</v>
      </c>
      <c r="B604">
        <v>382.47</v>
      </c>
      <c r="C604">
        <v>0.96799999999999997</v>
      </c>
      <c r="D604">
        <v>0.82099999999999995</v>
      </c>
      <c r="E604">
        <v>1.0549999999999999</v>
      </c>
      <c r="F604">
        <v>0.85099999999999998</v>
      </c>
      <c r="G604">
        <v>1.147</v>
      </c>
    </row>
    <row r="605" spans="1:7" x14ac:dyDescent="0.2">
      <c r="A605">
        <v>232</v>
      </c>
      <c r="B605">
        <v>380.26</v>
      </c>
      <c r="C605">
        <v>0.97399999999999998</v>
      </c>
      <c r="D605">
        <v>0.82399999999999995</v>
      </c>
      <c r="E605">
        <v>1.0589999999999999</v>
      </c>
      <c r="F605">
        <v>0.85799999999999998</v>
      </c>
      <c r="G605">
        <v>1.1539999999999999</v>
      </c>
    </row>
    <row r="606" spans="1:7" x14ac:dyDescent="0.2">
      <c r="A606">
        <v>233</v>
      </c>
      <c r="B606">
        <v>378.01</v>
      </c>
      <c r="C606">
        <v>0.98</v>
      </c>
      <c r="D606">
        <v>0.83099999999999996</v>
      </c>
      <c r="E606">
        <v>1.0649999999999999</v>
      </c>
      <c r="F606">
        <v>0.85899999999999999</v>
      </c>
      <c r="G606">
        <v>1.165</v>
      </c>
    </row>
    <row r="607" spans="1:7" x14ac:dyDescent="0.2">
      <c r="A607">
        <v>234</v>
      </c>
      <c r="B607">
        <v>375.72</v>
      </c>
      <c r="C607">
        <v>0.98299999999999998</v>
      </c>
      <c r="D607">
        <v>0.83399999999999996</v>
      </c>
      <c r="E607">
        <v>1.0669999999999999</v>
      </c>
      <c r="F607">
        <v>0.86299999999999999</v>
      </c>
      <c r="G607">
        <v>1.1659999999999999</v>
      </c>
    </row>
    <row r="608" spans="1:7" x14ac:dyDescent="0.2">
      <c r="A608">
        <v>235</v>
      </c>
      <c r="B608">
        <v>373.39</v>
      </c>
      <c r="C608">
        <v>0.98399999999999999</v>
      </c>
      <c r="D608">
        <v>0.83699999999999997</v>
      </c>
      <c r="E608">
        <v>1.069</v>
      </c>
      <c r="F608">
        <v>0.86499999999999999</v>
      </c>
      <c r="G608">
        <v>1.1659999999999999</v>
      </c>
    </row>
    <row r="609" spans="1:7" x14ac:dyDescent="0.2">
      <c r="A609">
        <v>236</v>
      </c>
      <c r="B609">
        <v>371.02</v>
      </c>
      <c r="C609">
        <v>0.98399999999999999</v>
      </c>
      <c r="D609">
        <v>0.84099999999999997</v>
      </c>
      <c r="E609">
        <v>1.071</v>
      </c>
      <c r="F609">
        <v>0.86599999999999999</v>
      </c>
      <c r="G609">
        <v>1.1579999999999999</v>
      </c>
    </row>
    <row r="610" spans="1:7" x14ac:dyDescent="0.2">
      <c r="A610">
        <v>237</v>
      </c>
      <c r="B610">
        <v>368.61</v>
      </c>
      <c r="C610">
        <v>0.98099999999999998</v>
      </c>
      <c r="D610">
        <v>0.84299999999999997</v>
      </c>
      <c r="E610">
        <v>1.073</v>
      </c>
      <c r="F610">
        <v>0.86599999999999999</v>
      </c>
      <c r="G610">
        <v>1.143</v>
      </c>
    </row>
    <row r="611" spans="1:7" x14ac:dyDescent="0.2">
      <c r="A611">
        <v>238</v>
      </c>
      <c r="B611">
        <v>366.16</v>
      </c>
      <c r="C611">
        <v>0.97899999999999998</v>
      </c>
      <c r="D611">
        <v>0.84399999999999997</v>
      </c>
      <c r="E611">
        <v>1.0740000000000001</v>
      </c>
      <c r="F611">
        <v>0.86499999999999999</v>
      </c>
      <c r="G611">
        <v>1.1319999999999999</v>
      </c>
    </row>
    <row r="612" spans="1:7" x14ac:dyDescent="0.2">
      <c r="A612">
        <v>239</v>
      </c>
      <c r="B612">
        <v>363.66</v>
      </c>
      <c r="C612">
        <v>0.97899999999999998</v>
      </c>
      <c r="D612">
        <v>0.84599999999999997</v>
      </c>
      <c r="E612">
        <v>1.071</v>
      </c>
      <c r="F612">
        <v>0.86499999999999999</v>
      </c>
      <c r="G612">
        <v>1.1339999999999999</v>
      </c>
    </row>
    <row r="613" spans="1:7" x14ac:dyDescent="0.2">
      <c r="A613">
        <v>240</v>
      </c>
      <c r="B613">
        <v>361.13</v>
      </c>
      <c r="C613">
        <v>0.97899999999999998</v>
      </c>
      <c r="D613">
        <v>0.84399999999999997</v>
      </c>
      <c r="E613">
        <v>1.0740000000000001</v>
      </c>
      <c r="F613">
        <v>0.86199999999999999</v>
      </c>
      <c r="G613">
        <v>1.137</v>
      </c>
    </row>
    <row r="614" spans="1:7" x14ac:dyDescent="0.2">
      <c r="A614">
        <v>241</v>
      </c>
      <c r="B614">
        <v>358.56</v>
      </c>
      <c r="C614">
        <v>0.97599999999999998</v>
      </c>
      <c r="D614">
        <v>0.84699999999999998</v>
      </c>
      <c r="E614">
        <v>1.07</v>
      </c>
      <c r="F614">
        <v>0.86199999999999999</v>
      </c>
      <c r="G614">
        <v>1.1240000000000001</v>
      </c>
    </row>
    <row r="615" spans="1:7" x14ac:dyDescent="0.2">
      <c r="A615">
        <v>242</v>
      </c>
      <c r="B615">
        <v>355.95</v>
      </c>
      <c r="C615">
        <v>0.97</v>
      </c>
      <c r="D615">
        <v>0.84499999999999997</v>
      </c>
      <c r="E615">
        <v>1.0669999999999999</v>
      </c>
      <c r="F615">
        <v>0.85699999999999998</v>
      </c>
      <c r="G615">
        <v>1.109</v>
      </c>
    </row>
    <row r="616" spans="1:7" x14ac:dyDescent="0.2">
      <c r="A616">
        <v>243</v>
      </c>
      <c r="B616">
        <v>353.3</v>
      </c>
      <c r="C616">
        <v>0.96499999999999997</v>
      </c>
      <c r="D616">
        <v>0.84599999999999997</v>
      </c>
      <c r="E616">
        <v>1.0649999999999999</v>
      </c>
      <c r="F616">
        <v>0.85699999999999998</v>
      </c>
      <c r="G616">
        <v>1.0940000000000001</v>
      </c>
    </row>
    <row r="617" spans="1:7" x14ac:dyDescent="0.2">
      <c r="A617">
        <v>244</v>
      </c>
      <c r="B617">
        <v>350.61</v>
      </c>
      <c r="C617">
        <v>0.96399999999999997</v>
      </c>
      <c r="D617">
        <v>0.84399999999999997</v>
      </c>
      <c r="E617">
        <v>1.0609999999999999</v>
      </c>
      <c r="F617">
        <v>0.85099999999999998</v>
      </c>
      <c r="G617">
        <v>1.1000000000000001</v>
      </c>
    </row>
    <row r="618" spans="1:7" x14ac:dyDescent="0.2">
      <c r="A618">
        <v>245</v>
      </c>
      <c r="B618">
        <v>347.89</v>
      </c>
      <c r="C618">
        <v>0.96499999999999997</v>
      </c>
      <c r="D618">
        <v>0.84299999999999997</v>
      </c>
      <c r="E618">
        <v>1.0580000000000001</v>
      </c>
      <c r="F618">
        <v>0.85</v>
      </c>
      <c r="G618">
        <v>1.109</v>
      </c>
    </row>
    <row r="619" spans="1:7" x14ac:dyDescent="0.2">
      <c r="A619">
        <v>246</v>
      </c>
      <c r="B619">
        <v>345.12</v>
      </c>
      <c r="C619">
        <v>0.96299999999999997</v>
      </c>
      <c r="D619">
        <v>0.83899999999999997</v>
      </c>
      <c r="E619">
        <v>1.0549999999999999</v>
      </c>
      <c r="F619">
        <v>0.84099999999999997</v>
      </c>
      <c r="G619">
        <v>1.117</v>
      </c>
    </row>
    <row r="620" spans="1:7" x14ac:dyDescent="0.2">
      <c r="A620">
        <v>247</v>
      </c>
      <c r="B620">
        <v>342.32</v>
      </c>
      <c r="C620">
        <v>0.95899999999999996</v>
      </c>
      <c r="D620">
        <v>0.83699999999999997</v>
      </c>
      <c r="E620">
        <v>1.0489999999999999</v>
      </c>
      <c r="F620">
        <v>0.84</v>
      </c>
      <c r="G620">
        <v>1.111</v>
      </c>
    </row>
    <row r="621" spans="1:7" x14ac:dyDescent="0.2">
      <c r="A621">
        <v>248</v>
      </c>
      <c r="B621">
        <v>339.49</v>
      </c>
      <c r="C621">
        <v>0.95499999999999996</v>
      </c>
      <c r="D621">
        <v>0.83499999999999996</v>
      </c>
      <c r="E621">
        <v>1.044</v>
      </c>
      <c r="F621">
        <v>0.83299999999999996</v>
      </c>
      <c r="G621">
        <v>1.107</v>
      </c>
    </row>
    <row r="622" spans="1:7" x14ac:dyDescent="0.2">
      <c r="A622">
        <v>249</v>
      </c>
      <c r="B622">
        <v>336.61</v>
      </c>
      <c r="C622">
        <v>0.94699999999999995</v>
      </c>
      <c r="D622">
        <v>0.82899999999999996</v>
      </c>
      <c r="E622">
        <v>1.036</v>
      </c>
      <c r="F622">
        <v>0.82699999999999996</v>
      </c>
      <c r="G622">
        <v>1.0960000000000001</v>
      </c>
    </row>
    <row r="623" spans="1:7" x14ac:dyDescent="0.2">
      <c r="A623">
        <v>250</v>
      </c>
      <c r="B623">
        <v>333.71</v>
      </c>
      <c r="C623">
        <v>0.94299999999999995</v>
      </c>
      <c r="D623">
        <v>0.82799999999999996</v>
      </c>
      <c r="E623">
        <v>1.034</v>
      </c>
      <c r="F623">
        <v>0.82</v>
      </c>
      <c r="G623">
        <v>1.0920000000000001</v>
      </c>
    </row>
    <row r="624" spans="1:7" x14ac:dyDescent="0.2">
      <c r="A624">
        <v>251</v>
      </c>
      <c r="B624">
        <v>330.76</v>
      </c>
      <c r="C624">
        <v>0.93600000000000005</v>
      </c>
      <c r="D624">
        <v>0.82199999999999995</v>
      </c>
      <c r="E624">
        <v>1.028</v>
      </c>
      <c r="F624">
        <v>0.81499999999999995</v>
      </c>
      <c r="G624">
        <v>1.079</v>
      </c>
    </row>
    <row r="625" spans="1:7" x14ac:dyDescent="0.2">
      <c r="A625">
        <v>252</v>
      </c>
      <c r="B625">
        <v>327.79</v>
      </c>
      <c r="C625">
        <v>0.92900000000000005</v>
      </c>
      <c r="D625">
        <v>0.82</v>
      </c>
      <c r="E625">
        <v>1.02</v>
      </c>
      <c r="F625">
        <v>0.80900000000000005</v>
      </c>
      <c r="G625">
        <v>1.0680000000000001</v>
      </c>
    </row>
    <row r="626" spans="1:7" x14ac:dyDescent="0.2">
      <c r="A626">
        <v>253</v>
      </c>
      <c r="B626">
        <v>324.77</v>
      </c>
      <c r="C626">
        <v>0.92</v>
      </c>
      <c r="D626">
        <v>0.81599999999999995</v>
      </c>
      <c r="E626">
        <v>1.0129999999999999</v>
      </c>
      <c r="F626">
        <v>0.80500000000000005</v>
      </c>
      <c r="G626">
        <v>1.0489999999999999</v>
      </c>
    </row>
    <row r="627" spans="1:7" x14ac:dyDescent="0.2">
      <c r="A627">
        <v>254</v>
      </c>
      <c r="B627">
        <v>321.73</v>
      </c>
      <c r="C627">
        <v>0.91100000000000003</v>
      </c>
      <c r="D627">
        <v>0.81399999999999995</v>
      </c>
      <c r="E627">
        <v>1.008</v>
      </c>
      <c r="F627">
        <v>0.79800000000000004</v>
      </c>
      <c r="G627">
        <v>1.0269999999999999</v>
      </c>
    </row>
    <row r="628" spans="1:7" x14ac:dyDescent="0.2">
      <c r="A628">
        <v>255</v>
      </c>
      <c r="B628">
        <v>318.64999999999998</v>
      </c>
      <c r="C628">
        <v>0.90200000000000002</v>
      </c>
      <c r="D628">
        <v>0.81</v>
      </c>
      <c r="E628">
        <v>0.999</v>
      </c>
      <c r="F628">
        <v>0.79400000000000004</v>
      </c>
      <c r="G628">
        <v>1.004</v>
      </c>
    </row>
    <row r="629" spans="1:7" x14ac:dyDescent="0.2">
      <c r="A629">
        <v>256</v>
      </c>
      <c r="B629">
        <v>315.54000000000002</v>
      </c>
      <c r="C629">
        <v>0.89700000000000002</v>
      </c>
      <c r="D629">
        <v>0.81</v>
      </c>
      <c r="E629">
        <v>0.997</v>
      </c>
      <c r="F629">
        <v>0.78800000000000003</v>
      </c>
      <c r="G629">
        <v>0.995</v>
      </c>
    </row>
    <row r="630" spans="1:7" x14ac:dyDescent="0.2">
      <c r="A630">
        <v>257</v>
      </c>
      <c r="B630">
        <v>312.39999999999998</v>
      </c>
      <c r="C630">
        <v>0.89200000000000002</v>
      </c>
      <c r="D630">
        <v>0.80600000000000005</v>
      </c>
      <c r="E630">
        <v>0.98699999999999999</v>
      </c>
      <c r="F630">
        <v>0.78600000000000003</v>
      </c>
      <c r="G630">
        <v>0.98699999999999999</v>
      </c>
    </row>
    <row r="631" spans="1:7" x14ac:dyDescent="0.2">
      <c r="A631">
        <v>258</v>
      </c>
      <c r="B631">
        <v>309.23</v>
      </c>
      <c r="C631">
        <v>0.88800000000000001</v>
      </c>
      <c r="D631">
        <v>0.80500000000000005</v>
      </c>
      <c r="E631">
        <v>0.98399999999999999</v>
      </c>
      <c r="F631">
        <v>0.78100000000000003</v>
      </c>
      <c r="G631">
        <v>0.98099999999999998</v>
      </c>
    </row>
    <row r="632" spans="1:7" x14ac:dyDescent="0.2">
      <c r="A632">
        <v>259</v>
      </c>
      <c r="B632">
        <v>306.02999999999997</v>
      </c>
      <c r="C632">
        <v>0.88100000000000001</v>
      </c>
      <c r="D632">
        <v>0.80200000000000005</v>
      </c>
      <c r="E632">
        <v>0.97699999999999998</v>
      </c>
      <c r="F632">
        <v>0.78</v>
      </c>
      <c r="G632">
        <v>0.96299999999999997</v>
      </c>
    </row>
    <row r="633" spans="1:7" x14ac:dyDescent="0.2">
      <c r="A633">
        <v>260</v>
      </c>
      <c r="B633">
        <v>302.8</v>
      </c>
      <c r="C633">
        <v>0.875</v>
      </c>
      <c r="D633">
        <v>0.80300000000000005</v>
      </c>
      <c r="E633">
        <v>0.97499999999999998</v>
      </c>
      <c r="F633">
        <v>0.77900000000000003</v>
      </c>
      <c r="G633">
        <v>0.94299999999999995</v>
      </c>
    </row>
    <row r="634" spans="1:7" x14ac:dyDescent="0.2">
      <c r="A634">
        <v>261</v>
      </c>
      <c r="B634">
        <v>299.54000000000002</v>
      </c>
      <c r="C634">
        <v>0.86899999999999999</v>
      </c>
      <c r="D634">
        <v>0.80200000000000005</v>
      </c>
      <c r="E634">
        <v>0.97</v>
      </c>
      <c r="F634">
        <v>0.78100000000000003</v>
      </c>
      <c r="G634">
        <v>0.92400000000000004</v>
      </c>
    </row>
    <row r="635" spans="1:7" x14ac:dyDescent="0.2">
      <c r="A635">
        <v>262</v>
      </c>
      <c r="B635">
        <v>296.26</v>
      </c>
      <c r="C635">
        <v>0.86799999999999999</v>
      </c>
      <c r="D635">
        <v>0.80700000000000005</v>
      </c>
      <c r="E635">
        <v>0.96799999999999997</v>
      </c>
      <c r="F635">
        <v>0.77800000000000002</v>
      </c>
      <c r="G635">
        <v>0.91900000000000004</v>
      </c>
    </row>
    <row r="636" spans="1:7" x14ac:dyDescent="0.2">
      <c r="A636">
        <v>263</v>
      </c>
      <c r="B636">
        <v>292.94</v>
      </c>
      <c r="C636">
        <v>0.86899999999999999</v>
      </c>
      <c r="D636">
        <v>0.80600000000000005</v>
      </c>
      <c r="E636">
        <v>0.96899999999999997</v>
      </c>
      <c r="F636">
        <v>0.77900000000000003</v>
      </c>
      <c r="G636">
        <v>0.92</v>
      </c>
    </row>
    <row r="637" spans="1:7" x14ac:dyDescent="0.2">
      <c r="A637">
        <v>264</v>
      </c>
      <c r="B637">
        <v>289.61</v>
      </c>
      <c r="C637">
        <v>0.871</v>
      </c>
      <c r="D637">
        <v>0.81200000000000006</v>
      </c>
      <c r="E637">
        <v>0.96799999999999997</v>
      </c>
      <c r="F637">
        <v>0.78200000000000003</v>
      </c>
      <c r="G637">
        <v>0.92200000000000004</v>
      </c>
    </row>
    <row r="638" spans="1:7" x14ac:dyDescent="0.2">
      <c r="A638">
        <v>265</v>
      </c>
      <c r="B638">
        <v>286.24</v>
      </c>
      <c r="C638">
        <v>0.871</v>
      </c>
      <c r="D638">
        <v>0.81399999999999995</v>
      </c>
      <c r="E638">
        <v>0.96899999999999997</v>
      </c>
      <c r="F638">
        <v>0.78500000000000003</v>
      </c>
      <c r="G638">
        <v>0.91700000000000004</v>
      </c>
    </row>
    <row r="639" spans="1:7" x14ac:dyDescent="0.2">
      <c r="A639">
        <v>266</v>
      </c>
      <c r="B639">
        <v>282.86</v>
      </c>
      <c r="C639">
        <v>0.871</v>
      </c>
      <c r="D639">
        <v>0.82</v>
      </c>
      <c r="E639">
        <v>0.96899999999999997</v>
      </c>
      <c r="F639">
        <v>0.78700000000000003</v>
      </c>
      <c r="G639">
        <v>0.90700000000000003</v>
      </c>
    </row>
    <row r="640" spans="1:7" x14ac:dyDescent="0.2">
      <c r="A640">
        <v>267</v>
      </c>
      <c r="B640">
        <v>279.45</v>
      </c>
      <c r="C640">
        <v>0.872</v>
      </c>
      <c r="D640">
        <v>0.82599999999999996</v>
      </c>
      <c r="E640">
        <v>0.97399999999999998</v>
      </c>
      <c r="F640">
        <v>0.79200000000000004</v>
      </c>
      <c r="G640">
        <v>0.89700000000000002</v>
      </c>
    </row>
    <row r="641" spans="1:7" x14ac:dyDescent="0.2">
      <c r="A641">
        <v>268</v>
      </c>
      <c r="B641">
        <v>276.02</v>
      </c>
      <c r="C641">
        <v>0.873</v>
      </c>
      <c r="D641">
        <v>0.83199999999999996</v>
      </c>
      <c r="E641">
        <v>0.97399999999999998</v>
      </c>
      <c r="F641">
        <v>0.79700000000000004</v>
      </c>
      <c r="G641">
        <v>0.88700000000000001</v>
      </c>
    </row>
    <row r="642" spans="1:7" x14ac:dyDescent="0.2">
      <c r="A642">
        <v>269</v>
      </c>
      <c r="B642">
        <v>272.56</v>
      </c>
      <c r="C642">
        <v>0.874</v>
      </c>
      <c r="D642">
        <v>0.83899999999999997</v>
      </c>
      <c r="E642">
        <v>0.98</v>
      </c>
      <c r="F642">
        <v>0.80200000000000005</v>
      </c>
      <c r="G642">
        <v>0.873</v>
      </c>
    </row>
    <row r="643" spans="1:7" x14ac:dyDescent="0.2">
      <c r="A643">
        <v>270</v>
      </c>
      <c r="B643">
        <v>269.08999999999997</v>
      </c>
      <c r="C643">
        <v>0.872</v>
      </c>
      <c r="D643">
        <v>0.84599999999999997</v>
      </c>
      <c r="E643">
        <v>0.98599999999999999</v>
      </c>
      <c r="F643">
        <v>0.81399999999999995</v>
      </c>
      <c r="G643">
        <v>0.84</v>
      </c>
    </row>
    <row r="644" spans="1:7" x14ac:dyDescent="0.2">
      <c r="A644">
        <v>271</v>
      </c>
      <c r="B644">
        <v>265.60000000000002</v>
      </c>
      <c r="C644">
        <v>0.86799999999999999</v>
      </c>
      <c r="D644">
        <v>0.85599999999999998</v>
      </c>
      <c r="E644">
        <v>0.99399999999999999</v>
      </c>
      <c r="F644">
        <v>0.82099999999999995</v>
      </c>
      <c r="G644">
        <v>0.79900000000000004</v>
      </c>
    </row>
    <row r="645" spans="1:7" x14ac:dyDescent="0.2">
      <c r="A645">
        <v>272</v>
      </c>
      <c r="B645">
        <v>262.08999999999997</v>
      </c>
      <c r="C645">
        <v>0.86299999999999999</v>
      </c>
      <c r="D645">
        <v>0.86399999999999999</v>
      </c>
      <c r="E645">
        <v>1</v>
      </c>
      <c r="F645">
        <v>0.82899999999999996</v>
      </c>
      <c r="G645">
        <v>0.76100000000000001</v>
      </c>
    </row>
    <row r="646" spans="1:7" x14ac:dyDescent="0.2">
      <c r="A646">
        <v>273</v>
      </c>
      <c r="B646">
        <v>258.57</v>
      </c>
      <c r="C646">
        <v>0.872</v>
      </c>
      <c r="D646">
        <v>0.874</v>
      </c>
      <c r="E646">
        <v>1.008</v>
      </c>
      <c r="F646">
        <v>0.84</v>
      </c>
      <c r="G646">
        <v>0.76700000000000002</v>
      </c>
    </row>
    <row r="647" spans="1:7" x14ac:dyDescent="0.2">
      <c r="A647">
        <v>274</v>
      </c>
      <c r="B647">
        <v>255.03</v>
      </c>
      <c r="C647">
        <v>0.88800000000000001</v>
      </c>
      <c r="D647">
        <v>0.88</v>
      </c>
      <c r="E647">
        <v>1.0149999999999999</v>
      </c>
      <c r="F647">
        <v>0.84799999999999998</v>
      </c>
      <c r="G647">
        <v>0.81</v>
      </c>
    </row>
    <row r="648" spans="1:7" x14ac:dyDescent="0.2">
      <c r="A648">
        <v>275</v>
      </c>
      <c r="B648">
        <v>251.47</v>
      </c>
      <c r="C648">
        <v>0.91300000000000003</v>
      </c>
      <c r="D648">
        <v>0.89200000000000002</v>
      </c>
      <c r="E648">
        <v>1.026</v>
      </c>
      <c r="F648">
        <v>0.85899999999999999</v>
      </c>
      <c r="G648">
        <v>0.876</v>
      </c>
    </row>
    <row r="649" spans="1:7" x14ac:dyDescent="0.2">
      <c r="A649">
        <v>276</v>
      </c>
      <c r="B649">
        <v>247.9</v>
      </c>
      <c r="C649">
        <v>0.93</v>
      </c>
      <c r="D649">
        <v>0.89700000000000002</v>
      </c>
      <c r="E649">
        <v>1.032</v>
      </c>
      <c r="F649">
        <v>0.86799999999999999</v>
      </c>
      <c r="G649">
        <v>0.92400000000000004</v>
      </c>
    </row>
    <row r="650" spans="1:7" x14ac:dyDescent="0.2">
      <c r="A650">
        <v>277</v>
      </c>
      <c r="B650">
        <v>244.32</v>
      </c>
      <c r="C650">
        <v>0.94199999999999995</v>
      </c>
      <c r="D650">
        <v>0.90700000000000003</v>
      </c>
      <c r="E650">
        <v>1.0429999999999999</v>
      </c>
      <c r="F650">
        <v>0.879</v>
      </c>
      <c r="G650">
        <v>0.93899999999999995</v>
      </c>
    </row>
    <row r="651" spans="1:7" x14ac:dyDescent="0.2">
      <c r="A651">
        <v>278</v>
      </c>
      <c r="B651">
        <v>240.73</v>
      </c>
      <c r="C651">
        <v>0.94399999999999995</v>
      </c>
      <c r="D651">
        <v>0.91300000000000003</v>
      </c>
      <c r="E651">
        <v>1.052</v>
      </c>
      <c r="F651">
        <v>0.88800000000000001</v>
      </c>
      <c r="G651">
        <v>0.92500000000000004</v>
      </c>
    </row>
    <row r="652" spans="1:7" x14ac:dyDescent="0.2">
      <c r="A652">
        <v>279</v>
      </c>
      <c r="B652">
        <v>237.12</v>
      </c>
      <c r="C652">
        <v>0.94799999999999995</v>
      </c>
      <c r="D652">
        <v>0.92200000000000004</v>
      </c>
      <c r="E652">
        <v>1.0640000000000001</v>
      </c>
      <c r="F652">
        <v>0.89700000000000002</v>
      </c>
      <c r="G652">
        <v>0.91200000000000003</v>
      </c>
    </row>
    <row r="653" spans="1:7" x14ac:dyDescent="0.2">
      <c r="A653">
        <v>280</v>
      </c>
      <c r="B653">
        <v>233.51</v>
      </c>
      <c r="C653">
        <v>0.95099999999999996</v>
      </c>
      <c r="D653">
        <v>0.92500000000000004</v>
      </c>
      <c r="E653">
        <v>1.069</v>
      </c>
      <c r="F653">
        <v>0.90700000000000003</v>
      </c>
      <c r="G653">
        <v>0.90400000000000003</v>
      </c>
    </row>
    <row r="654" spans="1:7" x14ac:dyDescent="0.2">
      <c r="A654">
        <v>281</v>
      </c>
      <c r="B654">
        <v>229.9</v>
      </c>
      <c r="C654">
        <v>0.95699999999999996</v>
      </c>
      <c r="D654">
        <v>0.93500000000000005</v>
      </c>
      <c r="E654">
        <v>1.077</v>
      </c>
      <c r="F654">
        <v>0.91300000000000003</v>
      </c>
      <c r="G654">
        <v>0.90400000000000003</v>
      </c>
    </row>
    <row r="655" spans="1:7" x14ac:dyDescent="0.2">
      <c r="A655">
        <v>282</v>
      </c>
      <c r="B655">
        <v>226.27</v>
      </c>
      <c r="C655">
        <v>0.95899999999999996</v>
      </c>
      <c r="D655">
        <v>0.93600000000000005</v>
      </c>
      <c r="E655">
        <v>1.0860000000000001</v>
      </c>
      <c r="F655">
        <v>0.92200000000000004</v>
      </c>
      <c r="G655">
        <v>0.89400000000000002</v>
      </c>
    </row>
    <row r="656" spans="1:7" x14ac:dyDescent="0.2">
      <c r="A656">
        <v>283</v>
      </c>
      <c r="B656">
        <v>222.65</v>
      </c>
      <c r="C656">
        <v>0.95699999999999996</v>
      </c>
      <c r="D656">
        <v>0.93899999999999995</v>
      </c>
      <c r="E656">
        <v>1.091</v>
      </c>
      <c r="F656">
        <v>0.92600000000000005</v>
      </c>
      <c r="G656">
        <v>0.874</v>
      </c>
    </row>
    <row r="657" spans="1:7" x14ac:dyDescent="0.2">
      <c r="A657">
        <v>284</v>
      </c>
      <c r="B657">
        <v>219.01</v>
      </c>
      <c r="C657">
        <v>0.95499999999999996</v>
      </c>
      <c r="D657">
        <v>0.93899999999999995</v>
      </c>
      <c r="E657">
        <v>1.0960000000000001</v>
      </c>
      <c r="F657">
        <v>0.93</v>
      </c>
      <c r="G657">
        <v>0.85699999999999998</v>
      </c>
    </row>
    <row r="658" spans="1:7" x14ac:dyDescent="0.2">
      <c r="A658">
        <v>285</v>
      </c>
      <c r="B658">
        <v>215.38</v>
      </c>
      <c r="C658">
        <v>0.95699999999999996</v>
      </c>
      <c r="D658">
        <v>0.94299999999999995</v>
      </c>
      <c r="E658">
        <v>1.1020000000000001</v>
      </c>
      <c r="F658">
        <v>0.93500000000000005</v>
      </c>
      <c r="G658">
        <v>0.85</v>
      </c>
    </row>
    <row r="659" spans="1:7" x14ac:dyDescent="0.2">
      <c r="A659">
        <v>286</v>
      </c>
      <c r="B659">
        <v>211.75</v>
      </c>
      <c r="C659">
        <v>0.95799999999999996</v>
      </c>
      <c r="D659">
        <v>0.94099999999999995</v>
      </c>
      <c r="E659">
        <v>1.1040000000000001</v>
      </c>
      <c r="F659">
        <v>0.93700000000000006</v>
      </c>
      <c r="G659">
        <v>0.85099999999999998</v>
      </c>
    </row>
    <row r="660" spans="1:7" x14ac:dyDescent="0.2">
      <c r="A660">
        <v>287</v>
      </c>
      <c r="B660">
        <v>208.12</v>
      </c>
      <c r="C660">
        <v>0.95799999999999996</v>
      </c>
      <c r="D660">
        <v>0.93899999999999995</v>
      </c>
      <c r="E660">
        <v>1.1060000000000001</v>
      </c>
      <c r="F660">
        <v>0.93799999999999994</v>
      </c>
      <c r="G660">
        <v>0.85</v>
      </c>
    </row>
    <row r="661" spans="1:7" x14ac:dyDescent="0.2">
      <c r="A661">
        <v>288</v>
      </c>
      <c r="B661">
        <v>204.49</v>
      </c>
      <c r="C661">
        <v>0.95899999999999996</v>
      </c>
      <c r="D661">
        <v>0.93899999999999995</v>
      </c>
      <c r="E661">
        <v>1.1060000000000001</v>
      </c>
      <c r="F661">
        <v>0.93799999999999994</v>
      </c>
      <c r="G661">
        <v>0.85299999999999998</v>
      </c>
    </row>
    <row r="662" spans="1:7" x14ac:dyDescent="0.2">
      <c r="A662">
        <v>289</v>
      </c>
      <c r="B662">
        <v>200.86</v>
      </c>
      <c r="C662">
        <v>0.95499999999999996</v>
      </c>
      <c r="D662">
        <v>0.93100000000000005</v>
      </c>
      <c r="E662">
        <v>1.105</v>
      </c>
      <c r="F662">
        <v>0.93600000000000005</v>
      </c>
      <c r="G662">
        <v>0.84599999999999997</v>
      </c>
    </row>
    <row r="663" spans="1:7" x14ac:dyDescent="0.2">
      <c r="A663">
        <v>290</v>
      </c>
      <c r="B663">
        <v>197.24</v>
      </c>
      <c r="C663">
        <v>0.95</v>
      </c>
      <c r="D663">
        <v>0.92700000000000005</v>
      </c>
      <c r="E663">
        <v>1.1060000000000001</v>
      </c>
      <c r="F663">
        <v>0.93300000000000005</v>
      </c>
      <c r="G663">
        <v>0.83499999999999996</v>
      </c>
    </row>
    <row r="664" spans="1:7" x14ac:dyDescent="0.2">
      <c r="A664">
        <v>291</v>
      </c>
      <c r="B664">
        <v>193.62</v>
      </c>
      <c r="C664">
        <v>0.94199999999999995</v>
      </c>
      <c r="D664">
        <v>0.91900000000000004</v>
      </c>
      <c r="E664">
        <v>1.099</v>
      </c>
      <c r="F664">
        <v>0.93</v>
      </c>
      <c r="G664">
        <v>0.81899999999999995</v>
      </c>
    </row>
    <row r="665" spans="1:7" x14ac:dyDescent="0.2">
      <c r="A665">
        <v>292</v>
      </c>
      <c r="B665">
        <v>190.02</v>
      </c>
      <c r="C665">
        <v>0.93700000000000006</v>
      </c>
      <c r="D665">
        <v>0.91400000000000003</v>
      </c>
      <c r="E665">
        <v>1.0960000000000001</v>
      </c>
      <c r="F665">
        <v>0.92300000000000004</v>
      </c>
      <c r="G665">
        <v>0.81299999999999994</v>
      </c>
    </row>
    <row r="666" spans="1:7" x14ac:dyDescent="0.2">
      <c r="A666">
        <v>293</v>
      </c>
      <c r="B666">
        <v>186.42</v>
      </c>
      <c r="C666">
        <v>0.93100000000000005</v>
      </c>
      <c r="D666">
        <v>0.90200000000000002</v>
      </c>
      <c r="E666">
        <v>1.091</v>
      </c>
      <c r="F666">
        <v>0.91800000000000004</v>
      </c>
      <c r="G666">
        <v>0.81399999999999995</v>
      </c>
    </row>
    <row r="667" spans="1:7" x14ac:dyDescent="0.2">
      <c r="A667">
        <v>294</v>
      </c>
      <c r="B667">
        <v>182.83</v>
      </c>
      <c r="C667">
        <v>0.93100000000000005</v>
      </c>
      <c r="D667">
        <v>0.89600000000000002</v>
      </c>
      <c r="E667">
        <v>1.0860000000000001</v>
      </c>
      <c r="F667">
        <v>0.91</v>
      </c>
      <c r="G667">
        <v>0.83299999999999996</v>
      </c>
    </row>
    <row r="668" spans="1:7" x14ac:dyDescent="0.2">
      <c r="A668">
        <v>295</v>
      </c>
      <c r="B668">
        <v>179.26</v>
      </c>
      <c r="C668">
        <v>0.93100000000000005</v>
      </c>
      <c r="D668">
        <v>0.88600000000000001</v>
      </c>
      <c r="E668">
        <v>1.0760000000000001</v>
      </c>
      <c r="F668">
        <v>0.9</v>
      </c>
      <c r="G668">
        <v>0.86099999999999999</v>
      </c>
    </row>
    <row r="669" spans="1:7" x14ac:dyDescent="0.2">
      <c r="A669">
        <v>296</v>
      </c>
      <c r="B669">
        <v>175.7</v>
      </c>
      <c r="C669">
        <v>0.93300000000000005</v>
      </c>
      <c r="D669">
        <v>0.878</v>
      </c>
      <c r="E669">
        <v>1.0680000000000001</v>
      </c>
      <c r="F669">
        <v>0.89200000000000002</v>
      </c>
      <c r="G669">
        <v>0.89200000000000002</v>
      </c>
    </row>
    <row r="670" spans="1:7" x14ac:dyDescent="0.2">
      <c r="A670">
        <v>297</v>
      </c>
      <c r="B670">
        <v>172.16</v>
      </c>
      <c r="C670">
        <v>0.93</v>
      </c>
      <c r="D670">
        <v>0.86699999999999999</v>
      </c>
      <c r="E670">
        <v>1.0569999999999999</v>
      </c>
      <c r="F670">
        <v>0.88300000000000001</v>
      </c>
      <c r="G670">
        <v>0.91200000000000003</v>
      </c>
    </row>
    <row r="671" spans="1:7" x14ac:dyDescent="0.2">
      <c r="A671">
        <v>298</v>
      </c>
      <c r="B671">
        <v>168.63</v>
      </c>
      <c r="C671">
        <v>0.92700000000000005</v>
      </c>
      <c r="D671">
        <v>0.85799999999999998</v>
      </c>
      <c r="E671">
        <v>1.048</v>
      </c>
      <c r="F671">
        <v>0.873</v>
      </c>
      <c r="G671">
        <v>0.92800000000000005</v>
      </c>
    </row>
    <row r="672" spans="1:7" x14ac:dyDescent="0.2">
      <c r="A672">
        <v>299</v>
      </c>
      <c r="B672">
        <v>165.12</v>
      </c>
      <c r="C672">
        <v>0.91800000000000004</v>
      </c>
      <c r="D672">
        <v>0.84499999999999997</v>
      </c>
      <c r="E672">
        <v>1.0369999999999999</v>
      </c>
      <c r="F672">
        <v>0.86299999999999999</v>
      </c>
      <c r="G672">
        <v>0.92700000000000005</v>
      </c>
    </row>
    <row r="673" spans="1:7" x14ac:dyDescent="0.2">
      <c r="A673">
        <v>300</v>
      </c>
      <c r="B673">
        <v>161.63</v>
      </c>
      <c r="C673">
        <v>0.91</v>
      </c>
      <c r="D673">
        <v>0.83699999999999997</v>
      </c>
      <c r="E673">
        <v>1.0229999999999999</v>
      </c>
      <c r="F673">
        <v>0.85299999999999998</v>
      </c>
      <c r="G673">
        <v>0.92800000000000005</v>
      </c>
    </row>
    <row r="674" spans="1:7" x14ac:dyDescent="0.2">
      <c r="A674">
        <v>301</v>
      </c>
      <c r="B674">
        <v>158.16</v>
      </c>
      <c r="C674">
        <v>0.90100000000000002</v>
      </c>
      <c r="D674">
        <v>0.82599999999999996</v>
      </c>
      <c r="E674">
        <v>1.01</v>
      </c>
      <c r="F674">
        <v>0.84399999999999997</v>
      </c>
      <c r="G674">
        <v>0.92200000000000004</v>
      </c>
    </row>
    <row r="675" spans="1:7" x14ac:dyDescent="0.2">
      <c r="A675">
        <v>302</v>
      </c>
      <c r="B675">
        <v>154.72</v>
      </c>
      <c r="C675">
        <v>0.89200000000000002</v>
      </c>
      <c r="D675">
        <v>0.81899999999999995</v>
      </c>
      <c r="E675">
        <v>0.997</v>
      </c>
      <c r="F675">
        <v>0.83299999999999996</v>
      </c>
      <c r="G675">
        <v>0.91700000000000004</v>
      </c>
    </row>
    <row r="676" spans="1:7" x14ac:dyDescent="0.2">
      <c r="A676">
        <v>303</v>
      </c>
      <c r="B676">
        <v>151.30000000000001</v>
      </c>
      <c r="C676">
        <v>0.879</v>
      </c>
      <c r="D676">
        <v>0.81</v>
      </c>
      <c r="E676">
        <v>0.98499999999999999</v>
      </c>
      <c r="F676">
        <v>0.82299999999999995</v>
      </c>
      <c r="G676">
        <v>0.89700000000000002</v>
      </c>
    </row>
    <row r="677" spans="1:7" x14ac:dyDescent="0.2">
      <c r="A677">
        <v>304</v>
      </c>
      <c r="B677">
        <v>147.9</v>
      </c>
      <c r="C677">
        <v>0.86599999999999999</v>
      </c>
      <c r="D677">
        <v>0.80200000000000005</v>
      </c>
      <c r="E677">
        <v>0.97399999999999998</v>
      </c>
      <c r="F677">
        <v>0.81499999999999995</v>
      </c>
      <c r="G677">
        <v>0.872</v>
      </c>
    </row>
    <row r="678" spans="1:7" x14ac:dyDescent="0.2">
      <c r="A678">
        <v>305</v>
      </c>
      <c r="B678">
        <v>144.53</v>
      </c>
      <c r="C678">
        <v>0.85699999999999998</v>
      </c>
      <c r="D678">
        <v>0.79900000000000004</v>
      </c>
      <c r="E678">
        <v>0.96299999999999997</v>
      </c>
      <c r="F678">
        <v>0.80900000000000005</v>
      </c>
      <c r="G678">
        <v>0.85599999999999998</v>
      </c>
    </row>
    <row r="679" spans="1:7" x14ac:dyDescent="0.2">
      <c r="A679">
        <v>306</v>
      </c>
      <c r="B679">
        <v>141.19</v>
      </c>
      <c r="C679">
        <v>0.84899999999999998</v>
      </c>
      <c r="D679">
        <v>0.79700000000000004</v>
      </c>
      <c r="E679">
        <v>0.95</v>
      </c>
      <c r="F679">
        <v>0.80100000000000005</v>
      </c>
      <c r="G679">
        <v>0.84899999999999998</v>
      </c>
    </row>
    <row r="680" spans="1:7" x14ac:dyDescent="0.2">
      <c r="A680">
        <v>307</v>
      </c>
      <c r="B680">
        <v>137.88999999999999</v>
      </c>
      <c r="C680">
        <v>0.84899999999999998</v>
      </c>
      <c r="D680">
        <v>0.79200000000000004</v>
      </c>
      <c r="E680">
        <v>0.94499999999999995</v>
      </c>
      <c r="F680">
        <v>0.80200000000000005</v>
      </c>
      <c r="G680">
        <v>0.85599999999999998</v>
      </c>
    </row>
    <row r="681" spans="1:7" x14ac:dyDescent="0.2">
      <c r="A681">
        <v>308</v>
      </c>
      <c r="B681">
        <v>134.61000000000001</v>
      </c>
      <c r="C681">
        <v>0.84799999999999998</v>
      </c>
      <c r="D681">
        <v>0.79200000000000004</v>
      </c>
      <c r="E681">
        <v>0.92900000000000005</v>
      </c>
      <c r="F681">
        <v>0.8</v>
      </c>
      <c r="G681">
        <v>0.872</v>
      </c>
    </row>
    <row r="682" spans="1:7" x14ac:dyDescent="0.2">
      <c r="A682">
        <v>309</v>
      </c>
      <c r="B682">
        <v>131.37</v>
      </c>
      <c r="C682">
        <v>0.85199999999999998</v>
      </c>
      <c r="D682">
        <v>0.79400000000000004</v>
      </c>
      <c r="E682">
        <v>0.91900000000000004</v>
      </c>
      <c r="F682">
        <v>0.79700000000000004</v>
      </c>
      <c r="G682">
        <v>0.89900000000000002</v>
      </c>
    </row>
    <row r="683" spans="1:7" x14ac:dyDescent="0.2">
      <c r="A683">
        <v>310</v>
      </c>
      <c r="B683">
        <v>128.16</v>
      </c>
      <c r="C683">
        <v>0.85599999999999998</v>
      </c>
      <c r="D683">
        <v>0.79500000000000004</v>
      </c>
      <c r="E683">
        <v>0.91100000000000003</v>
      </c>
      <c r="F683">
        <v>0.79700000000000004</v>
      </c>
      <c r="G683">
        <v>0.91900000000000004</v>
      </c>
    </row>
    <row r="684" spans="1:7" x14ac:dyDescent="0.2">
      <c r="A684">
        <v>311</v>
      </c>
      <c r="B684">
        <v>124.99</v>
      </c>
      <c r="C684">
        <v>0.86099999999999999</v>
      </c>
      <c r="D684">
        <v>0.8</v>
      </c>
      <c r="E684">
        <v>0.90400000000000003</v>
      </c>
      <c r="F684">
        <v>0.8</v>
      </c>
      <c r="G684">
        <v>0.94099999999999995</v>
      </c>
    </row>
    <row r="685" spans="1:7" x14ac:dyDescent="0.2">
      <c r="A685">
        <v>312</v>
      </c>
      <c r="B685">
        <v>121.85</v>
      </c>
      <c r="C685">
        <v>0.86499999999999999</v>
      </c>
      <c r="D685">
        <v>0.8</v>
      </c>
      <c r="E685">
        <v>0.90300000000000002</v>
      </c>
      <c r="F685">
        <v>0.80300000000000005</v>
      </c>
      <c r="G685">
        <v>0.95399999999999996</v>
      </c>
    </row>
    <row r="686" spans="1:7" x14ac:dyDescent="0.2">
      <c r="A686">
        <v>313</v>
      </c>
      <c r="B686">
        <v>118.76</v>
      </c>
      <c r="C686">
        <v>0.873</v>
      </c>
      <c r="D686">
        <v>0.81499999999999995</v>
      </c>
      <c r="E686">
        <v>0.90300000000000002</v>
      </c>
      <c r="F686">
        <v>0.80800000000000005</v>
      </c>
      <c r="G686">
        <v>0.96699999999999997</v>
      </c>
    </row>
    <row r="687" spans="1:7" x14ac:dyDescent="0.2">
      <c r="A687">
        <v>314</v>
      </c>
      <c r="B687">
        <v>115.7</v>
      </c>
      <c r="C687">
        <v>0.876</v>
      </c>
      <c r="D687">
        <v>0.82</v>
      </c>
      <c r="E687">
        <v>0.90400000000000003</v>
      </c>
      <c r="F687">
        <v>0.81299999999999994</v>
      </c>
      <c r="G687">
        <v>0.96899999999999997</v>
      </c>
    </row>
    <row r="688" spans="1:7" x14ac:dyDescent="0.2">
      <c r="A688">
        <v>315</v>
      </c>
      <c r="B688">
        <v>112.69</v>
      </c>
      <c r="C688">
        <v>0.88300000000000001</v>
      </c>
      <c r="D688">
        <v>0.83499999999999996</v>
      </c>
      <c r="E688">
        <v>0.90800000000000003</v>
      </c>
      <c r="F688">
        <v>0.82199999999999995</v>
      </c>
      <c r="G688">
        <v>0.96799999999999997</v>
      </c>
    </row>
    <row r="689" spans="1:7" x14ac:dyDescent="0.2">
      <c r="A689">
        <v>316</v>
      </c>
      <c r="B689">
        <v>109.72</v>
      </c>
      <c r="C689">
        <v>0.88400000000000001</v>
      </c>
      <c r="D689">
        <v>0.84399999999999997</v>
      </c>
      <c r="E689">
        <v>0.91200000000000003</v>
      </c>
      <c r="F689">
        <v>0.82899999999999996</v>
      </c>
      <c r="G689">
        <v>0.95199999999999996</v>
      </c>
    </row>
    <row r="690" spans="1:7" x14ac:dyDescent="0.2">
      <c r="A690">
        <v>317</v>
      </c>
      <c r="B690">
        <v>106.8</v>
      </c>
      <c r="C690">
        <v>0.88900000000000001</v>
      </c>
      <c r="D690">
        <v>0.85499999999999998</v>
      </c>
      <c r="E690">
        <v>0.91600000000000004</v>
      </c>
      <c r="F690">
        <v>0.83799999999999997</v>
      </c>
      <c r="G690">
        <v>0.94899999999999995</v>
      </c>
    </row>
    <row r="691" spans="1:7" x14ac:dyDescent="0.2">
      <c r="A691">
        <v>318</v>
      </c>
      <c r="B691">
        <v>103.92</v>
      </c>
      <c r="C691">
        <v>0.89600000000000002</v>
      </c>
      <c r="D691">
        <v>0.86099999999999999</v>
      </c>
      <c r="E691">
        <v>0.92500000000000004</v>
      </c>
      <c r="F691">
        <v>0.84699999999999998</v>
      </c>
      <c r="G691">
        <v>0.95</v>
      </c>
    </row>
    <row r="692" spans="1:7" x14ac:dyDescent="0.2">
      <c r="A692">
        <v>319</v>
      </c>
      <c r="B692">
        <v>101.09</v>
      </c>
      <c r="C692">
        <v>0.90300000000000002</v>
      </c>
      <c r="D692">
        <v>0.875</v>
      </c>
      <c r="E692">
        <v>0.93100000000000005</v>
      </c>
      <c r="F692">
        <v>0.85799999999999998</v>
      </c>
      <c r="G692">
        <v>0.94899999999999995</v>
      </c>
    </row>
    <row r="693" spans="1:7" x14ac:dyDescent="0.2">
      <c r="A693">
        <v>320</v>
      </c>
      <c r="B693">
        <v>98.3</v>
      </c>
      <c r="C693">
        <v>0.91200000000000003</v>
      </c>
      <c r="D693">
        <v>0.879</v>
      </c>
      <c r="E693">
        <v>0.93799999999999994</v>
      </c>
      <c r="F693">
        <v>0.86499999999999999</v>
      </c>
      <c r="G693">
        <v>0.96499999999999997</v>
      </c>
    </row>
    <row r="694" spans="1:7" x14ac:dyDescent="0.2">
      <c r="A694">
        <v>321</v>
      </c>
      <c r="B694">
        <v>95.57</v>
      </c>
      <c r="C694">
        <v>0.92400000000000004</v>
      </c>
      <c r="D694">
        <v>0.89</v>
      </c>
      <c r="E694">
        <v>0.94699999999999995</v>
      </c>
      <c r="F694">
        <v>0.871</v>
      </c>
      <c r="G694">
        <v>0.98799999999999999</v>
      </c>
    </row>
    <row r="695" spans="1:7" x14ac:dyDescent="0.2">
      <c r="A695">
        <v>322</v>
      </c>
      <c r="B695">
        <v>92.89</v>
      </c>
      <c r="C695">
        <v>0.93300000000000005</v>
      </c>
      <c r="D695">
        <v>0.89500000000000002</v>
      </c>
      <c r="E695">
        <v>0.95499999999999996</v>
      </c>
      <c r="F695">
        <v>0.88</v>
      </c>
      <c r="G695">
        <v>1.002</v>
      </c>
    </row>
    <row r="696" spans="1:7" x14ac:dyDescent="0.2">
      <c r="A696">
        <v>323</v>
      </c>
      <c r="B696">
        <v>90.26</v>
      </c>
      <c r="C696">
        <v>0.93600000000000005</v>
      </c>
      <c r="D696">
        <v>0.89900000000000002</v>
      </c>
      <c r="E696">
        <v>0.96099999999999997</v>
      </c>
      <c r="F696">
        <v>0.88900000000000001</v>
      </c>
      <c r="G696">
        <v>0.996</v>
      </c>
    </row>
    <row r="697" spans="1:7" x14ac:dyDescent="0.2">
      <c r="A697">
        <v>324</v>
      </c>
      <c r="B697">
        <v>87.69</v>
      </c>
      <c r="C697">
        <v>0.94099999999999995</v>
      </c>
      <c r="D697">
        <v>0.90300000000000002</v>
      </c>
      <c r="E697">
        <v>0.96699999999999997</v>
      </c>
      <c r="F697">
        <v>0.89600000000000002</v>
      </c>
      <c r="G697">
        <v>0.998</v>
      </c>
    </row>
    <row r="698" spans="1:7" x14ac:dyDescent="0.2">
      <c r="A698">
        <v>325</v>
      </c>
      <c r="B698">
        <v>85.17</v>
      </c>
      <c r="C698">
        <v>0.94099999999999995</v>
      </c>
      <c r="D698">
        <v>0.90500000000000003</v>
      </c>
      <c r="E698">
        <v>0.97199999999999998</v>
      </c>
      <c r="F698">
        <v>0.89900000000000002</v>
      </c>
      <c r="G698">
        <v>0.98799999999999999</v>
      </c>
    </row>
    <row r="699" spans="1:7" x14ac:dyDescent="0.2">
      <c r="A699">
        <v>326</v>
      </c>
      <c r="B699">
        <v>82.71</v>
      </c>
      <c r="C699">
        <v>0.94099999999999995</v>
      </c>
      <c r="D699">
        <v>0.90400000000000003</v>
      </c>
      <c r="E699">
        <v>0.97699999999999998</v>
      </c>
      <c r="F699">
        <v>0.90300000000000002</v>
      </c>
      <c r="G699">
        <v>0.98</v>
      </c>
    </row>
    <row r="700" spans="1:7" x14ac:dyDescent="0.2">
      <c r="A700">
        <v>327</v>
      </c>
      <c r="B700">
        <v>80.31</v>
      </c>
      <c r="C700">
        <v>0.93899999999999995</v>
      </c>
      <c r="D700">
        <v>0.90300000000000002</v>
      </c>
      <c r="E700">
        <v>0.97899999999999998</v>
      </c>
      <c r="F700">
        <v>0.90600000000000003</v>
      </c>
      <c r="G700">
        <v>0.96799999999999997</v>
      </c>
    </row>
    <row r="701" spans="1:7" x14ac:dyDescent="0.2">
      <c r="A701">
        <v>328</v>
      </c>
      <c r="B701">
        <v>77.959999999999994</v>
      </c>
      <c r="C701">
        <v>0.93700000000000006</v>
      </c>
      <c r="D701">
        <v>0.90300000000000002</v>
      </c>
      <c r="E701">
        <v>0.98099999999999998</v>
      </c>
      <c r="F701">
        <v>0.90600000000000003</v>
      </c>
      <c r="G701">
        <v>0.95799999999999996</v>
      </c>
    </row>
    <row r="702" spans="1:7" x14ac:dyDescent="0.2">
      <c r="A702">
        <v>329</v>
      </c>
      <c r="B702">
        <v>75.67</v>
      </c>
      <c r="C702">
        <v>0.93400000000000005</v>
      </c>
      <c r="D702">
        <v>0.89600000000000002</v>
      </c>
      <c r="E702">
        <v>0.97699999999999998</v>
      </c>
      <c r="F702">
        <v>0.90500000000000003</v>
      </c>
      <c r="G702">
        <v>0.95599999999999996</v>
      </c>
    </row>
    <row r="703" spans="1:7" x14ac:dyDescent="0.2">
      <c r="A703">
        <v>330</v>
      </c>
      <c r="B703">
        <v>73.45</v>
      </c>
      <c r="C703">
        <v>0.93799999999999994</v>
      </c>
      <c r="D703">
        <v>0.89</v>
      </c>
      <c r="E703">
        <v>0.97799999999999998</v>
      </c>
      <c r="F703">
        <v>0.90100000000000002</v>
      </c>
      <c r="G703">
        <v>0.98499999999999999</v>
      </c>
    </row>
    <row r="704" spans="1:7" x14ac:dyDescent="0.2">
      <c r="A704">
        <v>331</v>
      </c>
      <c r="B704">
        <v>71.290000000000006</v>
      </c>
      <c r="C704">
        <v>0.93100000000000005</v>
      </c>
      <c r="D704">
        <v>0.88400000000000001</v>
      </c>
      <c r="E704">
        <v>0.97599999999999998</v>
      </c>
      <c r="F704">
        <v>0.89700000000000002</v>
      </c>
      <c r="G704">
        <v>0.96699999999999997</v>
      </c>
    </row>
    <row r="705" spans="1:7" x14ac:dyDescent="0.2">
      <c r="A705">
        <v>332</v>
      </c>
      <c r="B705">
        <v>69.19</v>
      </c>
      <c r="C705">
        <v>0.92500000000000004</v>
      </c>
      <c r="D705">
        <v>0.878</v>
      </c>
      <c r="E705">
        <v>0.97199999999999998</v>
      </c>
      <c r="F705">
        <v>0.89300000000000002</v>
      </c>
      <c r="G705">
        <v>0.95799999999999996</v>
      </c>
    </row>
    <row r="706" spans="1:7" x14ac:dyDescent="0.2">
      <c r="A706">
        <v>333</v>
      </c>
      <c r="B706">
        <v>67.150000000000006</v>
      </c>
      <c r="C706">
        <v>0.92100000000000004</v>
      </c>
      <c r="D706">
        <v>0.87</v>
      </c>
      <c r="E706">
        <v>0.96599999999999997</v>
      </c>
      <c r="F706">
        <v>0.88700000000000001</v>
      </c>
      <c r="G706">
        <v>0.96199999999999997</v>
      </c>
    </row>
    <row r="707" spans="1:7" x14ac:dyDescent="0.2">
      <c r="A707">
        <v>334</v>
      </c>
      <c r="B707">
        <v>65.180000000000007</v>
      </c>
      <c r="C707">
        <v>0.91800000000000004</v>
      </c>
      <c r="D707">
        <v>0.86199999999999999</v>
      </c>
      <c r="E707">
        <v>0.96299999999999997</v>
      </c>
      <c r="F707">
        <v>0.879</v>
      </c>
      <c r="G707">
        <v>0.96799999999999997</v>
      </c>
    </row>
    <row r="708" spans="1:7" x14ac:dyDescent="0.2">
      <c r="A708">
        <v>335</v>
      </c>
      <c r="B708">
        <v>63.28</v>
      </c>
      <c r="C708">
        <v>0.91500000000000004</v>
      </c>
      <c r="D708">
        <v>0.85399999999999998</v>
      </c>
      <c r="E708">
        <v>0.95499999999999996</v>
      </c>
      <c r="F708">
        <v>0.873</v>
      </c>
      <c r="G708">
        <v>0.97799999999999998</v>
      </c>
    </row>
    <row r="709" spans="1:7" x14ac:dyDescent="0.2">
      <c r="A709">
        <v>336</v>
      </c>
      <c r="B709">
        <v>61.44</v>
      </c>
      <c r="C709">
        <v>0.91200000000000003</v>
      </c>
      <c r="D709">
        <v>0.85</v>
      </c>
      <c r="E709">
        <v>0.94799999999999995</v>
      </c>
      <c r="F709">
        <v>0.86699999999999999</v>
      </c>
      <c r="G709">
        <v>0.98399999999999999</v>
      </c>
    </row>
    <row r="710" spans="1:7" x14ac:dyDescent="0.2">
      <c r="A710">
        <v>337</v>
      </c>
      <c r="B710">
        <v>59.67</v>
      </c>
      <c r="C710">
        <v>0.90700000000000003</v>
      </c>
      <c r="D710">
        <v>0.84599999999999997</v>
      </c>
      <c r="E710">
        <v>0.94499999999999995</v>
      </c>
      <c r="F710">
        <v>0.86199999999999999</v>
      </c>
      <c r="G710">
        <v>0.97599999999999998</v>
      </c>
    </row>
    <row r="711" spans="1:7" x14ac:dyDescent="0.2">
      <c r="A711">
        <v>338</v>
      </c>
      <c r="B711">
        <v>57.97</v>
      </c>
      <c r="C711">
        <v>0.89900000000000002</v>
      </c>
      <c r="D711">
        <v>0.84</v>
      </c>
      <c r="E711">
        <v>0.93700000000000006</v>
      </c>
      <c r="F711">
        <v>0.85499999999999998</v>
      </c>
      <c r="G711">
        <v>0.96399999999999997</v>
      </c>
    </row>
    <row r="712" spans="1:7" x14ac:dyDescent="0.2">
      <c r="A712">
        <v>339</v>
      </c>
      <c r="B712">
        <v>56.34</v>
      </c>
      <c r="C712">
        <v>0.89900000000000002</v>
      </c>
      <c r="D712">
        <v>0.83599999999999997</v>
      </c>
      <c r="E712">
        <v>0.93400000000000005</v>
      </c>
      <c r="F712">
        <v>0.85199999999999998</v>
      </c>
      <c r="G712">
        <v>0.97599999999999998</v>
      </c>
    </row>
    <row r="713" spans="1:7" x14ac:dyDescent="0.2">
      <c r="A713">
        <v>340</v>
      </c>
      <c r="B713">
        <v>54.78</v>
      </c>
      <c r="C713">
        <v>0.90100000000000002</v>
      </c>
      <c r="D713">
        <v>0.83599999999999997</v>
      </c>
      <c r="E713">
        <v>0.92600000000000005</v>
      </c>
      <c r="F713">
        <v>0.84699999999999998</v>
      </c>
      <c r="G713">
        <v>0.99399999999999999</v>
      </c>
    </row>
    <row r="714" spans="1:7" x14ac:dyDescent="0.2">
      <c r="A714">
        <v>341</v>
      </c>
      <c r="B714">
        <v>53.29</v>
      </c>
      <c r="C714">
        <v>0.90200000000000002</v>
      </c>
      <c r="D714">
        <v>0.83399999999999996</v>
      </c>
      <c r="E714">
        <v>0.92400000000000004</v>
      </c>
      <c r="F714">
        <v>0.84699999999999998</v>
      </c>
      <c r="G714">
        <v>1.002</v>
      </c>
    </row>
    <row r="715" spans="1:7" x14ac:dyDescent="0.2">
      <c r="A715">
        <v>342</v>
      </c>
      <c r="B715">
        <v>51.87</v>
      </c>
      <c r="C715">
        <v>0.9</v>
      </c>
      <c r="D715">
        <v>0.83699999999999997</v>
      </c>
      <c r="E715">
        <v>0.91700000000000004</v>
      </c>
      <c r="F715">
        <v>0.84299999999999997</v>
      </c>
      <c r="G715">
        <v>1.0029999999999999</v>
      </c>
    </row>
    <row r="716" spans="1:7" x14ac:dyDescent="0.2">
      <c r="A716">
        <v>343</v>
      </c>
      <c r="B716">
        <v>50.53</v>
      </c>
      <c r="C716">
        <v>0.90300000000000002</v>
      </c>
      <c r="D716">
        <v>0.84099999999999997</v>
      </c>
      <c r="E716">
        <v>0.91200000000000003</v>
      </c>
      <c r="F716">
        <v>0.84699999999999998</v>
      </c>
      <c r="G716">
        <v>1.0109999999999999</v>
      </c>
    </row>
    <row r="717" spans="1:7" x14ac:dyDescent="0.2">
      <c r="A717">
        <v>344</v>
      </c>
      <c r="B717">
        <v>49.26</v>
      </c>
      <c r="C717">
        <v>0.90400000000000003</v>
      </c>
      <c r="D717">
        <v>0.84699999999999998</v>
      </c>
      <c r="E717">
        <v>0.91</v>
      </c>
      <c r="F717">
        <v>0.84899999999999998</v>
      </c>
      <c r="G717">
        <v>1.008</v>
      </c>
    </row>
    <row r="718" spans="1:7" x14ac:dyDescent="0.2">
      <c r="A718">
        <v>345</v>
      </c>
      <c r="B718">
        <v>48.06</v>
      </c>
      <c r="C718">
        <v>0.90900000000000003</v>
      </c>
      <c r="D718">
        <v>0.85599999999999998</v>
      </c>
      <c r="E718">
        <v>0.90900000000000003</v>
      </c>
      <c r="F718">
        <v>0.85199999999999998</v>
      </c>
      <c r="G718">
        <v>1.02</v>
      </c>
    </row>
    <row r="719" spans="1:7" x14ac:dyDescent="0.2">
      <c r="A719">
        <v>346</v>
      </c>
      <c r="B719">
        <v>46.93</v>
      </c>
      <c r="C719">
        <v>0.91700000000000004</v>
      </c>
      <c r="D719">
        <v>0.86399999999999999</v>
      </c>
      <c r="E719">
        <v>0.91300000000000003</v>
      </c>
      <c r="F719">
        <v>0.85699999999999998</v>
      </c>
      <c r="G719">
        <v>1.032</v>
      </c>
    </row>
    <row r="720" spans="1:7" x14ac:dyDescent="0.2">
      <c r="A720">
        <v>347</v>
      </c>
      <c r="B720">
        <v>45.89</v>
      </c>
      <c r="C720">
        <v>0.92700000000000005</v>
      </c>
      <c r="D720">
        <v>0.873</v>
      </c>
      <c r="E720">
        <v>0.91500000000000004</v>
      </c>
      <c r="F720">
        <v>0.86399999999999999</v>
      </c>
      <c r="G720">
        <v>1.056</v>
      </c>
    </row>
    <row r="721" spans="1:7" x14ac:dyDescent="0.2">
      <c r="A721">
        <v>348</v>
      </c>
      <c r="B721">
        <v>44.91</v>
      </c>
      <c r="C721">
        <v>0.93899999999999995</v>
      </c>
      <c r="D721">
        <v>0.88100000000000001</v>
      </c>
      <c r="E721">
        <v>0.92100000000000004</v>
      </c>
      <c r="F721">
        <v>0.871</v>
      </c>
      <c r="G721">
        <v>1.0820000000000001</v>
      </c>
    </row>
    <row r="722" spans="1:7" x14ac:dyDescent="0.2">
      <c r="A722">
        <v>349</v>
      </c>
      <c r="B722">
        <v>44.02</v>
      </c>
      <c r="C722">
        <v>0.95099999999999996</v>
      </c>
      <c r="D722">
        <v>0.89</v>
      </c>
      <c r="E722">
        <v>0.92600000000000005</v>
      </c>
      <c r="F722">
        <v>0.88100000000000001</v>
      </c>
      <c r="G722">
        <v>1.107</v>
      </c>
    </row>
    <row r="723" spans="1:7" x14ac:dyDescent="0.2">
      <c r="A723">
        <v>350</v>
      </c>
      <c r="B723">
        <v>43.2</v>
      </c>
      <c r="C723">
        <v>0.95699999999999996</v>
      </c>
      <c r="D723">
        <v>0.89500000000000002</v>
      </c>
      <c r="E723">
        <v>0.93600000000000005</v>
      </c>
      <c r="F723">
        <v>0.89</v>
      </c>
      <c r="G723">
        <v>1.109</v>
      </c>
    </row>
    <row r="724" spans="1:7" x14ac:dyDescent="0.2">
      <c r="A724">
        <v>351</v>
      </c>
      <c r="B724">
        <v>42.45</v>
      </c>
      <c r="C724">
        <v>0.96099999999999997</v>
      </c>
      <c r="D724">
        <v>0.90100000000000002</v>
      </c>
      <c r="E724">
        <v>0.93300000000000005</v>
      </c>
      <c r="F724">
        <v>0.89700000000000002</v>
      </c>
      <c r="G724">
        <v>1.115</v>
      </c>
    </row>
    <row r="725" spans="1:7" x14ac:dyDescent="0.2">
      <c r="A725">
        <v>352</v>
      </c>
      <c r="B725">
        <v>41.79</v>
      </c>
      <c r="C725">
        <v>0.96899999999999997</v>
      </c>
      <c r="D725">
        <v>0.90700000000000003</v>
      </c>
      <c r="E725">
        <v>0.94399999999999995</v>
      </c>
      <c r="F725">
        <v>0.90100000000000002</v>
      </c>
      <c r="G725">
        <v>1.1220000000000001</v>
      </c>
    </row>
    <row r="726" spans="1:7" x14ac:dyDescent="0.2">
      <c r="A726">
        <v>353</v>
      </c>
      <c r="B726">
        <v>41.2</v>
      </c>
      <c r="C726">
        <v>0.97499999999999998</v>
      </c>
      <c r="D726">
        <v>0.90900000000000003</v>
      </c>
      <c r="E726">
        <v>0.94699999999999995</v>
      </c>
      <c r="F726">
        <v>0.90800000000000003</v>
      </c>
      <c r="G726">
        <v>1.137</v>
      </c>
    </row>
    <row r="727" spans="1:7" x14ac:dyDescent="0.2">
      <c r="A727">
        <v>354</v>
      </c>
      <c r="B727">
        <v>40.69</v>
      </c>
      <c r="C727">
        <v>0.98199999999999998</v>
      </c>
      <c r="D727">
        <v>0.91</v>
      </c>
      <c r="E727">
        <v>0.95799999999999996</v>
      </c>
      <c r="F727">
        <v>0.91200000000000003</v>
      </c>
      <c r="G727">
        <v>1.1479999999999999</v>
      </c>
    </row>
    <row r="728" spans="1:7" x14ac:dyDescent="0.2">
      <c r="A728">
        <v>355</v>
      </c>
      <c r="B728">
        <v>40.26</v>
      </c>
      <c r="C728">
        <v>0.98499999999999999</v>
      </c>
      <c r="D728">
        <v>0.91200000000000003</v>
      </c>
      <c r="E728">
        <v>0.96099999999999997</v>
      </c>
      <c r="F728">
        <v>0.91700000000000004</v>
      </c>
      <c r="G728">
        <v>1.151</v>
      </c>
    </row>
    <row r="729" spans="1:7" x14ac:dyDescent="0.2">
      <c r="A729">
        <v>356</v>
      </c>
      <c r="B729">
        <v>39.9</v>
      </c>
      <c r="C729">
        <v>0.99099999999999999</v>
      </c>
      <c r="D729">
        <v>0.91700000000000004</v>
      </c>
      <c r="E729">
        <v>0.96599999999999997</v>
      </c>
      <c r="F729">
        <v>0.92300000000000004</v>
      </c>
      <c r="G729">
        <v>1.1559999999999999</v>
      </c>
    </row>
    <row r="730" spans="1:7" x14ac:dyDescent="0.2">
      <c r="A730">
        <v>357</v>
      </c>
      <c r="B730">
        <v>39.630000000000003</v>
      </c>
      <c r="C730">
        <v>0.995</v>
      </c>
      <c r="D730">
        <v>0.91600000000000004</v>
      </c>
      <c r="E730">
        <v>0.97199999999999998</v>
      </c>
      <c r="F730">
        <v>0.92600000000000005</v>
      </c>
      <c r="G730">
        <v>1.167</v>
      </c>
    </row>
    <row r="731" spans="1:7" x14ac:dyDescent="0.2">
      <c r="A731">
        <v>358</v>
      </c>
      <c r="B731">
        <v>39.43</v>
      </c>
      <c r="C731">
        <v>1</v>
      </c>
      <c r="D731">
        <v>0.91800000000000004</v>
      </c>
      <c r="E731">
        <v>0.97399999999999998</v>
      </c>
      <c r="F731">
        <v>0.92900000000000005</v>
      </c>
      <c r="G731">
        <v>1.18</v>
      </c>
    </row>
    <row r="732" spans="1:7" x14ac:dyDescent="0.2">
      <c r="A732">
        <v>359</v>
      </c>
      <c r="B732">
        <v>39.31</v>
      </c>
      <c r="C732">
        <v>1.0009999999999999</v>
      </c>
      <c r="D732">
        <v>0.91600000000000004</v>
      </c>
      <c r="E732">
        <v>0.97599999999999998</v>
      </c>
      <c r="F732">
        <v>0.93200000000000005</v>
      </c>
      <c r="G732">
        <v>1.181</v>
      </c>
    </row>
  </sheetData>
  <phoneticPr fontId="0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732"/>
  <sheetViews>
    <sheetView workbookViewId="0">
      <selection activeCell="K1" sqref="K1:S65536"/>
    </sheetView>
  </sheetViews>
  <sheetFormatPr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323</v>
      </c>
      <c r="K2" t="s">
        <v>323</v>
      </c>
    </row>
    <row r="3" spans="1:19" x14ac:dyDescent="0.2">
      <c r="A3" s="1">
        <v>37658</v>
      </c>
      <c r="B3" s="2">
        <v>0.40138888888888885</v>
      </c>
      <c r="K3" s="1">
        <v>37658</v>
      </c>
      <c r="L3" s="2">
        <v>0.40138888888888885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1750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1750</v>
      </c>
      <c r="S4" t="s">
        <v>13</v>
      </c>
    </row>
    <row r="5" spans="1:19" x14ac:dyDescent="0.2">
      <c r="A5" t="s">
        <v>14</v>
      </c>
      <c r="K5" t="s">
        <v>14</v>
      </c>
      <c r="L5" t="s">
        <v>324</v>
      </c>
      <c r="M5" t="s">
        <v>325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56.906999999999996</v>
      </c>
      <c r="N11">
        <v>60.273000000000003</v>
      </c>
      <c r="O11">
        <v>53.947000000000003</v>
      </c>
      <c r="P11">
        <v>58.186999999999998</v>
      </c>
      <c r="Q11">
        <v>55.22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57.676000000000002</v>
      </c>
      <c r="N12">
        <v>61.061</v>
      </c>
      <c r="O12">
        <v>54.701999999999998</v>
      </c>
      <c r="P12">
        <v>59.058</v>
      </c>
      <c r="Q12">
        <v>55.886000000000003</v>
      </c>
    </row>
    <row r="13" spans="1:19" x14ac:dyDescent="0.2">
      <c r="A13">
        <v>-360</v>
      </c>
      <c r="B13">
        <v>39.270000000000003</v>
      </c>
      <c r="C13">
        <v>1.0509999999999999</v>
      </c>
      <c r="D13">
        <v>0.86799999999999999</v>
      </c>
      <c r="E13">
        <v>0.93799999999999994</v>
      </c>
      <c r="F13">
        <v>0.89200000000000002</v>
      </c>
      <c r="G13">
        <v>1.508</v>
      </c>
      <c r="K13" t="s">
        <v>42</v>
      </c>
      <c r="L13" t="s">
        <v>37</v>
      </c>
      <c r="M13">
        <v>4.9169999999999998</v>
      </c>
      <c r="N13">
        <v>4.3150000000000004</v>
      </c>
      <c r="O13">
        <v>4.5389999999999997</v>
      </c>
      <c r="P13">
        <v>4.3179999999999996</v>
      </c>
      <c r="Q13">
        <v>3.6850000000000001</v>
      </c>
    </row>
    <row r="14" spans="1:19" x14ac:dyDescent="0.2">
      <c r="A14">
        <v>-359</v>
      </c>
      <c r="B14">
        <v>39.31</v>
      </c>
      <c r="C14">
        <v>1.0509999999999999</v>
      </c>
      <c r="D14">
        <v>0.86499999999999999</v>
      </c>
      <c r="E14">
        <v>0.93500000000000005</v>
      </c>
      <c r="F14">
        <v>0.89200000000000002</v>
      </c>
      <c r="G14">
        <v>1.5129999999999999</v>
      </c>
      <c r="K14" t="s">
        <v>43</v>
      </c>
      <c r="L14" t="s">
        <v>37</v>
      </c>
      <c r="M14">
        <v>72.587000000000003</v>
      </c>
      <c r="N14">
        <v>72.587000000000003</v>
      </c>
      <c r="O14">
        <v>67.787000000000006</v>
      </c>
      <c r="P14">
        <v>70.393000000000001</v>
      </c>
      <c r="Q14">
        <v>65.572999999999993</v>
      </c>
    </row>
    <row r="15" spans="1:19" x14ac:dyDescent="0.2">
      <c r="A15">
        <v>-358</v>
      </c>
      <c r="B15">
        <v>39.43</v>
      </c>
      <c r="C15">
        <v>1.0569999999999999</v>
      </c>
      <c r="D15">
        <v>0.86799999999999999</v>
      </c>
      <c r="E15">
        <v>0.94</v>
      </c>
      <c r="F15">
        <v>0.89400000000000002</v>
      </c>
      <c r="G15">
        <v>1.5269999999999999</v>
      </c>
      <c r="K15" t="s">
        <v>44</v>
      </c>
      <c r="L15" t="s">
        <v>37</v>
      </c>
      <c r="M15">
        <v>41.06</v>
      </c>
      <c r="N15">
        <v>50.307000000000002</v>
      </c>
      <c r="O15">
        <v>41.06</v>
      </c>
      <c r="P15">
        <v>47.192999999999998</v>
      </c>
      <c r="Q15">
        <v>45.192999999999998</v>
      </c>
    </row>
    <row r="16" spans="1:19" x14ac:dyDescent="0.2">
      <c r="A16">
        <v>-357</v>
      </c>
      <c r="B16">
        <v>39.630000000000003</v>
      </c>
      <c r="C16">
        <v>1.0640000000000001</v>
      </c>
      <c r="D16">
        <v>0.874</v>
      </c>
      <c r="E16">
        <v>0.94399999999999995</v>
      </c>
      <c r="F16">
        <v>0.89800000000000002</v>
      </c>
      <c r="G16">
        <v>1.538</v>
      </c>
      <c r="K16" t="s">
        <v>45</v>
      </c>
      <c r="L16" t="s">
        <v>46</v>
      </c>
      <c r="M16">
        <v>8.5250000000000004</v>
      </c>
      <c r="N16">
        <v>7.0670000000000002</v>
      </c>
      <c r="O16">
        <v>8.2989999999999995</v>
      </c>
      <c r="P16">
        <v>7.3120000000000003</v>
      </c>
      <c r="Q16">
        <v>6.593</v>
      </c>
    </row>
    <row r="17" spans="1:17" x14ac:dyDescent="0.2">
      <c r="A17">
        <v>-356</v>
      </c>
      <c r="B17">
        <v>39.9</v>
      </c>
      <c r="C17">
        <v>1.0720000000000001</v>
      </c>
      <c r="D17">
        <v>0.877</v>
      </c>
      <c r="E17">
        <v>0.94899999999999995</v>
      </c>
      <c r="F17">
        <v>0.90600000000000003</v>
      </c>
      <c r="G17">
        <v>1.556</v>
      </c>
      <c r="K17" t="s">
        <v>47</v>
      </c>
      <c r="L17" t="s">
        <v>46</v>
      </c>
      <c r="M17">
        <v>71.19</v>
      </c>
      <c r="N17">
        <v>82.388000000000005</v>
      </c>
      <c r="O17">
        <v>75.061999999999998</v>
      </c>
      <c r="P17">
        <v>79.91</v>
      </c>
      <c r="Q17">
        <v>80.867000000000004</v>
      </c>
    </row>
    <row r="18" spans="1:17" x14ac:dyDescent="0.2">
      <c r="A18">
        <v>-355</v>
      </c>
      <c r="B18">
        <v>40.26</v>
      </c>
      <c r="C18">
        <v>1.081</v>
      </c>
      <c r="D18">
        <v>0.88800000000000001</v>
      </c>
      <c r="E18">
        <v>0.95299999999999996</v>
      </c>
      <c r="F18">
        <v>0.91200000000000003</v>
      </c>
      <c r="G18">
        <v>1.57</v>
      </c>
      <c r="K18" t="s">
        <v>48</v>
      </c>
      <c r="L18" t="s">
        <v>49</v>
      </c>
      <c r="M18">
        <v>21.849</v>
      </c>
      <c r="N18">
        <v>20.2</v>
      </c>
      <c r="O18">
        <v>22.6</v>
      </c>
      <c r="P18">
        <v>21.396000000000001</v>
      </c>
      <c r="Q18">
        <v>23.2</v>
      </c>
    </row>
    <row r="19" spans="1:17" x14ac:dyDescent="0.2">
      <c r="A19">
        <v>-354</v>
      </c>
      <c r="B19">
        <v>40.69</v>
      </c>
      <c r="C19">
        <v>1.085</v>
      </c>
      <c r="D19">
        <v>0.89300000000000002</v>
      </c>
      <c r="E19">
        <v>0.95799999999999996</v>
      </c>
      <c r="F19">
        <v>0.92</v>
      </c>
      <c r="G19">
        <v>1.5669999999999999</v>
      </c>
      <c r="K19" t="s">
        <v>50</v>
      </c>
      <c r="L19" t="s">
        <v>49</v>
      </c>
      <c r="M19">
        <v>22.079000000000001</v>
      </c>
      <c r="N19">
        <v>20.306999999999999</v>
      </c>
      <c r="O19">
        <v>22.945</v>
      </c>
      <c r="P19">
        <v>21.777999999999999</v>
      </c>
      <c r="Q19">
        <v>23.286999999999999</v>
      </c>
    </row>
    <row r="20" spans="1:17" x14ac:dyDescent="0.2">
      <c r="A20">
        <v>-353</v>
      </c>
      <c r="B20">
        <v>41.2</v>
      </c>
      <c r="C20">
        <v>1.0880000000000001</v>
      </c>
      <c r="D20">
        <v>0.89400000000000002</v>
      </c>
      <c r="E20">
        <v>0.96299999999999997</v>
      </c>
      <c r="F20">
        <v>0.92900000000000005</v>
      </c>
      <c r="G20">
        <v>1.5649999999999999</v>
      </c>
      <c r="K20" t="s">
        <v>51</v>
      </c>
      <c r="L20" t="s">
        <v>49</v>
      </c>
      <c r="M20">
        <v>2.0379999999999998</v>
      </c>
      <c r="N20">
        <v>1.601</v>
      </c>
      <c r="O20">
        <v>1.7969999999999999</v>
      </c>
      <c r="P20">
        <v>1.6930000000000001</v>
      </c>
      <c r="Q20">
        <v>1.5940000000000001</v>
      </c>
    </row>
    <row r="21" spans="1:17" x14ac:dyDescent="0.2">
      <c r="A21">
        <v>-352</v>
      </c>
      <c r="B21">
        <v>41.79</v>
      </c>
      <c r="C21">
        <v>1.095</v>
      </c>
      <c r="D21">
        <v>0.90400000000000003</v>
      </c>
      <c r="E21">
        <v>0.97</v>
      </c>
      <c r="F21">
        <v>0.94</v>
      </c>
      <c r="G21">
        <v>1.5680000000000001</v>
      </c>
      <c r="K21" t="s">
        <v>52</v>
      </c>
      <c r="L21" t="s">
        <v>49</v>
      </c>
      <c r="M21">
        <v>29.6</v>
      </c>
      <c r="N21">
        <v>25.2</v>
      </c>
      <c r="O21">
        <v>29.6</v>
      </c>
      <c r="P21">
        <v>27.2</v>
      </c>
      <c r="Q21">
        <v>28.396000000000001</v>
      </c>
    </row>
    <row r="22" spans="1:17" x14ac:dyDescent="0.2">
      <c r="A22">
        <v>-351</v>
      </c>
      <c r="B22">
        <v>42.45</v>
      </c>
      <c r="C22">
        <v>1.101</v>
      </c>
      <c r="D22">
        <v>0.90700000000000003</v>
      </c>
      <c r="E22">
        <v>0.97599999999999998</v>
      </c>
      <c r="F22">
        <v>0.94699999999999995</v>
      </c>
      <c r="G22">
        <v>1.573</v>
      </c>
      <c r="K22" t="s">
        <v>53</v>
      </c>
      <c r="L22" t="s">
        <v>49</v>
      </c>
      <c r="M22">
        <v>16.2</v>
      </c>
      <c r="N22">
        <v>16.2</v>
      </c>
      <c r="O22">
        <v>18.600000000000001</v>
      </c>
      <c r="P22">
        <v>18</v>
      </c>
      <c r="Q22">
        <v>19.396000000000001</v>
      </c>
    </row>
    <row r="23" spans="1:17" x14ac:dyDescent="0.2">
      <c r="A23">
        <v>-350</v>
      </c>
      <c r="B23">
        <v>43.2</v>
      </c>
      <c r="C23">
        <v>1.105</v>
      </c>
      <c r="D23">
        <v>0.91</v>
      </c>
      <c r="E23">
        <v>0.98099999999999998</v>
      </c>
      <c r="F23">
        <v>0.95499999999999996</v>
      </c>
      <c r="G23">
        <v>1.571</v>
      </c>
      <c r="K23" t="s">
        <v>54</v>
      </c>
      <c r="L23" t="s">
        <v>46</v>
      </c>
      <c r="M23">
        <v>9.2319999999999993</v>
      </c>
      <c r="N23">
        <v>7.8849999999999998</v>
      </c>
      <c r="O23">
        <v>7.8330000000000002</v>
      </c>
      <c r="P23">
        <v>7.7720000000000002</v>
      </c>
      <c r="Q23">
        <v>6.8470000000000004</v>
      </c>
    </row>
    <row r="24" spans="1:17" x14ac:dyDescent="0.2">
      <c r="A24">
        <v>-349</v>
      </c>
      <c r="B24">
        <v>44.02</v>
      </c>
      <c r="C24">
        <v>1.1100000000000001</v>
      </c>
      <c r="D24">
        <v>0.91800000000000004</v>
      </c>
      <c r="E24">
        <v>0.98199999999999998</v>
      </c>
      <c r="F24">
        <v>0.96299999999999997</v>
      </c>
      <c r="G24">
        <v>1.575</v>
      </c>
      <c r="K24" t="s">
        <v>55</v>
      </c>
      <c r="L24" t="s">
        <v>46</v>
      </c>
      <c r="M24">
        <v>73.373000000000005</v>
      </c>
      <c r="N24">
        <v>79.777000000000001</v>
      </c>
      <c r="O24">
        <v>81.063000000000002</v>
      </c>
      <c r="P24">
        <v>82.652000000000001</v>
      </c>
      <c r="Q24">
        <v>83.293000000000006</v>
      </c>
    </row>
    <row r="25" spans="1:17" x14ac:dyDescent="0.2">
      <c r="A25">
        <v>-348</v>
      </c>
      <c r="B25">
        <v>44.91</v>
      </c>
      <c r="C25">
        <v>1.1120000000000001</v>
      </c>
      <c r="D25">
        <v>0.91600000000000004</v>
      </c>
      <c r="E25">
        <v>0.98599999999999999</v>
      </c>
      <c r="F25">
        <v>0.96899999999999997</v>
      </c>
      <c r="G25">
        <v>1.579</v>
      </c>
      <c r="K25" t="s">
        <v>56</v>
      </c>
      <c r="L25" t="s">
        <v>57</v>
      </c>
      <c r="M25">
        <v>2.395</v>
      </c>
      <c r="N25">
        <v>2.7480000000000002</v>
      </c>
      <c r="O25">
        <v>2.17</v>
      </c>
      <c r="P25">
        <v>2.3759999999999999</v>
      </c>
      <c r="Q25">
        <v>2.2839999999999998</v>
      </c>
    </row>
    <row r="26" spans="1:17" x14ac:dyDescent="0.2">
      <c r="A26">
        <v>-347</v>
      </c>
      <c r="B26">
        <v>45.89</v>
      </c>
      <c r="C26">
        <v>1.113</v>
      </c>
      <c r="D26">
        <v>0.92</v>
      </c>
      <c r="E26">
        <v>0.98499999999999999</v>
      </c>
      <c r="F26">
        <v>0.97199999999999998</v>
      </c>
      <c r="G26">
        <v>1.5740000000000001</v>
      </c>
      <c r="K26" t="s">
        <v>58</v>
      </c>
      <c r="L26" t="s">
        <v>57</v>
      </c>
      <c r="M26">
        <v>2.5750000000000002</v>
      </c>
      <c r="N26">
        <v>2.9460000000000002</v>
      </c>
      <c r="O26">
        <v>2.3460000000000001</v>
      </c>
      <c r="P26">
        <v>2.5640000000000001</v>
      </c>
      <c r="Q26">
        <v>2.444</v>
      </c>
    </row>
    <row r="27" spans="1:17" x14ac:dyDescent="0.2">
      <c r="A27">
        <v>-346</v>
      </c>
      <c r="B27">
        <v>46.93</v>
      </c>
      <c r="C27">
        <v>1.1140000000000001</v>
      </c>
      <c r="D27">
        <v>0.92500000000000004</v>
      </c>
      <c r="E27">
        <v>0.98499999999999999</v>
      </c>
      <c r="F27">
        <v>0.97699999999999998</v>
      </c>
      <c r="G27">
        <v>1.5680000000000001</v>
      </c>
      <c r="K27" t="s">
        <v>59</v>
      </c>
      <c r="L27" t="s">
        <v>57</v>
      </c>
      <c r="M27">
        <v>0.54200000000000004</v>
      </c>
      <c r="N27">
        <v>0.53600000000000003</v>
      </c>
      <c r="O27">
        <v>0.49399999999999999</v>
      </c>
      <c r="P27">
        <v>0.51100000000000001</v>
      </c>
      <c r="Q27">
        <v>0.42199999999999999</v>
      </c>
    </row>
    <row r="28" spans="1:17" x14ac:dyDescent="0.2">
      <c r="A28">
        <v>-345</v>
      </c>
      <c r="B28">
        <v>48.06</v>
      </c>
      <c r="C28">
        <v>1.1160000000000001</v>
      </c>
      <c r="D28">
        <v>0.92</v>
      </c>
      <c r="E28">
        <v>0.98499999999999999</v>
      </c>
      <c r="F28">
        <v>0.98099999999999998</v>
      </c>
      <c r="G28">
        <v>1.5780000000000001</v>
      </c>
      <c r="K28" t="s">
        <v>60</v>
      </c>
      <c r="L28" t="s">
        <v>57</v>
      </c>
      <c r="M28">
        <v>4.992</v>
      </c>
      <c r="N28">
        <v>4.992</v>
      </c>
      <c r="O28">
        <v>3.7759999999999998</v>
      </c>
      <c r="P28">
        <v>4.12</v>
      </c>
      <c r="Q28">
        <v>3.81</v>
      </c>
    </row>
    <row r="29" spans="1:17" x14ac:dyDescent="0.2">
      <c r="A29">
        <v>-344</v>
      </c>
      <c r="B29">
        <v>49.26</v>
      </c>
      <c r="C29">
        <v>1.119</v>
      </c>
      <c r="D29">
        <v>0.92600000000000005</v>
      </c>
      <c r="E29">
        <v>0.98199999999999998</v>
      </c>
      <c r="F29">
        <v>0.98299999999999998</v>
      </c>
      <c r="G29">
        <v>1.5840000000000001</v>
      </c>
      <c r="K29" t="s">
        <v>61</v>
      </c>
      <c r="L29" t="s">
        <v>57</v>
      </c>
      <c r="M29">
        <v>0.96399999999999997</v>
      </c>
      <c r="N29">
        <v>1.4239999999999999</v>
      </c>
      <c r="O29">
        <v>0.96399999999999997</v>
      </c>
      <c r="P29">
        <v>1.3859999999999999</v>
      </c>
      <c r="Q29">
        <v>1.296</v>
      </c>
    </row>
    <row r="30" spans="1:17" x14ac:dyDescent="0.2">
      <c r="A30">
        <v>-343</v>
      </c>
      <c r="B30">
        <v>50.53</v>
      </c>
      <c r="C30">
        <v>1.117</v>
      </c>
      <c r="D30">
        <v>0.92700000000000005</v>
      </c>
      <c r="E30">
        <v>0.98</v>
      </c>
      <c r="F30">
        <v>0.98399999999999999</v>
      </c>
      <c r="G30">
        <v>1.577</v>
      </c>
      <c r="K30" t="s">
        <v>62</v>
      </c>
      <c r="L30" t="s">
        <v>46</v>
      </c>
      <c r="M30">
        <v>21.055</v>
      </c>
      <c r="N30">
        <v>18.209</v>
      </c>
      <c r="O30">
        <v>21.047000000000001</v>
      </c>
      <c r="P30">
        <v>19.922000000000001</v>
      </c>
      <c r="Q30">
        <v>17.276</v>
      </c>
    </row>
    <row r="31" spans="1:17" x14ac:dyDescent="0.2">
      <c r="A31">
        <v>-342</v>
      </c>
      <c r="B31">
        <v>51.87</v>
      </c>
      <c r="C31">
        <v>1.115</v>
      </c>
      <c r="D31">
        <v>0.92400000000000004</v>
      </c>
      <c r="E31">
        <v>0.98099999999999998</v>
      </c>
      <c r="F31">
        <v>0.98799999999999999</v>
      </c>
      <c r="G31">
        <v>1.5660000000000001</v>
      </c>
      <c r="K31" t="s">
        <v>63</v>
      </c>
      <c r="L31" t="s">
        <v>46</v>
      </c>
      <c r="M31">
        <v>37.438000000000002</v>
      </c>
      <c r="N31">
        <v>48.338000000000001</v>
      </c>
      <c r="O31">
        <v>41.091000000000001</v>
      </c>
      <c r="P31">
        <v>54.064999999999998</v>
      </c>
      <c r="Q31">
        <v>53.024000000000001</v>
      </c>
    </row>
    <row r="32" spans="1:17" x14ac:dyDescent="0.2">
      <c r="A32">
        <v>-341</v>
      </c>
      <c r="B32">
        <v>53.29</v>
      </c>
      <c r="C32">
        <v>1.1160000000000001</v>
      </c>
      <c r="D32">
        <v>0.93500000000000005</v>
      </c>
      <c r="E32">
        <v>0.97799999999999998</v>
      </c>
      <c r="F32">
        <v>0.98799999999999999</v>
      </c>
      <c r="G32">
        <v>1.5629999999999999</v>
      </c>
      <c r="K32" t="s">
        <v>64</v>
      </c>
      <c r="L32" t="s">
        <v>49</v>
      </c>
      <c r="M32">
        <v>13.5</v>
      </c>
      <c r="N32">
        <v>12</v>
      </c>
      <c r="O32">
        <v>14</v>
      </c>
      <c r="P32">
        <v>13</v>
      </c>
      <c r="Q32">
        <v>15</v>
      </c>
    </row>
    <row r="33" spans="1:17" x14ac:dyDescent="0.2">
      <c r="A33">
        <v>-340</v>
      </c>
      <c r="B33">
        <v>54.78</v>
      </c>
      <c r="C33">
        <v>1.1160000000000001</v>
      </c>
      <c r="D33">
        <v>0.93400000000000005</v>
      </c>
      <c r="E33">
        <v>0.97899999999999998</v>
      </c>
      <c r="F33">
        <v>0.99</v>
      </c>
      <c r="G33">
        <v>1.5609999999999999</v>
      </c>
      <c r="K33" t="s">
        <v>65</v>
      </c>
      <c r="L33" t="s">
        <v>49</v>
      </c>
      <c r="M33">
        <v>14.002000000000001</v>
      </c>
      <c r="N33">
        <v>12.536</v>
      </c>
      <c r="O33">
        <v>14.685</v>
      </c>
      <c r="P33">
        <v>13.798999999999999</v>
      </c>
      <c r="Q33">
        <v>14.988</v>
      </c>
    </row>
    <row r="34" spans="1:17" x14ac:dyDescent="0.2">
      <c r="A34">
        <v>-339</v>
      </c>
      <c r="B34">
        <v>56.34</v>
      </c>
      <c r="C34">
        <v>1.117</v>
      </c>
      <c r="D34">
        <v>0.94</v>
      </c>
      <c r="E34">
        <v>0.97399999999999998</v>
      </c>
      <c r="F34">
        <v>0.99399999999999999</v>
      </c>
      <c r="G34">
        <v>1.56</v>
      </c>
      <c r="K34" t="s">
        <v>66</v>
      </c>
      <c r="L34" t="s">
        <v>49</v>
      </c>
      <c r="M34">
        <v>2.38</v>
      </c>
      <c r="N34">
        <v>1.9750000000000001</v>
      </c>
      <c r="O34">
        <v>2.3069999999999999</v>
      </c>
      <c r="P34">
        <v>2.1840000000000002</v>
      </c>
      <c r="Q34">
        <v>2.2559999999999998</v>
      </c>
    </row>
    <row r="35" spans="1:17" x14ac:dyDescent="0.2">
      <c r="A35">
        <v>-338</v>
      </c>
      <c r="B35">
        <v>57.97</v>
      </c>
      <c r="C35">
        <v>1.117</v>
      </c>
      <c r="D35">
        <v>0.94799999999999995</v>
      </c>
      <c r="E35">
        <v>0.97499999999999998</v>
      </c>
      <c r="F35">
        <v>0.998</v>
      </c>
      <c r="G35">
        <v>1.5469999999999999</v>
      </c>
      <c r="K35" t="s">
        <v>67</v>
      </c>
      <c r="L35" t="s">
        <v>49</v>
      </c>
      <c r="M35">
        <v>22.396000000000001</v>
      </c>
      <c r="N35">
        <v>18</v>
      </c>
      <c r="O35">
        <v>22.396000000000001</v>
      </c>
      <c r="P35">
        <v>19.8</v>
      </c>
      <c r="Q35">
        <v>21.396000000000001</v>
      </c>
    </row>
    <row r="36" spans="1:17" x14ac:dyDescent="0.2">
      <c r="A36">
        <v>-337</v>
      </c>
      <c r="B36">
        <v>59.67</v>
      </c>
      <c r="C36">
        <v>1.115</v>
      </c>
      <c r="D36">
        <v>0.94899999999999995</v>
      </c>
      <c r="E36">
        <v>0.97699999999999998</v>
      </c>
      <c r="F36">
        <v>1.002</v>
      </c>
      <c r="G36">
        <v>1.53</v>
      </c>
      <c r="K36" t="s">
        <v>68</v>
      </c>
      <c r="L36" t="s">
        <v>49</v>
      </c>
      <c r="M36">
        <v>7</v>
      </c>
      <c r="N36">
        <v>7.2</v>
      </c>
      <c r="O36">
        <v>10</v>
      </c>
      <c r="P36">
        <v>7</v>
      </c>
      <c r="Q36">
        <v>9.3960000000000008</v>
      </c>
    </row>
    <row r="37" spans="1:17" x14ac:dyDescent="0.2">
      <c r="A37">
        <v>-336</v>
      </c>
      <c r="B37">
        <v>61.44</v>
      </c>
      <c r="C37">
        <v>1.117</v>
      </c>
      <c r="D37">
        <v>0.95899999999999996</v>
      </c>
      <c r="E37">
        <v>0.97699999999999998</v>
      </c>
      <c r="F37">
        <v>1.006</v>
      </c>
      <c r="G37">
        <v>1.5249999999999999</v>
      </c>
      <c r="K37" t="s">
        <v>69</v>
      </c>
      <c r="L37" t="s">
        <v>46</v>
      </c>
      <c r="M37">
        <v>17.001000000000001</v>
      </c>
      <c r="N37">
        <v>15.750999999999999</v>
      </c>
      <c r="O37">
        <v>15.71</v>
      </c>
      <c r="P37">
        <v>15.829000000000001</v>
      </c>
      <c r="Q37">
        <v>15.053000000000001</v>
      </c>
    </row>
    <row r="38" spans="1:17" x14ac:dyDescent="0.2">
      <c r="A38">
        <v>-335</v>
      </c>
      <c r="B38">
        <v>63.28</v>
      </c>
      <c r="C38">
        <v>1.119</v>
      </c>
      <c r="D38">
        <v>0.96299999999999997</v>
      </c>
      <c r="E38">
        <v>0.98199999999999998</v>
      </c>
      <c r="F38">
        <v>1.0089999999999999</v>
      </c>
      <c r="G38">
        <v>1.5229999999999999</v>
      </c>
      <c r="K38" t="s">
        <v>70</v>
      </c>
      <c r="L38" t="s">
        <v>46</v>
      </c>
      <c r="M38">
        <v>49.993000000000002</v>
      </c>
      <c r="N38">
        <v>57.435000000000002</v>
      </c>
      <c r="O38">
        <v>68.097999999999999</v>
      </c>
      <c r="P38">
        <v>50.728000000000002</v>
      </c>
      <c r="Q38">
        <v>62.691000000000003</v>
      </c>
    </row>
    <row r="39" spans="1:17" x14ac:dyDescent="0.2">
      <c r="A39">
        <v>-334</v>
      </c>
      <c r="B39">
        <v>65.180000000000007</v>
      </c>
      <c r="C39">
        <v>1.123</v>
      </c>
      <c r="D39">
        <v>0.96699999999999997</v>
      </c>
      <c r="E39">
        <v>0.98399999999999999</v>
      </c>
      <c r="F39">
        <v>1.016</v>
      </c>
      <c r="G39">
        <v>1.5249999999999999</v>
      </c>
      <c r="K39" t="s">
        <v>71</v>
      </c>
      <c r="L39" t="s">
        <v>37</v>
      </c>
      <c r="M39">
        <v>11.874000000000001</v>
      </c>
      <c r="N39">
        <v>11.968999999999999</v>
      </c>
      <c r="O39">
        <v>11.958</v>
      </c>
      <c r="P39">
        <v>11.625999999999999</v>
      </c>
      <c r="Q39">
        <v>11.941000000000001</v>
      </c>
    </row>
    <row r="40" spans="1:17" x14ac:dyDescent="0.2">
      <c r="A40">
        <v>-333</v>
      </c>
      <c r="B40">
        <v>67.150000000000006</v>
      </c>
      <c r="C40">
        <v>1.125</v>
      </c>
      <c r="D40">
        <v>0.97799999999999998</v>
      </c>
      <c r="E40">
        <v>0.98699999999999999</v>
      </c>
      <c r="F40">
        <v>1.0169999999999999</v>
      </c>
      <c r="G40">
        <v>1.516</v>
      </c>
      <c r="K40" t="s">
        <v>72</v>
      </c>
      <c r="L40" t="s">
        <v>37</v>
      </c>
      <c r="M40">
        <v>11.874000000000001</v>
      </c>
      <c r="N40">
        <v>11.97</v>
      </c>
      <c r="O40">
        <v>11.959</v>
      </c>
      <c r="P40">
        <v>11.625999999999999</v>
      </c>
      <c r="Q40">
        <v>11.942</v>
      </c>
    </row>
    <row r="41" spans="1:17" x14ac:dyDescent="0.2">
      <c r="A41">
        <v>-332</v>
      </c>
      <c r="B41">
        <v>69.19</v>
      </c>
      <c r="C41">
        <v>1.1240000000000001</v>
      </c>
      <c r="D41">
        <v>0.97699999999999998</v>
      </c>
      <c r="E41">
        <v>0.99199999999999999</v>
      </c>
      <c r="F41">
        <v>1.022</v>
      </c>
      <c r="G41">
        <v>1.5049999999999999</v>
      </c>
      <c r="K41" t="s">
        <v>73</v>
      </c>
      <c r="L41" t="s">
        <v>37</v>
      </c>
      <c r="M41">
        <v>0.22700000000000001</v>
      </c>
      <c r="N41">
        <v>0.14299999999999999</v>
      </c>
      <c r="O41">
        <v>0.193</v>
      </c>
      <c r="P41">
        <v>0.184</v>
      </c>
      <c r="Q41">
        <v>0.17799999999999999</v>
      </c>
    </row>
    <row r="42" spans="1:17" x14ac:dyDescent="0.2">
      <c r="A42">
        <v>-331</v>
      </c>
      <c r="B42">
        <v>71.290000000000006</v>
      </c>
      <c r="C42">
        <v>1.127</v>
      </c>
      <c r="D42">
        <v>0.98299999999999998</v>
      </c>
      <c r="E42">
        <v>0.995</v>
      </c>
      <c r="F42">
        <v>1.024</v>
      </c>
      <c r="G42">
        <v>1.5049999999999999</v>
      </c>
      <c r="K42" t="s">
        <v>74</v>
      </c>
      <c r="L42" t="s">
        <v>37</v>
      </c>
      <c r="M42">
        <v>12.409000000000001</v>
      </c>
      <c r="N42">
        <v>12.273999999999999</v>
      </c>
      <c r="O42">
        <v>12.409000000000001</v>
      </c>
      <c r="P42">
        <v>12.018000000000001</v>
      </c>
      <c r="Q42">
        <v>12.327</v>
      </c>
    </row>
    <row r="43" spans="1:17" x14ac:dyDescent="0.2">
      <c r="A43">
        <v>-330</v>
      </c>
      <c r="B43">
        <v>73.45</v>
      </c>
      <c r="C43">
        <v>1.1259999999999999</v>
      </c>
      <c r="D43">
        <v>0.98299999999999998</v>
      </c>
      <c r="E43">
        <v>0.998</v>
      </c>
      <c r="F43">
        <v>1.024</v>
      </c>
      <c r="G43">
        <v>1.5</v>
      </c>
      <c r="K43" t="s">
        <v>75</v>
      </c>
      <c r="L43" t="s">
        <v>37</v>
      </c>
      <c r="M43">
        <v>11.148999999999999</v>
      </c>
      <c r="N43">
        <v>11.526999999999999</v>
      </c>
      <c r="O43">
        <v>11.426</v>
      </c>
      <c r="P43">
        <v>11.148999999999999</v>
      </c>
      <c r="Q43">
        <v>11.378</v>
      </c>
    </row>
    <row r="44" spans="1:17" x14ac:dyDescent="0.2">
      <c r="A44">
        <v>-329</v>
      </c>
      <c r="B44">
        <v>75.67</v>
      </c>
      <c r="C44">
        <v>1.123</v>
      </c>
      <c r="D44">
        <v>0.98099999999999998</v>
      </c>
      <c r="E44">
        <v>0.998</v>
      </c>
      <c r="F44">
        <v>1.024</v>
      </c>
      <c r="G44">
        <v>1.488</v>
      </c>
      <c r="K44" t="s">
        <v>76</v>
      </c>
      <c r="L44" t="s">
        <v>46</v>
      </c>
      <c r="M44">
        <v>1.9079999999999999</v>
      </c>
      <c r="N44">
        <v>1.1930000000000001</v>
      </c>
      <c r="O44">
        <v>1.6140000000000001</v>
      </c>
      <c r="P44">
        <v>1.583</v>
      </c>
      <c r="Q44">
        <v>1.4870000000000001</v>
      </c>
    </row>
    <row r="45" spans="1:17" x14ac:dyDescent="0.2">
      <c r="A45">
        <v>-328</v>
      </c>
      <c r="B45">
        <v>77.959999999999994</v>
      </c>
      <c r="C45">
        <v>1.119</v>
      </c>
      <c r="D45">
        <v>0.98099999999999998</v>
      </c>
      <c r="E45">
        <v>0.997</v>
      </c>
      <c r="F45">
        <v>1.0189999999999999</v>
      </c>
      <c r="G45">
        <v>1.48</v>
      </c>
      <c r="K45" t="s">
        <v>77</v>
      </c>
      <c r="L45" t="s">
        <v>46</v>
      </c>
      <c r="M45">
        <v>93.891999999999996</v>
      </c>
      <c r="N45">
        <v>96.301000000000002</v>
      </c>
      <c r="O45">
        <v>95.543000000000006</v>
      </c>
      <c r="P45">
        <v>95.894999999999996</v>
      </c>
      <c r="Q45">
        <v>95.274000000000001</v>
      </c>
    </row>
    <row r="46" spans="1:17" x14ac:dyDescent="0.2">
      <c r="A46">
        <v>-327</v>
      </c>
      <c r="B46">
        <v>80.31</v>
      </c>
      <c r="C46">
        <v>1.123</v>
      </c>
      <c r="D46">
        <v>0.97699999999999998</v>
      </c>
      <c r="E46">
        <v>0.99399999999999999</v>
      </c>
      <c r="F46">
        <v>1.022</v>
      </c>
      <c r="G46">
        <v>1.5</v>
      </c>
      <c r="K46" t="s">
        <v>78</v>
      </c>
      <c r="L46" t="s">
        <v>37</v>
      </c>
      <c r="M46">
        <v>11.881</v>
      </c>
      <c r="N46">
        <v>12.047000000000001</v>
      </c>
      <c r="O46">
        <v>11.898</v>
      </c>
      <c r="P46">
        <v>11.715</v>
      </c>
      <c r="Q46">
        <v>11.864000000000001</v>
      </c>
    </row>
    <row r="47" spans="1:17" x14ac:dyDescent="0.2">
      <c r="A47">
        <v>-326</v>
      </c>
      <c r="B47">
        <v>82.71</v>
      </c>
      <c r="C47">
        <v>1.125</v>
      </c>
      <c r="D47">
        <v>0.97599999999999998</v>
      </c>
      <c r="E47">
        <v>0.99299999999999999</v>
      </c>
      <c r="F47">
        <v>1.0149999999999999</v>
      </c>
      <c r="G47">
        <v>1.514</v>
      </c>
      <c r="K47" t="s">
        <v>79</v>
      </c>
      <c r="L47" t="s">
        <v>37</v>
      </c>
      <c r="M47">
        <v>11.882</v>
      </c>
      <c r="N47">
        <v>12.048</v>
      </c>
      <c r="O47">
        <v>11.898999999999999</v>
      </c>
      <c r="P47">
        <v>11.715</v>
      </c>
      <c r="Q47">
        <v>11.865</v>
      </c>
    </row>
    <row r="48" spans="1:17" x14ac:dyDescent="0.2">
      <c r="A48">
        <v>-325</v>
      </c>
      <c r="B48">
        <v>85.17</v>
      </c>
      <c r="C48">
        <v>1.121</v>
      </c>
      <c r="D48">
        <v>0.97399999999999998</v>
      </c>
      <c r="E48">
        <v>0.99099999999999999</v>
      </c>
      <c r="F48">
        <v>1.01</v>
      </c>
      <c r="G48">
        <v>1.5089999999999999</v>
      </c>
      <c r="K48" t="s">
        <v>80</v>
      </c>
      <c r="L48" t="s">
        <v>37</v>
      </c>
      <c r="M48">
        <v>0.23699999999999999</v>
      </c>
      <c r="N48">
        <v>0.192</v>
      </c>
      <c r="O48">
        <v>0.214</v>
      </c>
      <c r="P48">
        <v>0.217</v>
      </c>
      <c r="Q48">
        <v>0.19700000000000001</v>
      </c>
    </row>
    <row r="49" spans="1:17" x14ac:dyDescent="0.2">
      <c r="A49">
        <v>-324</v>
      </c>
      <c r="B49">
        <v>87.69</v>
      </c>
      <c r="C49">
        <v>1.115</v>
      </c>
      <c r="D49">
        <v>0.96699999999999997</v>
      </c>
      <c r="E49">
        <v>0.98899999999999999</v>
      </c>
      <c r="F49">
        <v>1.0069999999999999</v>
      </c>
      <c r="G49">
        <v>1.4970000000000001</v>
      </c>
      <c r="K49" t="s">
        <v>81</v>
      </c>
      <c r="L49" t="s">
        <v>37</v>
      </c>
      <c r="M49">
        <v>12.563000000000001</v>
      </c>
      <c r="N49">
        <v>12.563000000000001</v>
      </c>
      <c r="O49">
        <v>12.414999999999999</v>
      </c>
      <c r="P49">
        <v>12.157999999999999</v>
      </c>
      <c r="Q49">
        <v>12.326000000000001</v>
      </c>
    </row>
    <row r="50" spans="1:17" x14ac:dyDescent="0.2">
      <c r="A50">
        <v>-323</v>
      </c>
      <c r="B50">
        <v>90.26</v>
      </c>
      <c r="C50">
        <v>1.111</v>
      </c>
      <c r="D50">
        <v>0.96799999999999997</v>
      </c>
      <c r="E50">
        <v>0.98599999999999999</v>
      </c>
      <c r="F50">
        <v>1</v>
      </c>
      <c r="G50">
        <v>1.49</v>
      </c>
      <c r="K50" t="s">
        <v>82</v>
      </c>
      <c r="L50" t="s">
        <v>37</v>
      </c>
      <c r="M50">
        <v>11.084</v>
      </c>
      <c r="N50">
        <v>11.542999999999999</v>
      </c>
      <c r="O50">
        <v>11.371</v>
      </c>
      <c r="P50">
        <v>11.084</v>
      </c>
      <c r="Q50">
        <v>11.227</v>
      </c>
    </row>
    <row r="51" spans="1:17" x14ac:dyDescent="0.2">
      <c r="A51">
        <v>-322</v>
      </c>
      <c r="B51">
        <v>92.89</v>
      </c>
      <c r="C51">
        <v>1.107</v>
      </c>
      <c r="D51">
        <v>0.96199999999999997</v>
      </c>
      <c r="E51">
        <v>0.98199999999999998</v>
      </c>
      <c r="F51">
        <v>0.997</v>
      </c>
      <c r="G51">
        <v>1.488</v>
      </c>
      <c r="K51" t="s">
        <v>83</v>
      </c>
      <c r="L51" t="s">
        <v>46</v>
      </c>
      <c r="M51">
        <v>1.9930000000000001</v>
      </c>
      <c r="N51">
        <v>1.593</v>
      </c>
      <c r="O51">
        <v>1.798</v>
      </c>
      <c r="P51">
        <v>1.8520000000000001</v>
      </c>
      <c r="Q51">
        <v>1.6619999999999999</v>
      </c>
    </row>
    <row r="52" spans="1:17" x14ac:dyDescent="0.2">
      <c r="A52">
        <v>-321</v>
      </c>
      <c r="B52">
        <v>95.57</v>
      </c>
      <c r="C52">
        <v>1.099</v>
      </c>
      <c r="D52">
        <v>0.95899999999999996</v>
      </c>
      <c r="E52">
        <v>0.98</v>
      </c>
      <c r="F52">
        <v>0.99299999999999999</v>
      </c>
      <c r="G52">
        <v>1.4650000000000001</v>
      </c>
      <c r="K52" t="s">
        <v>84</v>
      </c>
      <c r="L52" t="s">
        <v>46</v>
      </c>
      <c r="M52">
        <v>93.286000000000001</v>
      </c>
      <c r="N52">
        <v>95.81</v>
      </c>
      <c r="O52">
        <v>95.561000000000007</v>
      </c>
      <c r="P52">
        <v>94.614999999999995</v>
      </c>
      <c r="Q52">
        <v>94.62</v>
      </c>
    </row>
    <row r="53" spans="1:17" x14ac:dyDescent="0.2">
      <c r="A53">
        <v>-320</v>
      </c>
      <c r="B53">
        <v>98.3</v>
      </c>
      <c r="C53">
        <v>1.0920000000000001</v>
      </c>
      <c r="D53">
        <v>0.96</v>
      </c>
      <c r="E53">
        <v>0.97799999999999998</v>
      </c>
      <c r="F53">
        <v>0.98599999999999999</v>
      </c>
      <c r="G53">
        <v>1.4419999999999999</v>
      </c>
      <c r="K53" t="s">
        <v>85</v>
      </c>
      <c r="L53" t="s">
        <v>37</v>
      </c>
      <c r="M53">
        <v>8.0000000000000002E-3</v>
      </c>
      <c r="N53">
        <v>7.8E-2</v>
      </c>
      <c r="O53">
        <v>-0.06</v>
      </c>
      <c r="P53">
        <v>8.7999999999999995E-2</v>
      </c>
      <c r="Q53">
        <v>-7.6999999999999999E-2</v>
      </c>
    </row>
    <row r="54" spans="1:17" x14ac:dyDescent="0.2">
      <c r="A54">
        <v>-319</v>
      </c>
      <c r="B54">
        <v>101.09</v>
      </c>
      <c r="C54">
        <v>1.085</v>
      </c>
      <c r="D54">
        <v>0.95399999999999996</v>
      </c>
      <c r="E54">
        <v>0.97599999999999998</v>
      </c>
      <c r="F54">
        <v>0.98499999999999999</v>
      </c>
      <c r="G54">
        <v>1.4259999999999999</v>
      </c>
      <c r="K54" t="s">
        <v>86</v>
      </c>
      <c r="L54" t="s">
        <v>37</v>
      </c>
      <c r="M54">
        <v>7.0000000000000001E-3</v>
      </c>
      <c r="N54">
        <v>7.8E-2</v>
      </c>
      <c r="O54">
        <v>-0.06</v>
      </c>
      <c r="P54">
        <v>8.7999999999999995E-2</v>
      </c>
      <c r="Q54">
        <v>-7.6999999999999999E-2</v>
      </c>
    </row>
    <row r="55" spans="1:17" x14ac:dyDescent="0.2">
      <c r="A55">
        <v>-318</v>
      </c>
      <c r="B55">
        <v>103.92</v>
      </c>
      <c r="C55">
        <v>1.079</v>
      </c>
      <c r="D55">
        <v>0.95</v>
      </c>
      <c r="E55">
        <v>0.97399999999999998</v>
      </c>
      <c r="F55">
        <v>0.97799999999999998</v>
      </c>
      <c r="G55">
        <v>1.413</v>
      </c>
      <c r="K55" t="s">
        <v>87</v>
      </c>
      <c r="L55" t="s">
        <v>37</v>
      </c>
      <c r="M55">
        <v>9.7000000000000003E-2</v>
      </c>
      <c r="N55">
        <v>6.6000000000000003E-2</v>
      </c>
      <c r="O55">
        <v>5.8999999999999997E-2</v>
      </c>
      <c r="P55">
        <v>0.06</v>
      </c>
      <c r="Q55">
        <v>5.1999999999999998E-2</v>
      </c>
    </row>
    <row r="56" spans="1:17" x14ac:dyDescent="0.2">
      <c r="A56">
        <v>-317</v>
      </c>
      <c r="B56">
        <v>106.8</v>
      </c>
      <c r="C56">
        <v>1.071</v>
      </c>
      <c r="D56">
        <v>0.95299999999999996</v>
      </c>
      <c r="E56">
        <v>0.97299999999999998</v>
      </c>
      <c r="F56">
        <v>0.97299999999999998</v>
      </c>
      <c r="G56">
        <v>1.3839999999999999</v>
      </c>
      <c r="K56" t="s">
        <v>88</v>
      </c>
      <c r="L56" t="s">
        <v>37</v>
      </c>
      <c r="M56">
        <v>0.45100000000000001</v>
      </c>
      <c r="N56">
        <v>0.45100000000000001</v>
      </c>
      <c r="O56">
        <v>4.7E-2</v>
      </c>
      <c r="P56">
        <v>0.221</v>
      </c>
      <c r="Q56">
        <v>3.9E-2</v>
      </c>
    </row>
    <row r="57" spans="1:17" x14ac:dyDescent="0.2">
      <c r="A57">
        <v>-316</v>
      </c>
      <c r="B57">
        <v>109.72</v>
      </c>
      <c r="C57">
        <v>1.0640000000000001</v>
      </c>
      <c r="D57">
        <v>0.94599999999999995</v>
      </c>
      <c r="E57">
        <v>0.97199999999999998</v>
      </c>
      <c r="F57">
        <v>0.97199999999999998</v>
      </c>
      <c r="G57">
        <v>1.3680000000000001</v>
      </c>
      <c r="K57" t="s">
        <v>89</v>
      </c>
      <c r="L57" t="s">
        <v>37</v>
      </c>
      <c r="M57">
        <v>-0.46300000000000002</v>
      </c>
      <c r="N57">
        <v>-0.29399999999999998</v>
      </c>
      <c r="O57">
        <v>-0.46300000000000002</v>
      </c>
      <c r="P57">
        <v>-0.30499999999999999</v>
      </c>
      <c r="Q57">
        <v>-0.36499999999999999</v>
      </c>
    </row>
    <row r="58" spans="1:17" x14ac:dyDescent="0.2">
      <c r="A58">
        <v>-315</v>
      </c>
      <c r="B58">
        <v>112.69</v>
      </c>
      <c r="C58">
        <v>1.0620000000000001</v>
      </c>
      <c r="D58">
        <v>0.95</v>
      </c>
      <c r="E58">
        <v>0.97199999999999998</v>
      </c>
      <c r="F58">
        <v>0.96499999999999997</v>
      </c>
      <c r="G58">
        <v>1.359</v>
      </c>
      <c r="K58" t="s">
        <v>90</v>
      </c>
      <c r="L58" t="s">
        <v>46</v>
      </c>
      <c r="M58">
        <v>99.99</v>
      </c>
      <c r="N58">
        <v>84.239000000000004</v>
      </c>
      <c r="O58">
        <v>99.587000000000003</v>
      </c>
      <c r="P58">
        <v>68.277000000000001</v>
      </c>
      <c r="Q58">
        <v>68.126000000000005</v>
      </c>
    </row>
    <row r="59" spans="1:17" x14ac:dyDescent="0.2">
      <c r="A59">
        <v>-314</v>
      </c>
      <c r="B59">
        <v>115.7</v>
      </c>
      <c r="C59">
        <v>1.056</v>
      </c>
      <c r="D59">
        <v>0.94699999999999995</v>
      </c>
      <c r="E59">
        <v>0.96899999999999997</v>
      </c>
      <c r="F59">
        <v>0.96199999999999997</v>
      </c>
      <c r="G59">
        <v>1.347</v>
      </c>
      <c r="K59" t="s">
        <v>91</v>
      </c>
      <c r="L59" t="s">
        <v>46</v>
      </c>
      <c r="M59">
        <v>-99.99</v>
      </c>
      <c r="N59">
        <v>-99.99</v>
      </c>
      <c r="O59">
        <v>99.99</v>
      </c>
      <c r="P59">
        <v>-99.99</v>
      </c>
      <c r="Q59">
        <v>99.99</v>
      </c>
    </row>
    <row r="60" spans="1:17" x14ac:dyDescent="0.2">
      <c r="A60">
        <v>-313</v>
      </c>
      <c r="B60">
        <v>118.76</v>
      </c>
      <c r="C60">
        <v>1.046</v>
      </c>
      <c r="D60">
        <v>0.94599999999999995</v>
      </c>
      <c r="E60">
        <v>0.96499999999999997</v>
      </c>
      <c r="F60">
        <v>0.96099999999999997</v>
      </c>
      <c r="G60">
        <v>1.3129999999999999</v>
      </c>
      <c r="K60" t="s">
        <v>92</v>
      </c>
      <c r="L60" t="s">
        <v>93</v>
      </c>
      <c r="M60">
        <v>2465.1999999999998</v>
      </c>
      <c r="N60">
        <v>2508.1999999999998</v>
      </c>
      <c r="O60">
        <v>2450.8000000000002</v>
      </c>
      <c r="P60">
        <v>2490.1999999999998</v>
      </c>
      <c r="Q60">
        <v>2411.6</v>
      </c>
    </row>
    <row r="61" spans="1:17" x14ac:dyDescent="0.2">
      <c r="A61">
        <v>-312</v>
      </c>
      <c r="B61">
        <v>121.85</v>
      </c>
      <c r="C61">
        <v>1.042</v>
      </c>
      <c r="D61">
        <v>0.94599999999999995</v>
      </c>
      <c r="E61">
        <v>0.96599999999999997</v>
      </c>
      <c r="F61">
        <v>0.95699999999999996</v>
      </c>
      <c r="G61">
        <v>1.2989999999999999</v>
      </c>
      <c r="K61" t="s">
        <v>94</v>
      </c>
      <c r="L61" t="s">
        <v>93</v>
      </c>
      <c r="M61">
        <v>2503.9569999999999</v>
      </c>
      <c r="N61">
        <v>2547.6129999999998</v>
      </c>
      <c r="O61">
        <v>2491.0990000000002</v>
      </c>
      <c r="P61">
        <v>2531.018</v>
      </c>
      <c r="Q61">
        <v>2446.0970000000002</v>
      </c>
    </row>
    <row r="62" spans="1:17" x14ac:dyDescent="0.2">
      <c r="A62">
        <v>-311</v>
      </c>
      <c r="B62">
        <v>124.99</v>
      </c>
      <c r="C62">
        <v>1.042</v>
      </c>
      <c r="D62">
        <v>0.94399999999999995</v>
      </c>
      <c r="E62">
        <v>0.96199999999999997</v>
      </c>
      <c r="F62">
        <v>0.95699999999999996</v>
      </c>
      <c r="G62">
        <v>1.3049999999999999</v>
      </c>
      <c r="K62" t="s">
        <v>95</v>
      </c>
      <c r="L62" t="s">
        <v>93</v>
      </c>
      <c r="M62">
        <v>67.129000000000005</v>
      </c>
      <c r="N62">
        <v>47.694000000000003</v>
      </c>
      <c r="O62">
        <v>72.076999999999998</v>
      </c>
      <c r="P62">
        <v>47.212000000000003</v>
      </c>
      <c r="Q62">
        <v>46.902999999999999</v>
      </c>
    </row>
    <row r="63" spans="1:17" x14ac:dyDescent="0.2">
      <c r="A63">
        <v>-310</v>
      </c>
      <c r="B63">
        <v>128.16</v>
      </c>
      <c r="C63">
        <v>1.0449999999999999</v>
      </c>
      <c r="D63">
        <v>0.94699999999999995</v>
      </c>
      <c r="E63">
        <v>0.96</v>
      </c>
      <c r="F63">
        <v>0.95499999999999996</v>
      </c>
      <c r="G63">
        <v>1.319</v>
      </c>
      <c r="K63" t="s">
        <v>96</v>
      </c>
      <c r="L63" t="s">
        <v>93</v>
      </c>
      <c r="M63">
        <v>2669.2</v>
      </c>
      <c r="N63">
        <v>2659.6</v>
      </c>
      <c r="O63">
        <v>2669.2</v>
      </c>
      <c r="P63">
        <v>2645.8</v>
      </c>
      <c r="Q63">
        <v>2573.8000000000002</v>
      </c>
    </row>
    <row r="64" spans="1:17" x14ac:dyDescent="0.2">
      <c r="A64">
        <v>-309</v>
      </c>
      <c r="B64">
        <v>131.37</v>
      </c>
      <c r="C64">
        <v>1.042</v>
      </c>
      <c r="D64">
        <v>0.94</v>
      </c>
      <c r="E64">
        <v>0.95899999999999996</v>
      </c>
      <c r="F64">
        <v>0.95299999999999996</v>
      </c>
      <c r="G64">
        <v>1.3169999999999999</v>
      </c>
      <c r="K64" t="s">
        <v>97</v>
      </c>
      <c r="L64" t="s">
        <v>93</v>
      </c>
      <c r="M64">
        <v>2318.1999999999998</v>
      </c>
      <c r="N64">
        <v>2405</v>
      </c>
      <c r="O64">
        <v>2333.1999999999998</v>
      </c>
      <c r="P64">
        <v>2402.8000000000002</v>
      </c>
      <c r="Q64">
        <v>2318.1999999999998</v>
      </c>
    </row>
    <row r="65" spans="1:17" x14ac:dyDescent="0.2">
      <c r="A65">
        <v>-308</v>
      </c>
      <c r="B65">
        <v>134.61000000000001</v>
      </c>
      <c r="C65">
        <v>1.032</v>
      </c>
      <c r="D65">
        <v>0.93799999999999994</v>
      </c>
      <c r="E65">
        <v>0.95499999999999996</v>
      </c>
      <c r="F65">
        <v>0.95</v>
      </c>
      <c r="G65">
        <v>1.2869999999999999</v>
      </c>
      <c r="K65" t="s">
        <v>98</v>
      </c>
      <c r="L65" t="s">
        <v>46</v>
      </c>
      <c r="M65">
        <v>2.681</v>
      </c>
      <c r="N65">
        <v>1.8720000000000001</v>
      </c>
      <c r="O65">
        <v>2.8929999999999998</v>
      </c>
      <c r="P65">
        <v>1.865</v>
      </c>
      <c r="Q65">
        <v>1.917</v>
      </c>
    </row>
    <row r="66" spans="1:17" x14ac:dyDescent="0.2">
      <c r="A66">
        <v>-307</v>
      </c>
      <c r="B66">
        <v>137.88999999999999</v>
      </c>
      <c r="C66">
        <v>1.0269999999999999</v>
      </c>
      <c r="D66">
        <v>0.94</v>
      </c>
      <c r="E66">
        <v>0.95699999999999996</v>
      </c>
      <c r="F66">
        <v>0.94799999999999995</v>
      </c>
      <c r="G66">
        <v>1.262</v>
      </c>
      <c r="K66" t="s">
        <v>99</v>
      </c>
      <c r="L66" t="s">
        <v>46</v>
      </c>
      <c r="M66">
        <v>92.581000000000003</v>
      </c>
      <c r="N66">
        <v>94.402000000000001</v>
      </c>
      <c r="O66">
        <v>93.661000000000001</v>
      </c>
      <c r="P66">
        <v>94.933999999999997</v>
      </c>
      <c r="Q66">
        <v>94.771000000000001</v>
      </c>
    </row>
    <row r="67" spans="1:17" x14ac:dyDescent="0.2">
      <c r="A67">
        <v>-306</v>
      </c>
      <c r="B67">
        <v>141.19</v>
      </c>
      <c r="C67">
        <v>1.022</v>
      </c>
      <c r="D67">
        <v>0.93400000000000005</v>
      </c>
      <c r="E67">
        <v>0.95299999999999996</v>
      </c>
      <c r="F67">
        <v>0.95</v>
      </c>
      <c r="G67">
        <v>1.2490000000000001</v>
      </c>
      <c r="K67" t="s">
        <v>100</v>
      </c>
      <c r="L67" t="s">
        <v>49</v>
      </c>
      <c r="M67">
        <v>27.199000000000002</v>
      </c>
      <c r="N67">
        <v>25.396000000000001</v>
      </c>
      <c r="O67">
        <v>29</v>
      </c>
      <c r="P67">
        <v>26.2</v>
      </c>
      <c r="Q67">
        <v>28.2</v>
      </c>
    </row>
    <row r="68" spans="1:17" x14ac:dyDescent="0.2">
      <c r="A68">
        <v>-305</v>
      </c>
      <c r="B68">
        <v>144.53</v>
      </c>
      <c r="C68">
        <v>1.016</v>
      </c>
      <c r="D68">
        <v>0.93</v>
      </c>
      <c r="E68">
        <v>0.95199999999999996</v>
      </c>
      <c r="F68">
        <v>0.94299999999999995</v>
      </c>
      <c r="G68">
        <v>1.238</v>
      </c>
      <c r="K68" t="s">
        <v>101</v>
      </c>
      <c r="L68" t="s">
        <v>49</v>
      </c>
      <c r="M68">
        <v>26.716999999999999</v>
      </c>
      <c r="N68">
        <v>24.774000000000001</v>
      </c>
      <c r="O68">
        <v>28.37</v>
      </c>
      <c r="P68">
        <v>25.81</v>
      </c>
      <c r="Q68">
        <v>27.914999999999999</v>
      </c>
    </row>
    <row r="69" spans="1:17" x14ac:dyDescent="0.2">
      <c r="A69">
        <v>-304</v>
      </c>
      <c r="B69">
        <v>147.9</v>
      </c>
      <c r="C69">
        <v>1.012</v>
      </c>
      <c r="D69">
        <v>0.92400000000000004</v>
      </c>
      <c r="E69">
        <v>0.95</v>
      </c>
      <c r="F69">
        <v>0.94399999999999995</v>
      </c>
      <c r="G69">
        <v>1.2310000000000001</v>
      </c>
      <c r="K69" t="s">
        <v>102</v>
      </c>
      <c r="L69" t="s">
        <v>49</v>
      </c>
      <c r="M69">
        <v>3.2170000000000001</v>
      </c>
      <c r="N69">
        <v>2.8860000000000001</v>
      </c>
      <c r="O69">
        <v>3.246</v>
      </c>
      <c r="P69">
        <v>2.577</v>
      </c>
      <c r="Q69">
        <v>2.681</v>
      </c>
    </row>
    <row r="70" spans="1:17" x14ac:dyDescent="0.2">
      <c r="A70">
        <v>-303</v>
      </c>
      <c r="B70">
        <v>151.30000000000001</v>
      </c>
      <c r="C70">
        <v>1.0049999999999999</v>
      </c>
      <c r="D70">
        <v>0.92400000000000004</v>
      </c>
      <c r="E70">
        <v>0.95</v>
      </c>
      <c r="F70">
        <v>0.94199999999999995</v>
      </c>
      <c r="G70">
        <v>1.2050000000000001</v>
      </c>
      <c r="K70" t="s">
        <v>103</v>
      </c>
      <c r="L70" t="s">
        <v>49</v>
      </c>
      <c r="M70">
        <v>38</v>
      </c>
      <c r="N70">
        <v>32.6</v>
      </c>
      <c r="O70">
        <v>38</v>
      </c>
      <c r="P70">
        <v>33</v>
      </c>
      <c r="Q70">
        <v>35</v>
      </c>
    </row>
    <row r="71" spans="1:17" x14ac:dyDescent="0.2">
      <c r="A71">
        <v>-302</v>
      </c>
      <c r="B71">
        <v>154.72</v>
      </c>
      <c r="C71">
        <v>0.99299999999999999</v>
      </c>
      <c r="D71">
        <v>0.91900000000000004</v>
      </c>
      <c r="E71">
        <v>0.94799999999999995</v>
      </c>
      <c r="F71">
        <v>0.93799999999999994</v>
      </c>
      <c r="G71">
        <v>1.1659999999999999</v>
      </c>
      <c r="K71" t="s">
        <v>104</v>
      </c>
      <c r="L71" t="s">
        <v>49</v>
      </c>
      <c r="M71">
        <v>17.8</v>
      </c>
      <c r="N71">
        <v>17.8</v>
      </c>
      <c r="O71">
        <v>21</v>
      </c>
      <c r="P71">
        <v>19.600000000000001</v>
      </c>
      <c r="Q71">
        <v>21.6</v>
      </c>
    </row>
    <row r="72" spans="1:17" x14ac:dyDescent="0.2">
      <c r="A72">
        <v>-301</v>
      </c>
      <c r="B72">
        <v>158.16</v>
      </c>
      <c r="C72">
        <v>0.97799999999999998</v>
      </c>
      <c r="D72">
        <v>0.91600000000000004</v>
      </c>
      <c r="E72">
        <v>0.94199999999999995</v>
      </c>
      <c r="F72">
        <v>0.93500000000000005</v>
      </c>
      <c r="G72">
        <v>1.1180000000000001</v>
      </c>
      <c r="K72" t="s">
        <v>105</v>
      </c>
      <c r="L72" t="s">
        <v>46</v>
      </c>
      <c r="M72">
        <v>12.04</v>
      </c>
      <c r="N72">
        <v>11.651</v>
      </c>
      <c r="O72">
        <v>11.442</v>
      </c>
      <c r="P72">
        <v>9.9849999999999994</v>
      </c>
      <c r="Q72">
        <v>9.6039999999999992</v>
      </c>
    </row>
    <row r="73" spans="1:17" x14ac:dyDescent="0.2">
      <c r="A73">
        <v>-300</v>
      </c>
      <c r="B73">
        <v>161.63</v>
      </c>
      <c r="C73">
        <v>0.96599999999999997</v>
      </c>
      <c r="D73">
        <v>0.91500000000000004</v>
      </c>
      <c r="E73">
        <v>0.94499999999999995</v>
      </c>
      <c r="F73">
        <v>0.92800000000000005</v>
      </c>
      <c r="G73">
        <v>1.0740000000000001</v>
      </c>
      <c r="K73" t="s">
        <v>106</v>
      </c>
      <c r="L73" t="s">
        <v>46</v>
      </c>
      <c r="M73">
        <v>66.623999999999995</v>
      </c>
      <c r="N73">
        <v>71.849999999999994</v>
      </c>
      <c r="O73">
        <v>74.022000000000006</v>
      </c>
      <c r="P73">
        <v>75.94</v>
      </c>
      <c r="Q73">
        <v>77.376999999999995</v>
      </c>
    </row>
    <row r="74" spans="1:17" x14ac:dyDescent="0.2">
      <c r="A74">
        <v>-299</v>
      </c>
      <c r="B74">
        <v>165.12</v>
      </c>
      <c r="C74">
        <v>0.95499999999999996</v>
      </c>
      <c r="D74">
        <v>0.91100000000000003</v>
      </c>
      <c r="E74">
        <v>0.94099999999999995</v>
      </c>
      <c r="F74">
        <v>0.92900000000000005</v>
      </c>
      <c r="G74">
        <v>1.038</v>
      </c>
      <c r="K74" t="s">
        <v>107</v>
      </c>
      <c r="L74" t="s">
        <v>49</v>
      </c>
      <c r="M74">
        <v>3.7530000000000001</v>
      </c>
      <c r="N74">
        <v>2.5539999999999998</v>
      </c>
      <c r="O74">
        <v>4.6260000000000003</v>
      </c>
      <c r="P74">
        <v>3.08</v>
      </c>
      <c r="Q74">
        <v>4.7510000000000003</v>
      </c>
    </row>
    <row r="75" spans="1:17" x14ac:dyDescent="0.2">
      <c r="A75">
        <v>-298</v>
      </c>
      <c r="B75">
        <v>168.63</v>
      </c>
      <c r="C75">
        <v>0.95099999999999996</v>
      </c>
      <c r="D75">
        <v>0.90900000000000003</v>
      </c>
      <c r="E75">
        <v>0.93899999999999995</v>
      </c>
      <c r="F75">
        <v>0.92800000000000005</v>
      </c>
      <c r="G75">
        <v>1.0269999999999999</v>
      </c>
      <c r="K75" t="s">
        <v>108</v>
      </c>
      <c r="L75" t="s">
        <v>49</v>
      </c>
      <c r="M75">
        <v>3.988</v>
      </c>
      <c r="N75">
        <v>2.7890000000000001</v>
      </c>
      <c r="O75">
        <v>4.9119999999999999</v>
      </c>
      <c r="P75">
        <v>3.278</v>
      </c>
      <c r="Q75">
        <v>4.9710000000000001</v>
      </c>
    </row>
    <row r="76" spans="1:17" x14ac:dyDescent="0.2">
      <c r="A76">
        <v>-297</v>
      </c>
      <c r="B76">
        <v>172.16</v>
      </c>
      <c r="C76">
        <v>0.95</v>
      </c>
      <c r="D76">
        <v>0.90700000000000003</v>
      </c>
      <c r="E76">
        <v>0.93899999999999995</v>
      </c>
      <c r="F76">
        <v>0.92300000000000004</v>
      </c>
      <c r="G76">
        <v>1.03</v>
      </c>
      <c r="K76" t="s">
        <v>109</v>
      </c>
      <c r="L76" t="s">
        <v>49</v>
      </c>
      <c r="M76">
        <v>1.391</v>
      </c>
      <c r="N76">
        <v>0.98</v>
      </c>
      <c r="O76">
        <v>1.149</v>
      </c>
      <c r="P76">
        <v>0.96199999999999997</v>
      </c>
      <c r="Q76">
        <v>0.88200000000000001</v>
      </c>
    </row>
    <row r="77" spans="1:17" x14ac:dyDescent="0.2">
      <c r="A77">
        <v>-296</v>
      </c>
      <c r="B77">
        <v>175.7</v>
      </c>
      <c r="C77">
        <v>0.95</v>
      </c>
      <c r="D77">
        <v>0.90700000000000003</v>
      </c>
      <c r="E77">
        <v>0.93700000000000006</v>
      </c>
      <c r="F77">
        <v>0.92300000000000004</v>
      </c>
      <c r="G77">
        <v>1.0349999999999999</v>
      </c>
      <c r="K77" t="s">
        <v>110</v>
      </c>
      <c r="L77" t="s">
        <v>49</v>
      </c>
      <c r="M77">
        <v>7.9740000000000002</v>
      </c>
      <c r="N77">
        <v>5.7489999999999997</v>
      </c>
      <c r="O77">
        <v>7.9740000000000002</v>
      </c>
      <c r="P77">
        <v>6.266</v>
      </c>
      <c r="Q77">
        <v>7.5140000000000002</v>
      </c>
    </row>
    <row r="78" spans="1:17" x14ac:dyDescent="0.2">
      <c r="A78">
        <v>-295</v>
      </c>
      <c r="B78">
        <v>179.26</v>
      </c>
      <c r="C78">
        <v>0.95399999999999996</v>
      </c>
      <c r="D78">
        <v>0.90800000000000003</v>
      </c>
      <c r="E78">
        <v>0.93799999999999994</v>
      </c>
      <c r="F78">
        <v>0.92300000000000004</v>
      </c>
      <c r="G78">
        <v>1.0489999999999999</v>
      </c>
      <c r="K78" t="s">
        <v>111</v>
      </c>
      <c r="L78" t="s">
        <v>49</v>
      </c>
      <c r="M78">
        <v>6.0000000000000001E-3</v>
      </c>
      <c r="N78">
        <v>6.0000000000000001E-3</v>
      </c>
      <c r="O78">
        <v>2.1909999999999998</v>
      </c>
      <c r="P78">
        <v>0.72299999999999998</v>
      </c>
      <c r="Q78">
        <v>2.8260000000000001</v>
      </c>
    </row>
    <row r="79" spans="1:17" x14ac:dyDescent="0.2">
      <c r="A79">
        <v>-294</v>
      </c>
      <c r="B79">
        <v>182.83</v>
      </c>
      <c r="C79">
        <v>0.95099999999999996</v>
      </c>
      <c r="D79">
        <v>0.90900000000000003</v>
      </c>
      <c r="E79">
        <v>0.93700000000000006</v>
      </c>
      <c r="F79">
        <v>0.92200000000000004</v>
      </c>
      <c r="G79">
        <v>1.034</v>
      </c>
      <c r="K79" t="s">
        <v>112</v>
      </c>
      <c r="L79" t="s">
        <v>46</v>
      </c>
      <c r="M79">
        <v>34.884</v>
      </c>
      <c r="N79">
        <v>35.140999999999998</v>
      </c>
      <c r="O79">
        <v>23.398</v>
      </c>
      <c r="P79">
        <v>29.341000000000001</v>
      </c>
      <c r="Q79">
        <v>17.748000000000001</v>
      </c>
    </row>
    <row r="80" spans="1:17" x14ac:dyDescent="0.2">
      <c r="A80">
        <v>-293</v>
      </c>
      <c r="B80">
        <v>186.42</v>
      </c>
      <c r="C80">
        <v>0.94799999999999995</v>
      </c>
      <c r="D80">
        <v>0.90500000000000003</v>
      </c>
      <c r="E80">
        <v>0.93899999999999995</v>
      </c>
      <c r="F80">
        <v>0.92100000000000004</v>
      </c>
      <c r="G80">
        <v>1.0249999999999999</v>
      </c>
      <c r="K80" t="s">
        <v>113</v>
      </c>
      <c r="L80" t="s">
        <v>46</v>
      </c>
      <c r="M80">
        <v>0.14299999999999999</v>
      </c>
      <c r="N80">
        <v>0.20499999999999999</v>
      </c>
      <c r="O80">
        <v>44.615000000000002</v>
      </c>
      <c r="P80">
        <v>22.052</v>
      </c>
      <c r="Q80">
        <v>56.838000000000001</v>
      </c>
    </row>
    <row r="81" spans="1:17" x14ac:dyDescent="0.2">
      <c r="A81">
        <v>-292</v>
      </c>
      <c r="B81">
        <v>190.02</v>
      </c>
      <c r="C81">
        <v>0.95299999999999996</v>
      </c>
      <c r="D81">
        <v>0.91200000000000003</v>
      </c>
      <c r="E81">
        <v>0.94</v>
      </c>
      <c r="F81">
        <v>0.92300000000000004</v>
      </c>
      <c r="G81">
        <v>1.0389999999999999</v>
      </c>
      <c r="K81" t="s">
        <v>114</v>
      </c>
      <c r="L81" t="s">
        <v>49</v>
      </c>
      <c r="M81">
        <v>5.569</v>
      </c>
      <c r="N81">
        <v>4.2830000000000004</v>
      </c>
      <c r="O81">
        <v>6.4139999999999997</v>
      </c>
      <c r="P81">
        <v>4.8970000000000002</v>
      </c>
      <c r="Q81">
        <v>6.6829999999999998</v>
      </c>
    </row>
    <row r="82" spans="1:17" x14ac:dyDescent="0.2">
      <c r="A82">
        <v>-291</v>
      </c>
      <c r="B82">
        <v>193.62</v>
      </c>
      <c r="C82">
        <v>0.95599999999999996</v>
      </c>
      <c r="D82">
        <v>0.91100000000000003</v>
      </c>
      <c r="E82">
        <v>0.93700000000000006</v>
      </c>
      <c r="F82">
        <v>0.92400000000000004</v>
      </c>
      <c r="G82">
        <v>1.0509999999999999</v>
      </c>
      <c r="K82" t="s">
        <v>115</v>
      </c>
      <c r="L82" t="s">
        <v>49</v>
      </c>
      <c r="M82">
        <v>5.8049999999999997</v>
      </c>
      <c r="N82">
        <v>4.5019999999999998</v>
      </c>
      <c r="O82">
        <v>6.6929999999999996</v>
      </c>
      <c r="P82">
        <v>5.1029999999999998</v>
      </c>
      <c r="Q82">
        <v>6.9210000000000003</v>
      </c>
    </row>
    <row r="83" spans="1:17" x14ac:dyDescent="0.2">
      <c r="A83">
        <v>-290</v>
      </c>
      <c r="B83">
        <v>197.24</v>
      </c>
      <c r="C83">
        <v>0.95799999999999996</v>
      </c>
      <c r="D83">
        <v>0.91500000000000004</v>
      </c>
      <c r="E83">
        <v>0.94399999999999995</v>
      </c>
      <c r="F83">
        <v>0.92400000000000004</v>
      </c>
      <c r="G83">
        <v>1.05</v>
      </c>
      <c r="K83" t="s">
        <v>116</v>
      </c>
      <c r="L83" t="s">
        <v>49</v>
      </c>
      <c r="M83">
        <v>1.522</v>
      </c>
      <c r="N83">
        <v>1.103</v>
      </c>
      <c r="O83">
        <v>1.2729999999999999</v>
      </c>
      <c r="P83">
        <v>1.0900000000000001</v>
      </c>
      <c r="Q83">
        <v>1.012</v>
      </c>
    </row>
    <row r="84" spans="1:17" x14ac:dyDescent="0.2">
      <c r="A84">
        <v>-289</v>
      </c>
      <c r="B84">
        <v>200.86</v>
      </c>
      <c r="C84">
        <v>0.96</v>
      </c>
      <c r="D84">
        <v>0.91800000000000004</v>
      </c>
      <c r="E84">
        <v>0.94199999999999995</v>
      </c>
      <c r="F84">
        <v>0.93</v>
      </c>
      <c r="G84">
        <v>1.052</v>
      </c>
      <c r="K84" t="s">
        <v>117</v>
      </c>
      <c r="L84" t="s">
        <v>49</v>
      </c>
      <c r="M84">
        <v>10.183</v>
      </c>
      <c r="N84">
        <v>7.734</v>
      </c>
      <c r="O84">
        <v>10.183</v>
      </c>
      <c r="P84">
        <v>8.4109999999999996</v>
      </c>
      <c r="Q84">
        <v>9.657</v>
      </c>
    </row>
    <row r="85" spans="1:17" x14ac:dyDescent="0.2">
      <c r="A85">
        <v>-288</v>
      </c>
      <c r="B85">
        <v>204.49</v>
      </c>
      <c r="C85">
        <v>0.96399999999999997</v>
      </c>
      <c r="D85">
        <v>0.92100000000000004</v>
      </c>
      <c r="E85">
        <v>0.94899999999999995</v>
      </c>
      <c r="F85">
        <v>0.93500000000000005</v>
      </c>
      <c r="G85">
        <v>1.052</v>
      </c>
      <c r="K85" t="s">
        <v>118</v>
      </c>
      <c r="L85" t="s">
        <v>49</v>
      </c>
      <c r="M85">
        <v>1.2629999999999999</v>
      </c>
      <c r="N85">
        <v>1.2629999999999999</v>
      </c>
      <c r="O85">
        <v>3.6110000000000002</v>
      </c>
      <c r="P85">
        <v>2.16</v>
      </c>
      <c r="Q85">
        <v>4.2539999999999996</v>
      </c>
    </row>
    <row r="86" spans="1:17" x14ac:dyDescent="0.2">
      <c r="A86">
        <v>-287</v>
      </c>
      <c r="B86">
        <v>208.12</v>
      </c>
      <c r="C86">
        <v>0.96599999999999997</v>
      </c>
      <c r="D86">
        <v>0.92600000000000005</v>
      </c>
      <c r="E86">
        <v>0.95</v>
      </c>
      <c r="F86">
        <v>0.93799999999999994</v>
      </c>
      <c r="G86">
        <v>1.05</v>
      </c>
      <c r="K86" t="s">
        <v>119</v>
      </c>
      <c r="L86" t="s">
        <v>46</v>
      </c>
      <c r="M86">
        <v>26.216999999999999</v>
      </c>
      <c r="N86">
        <v>24.498000000000001</v>
      </c>
      <c r="O86">
        <v>19.015999999999998</v>
      </c>
      <c r="P86">
        <v>21.355</v>
      </c>
      <c r="Q86">
        <v>14.622</v>
      </c>
    </row>
    <row r="87" spans="1:17" x14ac:dyDescent="0.2">
      <c r="A87">
        <v>-286</v>
      </c>
      <c r="B87">
        <v>211.75</v>
      </c>
      <c r="C87">
        <v>0.96799999999999997</v>
      </c>
      <c r="D87">
        <v>0.93</v>
      </c>
      <c r="E87">
        <v>0.95399999999999996</v>
      </c>
      <c r="F87">
        <v>0.94099999999999995</v>
      </c>
      <c r="G87">
        <v>1.046</v>
      </c>
      <c r="K87" t="s">
        <v>120</v>
      </c>
      <c r="L87" t="s">
        <v>46</v>
      </c>
      <c r="M87">
        <v>21.756</v>
      </c>
      <c r="N87">
        <v>28.052</v>
      </c>
      <c r="O87">
        <v>53.960999999999999</v>
      </c>
      <c r="P87">
        <v>42.331000000000003</v>
      </c>
      <c r="Q87">
        <v>61.468000000000004</v>
      </c>
    </row>
    <row r="88" spans="1:17" x14ac:dyDescent="0.2">
      <c r="A88">
        <v>-285</v>
      </c>
      <c r="B88">
        <v>215.38</v>
      </c>
      <c r="C88">
        <v>0.97499999999999998</v>
      </c>
      <c r="D88">
        <v>0.93500000000000005</v>
      </c>
      <c r="E88">
        <v>0.95799999999999996</v>
      </c>
      <c r="F88">
        <v>0.94599999999999995</v>
      </c>
      <c r="G88">
        <v>1.06</v>
      </c>
      <c r="K88" t="s">
        <v>121</v>
      </c>
      <c r="L88" t="s">
        <v>49</v>
      </c>
      <c r="M88">
        <v>7.5540000000000003</v>
      </c>
      <c r="N88">
        <v>6.1890000000000001</v>
      </c>
      <c r="O88">
        <v>8.3889999999999993</v>
      </c>
      <c r="P88">
        <v>6.94</v>
      </c>
      <c r="Q88">
        <v>8.6969999999999992</v>
      </c>
    </row>
    <row r="89" spans="1:17" x14ac:dyDescent="0.2">
      <c r="A89">
        <v>-284</v>
      </c>
      <c r="B89">
        <v>219.02</v>
      </c>
      <c r="C89">
        <v>0.98</v>
      </c>
      <c r="D89">
        <v>0.93799999999999994</v>
      </c>
      <c r="E89">
        <v>0.96199999999999997</v>
      </c>
      <c r="F89">
        <v>0.94899999999999995</v>
      </c>
      <c r="G89">
        <v>1.0720000000000001</v>
      </c>
      <c r="K89" t="s">
        <v>122</v>
      </c>
      <c r="L89" t="s">
        <v>49</v>
      </c>
      <c r="M89">
        <v>7.7539999999999996</v>
      </c>
      <c r="N89">
        <v>6.3819999999999997</v>
      </c>
      <c r="O89">
        <v>8.6270000000000007</v>
      </c>
      <c r="P89">
        <v>7.1159999999999997</v>
      </c>
      <c r="Q89">
        <v>8.89</v>
      </c>
    </row>
    <row r="90" spans="1:17" x14ac:dyDescent="0.2">
      <c r="A90">
        <v>-283</v>
      </c>
      <c r="B90">
        <v>222.65</v>
      </c>
      <c r="C90">
        <v>0.98</v>
      </c>
      <c r="D90">
        <v>0.94199999999999995</v>
      </c>
      <c r="E90">
        <v>0.96399999999999997</v>
      </c>
      <c r="F90">
        <v>0.95399999999999996</v>
      </c>
      <c r="G90">
        <v>1.0620000000000001</v>
      </c>
      <c r="K90" t="s">
        <v>123</v>
      </c>
      <c r="L90" t="s">
        <v>49</v>
      </c>
      <c r="M90">
        <v>1.621</v>
      </c>
      <c r="N90">
        <v>1.218</v>
      </c>
      <c r="O90">
        <v>1.397</v>
      </c>
      <c r="P90">
        <v>1.206</v>
      </c>
      <c r="Q90">
        <v>1.1359999999999999</v>
      </c>
    </row>
    <row r="91" spans="1:17" x14ac:dyDescent="0.2">
      <c r="A91">
        <v>-282</v>
      </c>
      <c r="B91">
        <v>226.27</v>
      </c>
      <c r="C91">
        <v>0.98899999999999999</v>
      </c>
      <c r="D91">
        <v>0.94499999999999995</v>
      </c>
      <c r="E91">
        <v>0.97</v>
      </c>
      <c r="F91">
        <v>0.95799999999999996</v>
      </c>
      <c r="G91">
        <v>1.083</v>
      </c>
      <c r="K91" t="s">
        <v>124</v>
      </c>
      <c r="L91" t="s">
        <v>49</v>
      </c>
      <c r="M91">
        <v>12.714</v>
      </c>
      <c r="N91">
        <v>9.64</v>
      </c>
      <c r="O91">
        <v>12.714</v>
      </c>
      <c r="P91">
        <v>10.7</v>
      </c>
      <c r="Q91">
        <v>12.08</v>
      </c>
    </row>
    <row r="92" spans="1:17" x14ac:dyDescent="0.2">
      <c r="A92">
        <v>-281</v>
      </c>
      <c r="B92">
        <v>229.9</v>
      </c>
      <c r="C92">
        <v>0.995</v>
      </c>
      <c r="D92">
        <v>0.94899999999999995</v>
      </c>
      <c r="E92">
        <v>0.97</v>
      </c>
      <c r="F92">
        <v>0.96199999999999997</v>
      </c>
      <c r="G92">
        <v>1.101</v>
      </c>
      <c r="K92" t="s">
        <v>125</v>
      </c>
      <c r="L92" t="s">
        <v>49</v>
      </c>
      <c r="M92">
        <v>2.831</v>
      </c>
      <c r="N92">
        <v>2.831</v>
      </c>
      <c r="O92">
        <v>5.2629999999999999</v>
      </c>
      <c r="P92">
        <v>3.7370000000000001</v>
      </c>
      <c r="Q92">
        <v>6.06</v>
      </c>
    </row>
    <row r="93" spans="1:17" x14ac:dyDescent="0.2">
      <c r="A93">
        <v>-280</v>
      </c>
      <c r="B93">
        <v>233.51</v>
      </c>
      <c r="C93">
        <v>1.0029999999999999</v>
      </c>
      <c r="D93">
        <v>0.95199999999999996</v>
      </c>
      <c r="E93">
        <v>0.97699999999999998</v>
      </c>
      <c r="F93">
        <v>0.96399999999999997</v>
      </c>
      <c r="G93">
        <v>1.1200000000000001</v>
      </c>
      <c r="K93" t="s">
        <v>126</v>
      </c>
      <c r="L93" t="s">
        <v>46</v>
      </c>
      <c r="M93">
        <v>20.908999999999999</v>
      </c>
      <c r="N93">
        <v>19.088999999999999</v>
      </c>
      <c r="O93">
        <v>16.193999999999999</v>
      </c>
      <c r="P93">
        <v>16.943999999999999</v>
      </c>
      <c r="Q93">
        <v>12.782999999999999</v>
      </c>
    </row>
    <row r="94" spans="1:17" x14ac:dyDescent="0.2">
      <c r="A94">
        <v>-279</v>
      </c>
      <c r="B94">
        <v>237.12</v>
      </c>
      <c r="C94">
        <v>1.012</v>
      </c>
      <c r="D94">
        <v>0.95299999999999996</v>
      </c>
      <c r="E94">
        <v>0.97699999999999998</v>
      </c>
      <c r="F94">
        <v>0.96799999999999997</v>
      </c>
      <c r="G94">
        <v>1.151</v>
      </c>
      <c r="K94" t="s">
        <v>127</v>
      </c>
      <c r="L94" t="s">
        <v>46</v>
      </c>
      <c r="M94">
        <v>36.518000000000001</v>
      </c>
      <c r="N94">
        <v>44.369</v>
      </c>
      <c r="O94">
        <v>61.003</v>
      </c>
      <c r="P94">
        <v>52.521000000000001</v>
      </c>
      <c r="Q94">
        <v>68.165999999999997</v>
      </c>
    </row>
    <row r="95" spans="1:17" x14ac:dyDescent="0.2">
      <c r="A95">
        <v>-278</v>
      </c>
      <c r="B95">
        <v>240.73</v>
      </c>
      <c r="C95">
        <v>1.0229999999999999</v>
      </c>
      <c r="D95">
        <v>0.95799999999999996</v>
      </c>
      <c r="E95">
        <v>0.98</v>
      </c>
      <c r="F95">
        <v>0.96899999999999997</v>
      </c>
      <c r="G95">
        <v>1.1850000000000001</v>
      </c>
      <c r="K95" t="s">
        <v>128</v>
      </c>
      <c r="L95" t="s">
        <v>49</v>
      </c>
      <c r="M95">
        <v>15.824999999999999</v>
      </c>
      <c r="N95">
        <v>14.172000000000001</v>
      </c>
      <c r="O95">
        <v>16.760000000000002</v>
      </c>
      <c r="P95">
        <v>15.472</v>
      </c>
      <c r="Q95">
        <v>16.896000000000001</v>
      </c>
    </row>
    <row r="96" spans="1:17" x14ac:dyDescent="0.2">
      <c r="A96">
        <v>-277</v>
      </c>
      <c r="B96">
        <v>244.32</v>
      </c>
      <c r="C96">
        <v>1.034</v>
      </c>
      <c r="D96">
        <v>0.96</v>
      </c>
      <c r="E96">
        <v>0.98399999999999999</v>
      </c>
      <c r="F96">
        <v>0.97599999999999998</v>
      </c>
      <c r="G96">
        <v>1.216</v>
      </c>
      <c r="K96" t="s">
        <v>129</v>
      </c>
      <c r="L96" t="s">
        <v>49</v>
      </c>
      <c r="M96">
        <v>15.952999999999999</v>
      </c>
      <c r="N96">
        <v>14.276999999999999</v>
      </c>
      <c r="O96">
        <v>16.917000000000002</v>
      </c>
      <c r="P96">
        <v>15.587999999999999</v>
      </c>
      <c r="Q96">
        <v>17.029</v>
      </c>
    </row>
    <row r="97" spans="1:17" x14ac:dyDescent="0.2">
      <c r="A97">
        <v>-276</v>
      </c>
      <c r="B97">
        <v>247.9</v>
      </c>
      <c r="C97">
        <v>1.0409999999999999</v>
      </c>
      <c r="D97">
        <v>0.96199999999999997</v>
      </c>
      <c r="E97">
        <v>0.98599999999999999</v>
      </c>
      <c r="F97">
        <v>0.97799999999999998</v>
      </c>
      <c r="G97">
        <v>1.2370000000000001</v>
      </c>
      <c r="K97" t="s">
        <v>130</v>
      </c>
      <c r="L97" t="s">
        <v>49</v>
      </c>
      <c r="M97">
        <v>2.093</v>
      </c>
      <c r="N97">
        <v>1.726</v>
      </c>
      <c r="O97">
        <v>1.9730000000000001</v>
      </c>
      <c r="P97">
        <v>1.7509999999999999</v>
      </c>
      <c r="Q97">
        <v>1.605</v>
      </c>
    </row>
    <row r="98" spans="1:17" x14ac:dyDescent="0.2">
      <c r="A98">
        <v>-275</v>
      </c>
      <c r="B98">
        <v>251.47</v>
      </c>
      <c r="C98">
        <v>1.046</v>
      </c>
      <c r="D98">
        <v>0.96799999999999997</v>
      </c>
      <c r="E98">
        <v>0.99099999999999999</v>
      </c>
      <c r="F98">
        <v>0.97899999999999998</v>
      </c>
      <c r="G98">
        <v>1.2470000000000001</v>
      </c>
      <c r="K98" t="s">
        <v>131</v>
      </c>
      <c r="L98" t="s">
        <v>49</v>
      </c>
      <c r="M98">
        <v>23.396000000000001</v>
      </c>
      <c r="N98">
        <v>19.027999999999999</v>
      </c>
      <c r="O98">
        <v>23.396000000000001</v>
      </c>
      <c r="P98">
        <v>20.724</v>
      </c>
      <c r="Q98">
        <v>22.184000000000001</v>
      </c>
    </row>
    <row r="99" spans="1:17" x14ac:dyDescent="0.2">
      <c r="A99">
        <v>-274</v>
      </c>
      <c r="B99">
        <v>255.03</v>
      </c>
      <c r="C99">
        <v>1.0509999999999999</v>
      </c>
      <c r="D99">
        <v>0.96799999999999997</v>
      </c>
      <c r="E99">
        <v>0.99199999999999999</v>
      </c>
      <c r="F99">
        <v>0.98299999999999998</v>
      </c>
      <c r="G99">
        <v>1.26</v>
      </c>
      <c r="K99" t="s">
        <v>132</v>
      </c>
      <c r="L99" t="s">
        <v>49</v>
      </c>
      <c r="M99">
        <v>10.124000000000001</v>
      </c>
      <c r="N99">
        <v>10.124000000000001</v>
      </c>
      <c r="O99">
        <v>12.744</v>
      </c>
      <c r="P99">
        <v>11.464</v>
      </c>
      <c r="Q99">
        <v>13.72</v>
      </c>
    </row>
    <row r="100" spans="1:17" x14ac:dyDescent="0.2">
      <c r="A100">
        <v>-273</v>
      </c>
      <c r="B100">
        <v>258.57</v>
      </c>
      <c r="C100">
        <v>1.054</v>
      </c>
      <c r="D100">
        <v>0.97299999999999998</v>
      </c>
      <c r="E100">
        <v>0.997</v>
      </c>
      <c r="F100">
        <v>0.98499999999999999</v>
      </c>
      <c r="G100">
        <v>1.262</v>
      </c>
      <c r="K100" t="s">
        <v>133</v>
      </c>
      <c r="L100" t="s">
        <v>46</v>
      </c>
      <c r="M100">
        <v>13.118</v>
      </c>
      <c r="N100">
        <v>12.087999999999999</v>
      </c>
      <c r="O100">
        <v>11.663</v>
      </c>
      <c r="P100">
        <v>11.236000000000001</v>
      </c>
      <c r="Q100">
        <v>9.423</v>
      </c>
    </row>
    <row r="101" spans="1:17" x14ac:dyDescent="0.2">
      <c r="A101">
        <v>-272</v>
      </c>
      <c r="B101">
        <v>262.08999999999997</v>
      </c>
      <c r="C101">
        <v>1.0569999999999999</v>
      </c>
      <c r="D101">
        <v>0.97699999999999998</v>
      </c>
      <c r="E101">
        <v>0.999</v>
      </c>
      <c r="F101">
        <v>0.98799999999999999</v>
      </c>
      <c r="G101">
        <v>1.2629999999999999</v>
      </c>
      <c r="K101" t="s">
        <v>134</v>
      </c>
      <c r="L101" t="s">
        <v>46</v>
      </c>
      <c r="M101">
        <v>63.463000000000001</v>
      </c>
      <c r="N101">
        <v>70.912999999999997</v>
      </c>
      <c r="O101">
        <v>75.331000000000003</v>
      </c>
      <c r="P101">
        <v>73.546000000000006</v>
      </c>
      <c r="Q101">
        <v>80.569999999999993</v>
      </c>
    </row>
    <row r="102" spans="1:17" x14ac:dyDescent="0.2">
      <c r="A102">
        <v>-271</v>
      </c>
      <c r="B102">
        <v>265.60000000000002</v>
      </c>
      <c r="C102">
        <v>1.0620000000000001</v>
      </c>
      <c r="D102">
        <v>0.98199999999999998</v>
      </c>
      <c r="E102">
        <v>1.0049999999999999</v>
      </c>
      <c r="F102">
        <v>0.99099999999999999</v>
      </c>
      <c r="G102">
        <v>1.27</v>
      </c>
      <c r="K102" t="s">
        <v>135</v>
      </c>
      <c r="L102" t="s">
        <v>49</v>
      </c>
      <c r="M102">
        <v>23.895</v>
      </c>
      <c r="N102">
        <v>22.395</v>
      </c>
      <c r="O102">
        <v>25.234999999999999</v>
      </c>
      <c r="P102">
        <v>23.38</v>
      </c>
      <c r="Q102">
        <v>24.57</v>
      </c>
    </row>
    <row r="103" spans="1:17" x14ac:dyDescent="0.2">
      <c r="A103">
        <v>-270</v>
      </c>
      <c r="B103">
        <v>269.08999999999997</v>
      </c>
      <c r="C103">
        <v>1.0649999999999999</v>
      </c>
      <c r="D103">
        <v>0.98599999999999999</v>
      </c>
      <c r="E103">
        <v>1.006</v>
      </c>
      <c r="F103">
        <v>0.995</v>
      </c>
      <c r="G103">
        <v>1.2749999999999999</v>
      </c>
      <c r="K103" t="s">
        <v>136</v>
      </c>
      <c r="L103" t="s">
        <v>49</v>
      </c>
      <c r="M103">
        <v>23.61</v>
      </c>
      <c r="N103">
        <v>22.042000000000002</v>
      </c>
      <c r="O103">
        <v>24.911999999999999</v>
      </c>
      <c r="P103">
        <v>23.026</v>
      </c>
      <c r="Q103">
        <v>24.46</v>
      </c>
    </row>
    <row r="104" spans="1:17" x14ac:dyDescent="0.2">
      <c r="A104">
        <v>-269</v>
      </c>
      <c r="B104">
        <v>272.57</v>
      </c>
      <c r="C104">
        <v>1.069</v>
      </c>
      <c r="D104">
        <v>0.99</v>
      </c>
      <c r="E104">
        <v>1.01</v>
      </c>
      <c r="F104">
        <v>0.998</v>
      </c>
      <c r="G104">
        <v>1.28</v>
      </c>
      <c r="K104" t="s">
        <v>137</v>
      </c>
      <c r="L104" t="s">
        <v>49</v>
      </c>
      <c r="M104">
        <v>2.6539999999999999</v>
      </c>
      <c r="N104">
        <v>2.4129999999999998</v>
      </c>
      <c r="O104">
        <v>2.7549999999999999</v>
      </c>
      <c r="P104">
        <v>2.3159999999999998</v>
      </c>
      <c r="Q104">
        <v>2.06</v>
      </c>
    </row>
    <row r="105" spans="1:17" x14ac:dyDescent="0.2">
      <c r="A105">
        <v>-268</v>
      </c>
      <c r="B105">
        <v>276.02</v>
      </c>
      <c r="C105">
        <v>1.0760000000000001</v>
      </c>
      <c r="D105">
        <v>0.996</v>
      </c>
      <c r="E105">
        <v>1.0129999999999999</v>
      </c>
      <c r="F105">
        <v>1.0049999999999999</v>
      </c>
      <c r="G105">
        <v>1.292</v>
      </c>
      <c r="K105" t="s">
        <v>138</v>
      </c>
      <c r="L105" t="s">
        <v>49</v>
      </c>
      <c r="M105">
        <v>34.244999999999997</v>
      </c>
      <c r="N105">
        <v>28.305</v>
      </c>
      <c r="O105">
        <v>34.244999999999997</v>
      </c>
      <c r="P105">
        <v>30.135000000000002</v>
      </c>
      <c r="Q105">
        <v>30.695</v>
      </c>
    </row>
    <row r="106" spans="1:17" x14ac:dyDescent="0.2">
      <c r="A106">
        <v>-267</v>
      </c>
      <c r="B106">
        <v>279.45</v>
      </c>
      <c r="C106">
        <v>1.081</v>
      </c>
      <c r="D106">
        <v>0.998</v>
      </c>
      <c r="E106">
        <v>1.0149999999999999</v>
      </c>
      <c r="F106">
        <v>1.0069999999999999</v>
      </c>
      <c r="G106">
        <v>1.3049999999999999</v>
      </c>
      <c r="K106" t="s">
        <v>139</v>
      </c>
      <c r="L106" t="s">
        <v>49</v>
      </c>
      <c r="M106">
        <v>16.059999999999999</v>
      </c>
      <c r="N106">
        <v>16.059999999999999</v>
      </c>
      <c r="O106">
        <v>18.45</v>
      </c>
      <c r="P106">
        <v>17.555</v>
      </c>
      <c r="Q106">
        <v>19.75</v>
      </c>
    </row>
    <row r="107" spans="1:17" x14ac:dyDescent="0.2">
      <c r="A107">
        <v>-266</v>
      </c>
      <c r="B107">
        <v>282.86</v>
      </c>
      <c r="C107">
        <v>1.0860000000000001</v>
      </c>
      <c r="D107">
        <v>1.0029999999999999</v>
      </c>
      <c r="E107">
        <v>1.02</v>
      </c>
      <c r="F107">
        <v>1.01</v>
      </c>
      <c r="G107">
        <v>1.3109999999999999</v>
      </c>
      <c r="K107" t="s">
        <v>140</v>
      </c>
      <c r="L107" t="s">
        <v>46</v>
      </c>
      <c r="M107">
        <v>11.242000000000001</v>
      </c>
      <c r="N107">
        <v>10.946</v>
      </c>
      <c r="O107">
        <v>11.058</v>
      </c>
      <c r="P107">
        <v>10.057</v>
      </c>
      <c r="Q107">
        <v>8.423</v>
      </c>
    </row>
    <row r="108" spans="1:17" x14ac:dyDescent="0.2">
      <c r="A108">
        <v>-265</v>
      </c>
      <c r="B108">
        <v>286.24</v>
      </c>
      <c r="C108">
        <v>1.093</v>
      </c>
      <c r="D108">
        <v>1.008</v>
      </c>
      <c r="E108">
        <v>1.0249999999999999</v>
      </c>
      <c r="F108">
        <v>1.0129999999999999</v>
      </c>
      <c r="G108">
        <v>1.325</v>
      </c>
      <c r="K108" t="s">
        <v>141</v>
      </c>
      <c r="L108" t="s">
        <v>46</v>
      </c>
      <c r="M108">
        <v>68.022000000000006</v>
      </c>
      <c r="N108">
        <v>72.861000000000004</v>
      </c>
      <c r="O108">
        <v>74.061000000000007</v>
      </c>
      <c r="P108">
        <v>76.239000000000004</v>
      </c>
      <c r="Q108">
        <v>80.745000000000005</v>
      </c>
    </row>
    <row r="109" spans="1:17" x14ac:dyDescent="0.2">
      <c r="A109">
        <v>-264</v>
      </c>
      <c r="B109">
        <v>289.61</v>
      </c>
      <c r="C109">
        <v>1.0980000000000001</v>
      </c>
      <c r="D109">
        <v>1.0109999999999999</v>
      </c>
      <c r="E109">
        <v>1.0269999999999999</v>
      </c>
      <c r="F109">
        <v>1.0189999999999999</v>
      </c>
      <c r="G109">
        <v>1.337</v>
      </c>
      <c r="K109" t="s">
        <v>142</v>
      </c>
      <c r="L109" t="s">
        <v>143</v>
      </c>
      <c r="M109">
        <v>1134.05</v>
      </c>
      <c r="N109">
        <v>1153.5999999999999</v>
      </c>
      <c r="O109">
        <v>1103.2</v>
      </c>
      <c r="P109">
        <v>1164.4000000000001</v>
      </c>
      <c r="Q109">
        <v>1115</v>
      </c>
    </row>
    <row r="110" spans="1:17" x14ac:dyDescent="0.2">
      <c r="A110">
        <v>-263</v>
      </c>
      <c r="B110">
        <v>292.95</v>
      </c>
      <c r="C110">
        <v>1.1040000000000001</v>
      </c>
      <c r="D110">
        <v>1.0189999999999999</v>
      </c>
      <c r="E110">
        <v>1.032</v>
      </c>
      <c r="F110">
        <v>1.022</v>
      </c>
      <c r="G110">
        <v>1.343</v>
      </c>
      <c r="K110" t="s">
        <v>144</v>
      </c>
      <c r="L110" t="s">
        <v>143</v>
      </c>
      <c r="M110">
        <v>1134.8710000000001</v>
      </c>
      <c r="N110">
        <v>1153.171</v>
      </c>
      <c r="O110">
        <v>1103.1849999999999</v>
      </c>
      <c r="P110">
        <v>1164.8720000000001</v>
      </c>
      <c r="Q110">
        <v>1118.258</v>
      </c>
    </row>
    <row r="111" spans="1:17" x14ac:dyDescent="0.2">
      <c r="A111">
        <v>-262</v>
      </c>
      <c r="B111">
        <v>296.26</v>
      </c>
      <c r="C111">
        <v>1.107</v>
      </c>
      <c r="D111">
        <v>1.0189999999999999</v>
      </c>
      <c r="E111">
        <v>1.0349999999999999</v>
      </c>
      <c r="F111">
        <v>1.028</v>
      </c>
      <c r="G111">
        <v>1.3460000000000001</v>
      </c>
      <c r="K111" t="s">
        <v>145</v>
      </c>
      <c r="L111" t="s">
        <v>143</v>
      </c>
      <c r="M111">
        <v>27.834</v>
      </c>
      <c r="N111">
        <v>11.454000000000001</v>
      </c>
      <c r="O111">
        <v>16.3</v>
      </c>
      <c r="P111">
        <v>9.0869999999999997</v>
      </c>
      <c r="Q111">
        <v>10.196</v>
      </c>
    </row>
    <row r="112" spans="1:17" x14ac:dyDescent="0.2">
      <c r="A112">
        <v>-261</v>
      </c>
      <c r="B112">
        <v>299.54000000000002</v>
      </c>
      <c r="C112">
        <v>1.111</v>
      </c>
      <c r="D112">
        <v>1.026</v>
      </c>
      <c r="E112">
        <v>1.038</v>
      </c>
      <c r="F112">
        <v>1.0309999999999999</v>
      </c>
      <c r="G112">
        <v>1.347</v>
      </c>
      <c r="K112" t="s">
        <v>146</v>
      </c>
      <c r="L112" t="s">
        <v>143</v>
      </c>
      <c r="M112">
        <v>1194.5999999999999</v>
      </c>
      <c r="N112">
        <v>1183.5999999999999</v>
      </c>
      <c r="O112">
        <v>1145.4000000000001</v>
      </c>
      <c r="P112">
        <v>1194.5999999999999</v>
      </c>
      <c r="Q112">
        <v>1142.5999999999999</v>
      </c>
    </row>
    <row r="113" spans="1:17" x14ac:dyDescent="0.2">
      <c r="A113">
        <v>-260</v>
      </c>
      <c r="B113">
        <v>302.8</v>
      </c>
      <c r="C113">
        <v>1.1160000000000001</v>
      </c>
      <c r="D113">
        <v>1.028</v>
      </c>
      <c r="E113">
        <v>1.044</v>
      </c>
      <c r="F113">
        <v>1.0369999999999999</v>
      </c>
      <c r="G113">
        <v>1.355</v>
      </c>
      <c r="K113" t="s">
        <v>147</v>
      </c>
      <c r="L113" t="s">
        <v>143</v>
      </c>
      <c r="M113">
        <v>1059.2</v>
      </c>
      <c r="N113">
        <v>1117.5999999999999</v>
      </c>
      <c r="O113">
        <v>1059.2</v>
      </c>
      <c r="P113">
        <v>1142.4000000000001</v>
      </c>
      <c r="Q113">
        <v>1081.5999999999999</v>
      </c>
    </row>
    <row r="114" spans="1:17" x14ac:dyDescent="0.2">
      <c r="A114">
        <v>-259</v>
      </c>
      <c r="B114">
        <v>306.02999999999997</v>
      </c>
      <c r="C114">
        <v>1.119</v>
      </c>
      <c r="D114">
        <v>1.03</v>
      </c>
      <c r="E114">
        <v>1.044</v>
      </c>
      <c r="F114">
        <v>1.0389999999999999</v>
      </c>
      <c r="G114">
        <v>1.3620000000000001</v>
      </c>
      <c r="K114" t="s">
        <v>148</v>
      </c>
      <c r="L114" t="s">
        <v>46</v>
      </c>
      <c r="M114">
        <v>2.4529999999999998</v>
      </c>
      <c r="N114">
        <v>0.99299999999999999</v>
      </c>
      <c r="O114">
        <v>1.478</v>
      </c>
      <c r="P114">
        <v>0.78</v>
      </c>
      <c r="Q114">
        <v>0.91200000000000003</v>
      </c>
    </row>
    <row r="115" spans="1:17" x14ac:dyDescent="0.2">
      <c r="A115">
        <v>-258</v>
      </c>
      <c r="B115">
        <v>309.23</v>
      </c>
      <c r="C115">
        <v>1.123</v>
      </c>
      <c r="D115">
        <v>1.034</v>
      </c>
      <c r="E115">
        <v>1.0489999999999999</v>
      </c>
      <c r="F115">
        <v>1.0429999999999999</v>
      </c>
      <c r="G115">
        <v>1.3640000000000001</v>
      </c>
      <c r="K115" t="s">
        <v>149</v>
      </c>
      <c r="L115" t="s">
        <v>46</v>
      </c>
      <c r="M115">
        <v>93.331999999999994</v>
      </c>
      <c r="N115">
        <v>96.915000000000006</v>
      </c>
      <c r="O115">
        <v>96.013000000000005</v>
      </c>
      <c r="P115">
        <v>98.070999999999998</v>
      </c>
      <c r="Q115">
        <v>96.721999999999994</v>
      </c>
    </row>
    <row r="116" spans="1:17" x14ac:dyDescent="0.2">
      <c r="A116">
        <v>-257</v>
      </c>
      <c r="B116">
        <v>312.39999999999998</v>
      </c>
      <c r="C116">
        <v>1.125</v>
      </c>
      <c r="D116">
        <v>1.036</v>
      </c>
      <c r="E116">
        <v>1.05</v>
      </c>
      <c r="F116">
        <v>1.0469999999999999</v>
      </c>
      <c r="G116">
        <v>1.37</v>
      </c>
      <c r="K116" t="s">
        <v>150</v>
      </c>
      <c r="L116" t="s">
        <v>49</v>
      </c>
      <c r="M116">
        <v>15.769</v>
      </c>
      <c r="N116">
        <v>14.183999999999999</v>
      </c>
      <c r="O116">
        <v>16.736000000000001</v>
      </c>
      <c r="P116">
        <v>15.348000000000001</v>
      </c>
      <c r="Q116">
        <v>16.808</v>
      </c>
    </row>
    <row r="117" spans="1:17" x14ac:dyDescent="0.2">
      <c r="A117">
        <v>-256</v>
      </c>
      <c r="B117">
        <v>315.54000000000002</v>
      </c>
      <c r="C117">
        <v>1.129</v>
      </c>
      <c r="D117">
        <v>1.0389999999999999</v>
      </c>
      <c r="E117">
        <v>1.052</v>
      </c>
      <c r="F117">
        <v>1.05</v>
      </c>
      <c r="G117">
        <v>1.375</v>
      </c>
      <c r="K117" t="s">
        <v>151</v>
      </c>
      <c r="L117" t="s">
        <v>49</v>
      </c>
      <c r="M117">
        <v>15.85</v>
      </c>
      <c r="N117">
        <v>14.241</v>
      </c>
      <c r="O117">
        <v>16.837</v>
      </c>
      <c r="P117">
        <v>15.422000000000001</v>
      </c>
      <c r="Q117">
        <v>16.899000000000001</v>
      </c>
    </row>
    <row r="118" spans="1:17" x14ac:dyDescent="0.2">
      <c r="A118">
        <v>-255</v>
      </c>
      <c r="B118">
        <v>318.64999999999998</v>
      </c>
      <c r="C118">
        <v>1.135</v>
      </c>
      <c r="D118">
        <v>1.044</v>
      </c>
      <c r="E118">
        <v>1.0569999999999999</v>
      </c>
      <c r="F118">
        <v>1.054</v>
      </c>
      <c r="G118">
        <v>1.383</v>
      </c>
      <c r="K118" t="s">
        <v>152</v>
      </c>
      <c r="L118" t="s">
        <v>49</v>
      </c>
      <c r="M118">
        <v>2.0550000000000002</v>
      </c>
      <c r="N118">
        <v>1.702</v>
      </c>
      <c r="O118">
        <v>1.952</v>
      </c>
      <c r="P118">
        <v>1.712</v>
      </c>
      <c r="Q118">
        <v>1.5629999999999999</v>
      </c>
    </row>
    <row r="119" spans="1:17" x14ac:dyDescent="0.2">
      <c r="A119">
        <v>-254</v>
      </c>
      <c r="B119">
        <v>321.73</v>
      </c>
      <c r="C119">
        <v>1.1379999999999999</v>
      </c>
      <c r="D119">
        <v>1.0449999999999999</v>
      </c>
      <c r="E119">
        <v>1.0580000000000001</v>
      </c>
      <c r="F119">
        <v>1.054</v>
      </c>
      <c r="G119">
        <v>1.3939999999999999</v>
      </c>
      <c r="K119" t="s">
        <v>153</v>
      </c>
      <c r="L119" t="s">
        <v>49</v>
      </c>
      <c r="M119">
        <v>23.216000000000001</v>
      </c>
      <c r="N119">
        <v>18.696000000000002</v>
      </c>
      <c r="O119">
        <v>23.216000000000001</v>
      </c>
      <c r="P119">
        <v>20.420000000000002</v>
      </c>
      <c r="Q119">
        <v>21.911999999999999</v>
      </c>
    </row>
    <row r="120" spans="1:17" x14ac:dyDescent="0.2">
      <c r="A120">
        <v>-253</v>
      </c>
      <c r="B120">
        <v>324.77</v>
      </c>
      <c r="C120">
        <v>1.141</v>
      </c>
      <c r="D120">
        <v>1.0489999999999999</v>
      </c>
      <c r="E120">
        <v>1.0589999999999999</v>
      </c>
      <c r="F120">
        <v>1.0549999999999999</v>
      </c>
      <c r="G120">
        <v>1.401</v>
      </c>
      <c r="K120" t="s">
        <v>154</v>
      </c>
      <c r="L120" t="s">
        <v>49</v>
      </c>
      <c r="M120">
        <v>10.052</v>
      </c>
      <c r="N120">
        <v>10.052</v>
      </c>
      <c r="O120">
        <v>12.564</v>
      </c>
      <c r="P120">
        <v>11.444000000000001</v>
      </c>
      <c r="Q120">
        <v>13.683999999999999</v>
      </c>
    </row>
    <row r="121" spans="1:17" x14ac:dyDescent="0.2">
      <c r="A121">
        <v>-252</v>
      </c>
      <c r="B121">
        <v>327.79</v>
      </c>
      <c r="C121">
        <v>1.143</v>
      </c>
      <c r="D121">
        <v>1.048</v>
      </c>
      <c r="E121">
        <v>1.0629999999999999</v>
      </c>
      <c r="F121">
        <v>1.06</v>
      </c>
      <c r="G121">
        <v>1.401</v>
      </c>
      <c r="K121" t="s">
        <v>155</v>
      </c>
      <c r="L121" t="s">
        <v>46</v>
      </c>
      <c r="M121">
        <v>12.967000000000001</v>
      </c>
      <c r="N121">
        <v>11.95</v>
      </c>
      <c r="O121">
        <v>11.590999999999999</v>
      </c>
      <c r="P121">
        <v>11.099</v>
      </c>
      <c r="Q121">
        <v>9.2460000000000004</v>
      </c>
    </row>
    <row r="122" spans="1:17" x14ac:dyDescent="0.2">
      <c r="A122">
        <v>-251</v>
      </c>
      <c r="B122">
        <v>330.76</v>
      </c>
      <c r="C122">
        <v>1.141</v>
      </c>
      <c r="D122">
        <v>1.0509999999999999</v>
      </c>
      <c r="E122">
        <v>1.0620000000000001</v>
      </c>
      <c r="F122">
        <v>1.0569999999999999</v>
      </c>
      <c r="G122">
        <v>1.3919999999999999</v>
      </c>
      <c r="K122" t="s">
        <v>156</v>
      </c>
      <c r="L122" t="s">
        <v>46</v>
      </c>
      <c r="M122">
        <v>63.42</v>
      </c>
      <c r="N122">
        <v>70.584999999999994</v>
      </c>
      <c r="O122">
        <v>74.622</v>
      </c>
      <c r="P122">
        <v>74.206000000000003</v>
      </c>
      <c r="Q122">
        <v>80.972999999999999</v>
      </c>
    </row>
    <row r="123" spans="1:17" x14ac:dyDescent="0.2">
      <c r="A123">
        <v>-250</v>
      </c>
      <c r="B123">
        <v>333.71</v>
      </c>
      <c r="C123">
        <v>1.141</v>
      </c>
      <c r="D123">
        <v>1.0509999999999999</v>
      </c>
      <c r="E123">
        <v>1.0649999999999999</v>
      </c>
      <c r="F123">
        <v>1.06</v>
      </c>
      <c r="G123">
        <v>1.3879999999999999</v>
      </c>
      <c r="K123" t="s">
        <v>157</v>
      </c>
      <c r="L123" t="s">
        <v>49</v>
      </c>
      <c r="M123">
        <v>16.5</v>
      </c>
      <c r="N123">
        <v>14</v>
      </c>
      <c r="O123">
        <v>17</v>
      </c>
      <c r="P123">
        <v>17</v>
      </c>
      <c r="Q123">
        <v>18</v>
      </c>
    </row>
    <row r="124" spans="1:17" x14ac:dyDescent="0.2">
      <c r="A124">
        <v>-249</v>
      </c>
      <c r="B124">
        <v>336.61</v>
      </c>
      <c r="C124">
        <v>1.139</v>
      </c>
      <c r="D124">
        <v>1.054</v>
      </c>
      <c r="E124">
        <v>1.0620000000000001</v>
      </c>
      <c r="F124">
        <v>1.06</v>
      </c>
      <c r="G124">
        <v>1.3779999999999999</v>
      </c>
      <c r="K124" t="s">
        <v>158</v>
      </c>
      <c r="L124" t="s">
        <v>49</v>
      </c>
      <c r="M124">
        <v>17.207999999999998</v>
      </c>
      <c r="N124">
        <v>14.984999999999999</v>
      </c>
      <c r="O124">
        <v>18.007999999999999</v>
      </c>
      <c r="P124">
        <v>17.253</v>
      </c>
      <c r="Q124">
        <v>18.587</v>
      </c>
    </row>
    <row r="125" spans="1:17" x14ac:dyDescent="0.2">
      <c r="A125">
        <v>-248</v>
      </c>
      <c r="B125">
        <v>339.49</v>
      </c>
      <c r="C125">
        <v>1.135</v>
      </c>
      <c r="D125">
        <v>1.0549999999999999</v>
      </c>
      <c r="E125">
        <v>1.0629999999999999</v>
      </c>
      <c r="F125">
        <v>1.0620000000000001</v>
      </c>
      <c r="G125">
        <v>1.3620000000000001</v>
      </c>
      <c r="K125" t="s">
        <v>159</v>
      </c>
      <c r="L125" t="s">
        <v>49</v>
      </c>
      <c r="M125">
        <v>2.5950000000000002</v>
      </c>
      <c r="N125">
        <v>1.978</v>
      </c>
      <c r="O125">
        <v>2.3460000000000001</v>
      </c>
      <c r="P125">
        <v>2.2210000000000001</v>
      </c>
      <c r="Q125">
        <v>2.266</v>
      </c>
    </row>
    <row r="126" spans="1:17" x14ac:dyDescent="0.2">
      <c r="A126">
        <v>-247</v>
      </c>
      <c r="B126">
        <v>342.32</v>
      </c>
      <c r="C126">
        <v>1.1299999999999999</v>
      </c>
      <c r="D126">
        <v>1.056</v>
      </c>
      <c r="E126">
        <v>1.0649999999999999</v>
      </c>
      <c r="F126">
        <v>1.0620000000000001</v>
      </c>
      <c r="G126">
        <v>1.3360000000000001</v>
      </c>
      <c r="K126" t="s">
        <v>160</v>
      </c>
      <c r="L126" t="s">
        <v>49</v>
      </c>
      <c r="M126">
        <v>27.2</v>
      </c>
      <c r="N126">
        <v>20.8</v>
      </c>
      <c r="O126">
        <v>27.2</v>
      </c>
      <c r="P126">
        <v>24.396999999999998</v>
      </c>
      <c r="Q126">
        <v>25.6</v>
      </c>
    </row>
    <row r="127" spans="1:17" x14ac:dyDescent="0.2">
      <c r="A127">
        <v>-246</v>
      </c>
      <c r="B127">
        <v>345.12</v>
      </c>
      <c r="C127">
        <v>1.123</v>
      </c>
      <c r="D127">
        <v>1.056</v>
      </c>
      <c r="E127">
        <v>1.0640000000000001</v>
      </c>
      <c r="F127">
        <v>1.0620000000000001</v>
      </c>
      <c r="G127">
        <v>1.3109999999999999</v>
      </c>
      <c r="K127" t="s">
        <v>161</v>
      </c>
      <c r="L127" t="s">
        <v>49</v>
      </c>
      <c r="M127">
        <v>10.199999999999999</v>
      </c>
      <c r="N127">
        <v>10.199999999999999</v>
      </c>
      <c r="O127">
        <v>12.6</v>
      </c>
      <c r="P127">
        <v>11.397</v>
      </c>
      <c r="Q127">
        <v>14</v>
      </c>
    </row>
    <row r="128" spans="1:17" x14ac:dyDescent="0.2">
      <c r="A128">
        <v>-245</v>
      </c>
      <c r="B128">
        <v>347.89</v>
      </c>
      <c r="C128">
        <v>1.121</v>
      </c>
      <c r="D128">
        <v>1.0580000000000001</v>
      </c>
      <c r="E128">
        <v>1.0649999999999999</v>
      </c>
      <c r="F128">
        <v>1.0620000000000001</v>
      </c>
      <c r="G128">
        <v>1.3</v>
      </c>
      <c r="K128" t="s">
        <v>162</v>
      </c>
      <c r="L128" t="s">
        <v>46</v>
      </c>
      <c r="M128">
        <v>15.077</v>
      </c>
      <c r="N128">
        <v>13.202999999999999</v>
      </c>
      <c r="O128">
        <v>13.026</v>
      </c>
      <c r="P128">
        <v>12.87</v>
      </c>
      <c r="Q128">
        <v>12.191000000000001</v>
      </c>
    </row>
    <row r="129" spans="1:17" x14ac:dyDescent="0.2">
      <c r="A129">
        <v>-244</v>
      </c>
      <c r="B129">
        <v>350.61</v>
      </c>
      <c r="C129">
        <v>1.121</v>
      </c>
      <c r="D129">
        <v>1.0569999999999999</v>
      </c>
      <c r="E129">
        <v>1.0649999999999999</v>
      </c>
      <c r="F129">
        <v>1.0640000000000001</v>
      </c>
      <c r="G129">
        <v>1.298</v>
      </c>
      <c r="K129" t="s">
        <v>163</v>
      </c>
      <c r="L129" t="s">
        <v>46</v>
      </c>
      <c r="M129">
        <v>59.273000000000003</v>
      </c>
      <c r="N129">
        <v>68.069000000000003</v>
      </c>
      <c r="O129">
        <v>69.968999999999994</v>
      </c>
      <c r="P129">
        <v>66.057000000000002</v>
      </c>
      <c r="Q129">
        <v>75.319000000000003</v>
      </c>
    </row>
    <row r="130" spans="1:17" x14ac:dyDescent="0.2">
      <c r="A130">
        <v>-243</v>
      </c>
      <c r="B130">
        <v>353.3</v>
      </c>
      <c r="C130">
        <v>1.1240000000000001</v>
      </c>
      <c r="D130">
        <v>1.0609999999999999</v>
      </c>
      <c r="E130">
        <v>1.0629999999999999</v>
      </c>
      <c r="F130">
        <v>1.0649999999999999</v>
      </c>
      <c r="G130">
        <v>1.3069999999999999</v>
      </c>
      <c r="K130" t="s">
        <v>164</v>
      </c>
      <c r="L130" t="s">
        <v>49</v>
      </c>
      <c r="M130">
        <v>42.35</v>
      </c>
      <c r="N130">
        <v>40.6</v>
      </c>
      <c r="O130">
        <v>44.6</v>
      </c>
      <c r="P130">
        <v>40.6</v>
      </c>
      <c r="Q130">
        <v>43.6</v>
      </c>
    </row>
    <row r="131" spans="1:17" x14ac:dyDescent="0.2">
      <c r="A131">
        <v>-242</v>
      </c>
      <c r="B131">
        <v>355.95</v>
      </c>
      <c r="C131">
        <v>1.1240000000000001</v>
      </c>
      <c r="D131">
        <v>1.0589999999999999</v>
      </c>
      <c r="E131">
        <v>1.0649999999999999</v>
      </c>
      <c r="F131">
        <v>1.0629999999999999</v>
      </c>
      <c r="G131">
        <v>1.31</v>
      </c>
      <c r="K131" t="s">
        <v>165</v>
      </c>
      <c r="L131" t="s">
        <v>49</v>
      </c>
      <c r="M131">
        <v>41.234000000000002</v>
      </c>
      <c r="N131">
        <v>39.232999999999997</v>
      </c>
      <c r="O131">
        <v>43.412999999999997</v>
      </c>
      <c r="P131">
        <v>39.722999999999999</v>
      </c>
      <c r="Q131">
        <v>42.567</v>
      </c>
    </row>
    <row r="132" spans="1:17" x14ac:dyDescent="0.2">
      <c r="A132">
        <v>-241</v>
      </c>
      <c r="B132">
        <v>358.56</v>
      </c>
      <c r="C132">
        <v>1.127</v>
      </c>
      <c r="D132">
        <v>1.0620000000000001</v>
      </c>
      <c r="E132">
        <v>1.0649999999999999</v>
      </c>
      <c r="F132">
        <v>1.0649999999999999</v>
      </c>
      <c r="G132">
        <v>1.3160000000000001</v>
      </c>
      <c r="K132" t="s">
        <v>166</v>
      </c>
      <c r="L132" t="s">
        <v>49</v>
      </c>
      <c r="M132">
        <v>3.645</v>
      </c>
      <c r="N132">
        <v>2.9929999999999999</v>
      </c>
      <c r="O132">
        <v>4.0209999999999999</v>
      </c>
      <c r="P132">
        <v>2.6379999999999999</v>
      </c>
      <c r="Q132">
        <v>2.8879999999999999</v>
      </c>
    </row>
    <row r="133" spans="1:17" x14ac:dyDescent="0.2">
      <c r="A133">
        <v>-240</v>
      </c>
      <c r="B133">
        <v>361.13</v>
      </c>
      <c r="C133">
        <v>1.131</v>
      </c>
      <c r="D133">
        <v>1.0609999999999999</v>
      </c>
      <c r="E133">
        <v>1.0649999999999999</v>
      </c>
      <c r="F133">
        <v>1.069</v>
      </c>
      <c r="G133">
        <v>1.329</v>
      </c>
      <c r="K133" t="s">
        <v>167</v>
      </c>
      <c r="L133" t="s">
        <v>49</v>
      </c>
      <c r="M133">
        <v>55.6</v>
      </c>
      <c r="N133">
        <v>46.6</v>
      </c>
      <c r="O133">
        <v>55.6</v>
      </c>
      <c r="P133">
        <v>47.6</v>
      </c>
      <c r="Q133">
        <v>49.6</v>
      </c>
    </row>
    <row r="134" spans="1:17" x14ac:dyDescent="0.2">
      <c r="A134">
        <v>-239</v>
      </c>
      <c r="B134">
        <v>363.66</v>
      </c>
      <c r="C134">
        <v>1.133</v>
      </c>
      <c r="D134">
        <v>1.0609999999999999</v>
      </c>
      <c r="E134">
        <v>1.0620000000000001</v>
      </c>
      <c r="F134">
        <v>1.0649999999999999</v>
      </c>
      <c r="G134">
        <v>1.3460000000000001</v>
      </c>
      <c r="K134" t="s">
        <v>168</v>
      </c>
      <c r="L134" t="s">
        <v>49</v>
      </c>
      <c r="M134">
        <v>32.6</v>
      </c>
      <c r="N134">
        <v>32.6</v>
      </c>
      <c r="O134">
        <v>34.6</v>
      </c>
      <c r="P134">
        <v>33.6</v>
      </c>
      <c r="Q134">
        <v>36.6</v>
      </c>
    </row>
    <row r="135" spans="1:17" x14ac:dyDescent="0.2">
      <c r="A135">
        <v>-238</v>
      </c>
      <c r="B135">
        <v>366.16</v>
      </c>
      <c r="C135">
        <v>1.141</v>
      </c>
      <c r="D135">
        <v>1.0649999999999999</v>
      </c>
      <c r="E135">
        <v>1.0629999999999999</v>
      </c>
      <c r="F135">
        <v>1.07</v>
      </c>
      <c r="G135">
        <v>1.3640000000000001</v>
      </c>
      <c r="K135" t="s">
        <v>169</v>
      </c>
      <c r="L135" t="s">
        <v>46</v>
      </c>
      <c r="M135">
        <v>8.8390000000000004</v>
      </c>
      <c r="N135">
        <v>7.6280000000000001</v>
      </c>
      <c r="O135">
        <v>9.2609999999999992</v>
      </c>
      <c r="P135">
        <v>6.64</v>
      </c>
      <c r="Q135">
        <v>6.7839999999999998</v>
      </c>
    </row>
    <row r="136" spans="1:17" x14ac:dyDescent="0.2">
      <c r="A136">
        <v>-237</v>
      </c>
      <c r="B136">
        <v>368.61</v>
      </c>
      <c r="C136">
        <v>1.1439999999999999</v>
      </c>
      <c r="D136">
        <v>1.0620000000000001</v>
      </c>
      <c r="E136">
        <v>1.0629999999999999</v>
      </c>
      <c r="F136">
        <v>1.0680000000000001</v>
      </c>
      <c r="G136">
        <v>1.381</v>
      </c>
      <c r="K136" t="s">
        <v>170</v>
      </c>
      <c r="L136" t="s">
        <v>46</v>
      </c>
      <c r="M136">
        <v>79.061000000000007</v>
      </c>
      <c r="N136">
        <v>83.093000000000004</v>
      </c>
      <c r="O136">
        <v>79.698999999999998</v>
      </c>
      <c r="P136">
        <v>84.584999999999994</v>
      </c>
      <c r="Q136">
        <v>85.983000000000004</v>
      </c>
    </row>
    <row r="137" spans="1:17" x14ac:dyDescent="0.2">
      <c r="A137">
        <v>-236</v>
      </c>
      <c r="B137">
        <v>371.02</v>
      </c>
      <c r="C137">
        <v>1.147</v>
      </c>
      <c r="D137">
        <v>1.0649999999999999</v>
      </c>
      <c r="E137">
        <v>1.0609999999999999</v>
      </c>
      <c r="F137">
        <v>1.0680000000000001</v>
      </c>
      <c r="G137">
        <v>1.3939999999999999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1.151</v>
      </c>
      <c r="D138">
        <v>1.0649999999999999</v>
      </c>
      <c r="E138">
        <v>1.0649999999999999</v>
      </c>
      <c r="F138">
        <v>1.071</v>
      </c>
      <c r="G138">
        <v>1.4019999999999999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1.149</v>
      </c>
      <c r="D139">
        <v>1.0649999999999999</v>
      </c>
      <c r="E139">
        <v>1.06</v>
      </c>
      <c r="F139">
        <v>1.07</v>
      </c>
      <c r="G139">
        <v>1.4019999999999999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1.151</v>
      </c>
      <c r="D140">
        <v>1.0669999999999999</v>
      </c>
      <c r="E140">
        <v>1.0629999999999999</v>
      </c>
      <c r="F140">
        <v>1.0740000000000001</v>
      </c>
      <c r="G140">
        <v>1.399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1.1499999999999999</v>
      </c>
      <c r="D141">
        <v>1.0660000000000001</v>
      </c>
      <c r="E141">
        <v>1.0640000000000001</v>
      </c>
      <c r="F141">
        <v>1.075</v>
      </c>
      <c r="G141">
        <v>1.397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1.1499999999999999</v>
      </c>
      <c r="D142">
        <v>1.0649999999999999</v>
      </c>
      <c r="E142">
        <v>1.0620000000000001</v>
      </c>
      <c r="F142">
        <v>1.075</v>
      </c>
      <c r="G142">
        <v>1.397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1.1519999999999999</v>
      </c>
      <c r="D143">
        <v>1.0669999999999999</v>
      </c>
      <c r="E143">
        <v>1.0640000000000001</v>
      </c>
      <c r="F143">
        <v>1.079</v>
      </c>
      <c r="G143">
        <v>1.4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1.151</v>
      </c>
      <c r="D144">
        <v>1.0680000000000001</v>
      </c>
      <c r="E144">
        <v>1.0629999999999999</v>
      </c>
      <c r="F144">
        <v>1.0760000000000001</v>
      </c>
      <c r="G144">
        <v>1.3979999999999999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1.1499999999999999</v>
      </c>
      <c r="D145">
        <v>1.069</v>
      </c>
      <c r="E145">
        <v>1.0640000000000001</v>
      </c>
      <c r="F145">
        <v>1.0780000000000001</v>
      </c>
      <c r="G145">
        <v>1.39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1.145</v>
      </c>
      <c r="D146">
        <v>1.0669999999999999</v>
      </c>
      <c r="E146">
        <v>1.0640000000000001</v>
      </c>
      <c r="F146">
        <v>1.0780000000000001</v>
      </c>
      <c r="G146">
        <v>1.373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1.1439999999999999</v>
      </c>
      <c r="D147">
        <v>1.069</v>
      </c>
      <c r="E147">
        <v>1.0620000000000001</v>
      </c>
      <c r="F147">
        <v>1.075</v>
      </c>
      <c r="G147">
        <v>1.37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1.147</v>
      </c>
      <c r="D148">
        <v>1.0680000000000001</v>
      </c>
      <c r="E148">
        <v>1.0640000000000001</v>
      </c>
      <c r="F148">
        <v>1.08</v>
      </c>
      <c r="G148">
        <v>1.3759999999999999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1.149</v>
      </c>
      <c r="D149">
        <v>1.069</v>
      </c>
      <c r="E149">
        <v>1.0629999999999999</v>
      </c>
      <c r="F149">
        <v>1.0780000000000001</v>
      </c>
      <c r="G149">
        <v>1.387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1.1519999999999999</v>
      </c>
      <c r="D150">
        <v>1.069</v>
      </c>
      <c r="E150">
        <v>1.0640000000000001</v>
      </c>
      <c r="F150">
        <v>1.079</v>
      </c>
      <c r="G150">
        <v>1.3959999999999999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1.153</v>
      </c>
      <c r="D151">
        <v>1.0680000000000001</v>
      </c>
      <c r="E151">
        <v>1.0640000000000001</v>
      </c>
      <c r="F151">
        <v>1.0780000000000001</v>
      </c>
      <c r="G151">
        <v>1.4019999999999999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1.155</v>
      </c>
      <c r="D152">
        <v>1.071</v>
      </c>
      <c r="E152">
        <v>1.0620000000000001</v>
      </c>
      <c r="F152">
        <v>1.077</v>
      </c>
      <c r="G152">
        <v>1.409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1.157</v>
      </c>
      <c r="D153">
        <v>1.069</v>
      </c>
      <c r="E153">
        <v>1.0649999999999999</v>
      </c>
      <c r="F153">
        <v>1.08</v>
      </c>
      <c r="G153">
        <v>1.4159999999999999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1.1579999999999999</v>
      </c>
      <c r="D154">
        <v>1.073</v>
      </c>
      <c r="E154">
        <v>1.0629999999999999</v>
      </c>
      <c r="F154">
        <v>1.077</v>
      </c>
      <c r="G154">
        <v>1.4179999999999999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1.1619999999999999</v>
      </c>
      <c r="D155">
        <v>1.071</v>
      </c>
      <c r="E155">
        <v>1.0649999999999999</v>
      </c>
      <c r="F155">
        <v>1.083</v>
      </c>
      <c r="G155">
        <v>1.4279999999999999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1.163</v>
      </c>
      <c r="D156">
        <v>1.0720000000000001</v>
      </c>
      <c r="E156">
        <v>1.0649999999999999</v>
      </c>
      <c r="F156">
        <v>1.0820000000000001</v>
      </c>
      <c r="G156">
        <v>1.4319999999999999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1.1639999999999999</v>
      </c>
      <c r="D157">
        <v>1.0720000000000001</v>
      </c>
      <c r="E157">
        <v>1.0640000000000001</v>
      </c>
      <c r="F157">
        <v>1.081</v>
      </c>
      <c r="G157">
        <v>1.44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1.17</v>
      </c>
      <c r="D158">
        <v>1.073</v>
      </c>
      <c r="E158">
        <v>1.0669999999999999</v>
      </c>
      <c r="F158">
        <v>1.087</v>
      </c>
      <c r="G158">
        <v>1.4530000000000001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1.1719999999999999</v>
      </c>
      <c r="D159">
        <v>1.075</v>
      </c>
      <c r="E159">
        <v>1.0649999999999999</v>
      </c>
      <c r="F159">
        <v>1.08</v>
      </c>
      <c r="G159">
        <v>1.4670000000000001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1.1779999999999999</v>
      </c>
      <c r="D160">
        <v>1.0760000000000001</v>
      </c>
      <c r="E160">
        <v>1.0660000000000001</v>
      </c>
      <c r="F160">
        <v>1.085</v>
      </c>
      <c r="G160">
        <v>1.4850000000000001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1.1850000000000001</v>
      </c>
      <c r="D161">
        <v>1.079</v>
      </c>
      <c r="E161">
        <v>1.069</v>
      </c>
      <c r="F161">
        <v>1.0860000000000001</v>
      </c>
      <c r="G161">
        <v>1.5049999999999999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1.1879999999999999</v>
      </c>
      <c r="D162">
        <v>1.08</v>
      </c>
      <c r="E162">
        <v>1.069</v>
      </c>
      <c r="F162">
        <v>1.0860000000000001</v>
      </c>
      <c r="G162">
        <v>1.5149999999999999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1.1910000000000001</v>
      </c>
      <c r="D163">
        <v>1.081</v>
      </c>
      <c r="E163">
        <v>1.071</v>
      </c>
      <c r="F163">
        <v>1.089</v>
      </c>
      <c r="G163">
        <v>1.5229999999999999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1.1930000000000001</v>
      </c>
      <c r="D164">
        <v>1.0840000000000001</v>
      </c>
      <c r="E164">
        <v>1.073</v>
      </c>
      <c r="F164">
        <v>1.0900000000000001</v>
      </c>
      <c r="G164">
        <v>1.5229999999999999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1.194</v>
      </c>
      <c r="D165">
        <v>1.087</v>
      </c>
      <c r="E165">
        <v>1.0740000000000001</v>
      </c>
      <c r="F165">
        <v>1.093</v>
      </c>
      <c r="G165">
        <v>1.524</v>
      </c>
      <c r="K165" t="s">
        <v>199</v>
      </c>
      <c r="L165" t="s">
        <v>49</v>
      </c>
      <c r="M165">
        <v>20.14</v>
      </c>
      <c r="N165">
        <v>19.84</v>
      </c>
      <c r="O165">
        <v>20.61</v>
      </c>
      <c r="P165">
        <v>20.295000000000002</v>
      </c>
      <c r="Q165">
        <v>19.815000000000001</v>
      </c>
    </row>
    <row r="166" spans="1:17" x14ac:dyDescent="0.2">
      <c r="A166">
        <v>-207</v>
      </c>
      <c r="B166">
        <v>422.67</v>
      </c>
      <c r="C166">
        <v>1.196</v>
      </c>
      <c r="D166">
        <v>1.0860000000000001</v>
      </c>
      <c r="E166">
        <v>1.0760000000000001</v>
      </c>
      <c r="F166">
        <v>1.0940000000000001</v>
      </c>
      <c r="G166">
        <v>1.5269999999999999</v>
      </c>
      <c r="K166" t="s">
        <v>200</v>
      </c>
      <c r="L166" t="s">
        <v>49</v>
      </c>
      <c r="M166">
        <v>19.620999999999999</v>
      </c>
      <c r="N166">
        <v>19.251000000000001</v>
      </c>
      <c r="O166">
        <v>19.998999999999999</v>
      </c>
      <c r="P166">
        <v>19.747</v>
      </c>
      <c r="Q166">
        <v>19.486999999999998</v>
      </c>
    </row>
    <row r="167" spans="1:17" x14ac:dyDescent="0.2">
      <c r="A167">
        <v>-206</v>
      </c>
      <c r="B167">
        <v>423.8</v>
      </c>
      <c r="C167">
        <v>1.1950000000000001</v>
      </c>
      <c r="D167">
        <v>1.0880000000000001</v>
      </c>
      <c r="E167">
        <v>1.073</v>
      </c>
      <c r="F167">
        <v>1.0940000000000001</v>
      </c>
      <c r="G167">
        <v>1.5249999999999999</v>
      </c>
      <c r="K167" t="s">
        <v>201</v>
      </c>
      <c r="L167" t="s">
        <v>49</v>
      </c>
      <c r="M167">
        <v>1.6950000000000001</v>
      </c>
      <c r="N167">
        <v>1.7010000000000001</v>
      </c>
      <c r="O167">
        <v>1.871</v>
      </c>
      <c r="P167">
        <v>1.6240000000000001</v>
      </c>
      <c r="Q167">
        <v>1.4750000000000001</v>
      </c>
    </row>
    <row r="168" spans="1:17" x14ac:dyDescent="0.2">
      <c r="A168">
        <v>-205</v>
      </c>
      <c r="B168">
        <v>424.9</v>
      </c>
      <c r="C168">
        <v>1.1970000000000001</v>
      </c>
      <c r="D168">
        <v>1.0900000000000001</v>
      </c>
      <c r="E168">
        <v>1.077</v>
      </c>
      <c r="F168">
        <v>1.0980000000000001</v>
      </c>
      <c r="G168">
        <v>1.522</v>
      </c>
      <c r="K168" t="s">
        <v>202</v>
      </c>
      <c r="L168" t="s">
        <v>49</v>
      </c>
      <c r="M168">
        <v>27.1</v>
      </c>
      <c r="N168">
        <v>24.54</v>
      </c>
      <c r="O168">
        <v>27.1</v>
      </c>
      <c r="P168">
        <v>25.06</v>
      </c>
      <c r="Q168">
        <v>24.155000000000001</v>
      </c>
    </row>
    <row r="169" spans="1:17" x14ac:dyDescent="0.2">
      <c r="A169">
        <v>-204</v>
      </c>
      <c r="B169">
        <v>425.95</v>
      </c>
      <c r="C169">
        <v>1.1950000000000001</v>
      </c>
      <c r="D169">
        <v>1.091</v>
      </c>
      <c r="E169">
        <v>1.0780000000000001</v>
      </c>
      <c r="F169">
        <v>1.097</v>
      </c>
      <c r="G169">
        <v>1.514</v>
      </c>
      <c r="K169" t="s">
        <v>203</v>
      </c>
      <c r="L169" t="s">
        <v>49</v>
      </c>
      <c r="M169">
        <v>15.205</v>
      </c>
      <c r="N169">
        <v>15.205</v>
      </c>
      <c r="O169">
        <v>15.315</v>
      </c>
      <c r="P169">
        <v>15.895</v>
      </c>
      <c r="Q169">
        <v>16.03</v>
      </c>
    </row>
    <row r="170" spans="1:17" x14ac:dyDescent="0.2">
      <c r="A170">
        <v>-203</v>
      </c>
      <c r="B170">
        <v>426.96</v>
      </c>
      <c r="C170">
        <v>1.1970000000000001</v>
      </c>
      <c r="D170">
        <v>1.093</v>
      </c>
      <c r="E170">
        <v>1.079</v>
      </c>
      <c r="F170">
        <v>1.101</v>
      </c>
      <c r="G170">
        <v>1.5149999999999999</v>
      </c>
      <c r="K170" t="s">
        <v>204</v>
      </c>
      <c r="L170" t="s">
        <v>46</v>
      </c>
      <c r="M170">
        <v>8.6379999999999999</v>
      </c>
      <c r="N170">
        <v>8.8339999999999996</v>
      </c>
      <c r="O170">
        <v>9.3569999999999993</v>
      </c>
      <c r="P170">
        <v>8.2219999999999995</v>
      </c>
      <c r="Q170">
        <v>7.57</v>
      </c>
    </row>
    <row r="171" spans="1:17" x14ac:dyDescent="0.2">
      <c r="A171">
        <v>-202</v>
      </c>
      <c r="B171">
        <v>427.92</v>
      </c>
      <c r="C171">
        <v>1.2</v>
      </c>
      <c r="D171">
        <v>1.097</v>
      </c>
      <c r="E171">
        <v>1.0820000000000001</v>
      </c>
      <c r="F171">
        <v>1.103</v>
      </c>
      <c r="G171">
        <v>1.516</v>
      </c>
      <c r="K171" t="s">
        <v>205</v>
      </c>
      <c r="L171" t="s">
        <v>46</v>
      </c>
      <c r="M171">
        <v>77.494</v>
      </c>
      <c r="N171">
        <v>78.981999999999999</v>
      </c>
      <c r="O171">
        <v>76.58</v>
      </c>
      <c r="P171">
        <v>80.494</v>
      </c>
      <c r="Q171">
        <v>82.260999999999996</v>
      </c>
    </row>
    <row r="172" spans="1:17" x14ac:dyDescent="0.2">
      <c r="A172">
        <v>-201</v>
      </c>
      <c r="B172">
        <v>428.84</v>
      </c>
      <c r="C172">
        <v>1.2</v>
      </c>
      <c r="D172">
        <v>1.097</v>
      </c>
      <c r="E172">
        <v>1.0820000000000001</v>
      </c>
      <c r="F172">
        <v>1.103</v>
      </c>
      <c r="G172">
        <v>1.5169999999999999</v>
      </c>
      <c r="K172" t="s">
        <v>206</v>
      </c>
      <c r="L172" t="s">
        <v>49</v>
      </c>
      <c r="M172">
        <v>18.324000000000002</v>
      </c>
      <c r="N172">
        <v>18.11</v>
      </c>
      <c r="O172">
        <v>18.82</v>
      </c>
      <c r="P172">
        <v>18.48</v>
      </c>
      <c r="Q172">
        <v>17.885000000000002</v>
      </c>
    </row>
    <row r="173" spans="1:17" x14ac:dyDescent="0.2">
      <c r="A173">
        <v>-200</v>
      </c>
      <c r="B173">
        <v>429.72</v>
      </c>
      <c r="C173">
        <v>1.2010000000000001</v>
      </c>
      <c r="D173">
        <v>1.1000000000000001</v>
      </c>
      <c r="E173">
        <v>1.085</v>
      </c>
      <c r="F173">
        <v>1.1080000000000001</v>
      </c>
      <c r="G173">
        <v>1.512</v>
      </c>
      <c r="K173" t="s">
        <v>207</v>
      </c>
      <c r="L173" t="s">
        <v>49</v>
      </c>
      <c r="M173">
        <v>17.803999999999998</v>
      </c>
      <c r="N173">
        <v>17.539000000000001</v>
      </c>
      <c r="O173">
        <v>18.218</v>
      </c>
      <c r="P173">
        <v>17.922000000000001</v>
      </c>
      <c r="Q173">
        <v>17.536999999999999</v>
      </c>
    </row>
    <row r="174" spans="1:17" x14ac:dyDescent="0.2">
      <c r="A174">
        <v>-199</v>
      </c>
      <c r="B174">
        <v>430.55</v>
      </c>
      <c r="C174">
        <v>1.1990000000000001</v>
      </c>
      <c r="D174">
        <v>1.1000000000000001</v>
      </c>
      <c r="E174">
        <v>1.085</v>
      </c>
      <c r="F174">
        <v>1.107</v>
      </c>
      <c r="G174">
        <v>1.502</v>
      </c>
      <c r="K174" t="s">
        <v>208</v>
      </c>
      <c r="L174" t="s">
        <v>49</v>
      </c>
      <c r="M174">
        <v>1.579</v>
      </c>
      <c r="N174">
        <v>1.589</v>
      </c>
      <c r="O174">
        <v>1.7569999999999999</v>
      </c>
      <c r="P174">
        <v>1.504</v>
      </c>
      <c r="Q174">
        <v>1.337</v>
      </c>
    </row>
    <row r="175" spans="1:17" x14ac:dyDescent="0.2">
      <c r="A175">
        <v>-198</v>
      </c>
      <c r="B175">
        <v>431.35</v>
      </c>
      <c r="C175">
        <v>1.2</v>
      </c>
      <c r="D175">
        <v>1.103</v>
      </c>
      <c r="E175">
        <v>1.0880000000000001</v>
      </c>
      <c r="F175">
        <v>1.1080000000000001</v>
      </c>
      <c r="G175">
        <v>1.5</v>
      </c>
      <c r="K175" t="s">
        <v>209</v>
      </c>
      <c r="L175" t="s">
        <v>49</v>
      </c>
      <c r="M175">
        <v>24.78</v>
      </c>
      <c r="N175">
        <v>22.64</v>
      </c>
      <c r="O175">
        <v>24.78</v>
      </c>
      <c r="P175">
        <v>22.85</v>
      </c>
      <c r="Q175">
        <v>22.184999999999999</v>
      </c>
    </row>
    <row r="176" spans="1:17" x14ac:dyDescent="0.2">
      <c r="A176">
        <v>-197</v>
      </c>
      <c r="B176">
        <v>432.1</v>
      </c>
      <c r="C176">
        <v>1.2030000000000001</v>
      </c>
      <c r="D176">
        <v>1.1040000000000001</v>
      </c>
      <c r="E176">
        <v>1.087</v>
      </c>
      <c r="F176">
        <v>1.1120000000000001</v>
      </c>
      <c r="G176">
        <v>1.508</v>
      </c>
      <c r="K176" t="s">
        <v>210</v>
      </c>
      <c r="L176" t="s">
        <v>49</v>
      </c>
      <c r="M176">
        <v>13.725</v>
      </c>
      <c r="N176">
        <v>13.725</v>
      </c>
      <c r="O176">
        <v>13.81</v>
      </c>
      <c r="P176">
        <v>14.42</v>
      </c>
      <c r="Q176">
        <v>14.41</v>
      </c>
    </row>
    <row r="177" spans="1:17" x14ac:dyDescent="0.2">
      <c r="A177">
        <v>-196</v>
      </c>
      <c r="B177">
        <v>432.8</v>
      </c>
      <c r="C177">
        <v>1.2050000000000001</v>
      </c>
      <c r="D177">
        <v>1.1060000000000001</v>
      </c>
      <c r="E177">
        <v>1.0900000000000001</v>
      </c>
      <c r="F177">
        <v>1.1120000000000001</v>
      </c>
      <c r="G177">
        <v>1.5129999999999999</v>
      </c>
      <c r="K177" t="s">
        <v>211</v>
      </c>
      <c r="L177" t="s">
        <v>46</v>
      </c>
      <c r="M177">
        <v>8.8659999999999997</v>
      </c>
      <c r="N177">
        <v>9.0630000000000006</v>
      </c>
      <c r="O177">
        <v>9.6470000000000002</v>
      </c>
      <c r="P177">
        <v>8.3919999999999995</v>
      </c>
      <c r="Q177">
        <v>7.6230000000000002</v>
      </c>
    </row>
    <row r="178" spans="1:17" x14ac:dyDescent="0.2">
      <c r="A178">
        <v>-195</v>
      </c>
      <c r="B178">
        <v>433.47</v>
      </c>
      <c r="C178">
        <v>1.2070000000000001</v>
      </c>
      <c r="D178">
        <v>1.1100000000000001</v>
      </c>
      <c r="E178">
        <v>1.091</v>
      </c>
      <c r="F178">
        <v>1.1140000000000001</v>
      </c>
      <c r="G178">
        <v>1.514</v>
      </c>
      <c r="K178" t="s">
        <v>212</v>
      </c>
      <c r="L178" t="s">
        <v>46</v>
      </c>
      <c r="M178">
        <v>77.09</v>
      </c>
      <c r="N178">
        <v>78.256</v>
      </c>
      <c r="O178">
        <v>75.805000000000007</v>
      </c>
      <c r="P178">
        <v>80.459000000000003</v>
      </c>
      <c r="Q178">
        <v>82.168000000000006</v>
      </c>
    </row>
    <row r="179" spans="1:17" x14ac:dyDescent="0.2">
      <c r="A179">
        <v>-194</v>
      </c>
      <c r="B179">
        <v>434.09</v>
      </c>
      <c r="C179">
        <v>1.208</v>
      </c>
      <c r="D179">
        <v>1.111</v>
      </c>
      <c r="E179">
        <v>1.091</v>
      </c>
      <c r="F179">
        <v>1.1160000000000001</v>
      </c>
      <c r="G179">
        <v>1.512</v>
      </c>
      <c r="K179" t="s">
        <v>213</v>
      </c>
      <c r="L179" t="s">
        <v>49</v>
      </c>
      <c r="M179">
        <v>16.34</v>
      </c>
      <c r="N179">
        <v>16.204000000000001</v>
      </c>
      <c r="O179">
        <v>16.847999999999999</v>
      </c>
      <c r="P179">
        <v>16.436</v>
      </c>
      <c r="Q179">
        <v>15.872</v>
      </c>
    </row>
    <row r="180" spans="1:17" x14ac:dyDescent="0.2">
      <c r="A180">
        <v>-193</v>
      </c>
      <c r="B180">
        <v>434.66</v>
      </c>
      <c r="C180">
        <v>1.2110000000000001</v>
      </c>
      <c r="D180">
        <v>1.1100000000000001</v>
      </c>
      <c r="E180">
        <v>1.095</v>
      </c>
      <c r="F180">
        <v>1.1160000000000001</v>
      </c>
      <c r="G180">
        <v>1.5209999999999999</v>
      </c>
      <c r="K180" t="s">
        <v>214</v>
      </c>
      <c r="L180" t="s">
        <v>49</v>
      </c>
      <c r="M180">
        <v>15.855</v>
      </c>
      <c r="N180">
        <v>15.659000000000001</v>
      </c>
      <c r="O180">
        <v>16.283999999999999</v>
      </c>
      <c r="P180">
        <v>15.91</v>
      </c>
      <c r="Q180">
        <v>15.569000000000001</v>
      </c>
    </row>
    <row r="181" spans="1:17" x14ac:dyDescent="0.2">
      <c r="A181">
        <v>-192</v>
      </c>
      <c r="B181">
        <v>435.2</v>
      </c>
      <c r="C181">
        <v>1.216</v>
      </c>
      <c r="D181">
        <v>1.1140000000000001</v>
      </c>
      <c r="E181">
        <v>1.0960000000000001</v>
      </c>
      <c r="F181">
        <v>1.119</v>
      </c>
      <c r="G181">
        <v>1.534</v>
      </c>
      <c r="K181" t="s">
        <v>215</v>
      </c>
      <c r="L181" t="s">
        <v>49</v>
      </c>
      <c r="M181">
        <v>1.4550000000000001</v>
      </c>
      <c r="N181">
        <v>1.4750000000000001</v>
      </c>
      <c r="O181">
        <v>1.6339999999999999</v>
      </c>
      <c r="P181">
        <v>1.3660000000000001</v>
      </c>
      <c r="Q181">
        <v>1.2130000000000001</v>
      </c>
    </row>
    <row r="182" spans="1:17" x14ac:dyDescent="0.2">
      <c r="A182">
        <v>-191</v>
      </c>
      <c r="B182">
        <v>435.69</v>
      </c>
      <c r="C182">
        <v>1.218</v>
      </c>
      <c r="D182">
        <v>1.115</v>
      </c>
      <c r="E182">
        <v>1.0960000000000001</v>
      </c>
      <c r="F182">
        <v>1.121</v>
      </c>
      <c r="G182">
        <v>1.542</v>
      </c>
      <c r="K182" t="s">
        <v>216</v>
      </c>
      <c r="L182" t="s">
        <v>49</v>
      </c>
      <c r="M182">
        <v>22.26</v>
      </c>
      <c r="N182">
        <v>20.312000000000001</v>
      </c>
      <c r="O182">
        <v>22.26</v>
      </c>
      <c r="P182">
        <v>20.431999999999999</v>
      </c>
      <c r="Q182">
        <v>20.027999999999999</v>
      </c>
    </row>
    <row r="183" spans="1:17" x14ac:dyDescent="0.2">
      <c r="A183">
        <v>-190</v>
      </c>
      <c r="B183">
        <v>436.14</v>
      </c>
      <c r="C183">
        <v>1.222</v>
      </c>
      <c r="D183">
        <v>1.117</v>
      </c>
      <c r="E183">
        <v>1.0980000000000001</v>
      </c>
      <c r="F183">
        <v>1.121</v>
      </c>
      <c r="G183">
        <v>1.5529999999999999</v>
      </c>
      <c r="K183" t="s">
        <v>217</v>
      </c>
      <c r="L183" t="s">
        <v>49</v>
      </c>
      <c r="M183">
        <v>12.172000000000001</v>
      </c>
      <c r="N183">
        <v>12.172000000000001</v>
      </c>
      <c r="O183">
        <v>12.295999999999999</v>
      </c>
      <c r="P183">
        <v>12.763999999999999</v>
      </c>
      <c r="Q183">
        <v>12.728</v>
      </c>
    </row>
    <row r="184" spans="1:17" x14ac:dyDescent="0.2">
      <c r="A184">
        <v>-189</v>
      </c>
      <c r="B184">
        <v>436.54</v>
      </c>
      <c r="C184">
        <v>1.2250000000000001</v>
      </c>
      <c r="D184">
        <v>1.121</v>
      </c>
      <c r="E184">
        <v>1.097</v>
      </c>
      <c r="F184">
        <v>1.1259999999999999</v>
      </c>
      <c r="G184">
        <v>1.5549999999999999</v>
      </c>
      <c r="K184" t="s">
        <v>218</v>
      </c>
      <c r="L184" t="s">
        <v>46</v>
      </c>
      <c r="M184">
        <v>9.1790000000000003</v>
      </c>
      <c r="N184">
        <v>9.42</v>
      </c>
      <c r="O184">
        <v>10.035</v>
      </c>
      <c r="P184">
        <v>8.5890000000000004</v>
      </c>
      <c r="Q184">
        <v>7.7919999999999998</v>
      </c>
    </row>
    <row r="185" spans="1:17" x14ac:dyDescent="0.2">
      <c r="A185">
        <v>-188</v>
      </c>
      <c r="B185">
        <v>436.91</v>
      </c>
      <c r="C185">
        <v>1.226</v>
      </c>
      <c r="D185">
        <v>1.121</v>
      </c>
      <c r="E185">
        <v>1.101</v>
      </c>
      <c r="F185">
        <v>1.127</v>
      </c>
      <c r="G185">
        <v>1.5569999999999999</v>
      </c>
      <c r="K185" t="s">
        <v>219</v>
      </c>
      <c r="L185" t="s">
        <v>46</v>
      </c>
      <c r="M185">
        <v>76.769000000000005</v>
      </c>
      <c r="N185">
        <v>77.728999999999999</v>
      </c>
      <c r="O185">
        <v>75.510999999999996</v>
      </c>
      <c r="P185">
        <v>80.227999999999994</v>
      </c>
      <c r="Q185">
        <v>81.753</v>
      </c>
    </row>
    <row r="186" spans="1:17" x14ac:dyDescent="0.2">
      <c r="A186">
        <v>-187</v>
      </c>
      <c r="B186">
        <v>437.23</v>
      </c>
      <c r="C186">
        <v>1.23</v>
      </c>
      <c r="D186">
        <v>1.125</v>
      </c>
      <c r="E186">
        <v>1.103</v>
      </c>
      <c r="F186">
        <v>1.125</v>
      </c>
      <c r="G186">
        <v>1.5660000000000001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1.23</v>
      </c>
      <c r="D187">
        <v>1.1240000000000001</v>
      </c>
      <c r="E187">
        <v>1.1020000000000001</v>
      </c>
      <c r="F187">
        <v>1.125</v>
      </c>
      <c r="G187">
        <v>1.571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1.2310000000000001</v>
      </c>
      <c r="D188">
        <v>1.121</v>
      </c>
      <c r="E188">
        <v>1.105</v>
      </c>
      <c r="F188">
        <v>1.125</v>
      </c>
      <c r="G188">
        <v>1.5740000000000001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1.232</v>
      </c>
      <c r="D189">
        <v>1.125</v>
      </c>
      <c r="E189">
        <v>1.101</v>
      </c>
      <c r="F189">
        <v>1.127</v>
      </c>
      <c r="G189">
        <v>1.5740000000000001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1.2330000000000001</v>
      </c>
      <c r="D190">
        <v>1.1259999999999999</v>
      </c>
      <c r="E190">
        <v>1.103</v>
      </c>
      <c r="F190">
        <v>1.1279999999999999</v>
      </c>
      <c r="G190">
        <v>1.575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1.236</v>
      </c>
      <c r="D191">
        <v>1.1279999999999999</v>
      </c>
      <c r="E191">
        <v>1.103</v>
      </c>
      <c r="F191">
        <v>1.1299999999999999</v>
      </c>
      <c r="G191">
        <v>1.5840000000000001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1.238</v>
      </c>
      <c r="D192">
        <v>1.131</v>
      </c>
      <c r="E192">
        <v>1.1080000000000001</v>
      </c>
      <c r="F192">
        <v>1.1339999999999999</v>
      </c>
      <c r="G192">
        <v>1.577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1.24</v>
      </c>
      <c r="D193">
        <v>1.135</v>
      </c>
      <c r="E193">
        <v>1.1120000000000001</v>
      </c>
      <c r="F193">
        <v>1.1379999999999999</v>
      </c>
      <c r="G193">
        <v>1.577</v>
      </c>
      <c r="K193" t="s">
        <v>227</v>
      </c>
      <c r="L193" t="s">
        <v>228</v>
      </c>
      <c r="M193">
        <v>1.3</v>
      </c>
      <c r="N193">
        <v>1.3129999999999999</v>
      </c>
      <c r="O193">
        <v>1.3149999999999999</v>
      </c>
      <c r="P193">
        <v>1.3069999999999999</v>
      </c>
      <c r="Q193">
        <v>1.2629999999999999</v>
      </c>
    </row>
    <row r="194" spans="1:17" x14ac:dyDescent="0.2">
      <c r="A194">
        <v>-179</v>
      </c>
      <c r="B194">
        <v>438.25</v>
      </c>
      <c r="C194">
        <v>1.2350000000000001</v>
      </c>
      <c r="D194">
        <v>1.1339999999999999</v>
      </c>
      <c r="E194">
        <v>1.107</v>
      </c>
      <c r="F194">
        <v>1.1379999999999999</v>
      </c>
      <c r="G194">
        <v>1.5609999999999999</v>
      </c>
      <c r="K194" t="s">
        <v>229</v>
      </c>
      <c r="L194" t="s">
        <v>228</v>
      </c>
      <c r="M194">
        <v>1.3</v>
      </c>
      <c r="N194">
        <v>1.3129999999999999</v>
      </c>
      <c r="O194">
        <v>1.3149999999999999</v>
      </c>
      <c r="P194">
        <v>1.3069999999999999</v>
      </c>
      <c r="Q194">
        <v>1.264</v>
      </c>
    </row>
    <row r="195" spans="1:17" x14ac:dyDescent="0.2">
      <c r="A195">
        <v>-178</v>
      </c>
      <c r="B195">
        <v>438.19</v>
      </c>
      <c r="C195">
        <v>1.2390000000000001</v>
      </c>
      <c r="D195">
        <v>1.135</v>
      </c>
      <c r="E195">
        <v>1.111</v>
      </c>
      <c r="F195">
        <v>1.141</v>
      </c>
      <c r="G195">
        <v>1.5680000000000001</v>
      </c>
      <c r="K195" t="s">
        <v>230</v>
      </c>
      <c r="L195" t="s">
        <v>228</v>
      </c>
      <c r="M195">
        <v>2.1999999999999999E-2</v>
      </c>
      <c r="N195">
        <v>5.0000000000000001E-3</v>
      </c>
      <c r="O195">
        <v>6.0000000000000001E-3</v>
      </c>
      <c r="P195">
        <v>5.0000000000000001E-3</v>
      </c>
      <c r="Q195">
        <v>1.2999999999999999E-2</v>
      </c>
    </row>
    <row r="196" spans="1:17" x14ac:dyDescent="0.2">
      <c r="A196">
        <v>-177</v>
      </c>
      <c r="B196">
        <v>438.08</v>
      </c>
      <c r="C196">
        <v>1.2470000000000001</v>
      </c>
      <c r="D196">
        <v>1.1379999999999999</v>
      </c>
      <c r="E196">
        <v>1.115</v>
      </c>
      <c r="F196">
        <v>1.1419999999999999</v>
      </c>
      <c r="G196">
        <v>1.591</v>
      </c>
      <c r="K196" t="s">
        <v>231</v>
      </c>
      <c r="L196" t="s">
        <v>228</v>
      </c>
      <c r="M196">
        <v>1.3320000000000001</v>
      </c>
      <c r="N196">
        <v>1.329</v>
      </c>
      <c r="O196">
        <v>1.3320000000000001</v>
      </c>
      <c r="P196">
        <v>1.32</v>
      </c>
      <c r="Q196">
        <v>1.304</v>
      </c>
    </row>
    <row r="197" spans="1:17" x14ac:dyDescent="0.2">
      <c r="A197">
        <v>-176</v>
      </c>
      <c r="B197">
        <v>437.93</v>
      </c>
      <c r="C197">
        <v>1.2470000000000001</v>
      </c>
      <c r="D197">
        <v>1.139</v>
      </c>
      <c r="E197">
        <v>1.115</v>
      </c>
      <c r="F197">
        <v>1.145</v>
      </c>
      <c r="G197">
        <v>1.5880000000000001</v>
      </c>
      <c r="K197" t="s">
        <v>232</v>
      </c>
      <c r="L197" t="s">
        <v>228</v>
      </c>
      <c r="M197">
        <v>1.2230000000000001</v>
      </c>
      <c r="N197">
        <v>1.298</v>
      </c>
      <c r="O197">
        <v>1.2969999999999999</v>
      </c>
      <c r="P197">
        <v>1.294</v>
      </c>
      <c r="Q197">
        <v>1.2230000000000001</v>
      </c>
    </row>
    <row r="198" spans="1:17" x14ac:dyDescent="0.2">
      <c r="A198">
        <v>-175</v>
      </c>
      <c r="B198">
        <v>437.74</v>
      </c>
      <c r="C198">
        <v>1.2390000000000001</v>
      </c>
      <c r="D198">
        <v>1.143</v>
      </c>
      <c r="E198">
        <v>1.1180000000000001</v>
      </c>
      <c r="F198">
        <v>1.1459999999999999</v>
      </c>
      <c r="G198">
        <v>1.55</v>
      </c>
      <c r="K198" t="s">
        <v>233</v>
      </c>
      <c r="L198" t="s">
        <v>46</v>
      </c>
      <c r="M198">
        <v>1.7290000000000001</v>
      </c>
      <c r="N198">
        <v>0.41399999999999998</v>
      </c>
      <c r="O198">
        <v>0.42</v>
      </c>
      <c r="P198">
        <v>0.40699999999999997</v>
      </c>
      <c r="Q198">
        <v>0.995</v>
      </c>
    </row>
    <row r="199" spans="1:17" x14ac:dyDescent="0.2">
      <c r="A199">
        <v>-174</v>
      </c>
      <c r="B199">
        <v>437.51</v>
      </c>
      <c r="C199">
        <v>1.236</v>
      </c>
      <c r="D199">
        <v>1.1419999999999999</v>
      </c>
      <c r="E199">
        <v>1.1200000000000001</v>
      </c>
      <c r="F199">
        <v>1.143</v>
      </c>
      <c r="G199">
        <v>1.5369999999999999</v>
      </c>
      <c r="K199" t="s">
        <v>234</v>
      </c>
      <c r="L199" t="s">
        <v>46</v>
      </c>
      <c r="M199">
        <v>94.093999999999994</v>
      </c>
      <c r="N199">
        <v>98.846000000000004</v>
      </c>
      <c r="O199">
        <v>98.631</v>
      </c>
      <c r="P199">
        <v>98.988</v>
      </c>
      <c r="Q199">
        <v>96.78</v>
      </c>
    </row>
    <row r="200" spans="1:17" x14ac:dyDescent="0.2">
      <c r="A200">
        <v>-173</v>
      </c>
      <c r="B200">
        <v>437.23</v>
      </c>
      <c r="C200">
        <v>1.2350000000000001</v>
      </c>
      <c r="D200">
        <v>1.1439999999999999</v>
      </c>
      <c r="E200">
        <v>1.119</v>
      </c>
      <c r="F200">
        <v>1.143</v>
      </c>
      <c r="G200">
        <v>1.5349999999999999</v>
      </c>
      <c r="K200" t="s">
        <v>235</v>
      </c>
      <c r="L200" t="s">
        <v>228</v>
      </c>
      <c r="M200">
        <v>1.3180000000000001</v>
      </c>
      <c r="N200">
        <v>1.335</v>
      </c>
      <c r="O200">
        <v>1.2909999999999999</v>
      </c>
      <c r="P200">
        <v>1.359</v>
      </c>
      <c r="Q200">
        <v>1.2869999999999999</v>
      </c>
    </row>
    <row r="201" spans="1:17" x14ac:dyDescent="0.2">
      <c r="A201">
        <v>-172</v>
      </c>
      <c r="B201">
        <v>436.91</v>
      </c>
      <c r="C201">
        <v>1.2390000000000001</v>
      </c>
      <c r="D201">
        <v>1.149</v>
      </c>
      <c r="E201">
        <v>1.1220000000000001</v>
      </c>
      <c r="F201">
        <v>1.145</v>
      </c>
      <c r="G201">
        <v>1.538</v>
      </c>
      <c r="K201" t="s">
        <v>236</v>
      </c>
      <c r="L201" t="s">
        <v>228</v>
      </c>
      <c r="M201">
        <v>1.319</v>
      </c>
      <c r="N201">
        <v>1.335</v>
      </c>
      <c r="O201">
        <v>1.2909999999999999</v>
      </c>
      <c r="P201">
        <v>1.36</v>
      </c>
      <c r="Q201">
        <v>1.2889999999999999</v>
      </c>
    </row>
    <row r="202" spans="1:17" x14ac:dyDescent="0.2">
      <c r="A202">
        <v>-171</v>
      </c>
      <c r="B202">
        <v>436.54</v>
      </c>
      <c r="C202">
        <v>1.2390000000000001</v>
      </c>
      <c r="D202">
        <v>1.151</v>
      </c>
      <c r="E202">
        <v>1.123</v>
      </c>
      <c r="F202">
        <v>1.143</v>
      </c>
      <c r="G202">
        <v>1.54</v>
      </c>
      <c r="K202" t="s">
        <v>237</v>
      </c>
      <c r="L202" t="s">
        <v>228</v>
      </c>
      <c r="M202">
        <v>3.3000000000000002E-2</v>
      </c>
      <c r="N202">
        <v>8.9999999999999993E-3</v>
      </c>
      <c r="O202">
        <v>1.6E-2</v>
      </c>
      <c r="P202">
        <v>1.2E-2</v>
      </c>
      <c r="Q202">
        <v>1.2999999999999999E-2</v>
      </c>
    </row>
    <row r="203" spans="1:17" x14ac:dyDescent="0.2">
      <c r="A203">
        <v>-170</v>
      </c>
      <c r="B203">
        <v>436.14</v>
      </c>
      <c r="C203">
        <v>1.2390000000000001</v>
      </c>
      <c r="D203">
        <v>1.155</v>
      </c>
      <c r="E203">
        <v>1.121</v>
      </c>
      <c r="F203">
        <v>1.1439999999999999</v>
      </c>
      <c r="G203">
        <v>1.536</v>
      </c>
      <c r="K203" t="s">
        <v>238</v>
      </c>
      <c r="L203" t="s">
        <v>228</v>
      </c>
      <c r="M203">
        <v>1.41</v>
      </c>
      <c r="N203">
        <v>1.359</v>
      </c>
      <c r="O203">
        <v>1.3340000000000001</v>
      </c>
      <c r="P203">
        <v>1.41</v>
      </c>
      <c r="Q203">
        <v>1.319</v>
      </c>
    </row>
    <row r="204" spans="1:17" x14ac:dyDescent="0.2">
      <c r="A204">
        <v>-169</v>
      </c>
      <c r="B204">
        <v>435.69</v>
      </c>
      <c r="C204">
        <v>1.242</v>
      </c>
      <c r="D204">
        <v>1.157</v>
      </c>
      <c r="E204">
        <v>1.127</v>
      </c>
      <c r="F204">
        <v>1.1439999999999999</v>
      </c>
      <c r="G204">
        <v>1.538</v>
      </c>
      <c r="K204" t="s">
        <v>239</v>
      </c>
      <c r="L204" t="s">
        <v>228</v>
      </c>
      <c r="M204">
        <v>1.252</v>
      </c>
      <c r="N204">
        <v>1.3080000000000001</v>
      </c>
      <c r="O204">
        <v>1.2669999999999999</v>
      </c>
      <c r="P204">
        <v>1.3320000000000001</v>
      </c>
      <c r="Q204">
        <v>1.252</v>
      </c>
    </row>
    <row r="205" spans="1:17" x14ac:dyDescent="0.2">
      <c r="A205">
        <v>-168</v>
      </c>
      <c r="B205">
        <v>435.2</v>
      </c>
      <c r="C205">
        <v>1.2410000000000001</v>
      </c>
      <c r="D205">
        <v>1.161</v>
      </c>
      <c r="E205">
        <v>1.125</v>
      </c>
      <c r="F205">
        <v>1.143</v>
      </c>
      <c r="G205">
        <v>1.5349999999999999</v>
      </c>
      <c r="K205" t="s">
        <v>240</v>
      </c>
      <c r="L205" t="s">
        <v>46</v>
      </c>
      <c r="M205">
        <v>2.4769999999999999</v>
      </c>
      <c r="N205">
        <v>0.64300000000000002</v>
      </c>
      <c r="O205">
        <v>1.252</v>
      </c>
      <c r="P205">
        <v>0.86</v>
      </c>
      <c r="Q205">
        <v>0.999</v>
      </c>
    </row>
    <row r="206" spans="1:17" x14ac:dyDescent="0.2">
      <c r="A206">
        <v>-167</v>
      </c>
      <c r="B206">
        <v>434.66</v>
      </c>
      <c r="C206">
        <v>1.2410000000000001</v>
      </c>
      <c r="D206">
        <v>1.163</v>
      </c>
      <c r="E206">
        <v>1.127</v>
      </c>
      <c r="F206">
        <v>1.143</v>
      </c>
      <c r="G206">
        <v>1.532</v>
      </c>
      <c r="K206" t="s">
        <v>241</v>
      </c>
      <c r="L206" t="s">
        <v>46</v>
      </c>
      <c r="M206">
        <v>94.948999999999998</v>
      </c>
      <c r="N206">
        <v>98.001000000000005</v>
      </c>
      <c r="O206">
        <v>98.159000000000006</v>
      </c>
      <c r="P206">
        <v>97.933000000000007</v>
      </c>
      <c r="Q206">
        <v>97.153999999999996</v>
      </c>
    </row>
    <row r="207" spans="1:17" x14ac:dyDescent="0.2">
      <c r="A207">
        <v>-166</v>
      </c>
      <c r="B207">
        <v>434.09</v>
      </c>
      <c r="C207">
        <v>1.2470000000000001</v>
      </c>
      <c r="D207">
        <v>1.165</v>
      </c>
      <c r="E207">
        <v>1.133</v>
      </c>
      <c r="F207">
        <v>1.1399999999999999</v>
      </c>
      <c r="G207">
        <v>1.5489999999999999</v>
      </c>
      <c r="K207" t="s">
        <v>242</v>
      </c>
      <c r="L207" t="s">
        <v>37</v>
      </c>
      <c r="M207">
        <v>1.262</v>
      </c>
      <c r="N207">
        <v>1.2070000000000001</v>
      </c>
      <c r="O207">
        <v>1.165</v>
      </c>
      <c r="P207">
        <v>1.1839999999999999</v>
      </c>
      <c r="Q207">
        <v>1.4910000000000001</v>
      </c>
    </row>
    <row r="208" spans="1:17" x14ac:dyDescent="0.2">
      <c r="A208">
        <v>-165</v>
      </c>
      <c r="B208">
        <v>433.47</v>
      </c>
      <c r="C208">
        <v>1.244</v>
      </c>
      <c r="D208">
        <v>1.167</v>
      </c>
      <c r="E208">
        <v>1.127</v>
      </c>
      <c r="F208">
        <v>1.1419999999999999</v>
      </c>
      <c r="G208">
        <v>1.54</v>
      </c>
      <c r="K208" t="s">
        <v>243</v>
      </c>
      <c r="L208" t="s">
        <v>37</v>
      </c>
      <c r="M208">
        <v>1.262</v>
      </c>
      <c r="N208">
        <v>1.2070000000000001</v>
      </c>
      <c r="O208">
        <v>1.165</v>
      </c>
      <c r="P208">
        <v>1.1839999999999999</v>
      </c>
      <c r="Q208">
        <v>1.4910000000000001</v>
      </c>
    </row>
    <row r="209" spans="1:17" x14ac:dyDescent="0.2">
      <c r="A209">
        <v>-164</v>
      </c>
      <c r="B209">
        <v>432.8</v>
      </c>
      <c r="C209">
        <v>1.2390000000000001</v>
      </c>
      <c r="D209">
        <v>1.171</v>
      </c>
      <c r="E209">
        <v>1.1319999999999999</v>
      </c>
      <c r="F209">
        <v>1.143</v>
      </c>
      <c r="G209">
        <v>1.5109999999999999</v>
      </c>
      <c r="K209" t="s">
        <v>244</v>
      </c>
      <c r="L209" t="s">
        <v>37</v>
      </c>
      <c r="M209">
        <v>0.13500000000000001</v>
      </c>
      <c r="N209">
        <v>1.4E-2</v>
      </c>
      <c r="O209">
        <v>1.4999999999999999E-2</v>
      </c>
      <c r="P209">
        <v>1.4E-2</v>
      </c>
      <c r="Q209">
        <v>4.3999999999999997E-2</v>
      </c>
    </row>
    <row r="210" spans="1:17" x14ac:dyDescent="0.2">
      <c r="A210">
        <v>-163</v>
      </c>
      <c r="B210">
        <v>432.1</v>
      </c>
      <c r="C210">
        <v>1.238</v>
      </c>
      <c r="D210">
        <v>1.1739999999999999</v>
      </c>
      <c r="E210">
        <v>1.131</v>
      </c>
      <c r="F210">
        <v>1.143</v>
      </c>
      <c r="G210">
        <v>1.5029999999999999</v>
      </c>
      <c r="K210" t="s">
        <v>245</v>
      </c>
      <c r="L210" t="s">
        <v>37</v>
      </c>
      <c r="M210">
        <v>1.635</v>
      </c>
      <c r="N210">
        <v>1.244</v>
      </c>
      <c r="O210">
        <v>1.2030000000000001</v>
      </c>
      <c r="P210">
        <v>1.2330000000000001</v>
      </c>
      <c r="Q210">
        <v>1.635</v>
      </c>
    </row>
    <row r="211" spans="1:17" x14ac:dyDescent="0.2">
      <c r="A211">
        <v>-162</v>
      </c>
      <c r="B211">
        <v>431.35</v>
      </c>
      <c r="C211">
        <v>1.2390000000000001</v>
      </c>
      <c r="D211">
        <v>1.1779999999999999</v>
      </c>
      <c r="E211">
        <v>1.129</v>
      </c>
      <c r="F211">
        <v>1.147</v>
      </c>
      <c r="G211">
        <v>1.5009999999999999</v>
      </c>
      <c r="K211" t="s">
        <v>246</v>
      </c>
      <c r="L211" t="s">
        <v>37</v>
      </c>
      <c r="M211">
        <v>1.125</v>
      </c>
      <c r="N211">
        <v>1.173</v>
      </c>
      <c r="O211">
        <v>1.125</v>
      </c>
      <c r="P211">
        <v>1.147</v>
      </c>
      <c r="Q211">
        <v>1.37</v>
      </c>
    </row>
    <row r="212" spans="1:17" x14ac:dyDescent="0.2">
      <c r="A212">
        <v>-161</v>
      </c>
      <c r="B212">
        <v>430.55</v>
      </c>
      <c r="C212">
        <v>1.2390000000000001</v>
      </c>
      <c r="D212">
        <v>1.1779999999999999</v>
      </c>
      <c r="E212">
        <v>1.137</v>
      </c>
      <c r="F212">
        <v>1.147</v>
      </c>
      <c r="G212">
        <v>1.492</v>
      </c>
      <c r="K212" t="s">
        <v>247</v>
      </c>
      <c r="L212" t="s">
        <v>46</v>
      </c>
      <c r="M212">
        <v>10.731999999999999</v>
      </c>
      <c r="N212">
        <v>1.1339999999999999</v>
      </c>
      <c r="O212">
        <v>1.3120000000000001</v>
      </c>
      <c r="P212">
        <v>1.222</v>
      </c>
      <c r="Q212">
        <v>2.956</v>
      </c>
    </row>
    <row r="213" spans="1:17" x14ac:dyDescent="0.2">
      <c r="A213">
        <v>-160</v>
      </c>
      <c r="B213">
        <v>429.72</v>
      </c>
      <c r="C213">
        <v>1.2390000000000001</v>
      </c>
      <c r="D213">
        <v>1.1850000000000001</v>
      </c>
      <c r="E213">
        <v>1.1319999999999999</v>
      </c>
      <c r="F213">
        <v>1.149</v>
      </c>
      <c r="G213">
        <v>1.4890000000000001</v>
      </c>
      <c r="K213" t="s">
        <v>248</v>
      </c>
      <c r="L213" t="s">
        <v>46</v>
      </c>
      <c r="M213">
        <v>89.143000000000001</v>
      </c>
      <c r="N213">
        <v>97.156999999999996</v>
      </c>
      <c r="O213">
        <v>96.536000000000001</v>
      </c>
      <c r="P213">
        <v>96.838999999999999</v>
      </c>
      <c r="Q213">
        <v>91.89</v>
      </c>
    </row>
    <row r="214" spans="1:17" x14ac:dyDescent="0.2">
      <c r="A214">
        <v>-159</v>
      </c>
      <c r="B214">
        <v>428.84</v>
      </c>
      <c r="C214">
        <v>1.2410000000000001</v>
      </c>
      <c r="D214">
        <v>1.1870000000000001</v>
      </c>
      <c r="E214">
        <v>1.1359999999999999</v>
      </c>
      <c r="F214">
        <v>1.1499999999999999</v>
      </c>
      <c r="G214">
        <v>1.49</v>
      </c>
      <c r="K214" t="s">
        <v>249</v>
      </c>
      <c r="L214" t="s">
        <v>37</v>
      </c>
      <c r="M214">
        <v>0.61399999999999999</v>
      </c>
      <c r="N214">
        <v>0.52800000000000002</v>
      </c>
      <c r="O214">
        <v>0.56399999999999995</v>
      </c>
      <c r="P214">
        <v>0.59</v>
      </c>
      <c r="Q214">
        <v>0.77600000000000002</v>
      </c>
    </row>
    <row r="215" spans="1:17" x14ac:dyDescent="0.2">
      <c r="A215">
        <v>-158</v>
      </c>
      <c r="B215">
        <v>427.92</v>
      </c>
      <c r="C215">
        <v>1.2430000000000001</v>
      </c>
      <c r="D215">
        <v>1.1870000000000001</v>
      </c>
      <c r="E215">
        <v>1.1419999999999999</v>
      </c>
      <c r="F215">
        <v>1.1519999999999999</v>
      </c>
      <c r="G215">
        <v>1.4890000000000001</v>
      </c>
      <c r="K215" t="s">
        <v>250</v>
      </c>
      <c r="L215" t="s">
        <v>37</v>
      </c>
      <c r="M215">
        <v>0.63100000000000001</v>
      </c>
      <c r="N215">
        <v>0.52200000000000002</v>
      </c>
      <c r="O215">
        <v>0.56799999999999995</v>
      </c>
      <c r="P215">
        <v>0.54100000000000004</v>
      </c>
      <c r="Q215">
        <v>0.89600000000000002</v>
      </c>
    </row>
    <row r="216" spans="1:17" x14ac:dyDescent="0.2">
      <c r="A216">
        <v>-157</v>
      </c>
      <c r="B216">
        <v>426.96</v>
      </c>
      <c r="C216">
        <v>1.2450000000000001</v>
      </c>
      <c r="D216">
        <v>1.19</v>
      </c>
      <c r="E216">
        <v>1.1379999999999999</v>
      </c>
      <c r="F216">
        <v>1.1559999999999999</v>
      </c>
      <c r="G216">
        <v>1.494</v>
      </c>
      <c r="K216" t="s">
        <v>251</v>
      </c>
      <c r="L216" t="s">
        <v>37</v>
      </c>
      <c r="M216">
        <v>0.156</v>
      </c>
      <c r="N216">
        <v>2.1000000000000001E-2</v>
      </c>
      <c r="O216">
        <v>1.7999999999999999E-2</v>
      </c>
      <c r="P216">
        <v>1.7000000000000001E-2</v>
      </c>
      <c r="Q216">
        <v>4.1000000000000002E-2</v>
      </c>
    </row>
    <row r="217" spans="1:17" x14ac:dyDescent="0.2">
      <c r="A217">
        <v>-156</v>
      </c>
      <c r="B217">
        <v>425.95</v>
      </c>
      <c r="C217">
        <v>1.2509999999999999</v>
      </c>
      <c r="D217">
        <v>1.1950000000000001</v>
      </c>
      <c r="E217">
        <v>1.147</v>
      </c>
      <c r="F217">
        <v>1.1619999999999999</v>
      </c>
      <c r="G217">
        <v>1.5</v>
      </c>
      <c r="K217" t="s">
        <v>252</v>
      </c>
      <c r="L217" t="s">
        <v>37</v>
      </c>
      <c r="M217">
        <v>1.0289999999999999</v>
      </c>
      <c r="N217">
        <v>0.57399999999999995</v>
      </c>
      <c r="O217">
        <v>0.61599999999999999</v>
      </c>
      <c r="P217">
        <v>0.58399999999999996</v>
      </c>
      <c r="Q217">
        <v>1.0289999999999999</v>
      </c>
    </row>
    <row r="218" spans="1:17" x14ac:dyDescent="0.2">
      <c r="A218">
        <v>-155</v>
      </c>
      <c r="B218">
        <v>424.9</v>
      </c>
      <c r="C218">
        <v>1.2549999999999999</v>
      </c>
      <c r="D218">
        <v>1.196</v>
      </c>
      <c r="E218">
        <v>1.149</v>
      </c>
      <c r="F218">
        <v>1.1659999999999999</v>
      </c>
      <c r="G218">
        <v>1.5109999999999999</v>
      </c>
      <c r="K218" t="s">
        <v>253</v>
      </c>
      <c r="L218" t="s">
        <v>37</v>
      </c>
      <c r="M218">
        <v>0.46400000000000002</v>
      </c>
      <c r="N218">
        <v>0.46400000000000002</v>
      </c>
      <c r="O218">
        <v>0.51900000000000002</v>
      </c>
      <c r="P218">
        <v>0.49</v>
      </c>
      <c r="Q218">
        <v>0.78600000000000003</v>
      </c>
    </row>
    <row r="219" spans="1:17" x14ac:dyDescent="0.2">
      <c r="A219">
        <v>-154</v>
      </c>
      <c r="B219">
        <v>423.8</v>
      </c>
      <c r="C219">
        <v>1.26</v>
      </c>
      <c r="D219">
        <v>1.2</v>
      </c>
      <c r="E219">
        <v>1.1499999999999999</v>
      </c>
      <c r="F219">
        <v>1.169</v>
      </c>
      <c r="G219">
        <v>1.52</v>
      </c>
      <c r="K219" t="s">
        <v>254</v>
      </c>
      <c r="L219" t="s">
        <v>46</v>
      </c>
      <c r="M219">
        <v>24.657</v>
      </c>
      <c r="N219">
        <v>4.0279999999999996</v>
      </c>
      <c r="O219">
        <v>3.1789999999999998</v>
      </c>
      <c r="P219">
        <v>3.093</v>
      </c>
      <c r="Q219">
        <v>4.5910000000000002</v>
      </c>
    </row>
    <row r="220" spans="1:17" x14ac:dyDescent="0.2">
      <c r="A220">
        <v>-153</v>
      </c>
      <c r="B220">
        <v>422.67</v>
      </c>
      <c r="C220">
        <v>1.2609999999999999</v>
      </c>
      <c r="D220">
        <v>1.202</v>
      </c>
      <c r="E220">
        <v>1.1599999999999999</v>
      </c>
      <c r="F220">
        <v>1.1719999999999999</v>
      </c>
      <c r="G220">
        <v>1.5089999999999999</v>
      </c>
      <c r="K220" t="s">
        <v>255</v>
      </c>
      <c r="L220" t="s">
        <v>46</v>
      </c>
      <c r="M220">
        <v>73.48</v>
      </c>
      <c r="N220">
        <v>88.921000000000006</v>
      </c>
      <c r="O220">
        <v>91.448999999999998</v>
      </c>
      <c r="P220">
        <v>90.608000000000004</v>
      </c>
      <c r="Q220">
        <v>87.751000000000005</v>
      </c>
    </row>
    <row r="221" spans="1:17" x14ac:dyDescent="0.2">
      <c r="A221">
        <v>-152</v>
      </c>
      <c r="B221">
        <v>421.49</v>
      </c>
      <c r="C221">
        <v>1.2589999999999999</v>
      </c>
      <c r="D221">
        <v>1.2070000000000001</v>
      </c>
      <c r="E221">
        <v>1.157</v>
      </c>
      <c r="F221">
        <v>1.177</v>
      </c>
      <c r="G221">
        <v>1.494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1.2569999999999999</v>
      </c>
      <c r="D222">
        <v>1.2070000000000001</v>
      </c>
      <c r="E222">
        <v>1.1619999999999999</v>
      </c>
      <c r="F222">
        <v>1.181</v>
      </c>
      <c r="G222">
        <v>1.478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1.2589999999999999</v>
      </c>
      <c r="D223">
        <v>1.208</v>
      </c>
      <c r="E223">
        <v>1.17</v>
      </c>
      <c r="F223">
        <v>1.1850000000000001</v>
      </c>
      <c r="G223">
        <v>1.472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1.26</v>
      </c>
      <c r="D224">
        <v>1.208</v>
      </c>
      <c r="E224">
        <v>1.1679999999999999</v>
      </c>
      <c r="F224">
        <v>1.19</v>
      </c>
      <c r="G224">
        <v>1.476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1.266</v>
      </c>
      <c r="D225">
        <v>1.212</v>
      </c>
      <c r="E225">
        <v>1.1739999999999999</v>
      </c>
      <c r="F225">
        <v>1.194</v>
      </c>
      <c r="G225">
        <v>1.4830000000000001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1.2689999999999999</v>
      </c>
      <c r="D226">
        <v>1.212</v>
      </c>
      <c r="E226">
        <v>1.175</v>
      </c>
      <c r="F226">
        <v>1.1970000000000001</v>
      </c>
      <c r="G226">
        <v>1.492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1.2729999999999999</v>
      </c>
      <c r="D227">
        <v>1.218</v>
      </c>
      <c r="E227">
        <v>1.1819999999999999</v>
      </c>
      <c r="F227">
        <v>1.2050000000000001</v>
      </c>
      <c r="G227">
        <v>1.4890000000000001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1.274</v>
      </c>
      <c r="D228">
        <v>1.2210000000000001</v>
      </c>
      <c r="E228">
        <v>1.1859999999999999</v>
      </c>
      <c r="F228">
        <v>1.21</v>
      </c>
      <c r="G228">
        <v>1.4770000000000001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1.276</v>
      </c>
      <c r="D229">
        <v>1.226</v>
      </c>
      <c r="E229">
        <v>1.1879999999999999</v>
      </c>
      <c r="F229">
        <v>1.216</v>
      </c>
      <c r="G229">
        <v>1.4750000000000001</v>
      </c>
      <c r="K229" t="s">
        <v>264</v>
      </c>
      <c r="L229" t="s">
        <v>37</v>
      </c>
      <c r="M229">
        <v>3.2000000000000001E-2</v>
      </c>
      <c r="N229">
        <v>3.3000000000000002E-2</v>
      </c>
      <c r="O229">
        <v>0.02</v>
      </c>
      <c r="P229">
        <v>4.7E-2</v>
      </c>
      <c r="Q229">
        <v>2.5999999999999999E-2</v>
      </c>
    </row>
    <row r="230" spans="1:17" x14ac:dyDescent="0.2">
      <c r="A230">
        <v>-143</v>
      </c>
      <c r="B230">
        <v>408.92</v>
      </c>
      <c r="C230">
        <v>1.28</v>
      </c>
      <c r="D230">
        <v>1.23</v>
      </c>
      <c r="E230">
        <v>1.196</v>
      </c>
      <c r="F230">
        <v>1.2210000000000001</v>
      </c>
      <c r="G230">
        <v>1.472</v>
      </c>
      <c r="K230" t="s">
        <v>265</v>
      </c>
      <c r="L230" t="s">
        <v>37</v>
      </c>
      <c r="M230">
        <v>0.13900000000000001</v>
      </c>
      <c r="N230">
        <v>0.153</v>
      </c>
      <c r="O230">
        <v>9.5000000000000001E-2</v>
      </c>
      <c r="P230">
        <v>0.183</v>
      </c>
      <c r="Q230">
        <v>0.108</v>
      </c>
    </row>
    <row r="231" spans="1:17" x14ac:dyDescent="0.2">
      <c r="A231">
        <v>-142</v>
      </c>
      <c r="B231">
        <v>407.31</v>
      </c>
      <c r="C231">
        <v>1.284</v>
      </c>
      <c r="D231">
        <v>1.236</v>
      </c>
      <c r="E231">
        <v>1.2010000000000001</v>
      </c>
      <c r="F231">
        <v>1.228</v>
      </c>
      <c r="G231">
        <v>1.472</v>
      </c>
      <c r="K231" t="s">
        <v>266</v>
      </c>
      <c r="L231" t="s">
        <v>37</v>
      </c>
      <c r="M231">
        <v>1.532</v>
      </c>
      <c r="N231">
        <v>1.3120000000000001</v>
      </c>
      <c r="O231">
        <v>1.1160000000000001</v>
      </c>
      <c r="P231">
        <v>1.532</v>
      </c>
      <c r="Q231">
        <v>0.752</v>
      </c>
    </row>
    <row r="232" spans="1:17" x14ac:dyDescent="0.2">
      <c r="A232">
        <v>-141</v>
      </c>
      <c r="B232">
        <v>405.66</v>
      </c>
      <c r="C232">
        <v>1.29</v>
      </c>
      <c r="D232">
        <v>1.2410000000000001</v>
      </c>
      <c r="E232">
        <v>1.204</v>
      </c>
      <c r="F232">
        <v>1.2350000000000001</v>
      </c>
      <c r="G232">
        <v>1.482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1.294</v>
      </c>
      <c r="D233">
        <v>1.248</v>
      </c>
      <c r="E233">
        <v>1.2170000000000001</v>
      </c>
      <c r="F233">
        <v>1.242</v>
      </c>
      <c r="G233">
        <v>1.47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1.2909999999999999</v>
      </c>
      <c r="D234">
        <v>1.256</v>
      </c>
      <c r="E234">
        <v>1.2190000000000001</v>
      </c>
      <c r="F234">
        <v>1.246</v>
      </c>
      <c r="G234">
        <v>1.444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1.298</v>
      </c>
      <c r="D235">
        <v>1.262</v>
      </c>
      <c r="E235">
        <v>1.2270000000000001</v>
      </c>
      <c r="F235">
        <v>1.2529999999999999</v>
      </c>
      <c r="G235">
        <v>1.4490000000000001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1.306</v>
      </c>
      <c r="D236">
        <v>1.266</v>
      </c>
      <c r="E236">
        <v>1.2370000000000001</v>
      </c>
      <c r="F236">
        <v>1.2629999999999999</v>
      </c>
      <c r="G236">
        <v>1.4570000000000001</v>
      </c>
      <c r="K236" t="s">
        <v>271</v>
      </c>
      <c r="L236" t="s">
        <v>49</v>
      </c>
      <c r="M236">
        <v>22.026</v>
      </c>
      <c r="N236">
        <v>20.45</v>
      </c>
      <c r="O236">
        <v>22.454000000000001</v>
      </c>
      <c r="P236">
        <v>22.02</v>
      </c>
      <c r="Q236">
        <v>23.178999999999998</v>
      </c>
    </row>
    <row r="237" spans="1:17" x14ac:dyDescent="0.2">
      <c r="A237">
        <v>-136</v>
      </c>
      <c r="B237">
        <v>396.74</v>
      </c>
      <c r="C237">
        <v>1.3140000000000001</v>
      </c>
      <c r="D237">
        <v>1.2749999999999999</v>
      </c>
      <c r="E237">
        <v>1.24</v>
      </c>
      <c r="F237">
        <v>1.2669999999999999</v>
      </c>
      <c r="G237">
        <v>1.472</v>
      </c>
      <c r="K237" t="s">
        <v>272</v>
      </c>
      <c r="L237" t="s">
        <v>49</v>
      </c>
      <c r="M237">
        <v>2.903</v>
      </c>
      <c r="N237">
        <v>2.6440000000000001</v>
      </c>
      <c r="O237">
        <v>2.9980000000000002</v>
      </c>
      <c r="P237">
        <v>2.5579999999999998</v>
      </c>
      <c r="Q237">
        <v>2.6970000000000001</v>
      </c>
    </row>
    <row r="238" spans="1:17" x14ac:dyDescent="0.2">
      <c r="A238">
        <v>-135</v>
      </c>
      <c r="B238">
        <v>394.83</v>
      </c>
      <c r="C238">
        <v>1.3220000000000001</v>
      </c>
      <c r="D238">
        <v>1.282</v>
      </c>
      <c r="E238">
        <v>1.2509999999999999</v>
      </c>
      <c r="F238">
        <v>1.2769999999999999</v>
      </c>
      <c r="G238">
        <v>1.478</v>
      </c>
      <c r="K238" t="s">
        <v>273</v>
      </c>
      <c r="L238" t="s">
        <v>49</v>
      </c>
      <c r="M238">
        <v>31.2</v>
      </c>
      <c r="N238">
        <v>27.2</v>
      </c>
      <c r="O238">
        <v>30.6</v>
      </c>
      <c r="P238">
        <v>29</v>
      </c>
      <c r="Q238">
        <v>31.2</v>
      </c>
    </row>
    <row r="239" spans="1:17" x14ac:dyDescent="0.2">
      <c r="A239">
        <v>-134</v>
      </c>
      <c r="B239">
        <v>392.87</v>
      </c>
      <c r="C239">
        <v>1.331</v>
      </c>
      <c r="D239">
        <v>1.2889999999999999</v>
      </c>
      <c r="E239">
        <v>1.2569999999999999</v>
      </c>
      <c r="F239">
        <v>1.2849999999999999</v>
      </c>
      <c r="G239">
        <v>1.494</v>
      </c>
      <c r="K239" t="s">
        <v>274</v>
      </c>
      <c r="L239" t="s">
        <v>49</v>
      </c>
      <c r="M239">
        <v>6.6</v>
      </c>
      <c r="N239">
        <v>12.397</v>
      </c>
      <c r="O239">
        <v>6.6</v>
      </c>
      <c r="P239">
        <v>16.8</v>
      </c>
      <c r="Q239">
        <v>8.6</v>
      </c>
    </row>
    <row r="240" spans="1:17" x14ac:dyDescent="0.2">
      <c r="A240">
        <v>-133</v>
      </c>
      <c r="B240">
        <v>390.88</v>
      </c>
      <c r="C240">
        <v>1.343</v>
      </c>
      <c r="D240">
        <v>1.2969999999999999</v>
      </c>
      <c r="E240">
        <v>1.266</v>
      </c>
      <c r="F240">
        <v>1.2949999999999999</v>
      </c>
      <c r="G240">
        <v>1.514</v>
      </c>
      <c r="K240" t="s">
        <v>275</v>
      </c>
      <c r="L240" t="s">
        <v>46</v>
      </c>
      <c r="M240">
        <v>13.182</v>
      </c>
      <c r="N240">
        <v>12.929</v>
      </c>
      <c r="O240">
        <v>13.352</v>
      </c>
      <c r="P240">
        <v>11.616</v>
      </c>
      <c r="Q240">
        <v>11.634</v>
      </c>
    </row>
    <row r="241" spans="1:17" x14ac:dyDescent="0.2">
      <c r="A241">
        <v>-132</v>
      </c>
      <c r="B241">
        <v>388.84</v>
      </c>
      <c r="C241">
        <v>1.351</v>
      </c>
      <c r="D241">
        <v>1.3029999999999999</v>
      </c>
      <c r="E241">
        <v>1.2749999999999999</v>
      </c>
      <c r="F241">
        <v>1.3029999999999999</v>
      </c>
      <c r="G241">
        <v>1.5229999999999999</v>
      </c>
      <c r="K241" t="s">
        <v>276</v>
      </c>
      <c r="L241" t="s">
        <v>46</v>
      </c>
      <c r="M241">
        <v>29.965</v>
      </c>
      <c r="N241">
        <v>60.619</v>
      </c>
      <c r="O241">
        <v>29.393000000000001</v>
      </c>
      <c r="P241">
        <v>76.295000000000002</v>
      </c>
      <c r="Q241">
        <v>37.101999999999997</v>
      </c>
    </row>
    <row r="242" spans="1:17" x14ac:dyDescent="0.2">
      <c r="A242">
        <v>-131</v>
      </c>
      <c r="B242">
        <v>386.76</v>
      </c>
      <c r="C242">
        <v>1.355</v>
      </c>
      <c r="D242">
        <v>1.3129999999999999</v>
      </c>
      <c r="E242">
        <v>1.2809999999999999</v>
      </c>
      <c r="F242">
        <v>1.3140000000000001</v>
      </c>
      <c r="G242">
        <v>1.5109999999999999</v>
      </c>
      <c r="K242" t="s">
        <v>277</v>
      </c>
      <c r="L242" t="s">
        <v>37</v>
      </c>
      <c r="M242">
        <v>0</v>
      </c>
      <c r="N242">
        <v>12.108000000000001</v>
      </c>
      <c r="O242">
        <v>12.065</v>
      </c>
      <c r="P242">
        <v>11.762</v>
      </c>
      <c r="Q242">
        <v>12.045</v>
      </c>
    </row>
    <row r="243" spans="1:17" x14ac:dyDescent="0.2">
      <c r="A243">
        <v>-130</v>
      </c>
      <c r="B243">
        <v>384.63</v>
      </c>
      <c r="C243">
        <v>1.353</v>
      </c>
      <c r="D243">
        <v>1.32</v>
      </c>
      <c r="E243">
        <v>1.2909999999999999</v>
      </c>
      <c r="F243">
        <v>1.321</v>
      </c>
      <c r="G243">
        <v>1.48</v>
      </c>
      <c r="K243" t="s">
        <v>278</v>
      </c>
      <c r="L243" t="s">
        <v>37</v>
      </c>
      <c r="M243">
        <v>0</v>
      </c>
      <c r="N243">
        <v>-6.0999999999999999E-2</v>
      </c>
      <c r="O243">
        <v>-0.16700000000000001</v>
      </c>
      <c r="P243">
        <v>-4.7E-2</v>
      </c>
      <c r="Q243">
        <v>-0.18099999999999999</v>
      </c>
    </row>
    <row r="244" spans="1:17" x14ac:dyDescent="0.2">
      <c r="A244">
        <v>-129</v>
      </c>
      <c r="B244">
        <v>382.47</v>
      </c>
      <c r="C244">
        <v>1.3620000000000001</v>
      </c>
      <c r="D244">
        <v>1.333</v>
      </c>
      <c r="E244">
        <v>1.298</v>
      </c>
      <c r="F244">
        <v>1.3340000000000001</v>
      </c>
      <c r="G244">
        <v>1.4830000000000001</v>
      </c>
      <c r="K244" t="s">
        <v>279</v>
      </c>
      <c r="L244" t="s">
        <v>37</v>
      </c>
      <c r="M244">
        <v>0</v>
      </c>
      <c r="N244">
        <v>1E-3</v>
      </c>
      <c r="O244">
        <v>2E-3</v>
      </c>
      <c r="P244">
        <v>0</v>
      </c>
      <c r="Q244">
        <v>-6.0000000000000001E-3</v>
      </c>
    </row>
    <row r="245" spans="1:17" x14ac:dyDescent="0.2">
      <c r="A245">
        <v>-128</v>
      </c>
      <c r="B245">
        <v>380.26</v>
      </c>
      <c r="C245">
        <v>1.3680000000000001</v>
      </c>
      <c r="D245">
        <v>1.339</v>
      </c>
      <c r="E245">
        <v>1.3080000000000001</v>
      </c>
      <c r="F245">
        <v>1.34</v>
      </c>
      <c r="G245">
        <v>1.486</v>
      </c>
      <c r="K245" t="s">
        <v>280</v>
      </c>
      <c r="L245" t="s">
        <v>37</v>
      </c>
      <c r="M245">
        <v>0</v>
      </c>
      <c r="N245">
        <v>2.9000000000000001E-2</v>
      </c>
      <c r="O245">
        <v>3.2000000000000001E-2</v>
      </c>
      <c r="P245">
        <v>2.7E-2</v>
      </c>
      <c r="Q245">
        <v>5.6000000000000001E-2</v>
      </c>
    </row>
    <row r="246" spans="1:17" x14ac:dyDescent="0.2">
      <c r="A246">
        <v>-127</v>
      </c>
      <c r="B246">
        <v>378.01</v>
      </c>
      <c r="C246">
        <v>1.3740000000000001</v>
      </c>
      <c r="D246">
        <v>1.3480000000000001</v>
      </c>
      <c r="E246">
        <v>1.32</v>
      </c>
      <c r="F246">
        <v>1.3520000000000001</v>
      </c>
      <c r="G246">
        <v>1.4770000000000001</v>
      </c>
      <c r="K246" t="s">
        <v>281</v>
      </c>
      <c r="L246" t="s">
        <v>37</v>
      </c>
      <c r="M246">
        <v>65.141999999999996</v>
      </c>
      <c r="N246">
        <v>68.938999999999993</v>
      </c>
      <c r="O246">
        <v>62.755000000000003</v>
      </c>
      <c r="P246">
        <v>66.718999999999994</v>
      </c>
      <c r="Q246">
        <v>62.152999999999999</v>
      </c>
    </row>
    <row r="247" spans="1:17" x14ac:dyDescent="0.2">
      <c r="A247">
        <v>-126</v>
      </c>
      <c r="B247">
        <v>375.72</v>
      </c>
      <c r="C247">
        <v>1.379</v>
      </c>
      <c r="D247">
        <v>1.355</v>
      </c>
      <c r="E247">
        <v>1.331</v>
      </c>
      <c r="F247">
        <v>1.363</v>
      </c>
      <c r="G247">
        <v>1.466</v>
      </c>
      <c r="K247" t="s">
        <v>282</v>
      </c>
      <c r="L247" t="s">
        <v>57</v>
      </c>
      <c r="M247">
        <v>3.4630000000000001</v>
      </c>
      <c r="N247">
        <v>3.9140000000000001</v>
      </c>
      <c r="O247">
        <v>3.226</v>
      </c>
      <c r="P247">
        <v>3.5409999999999999</v>
      </c>
      <c r="Q247">
        <v>3.17</v>
      </c>
    </row>
    <row r="248" spans="1:17" x14ac:dyDescent="0.2">
      <c r="A248">
        <v>-125</v>
      </c>
      <c r="B248">
        <v>373.39</v>
      </c>
      <c r="C248">
        <v>1.381</v>
      </c>
      <c r="D248">
        <v>1.3620000000000001</v>
      </c>
      <c r="E248">
        <v>1.3460000000000001</v>
      </c>
      <c r="F248">
        <v>1.375</v>
      </c>
      <c r="G248">
        <v>1.4419999999999999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1.389</v>
      </c>
      <c r="D249">
        <v>1.3759999999999999</v>
      </c>
      <c r="E249">
        <v>1.353</v>
      </c>
      <c r="F249">
        <v>1.39</v>
      </c>
      <c r="G249">
        <v>1.4370000000000001</v>
      </c>
      <c r="K249" t="s">
        <v>284</v>
      </c>
      <c r="L249" t="s">
        <v>46</v>
      </c>
      <c r="M249">
        <v>49.167000000000002</v>
      </c>
      <c r="N249">
        <v>42.332999999999998</v>
      </c>
      <c r="O249">
        <v>49.332999999999998</v>
      </c>
      <c r="P249">
        <v>54.332999999999998</v>
      </c>
      <c r="Q249">
        <v>50.667000000000002</v>
      </c>
    </row>
    <row r="250" spans="1:17" x14ac:dyDescent="0.2">
      <c r="A250">
        <v>-123</v>
      </c>
      <c r="B250">
        <v>368.61</v>
      </c>
      <c r="C250">
        <v>1.3959999999999999</v>
      </c>
      <c r="D250">
        <v>1.385</v>
      </c>
      <c r="E250">
        <v>1.373</v>
      </c>
      <c r="F250">
        <v>1.399</v>
      </c>
      <c r="G250">
        <v>1.4259999999999999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1.4059999999999999</v>
      </c>
      <c r="D251">
        <v>1.397</v>
      </c>
      <c r="E251">
        <v>1.3859999999999999</v>
      </c>
      <c r="F251">
        <v>1.4119999999999999</v>
      </c>
      <c r="G251">
        <v>1.4279999999999999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1.413</v>
      </c>
      <c r="D252">
        <v>1.41</v>
      </c>
      <c r="E252">
        <v>1.395</v>
      </c>
      <c r="F252">
        <v>1.419</v>
      </c>
      <c r="G252">
        <v>1.427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1.425</v>
      </c>
      <c r="D253">
        <v>1.4219999999999999</v>
      </c>
      <c r="E253">
        <v>1.41</v>
      </c>
      <c r="F253">
        <v>1.4319999999999999</v>
      </c>
      <c r="G253">
        <v>1.4350000000000001</v>
      </c>
    </row>
    <row r="254" spans="1:17" x14ac:dyDescent="0.2">
      <c r="A254">
        <v>-119</v>
      </c>
      <c r="B254">
        <v>358.56</v>
      </c>
      <c r="C254">
        <v>1.44</v>
      </c>
      <c r="D254">
        <v>1.4370000000000001</v>
      </c>
      <c r="E254">
        <v>1.4259999999999999</v>
      </c>
      <c r="F254">
        <v>1.4510000000000001</v>
      </c>
      <c r="G254">
        <v>1.4490000000000001</v>
      </c>
    </row>
    <row r="255" spans="1:17" x14ac:dyDescent="0.2">
      <c r="A255">
        <v>-118</v>
      </c>
      <c r="B255">
        <v>355.95</v>
      </c>
      <c r="C255">
        <v>1.4570000000000001</v>
      </c>
      <c r="D255">
        <v>1.45</v>
      </c>
      <c r="E255">
        <v>1.4410000000000001</v>
      </c>
      <c r="F255">
        <v>1.46</v>
      </c>
      <c r="G255">
        <v>1.4770000000000001</v>
      </c>
    </row>
    <row r="256" spans="1:17" x14ac:dyDescent="0.2">
      <c r="A256">
        <v>-117</v>
      </c>
      <c r="B256">
        <v>353.3</v>
      </c>
      <c r="C256">
        <v>1.474</v>
      </c>
      <c r="D256">
        <v>1.4630000000000001</v>
      </c>
      <c r="E256">
        <v>1.4550000000000001</v>
      </c>
      <c r="F256">
        <v>1.478</v>
      </c>
      <c r="G256">
        <v>1.5</v>
      </c>
    </row>
    <row r="257" spans="1:7" x14ac:dyDescent="0.2">
      <c r="A257">
        <v>-116</v>
      </c>
      <c r="B257">
        <v>350.61</v>
      </c>
      <c r="C257">
        <v>1.4870000000000001</v>
      </c>
      <c r="D257">
        <v>1.48</v>
      </c>
      <c r="E257">
        <v>1.4670000000000001</v>
      </c>
      <c r="F257">
        <v>1.4930000000000001</v>
      </c>
      <c r="G257">
        <v>1.5089999999999999</v>
      </c>
    </row>
    <row r="258" spans="1:7" x14ac:dyDescent="0.2">
      <c r="A258">
        <v>-115</v>
      </c>
      <c r="B258">
        <v>347.89</v>
      </c>
      <c r="C258">
        <v>1.5009999999999999</v>
      </c>
      <c r="D258">
        <v>1.494</v>
      </c>
      <c r="E258">
        <v>1.486</v>
      </c>
      <c r="F258">
        <v>1.51</v>
      </c>
      <c r="G258">
        <v>1.5149999999999999</v>
      </c>
    </row>
    <row r="259" spans="1:7" x14ac:dyDescent="0.2">
      <c r="A259">
        <v>-114</v>
      </c>
      <c r="B259">
        <v>345.12</v>
      </c>
      <c r="C259">
        <v>1.514</v>
      </c>
      <c r="D259">
        <v>1.512</v>
      </c>
      <c r="E259">
        <v>1.4970000000000001</v>
      </c>
      <c r="F259">
        <v>1.528</v>
      </c>
      <c r="G259">
        <v>1.52</v>
      </c>
    </row>
    <row r="260" spans="1:7" x14ac:dyDescent="0.2">
      <c r="A260">
        <v>-113</v>
      </c>
      <c r="B260">
        <v>342.32</v>
      </c>
      <c r="C260">
        <v>1.5269999999999999</v>
      </c>
      <c r="D260">
        <v>1.5269999999999999</v>
      </c>
      <c r="E260">
        <v>1.514</v>
      </c>
      <c r="F260">
        <v>1.5409999999999999</v>
      </c>
      <c r="G260">
        <v>1.5269999999999999</v>
      </c>
    </row>
    <row r="261" spans="1:7" x14ac:dyDescent="0.2">
      <c r="A261">
        <v>-112</v>
      </c>
      <c r="B261">
        <v>339.49</v>
      </c>
      <c r="C261">
        <v>1.544</v>
      </c>
      <c r="D261">
        <v>1.544</v>
      </c>
      <c r="E261">
        <v>1.532</v>
      </c>
      <c r="F261">
        <v>1.5640000000000001</v>
      </c>
      <c r="G261">
        <v>1.538</v>
      </c>
    </row>
    <row r="262" spans="1:7" x14ac:dyDescent="0.2">
      <c r="A262">
        <v>-111</v>
      </c>
      <c r="B262">
        <v>336.61</v>
      </c>
      <c r="C262">
        <v>1.56</v>
      </c>
      <c r="D262">
        <v>1.5589999999999999</v>
      </c>
      <c r="E262">
        <v>1.546</v>
      </c>
      <c r="F262">
        <v>1.579</v>
      </c>
      <c r="G262">
        <v>1.5569999999999999</v>
      </c>
    </row>
    <row r="263" spans="1:7" x14ac:dyDescent="0.2">
      <c r="A263">
        <v>-110</v>
      </c>
      <c r="B263">
        <v>333.71</v>
      </c>
      <c r="C263">
        <v>1.58</v>
      </c>
      <c r="D263">
        <v>1.577</v>
      </c>
      <c r="E263">
        <v>1.5649999999999999</v>
      </c>
      <c r="F263">
        <v>1.5980000000000001</v>
      </c>
      <c r="G263">
        <v>1.581</v>
      </c>
    </row>
    <row r="264" spans="1:7" x14ac:dyDescent="0.2">
      <c r="A264">
        <v>-109</v>
      </c>
      <c r="B264">
        <v>330.76</v>
      </c>
      <c r="C264">
        <v>1.6020000000000001</v>
      </c>
      <c r="D264">
        <v>1.597</v>
      </c>
      <c r="E264">
        <v>1.583</v>
      </c>
      <c r="F264">
        <v>1.619</v>
      </c>
      <c r="G264">
        <v>1.609</v>
      </c>
    </row>
    <row r="265" spans="1:7" x14ac:dyDescent="0.2">
      <c r="A265">
        <v>-108</v>
      </c>
      <c r="B265">
        <v>327.79</v>
      </c>
      <c r="C265">
        <v>1.623</v>
      </c>
      <c r="D265">
        <v>1.6160000000000001</v>
      </c>
      <c r="E265">
        <v>1.6020000000000001</v>
      </c>
      <c r="F265">
        <v>1.637</v>
      </c>
      <c r="G265">
        <v>1.6379999999999999</v>
      </c>
    </row>
    <row r="266" spans="1:7" x14ac:dyDescent="0.2">
      <c r="A266">
        <v>-107</v>
      </c>
      <c r="B266">
        <v>324.77</v>
      </c>
      <c r="C266">
        <v>1.6419999999999999</v>
      </c>
      <c r="D266">
        <v>1.6359999999999999</v>
      </c>
      <c r="E266">
        <v>1.621</v>
      </c>
      <c r="F266">
        <v>1.657</v>
      </c>
      <c r="G266">
        <v>1.6559999999999999</v>
      </c>
    </row>
    <row r="267" spans="1:7" x14ac:dyDescent="0.2">
      <c r="A267">
        <v>-106</v>
      </c>
      <c r="B267">
        <v>321.73</v>
      </c>
      <c r="C267">
        <v>1.6619999999999999</v>
      </c>
      <c r="D267">
        <v>1.6579999999999999</v>
      </c>
      <c r="E267">
        <v>1.64</v>
      </c>
      <c r="F267">
        <v>1.679</v>
      </c>
      <c r="G267">
        <v>1.673</v>
      </c>
    </row>
    <row r="268" spans="1:7" x14ac:dyDescent="0.2">
      <c r="A268">
        <v>-105</v>
      </c>
      <c r="B268">
        <v>318.64999999999998</v>
      </c>
      <c r="C268">
        <v>1.6870000000000001</v>
      </c>
      <c r="D268">
        <v>1.677</v>
      </c>
      <c r="E268">
        <v>1.663</v>
      </c>
      <c r="F268">
        <v>1.702</v>
      </c>
      <c r="G268">
        <v>1.706</v>
      </c>
    </row>
    <row r="269" spans="1:7" x14ac:dyDescent="0.2">
      <c r="A269">
        <v>-104</v>
      </c>
      <c r="B269">
        <v>315.54000000000002</v>
      </c>
      <c r="C269">
        <v>1.7150000000000001</v>
      </c>
      <c r="D269">
        <v>1.7010000000000001</v>
      </c>
      <c r="E269">
        <v>1.6819999999999999</v>
      </c>
      <c r="F269">
        <v>1.7230000000000001</v>
      </c>
      <c r="G269">
        <v>1.7549999999999999</v>
      </c>
    </row>
    <row r="270" spans="1:7" x14ac:dyDescent="0.2">
      <c r="A270">
        <v>-103</v>
      </c>
      <c r="B270">
        <v>312.39999999999998</v>
      </c>
      <c r="C270">
        <v>1.7450000000000001</v>
      </c>
      <c r="D270">
        <v>1.7230000000000001</v>
      </c>
      <c r="E270">
        <v>1.706</v>
      </c>
      <c r="F270">
        <v>1.7430000000000001</v>
      </c>
      <c r="G270">
        <v>1.81</v>
      </c>
    </row>
    <row r="271" spans="1:7" x14ac:dyDescent="0.2">
      <c r="A271">
        <v>-102</v>
      </c>
      <c r="B271">
        <v>309.23</v>
      </c>
      <c r="C271">
        <v>1.7749999999999999</v>
      </c>
      <c r="D271">
        <v>1.7450000000000001</v>
      </c>
      <c r="E271">
        <v>1.728</v>
      </c>
      <c r="F271">
        <v>1.7669999999999999</v>
      </c>
      <c r="G271">
        <v>1.8620000000000001</v>
      </c>
    </row>
    <row r="272" spans="1:7" x14ac:dyDescent="0.2">
      <c r="A272">
        <v>-101</v>
      </c>
      <c r="B272">
        <v>306.02999999999997</v>
      </c>
      <c r="C272">
        <v>1.8049999999999999</v>
      </c>
      <c r="D272">
        <v>1.77</v>
      </c>
      <c r="E272">
        <v>1.752</v>
      </c>
      <c r="F272">
        <v>1.7909999999999999</v>
      </c>
      <c r="G272">
        <v>1.9079999999999999</v>
      </c>
    </row>
    <row r="273" spans="1:7" x14ac:dyDescent="0.2">
      <c r="A273">
        <v>-100</v>
      </c>
      <c r="B273">
        <v>302.8</v>
      </c>
      <c r="C273">
        <v>1.8360000000000001</v>
      </c>
      <c r="D273">
        <v>1.7929999999999999</v>
      </c>
      <c r="E273">
        <v>1.778</v>
      </c>
      <c r="F273">
        <v>1.8160000000000001</v>
      </c>
      <c r="G273">
        <v>1.956</v>
      </c>
    </row>
    <row r="274" spans="1:7" x14ac:dyDescent="0.2">
      <c r="A274">
        <v>-99</v>
      </c>
      <c r="B274">
        <v>299.54000000000002</v>
      </c>
      <c r="C274">
        <v>1.865</v>
      </c>
      <c r="D274">
        <v>1.819</v>
      </c>
      <c r="E274">
        <v>1.8</v>
      </c>
      <c r="F274">
        <v>1.843</v>
      </c>
      <c r="G274">
        <v>1.9970000000000001</v>
      </c>
    </row>
    <row r="275" spans="1:7" x14ac:dyDescent="0.2">
      <c r="A275">
        <v>-98</v>
      </c>
      <c r="B275">
        <v>296.26</v>
      </c>
      <c r="C275">
        <v>1.8939999999999999</v>
      </c>
      <c r="D275">
        <v>1.845</v>
      </c>
      <c r="E275">
        <v>1.829</v>
      </c>
      <c r="F275">
        <v>1.869</v>
      </c>
      <c r="G275">
        <v>2.032</v>
      </c>
    </row>
    <row r="276" spans="1:7" x14ac:dyDescent="0.2">
      <c r="A276">
        <v>-97</v>
      </c>
      <c r="B276">
        <v>292.95</v>
      </c>
      <c r="C276">
        <v>1.9219999999999999</v>
      </c>
      <c r="D276">
        <v>1.8720000000000001</v>
      </c>
      <c r="E276">
        <v>1.8560000000000001</v>
      </c>
      <c r="F276">
        <v>1.897</v>
      </c>
      <c r="G276">
        <v>2.0630000000000002</v>
      </c>
    </row>
    <row r="277" spans="1:7" x14ac:dyDescent="0.2">
      <c r="A277">
        <v>-96</v>
      </c>
      <c r="B277">
        <v>289.61</v>
      </c>
      <c r="C277">
        <v>1.9510000000000001</v>
      </c>
      <c r="D277">
        <v>1.901</v>
      </c>
      <c r="E277">
        <v>1.885</v>
      </c>
      <c r="F277">
        <v>1.9259999999999999</v>
      </c>
      <c r="G277">
        <v>2.0910000000000002</v>
      </c>
    </row>
    <row r="278" spans="1:7" x14ac:dyDescent="0.2">
      <c r="A278">
        <v>-95</v>
      </c>
      <c r="B278">
        <v>286.24</v>
      </c>
      <c r="C278">
        <v>1.9810000000000001</v>
      </c>
      <c r="D278">
        <v>1.929</v>
      </c>
      <c r="E278">
        <v>1.915</v>
      </c>
      <c r="F278">
        <v>1.956</v>
      </c>
      <c r="G278">
        <v>2.1230000000000002</v>
      </c>
    </row>
    <row r="279" spans="1:7" x14ac:dyDescent="0.2">
      <c r="A279">
        <v>-94</v>
      </c>
      <c r="B279">
        <v>282.86</v>
      </c>
      <c r="C279">
        <v>2.0099999999999998</v>
      </c>
      <c r="D279">
        <v>1.96</v>
      </c>
      <c r="E279">
        <v>1.9430000000000001</v>
      </c>
      <c r="F279">
        <v>1.9890000000000001</v>
      </c>
      <c r="G279">
        <v>2.15</v>
      </c>
    </row>
    <row r="280" spans="1:7" x14ac:dyDescent="0.2">
      <c r="A280">
        <v>-93</v>
      </c>
      <c r="B280">
        <v>279.45</v>
      </c>
      <c r="C280">
        <v>2.0419999999999998</v>
      </c>
      <c r="D280">
        <v>1.992</v>
      </c>
      <c r="E280">
        <v>1.974</v>
      </c>
      <c r="F280">
        <v>2.0190000000000001</v>
      </c>
      <c r="G280">
        <v>2.1829999999999998</v>
      </c>
    </row>
    <row r="281" spans="1:7" x14ac:dyDescent="0.2">
      <c r="A281">
        <v>-92</v>
      </c>
      <c r="B281">
        <v>276.02</v>
      </c>
      <c r="C281">
        <v>2.077</v>
      </c>
      <c r="D281">
        <v>2.024</v>
      </c>
      <c r="E281">
        <v>2.0070000000000001</v>
      </c>
      <c r="F281">
        <v>2.056</v>
      </c>
      <c r="G281">
        <v>2.2189999999999999</v>
      </c>
    </row>
    <row r="282" spans="1:7" x14ac:dyDescent="0.2">
      <c r="A282">
        <v>-91</v>
      </c>
      <c r="B282">
        <v>272.57</v>
      </c>
      <c r="C282">
        <v>2.1110000000000002</v>
      </c>
      <c r="D282">
        <v>2.0590000000000002</v>
      </c>
      <c r="E282">
        <v>2.0379999999999998</v>
      </c>
      <c r="F282">
        <v>2.0880000000000001</v>
      </c>
      <c r="G282">
        <v>2.2570000000000001</v>
      </c>
    </row>
    <row r="283" spans="1:7" x14ac:dyDescent="0.2">
      <c r="A283">
        <v>-90</v>
      </c>
      <c r="B283">
        <v>269.08999999999997</v>
      </c>
      <c r="C283">
        <v>2.1480000000000001</v>
      </c>
      <c r="D283">
        <v>2.093</v>
      </c>
      <c r="E283">
        <v>2.0739999999999998</v>
      </c>
      <c r="F283">
        <v>2.1259999999999999</v>
      </c>
      <c r="G283">
        <v>2.2999999999999998</v>
      </c>
    </row>
    <row r="284" spans="1:7" x14ac:dyDescent="0.2">
      <c r="A284">
        <v>-89</v>
      </c>
      <c r="B284">
        <v>265.60000000000002</v>
      </c>
      <c r="C284">
        <v>2.1869999999999998</v>
      </c>
      <c r="D284">
        <v>2.129</v>
      </c>
      <c r="E284">
        <v>2.1110000000000002</v>
      </c>
      <c r="F284">
        <v>2.1629999999999998</v>
      </c>
      <c r="G284">
        <v>2.347</v>
      </c>
    </row>
    <row r="285" spans="1:7" x14ac:dyDescent="0.2">
      <c r="A285">
        <v>-88</v>
      </c>
      <c r="B285">
        <v>262.08999999999997</v>
      </c>
      <c r="C285">
        <v>2.226</v>
      </c>
      <c r="D285">
        <v>2.1669999999999998</v>
      </c>
      <c r="E285">
        <v>2.149</v>
      </c>
      <c r="F285">
        <v>2.2010000000000001</v>
      </c>
      <c r="G285">
        <v>2.3889999999999998</v>
      </c>
    </row>
    <row r="286" spans="1:7" x14ac:dyDescent="0.2">
      <c r="A286">
        <v>-87</v>
      </c>
      <c r="B286">
        <v>258.57</v>
      </c>
      <c r="C286">
        <v>2.266</v>
      </c>
      <c r="D286">
        <v>2.2080000000000002</v>
      </c>
      <c r="E286">
        <v>2.19</v>
      </c>
      <c r="F286">
        <v>2.242</v>
      </c>
      <c r="G286">
        <v>2.423</v>
      </c>
    </row>
    <row r="287" spans="1:7" x14ac:dyDescent="0.2">
      <c r="A287">
        <v>-86</v>
      </c>
      <c r="B287">
        <v>255.03</v>
      </c>
      <c r="C287">
        <v>2.3039999999999998</v>
      </c>
      <c r="D287">
        <v>2.2469999999999999</v>
      </c>
      <c r="E287">
        <v>2.2330000000000001</v>
      </c>
      <c r="F287">
        <v>2.2810000000000001</v>
      </c>
      <c r="G287">
        <v>2.4569999999999999</v>
      </c>
    </row>
    <row r="288" spans="1:7" x14ac:dyDescent="0.2">
      <c r="A288">
        <v>-85</v>
      </c>
      <c r="B288">
        <v>251.47</v>
      </c>
      <c r="C288">
        <v>2.3450000000000002</v>
      </c>
      <c r="D288">
        <v>2.2879999999999998</v>
      </c>
      <c r="E288">
        <v>2.274</v>
      </c>
      <c r="F288">
        <v>2.3250000000000002</v>
      </c>
      <c r="G288">
        <v>2.4940000000000002</v>
      </c>
    </row>
    <row r="289" spans="1:7" x14ac:dyDescent="0.2">
      <c r="A289">
        <v>-84</v>
      </c>
      <c r="B289">
        <v>247.9</v>
      </c>
      <c r="C289">
        <v>2.3879999999999999</v>
      </c>
      <c r="D289">
        <v>2.3319999999999999</v>
      </c>
      <c r="E289">
        <v>2.3180000000000001</v>
      </c>
      <c r="F289">
        <v>2.37</v>
      </c>
      <c r="G289">
        <v>2.532</v>
      </c>
    </row>
    <row r="290" spans="1:7" x14ac:dyDescent="0.2">
      <c r="A290">
        <v>-83</v>
      </c>
      <c r="B290">
        <v>244.32</v>
      </c>
      <c r="C290">
        <v>2.4340000000000002</v>
      </c>
      <c r="D290">
        <v>2.379</v>
      </c>
      <c r="E290">
        <v>2.3660000000000001</v>
      </c>
      <c r="F290">
        <v>2.415</v>
      </c>
      <c r="G290">
        <v>2.5750000000000002</v>
      </c>
    </row>
    <row r="291" spans="1:7" x14ac:dyDescent="0.2">
      <c r="A291">
        <v>-82</v>
      </c>
      <c r="B291">
        <v>240.73</v>
      </c>
      <c r="C291">
        <v>2.4830000000000001</v>
      </c>
      <c r="D291">
        <v>2.427</v>
      </c>
      <c r="E291">
        <v>2.4119999999999999</v>
      </c>
      <c r="F291">
        <v>2.4670000000000001</v>
      </c>
      <c r="G291">
        <v>2.625</v>
      </c>
    </row>
    <row r="292" spans="1:7" x14ac:dyDescent="0.2">
      <c r="A292">
        <v>-81</v>
      </c>
      <c r="B292">
        <v>237.12</v>
      </c>
      <c r="C292">
        <v>2.5339999999999998</v>
      </c>
      <c r="D292">
        <v>2.4750000000000001</v>
      </c>
      <c r="E292">
        <v>2.464</v>
      </c>
      <c r="F292">
        <v>2.516</v>
      </c>
      <c r="G292">
        <v>2.6819999999999999</v>
      </c>
    </row>
    <row r="293" spans="1:7" x14ac:dyDescent="0.2">
      <c r="A293">
        <v>-80</v>
      </c>
      <c r="B293">
        <v>233.51</v>
      </c>
      <c r="C293">
        <v>2.589</v>
      </c>
      <c r="D293">
        <v>2.5289999999999999</v>
      </c>
      <c r="E293">
        <v>2.5129999999999999</v>
      </c>
      <c r="F293">
        <v>2.5680000000000001</v>
      </c>
      <c r="G293">
        <v>2.746</v>
      </c>
    </row>
    <row r="294" spans="1:7" x14ac:dyDescent="0.2">
      <c r="A294">
        <v>-79</v>
      </c>
      <c r="B294">
        <v>229.9</v>
      </c>
      <c r="C294">
        <v>2.6440000000000001</v>
      </c>
      <c r="D294">
        <v>2.5840000000000001</v>
      </c>
      <c r="E294">
        <v>2.5630000000000002</v>
      </c>
      <c r="F294">
        <v>2.62</v>
      </c>
      <c r="G294">
        <v>2.8079999999999998</v>
      </c>
    </row>
    <row r="295" spans="1:7" x14ac:dyDescent="0.2">
      <c r="A295">
        <v>-78</v>
      </c>
      <c r="B295">
        <v>226.27</v>
      </c>
      <c r="C295">
        <v>2.698</v>
      </c>
      <c r="D295">
        <v>2.6349999999999998</v>
      </c>
      <c r="E295">
        <v>2.6160000000000001</v>
      </c>
      <c r="F295">
        <v>2.6720000000000002</v>
      </c>
      <c r="G295">
        <v>2.87</v>
      </c>
    </row>
    <row r="296" spans="1:7" x14ac:dyDescent="0.2">
      <c r="A296">
        <v>-77</v>
      </c>
      <c r="B296">
        <v>222.65</v>
      </c>
      <c r="C296">
        <v>2.7559999999999998</v>
      </c>
      <c r="D296">
        <v>2.6930000000000001</v>
      </c>
      <c r="E296">
        <v>2.6709999999999998</v>
      </c>
      <c r="F296">
        <v>2.7309999999999999</v>
      </c>
      <c r="G296">
        <v>2.9279999999999999</v>
      </c>
    </row>
    <row r="297" spans="1:7" x14ac:dyDescent="0.2">
      <c r="A297">
        <v>-76</v>
      </c>
      <c r="B297">
        <v>219.02</v>
      </c>
      <c r="C297">
        <v>2.8159999999999998</v>
      </c>
      <c r="D297">
        <v>2.7509999999999999</v>
      </c>
      <c r="E297">
        <v>2.7309999999999999</v>
      </c>
      <c r="F297">
        <v>2.7890000000000001</v>
      </c>
      <c r="G297">
        <v>2.9910000000000001</v>
      </c>
    </row>
    <row r="298" spans="1:7" x14ac:dyDescent="0.2">
      <c r="A298">
        <v>-75</v>
      </c>
      <c r="B298">
        <v>215.38</v>
      </c>
      <c r="C298">
        <v>2.8769999999999998</v>
      </c>
      <c r="D298">
        <v>2.8130000000000002</v>
      </c>
      <c r="E298">
        <v>2.7890000000000001</v>
      </c>
      <c r="F298">
        <v>2.851</v>
      </c>
      <c r="G298">
        <v>3.056</v>
      </c>
    </row>
    <row r="299" spans="1:7" x14ac:dyDescent="0.2">
      <c r="A299">
        <v>-74</v>
      </c>
      <c r="B299">
        <v>211.75</v>
      </c>
      <c r="C299">
        <v>2.94</v>
      </c>
      <c r="D299">
        <v>2.8740000000000001</v>
      </c>
      <c r="E299">
        <v>2.8540000000000001</v>
      </c>
      <c r="F299">
        <v>2.9159999999999999</v>
      </c>
      <c r="G299">
        <v>3.1160000000000001</v>
      </c>
    </row>
    <row r="300" spans="1:7" x14ac:dyDescent="0.2">
      <c r="A300">
        <v>-73</v>
      </c>
      <c r="B300">
        <v>208.12</v>
      </c>
      <c r="C300">
        <v>3.0049999999999999</v>
      </c>
      <c r="D300">
        <v>2.9409999999999998</v>
      </c>
      <c r="E300">
        <v>2.9180000000000001</v>
      </c>
      <c r="F300">
        <v>2.9820000000000002</v>
      </c>
      <c r="G300">
        <v>3.1789999999999998</v>
      </c>
    </row>
    <row r="301" spans="1:7" x14ac:dyDescent="0.2">
      <c r="A301">
        <v>-72</v>
      </c>
      <c r="B301">
        <v>204.49</v>
      </c>
      <c r="C301">
        <v>3.0739999999999998</v>
      </c>
      <c r="D301">
        <v>3.0129999999999999</v>
      </c>
      <c r="E301">
        <v>2.984</v>
      </c>
      <c r="F301">
        <v>3.0529999999999999</v>
      </c>
      <c r="G301">
        <v>3.2480000000000002</v>
      </c>
    </row>
    <row r="302" spans="1:7" x14ac:dyDescent="0.2">
      <c r="A302">
        <v>-71</v>
      </c>
      <c r="B302">
        <v>200.86</v>
      </c>
      <c r="C302">
        <v>3.1459999999999999</v>
      </c>
      <c r="D302">
        <v>3.0819999999999999</v>
      </c>
      <c r="E302">
        <v>3.0569999999999999</v>
      </c>
      <c r="F302">
        <v>3.125</v>
      </c>
      <c r="G302">
        <v>3.319</v>
      </c>
    </row>
    <row r="303" spans="1:7" x14ac:dyDescent="0.2">
      <c r="A303">
        <v>-70</v>
      </c>
      <c r="B303">
        <v>197.24</v>
      </c>
      <c r="C303">
        <v>3.2210000000000001</v>
      </c>
      <c r="D303">
        <v>3.1579999999999999</v>
      </c>
      <c r="E303">
        <v>3.129</v>
      </c>
      <c r="F303">
        <v>3.202</v>
      </c>
      <c r="G303">
        <v>3.3969999999999998</v>
      </c>
    </row>
    <row r="304" spans="1:7" x14ac:dyDescent="0.2">
      <c r="A304">
        <v>-69</v>
      </c>
      <c r="B304">
        <v>193.62</v>
      </c>
      <c r="C304">
        <v>3.2970000000000002</v>
      </c>
      <c r="D304">
        <v>3.2330000000000001</v>
      </c>
      <c r="E304">
        <v>3.2050000000000001</v>
      </c>
      <c r="F304">
        <v>3.2810000000000001</v>
      </c>
      <c r="G304">
        <v>3.4689999999999999</v>
      </c>
    </row>
    <row r="305" spans="1:7" x14ac:dyDescent="0.2">
      <c r="A305">
        <v>-68</v>
      </c>
      <c r="B305">
        <v>190.02</v>
      </c>
      <c r="C305">
        <v>3.3780000000000001</v>
      </c>
      <c r="D305">
        <v>3.3170000000000002</v>
      </c>
      <c r="E305">
        <v>3.2869999999999999</v>
      </c>
      <c r="F305">
        <v>3.3639999999999999</v>
      </c>
      <c r="G305">
        <v>3.5449999999999999</v>
      </c>
    </row>
    <row r="306" spans="1:7" x14ac:dyDescent="0.2">
      <c r="A306">
        <v>-67</v>
      </c>
      <c r="B306">
        <v>186.42</v>
      </c>
      <c r="C306">
        <v>3.4620000000000002</v>
      </c>
      <c r="D306">
        <v>3.403</v>
      </c>
      <c r="E306">
        <v>3.37</v>
      </c>
      <c r="F306">
        <v>3.45</v>
      </c>
      <c r="G306">
        <v>3.6259999999999999</v>
      </c>
    </row>
    <row r="307" spans="1:7" x14ac:dyDescent="0.2">
      <c r="A307">
        <v>-66</v>
      </c>
      <c r="B307">
        <v>182.83</v>
      </c>
      <c r="C307">
        <v>3.55</v>
      </c>
      <c r="D307">
        <v>3.492</v>
      </c>
      <c r="E307">
        <v>3.4590000000000001</v>
      </c>
      <c r="F307">
        <v>3.5390000000000001</v>
      </c>
      <c r="G307">
        <v>3.7109999999999999</v>
      </c>
    </row>
    <row r="308" spans="1:7" x14ac:dyDescent="0.2">
      <c r="A308">
        <v>-65</v>
      </c>
      <c r="B308">
        <v>179.26</v>
      </c>
      <c r="C308">
        <v>3.64</v>
      </c>
      <c r="D308">
        <v>3.58</v>
      </c>
      <c r="E308">
        <v>3.5459999999999998</v>
      </c>
      <c r="F308">
        <v>3.6309999999999998</v>
      </c>
      <c r="G308">
        <v>3.8039999999999998</v>
      </c>
    </row>
    <row r="309" spans="1:7" x14ac:dyDescent="0.2">
      <c r="A309">
        <v>-64</v>
      </c>
      <c r="B309">
        <v>175.7</v>
      </c>
      <c r="C309">
        <v>3.7360000000000002</v>
      </c>
      <c r="D309">
        <v>3.6789999999999998</v>
      </c>
      <c r="E309">
        <v>3.6389999999999998</v>
      </c>
      <c r="F309">
        <v>3.726</v>
      </c>
      <c r="G309">
        <v>3.9020000000000001</v>
      </c>
    </row>
    <row r="310" spans="1:7" x14ac:dyDescent="0.2">
      <c r="A310">
        <v>-63</v>
      </c>
      <c r="B310">
        <v>172.16</v>
      </c>
      <c r="C310">
        <v>3.8359999999999999</v>
      </c>
      <c r="D310">
        <v>3.7789999999999999</v>
      </c>
      <c r="E310">
        <v>3.7389999999999999</v>
      </c>
      <c r="F310">
        <v>3.8290000000000002</v>
      </c>
      <c r="G310">
        <v>3.9980000000000002</v>
      </c>
    </row>
    <row r="311" spans="1:7" x14ac:dyDescent="0.2">
      <c r="A311">
        <v>-62</v>
      </c>
      <c r="B311">
        <v>168.63</v>
      </c>
      <c r="C311">
        <v>3.9409999999999998</v>
      </c>
      <c r="D311">
        <v>3.8820000000000001</v>
      </c>
      <c r="E311">
        <v>3.843</v>
      </c>
      <c r="F311">
        <v>3.9369999999999998</v>
      </c>
      <c r="G311">
        <v>4.101</v>
      </c>
    </row>
    <row r="312" spans="1:7" x14ac:dyDescent="0.2">
      <c r="A312">
        <v>-61</v>
      </c>
      <c r="B312">
        <v>165.12</v>
      </c>
      <c r="C312">
        <v>4.0490000000000004</v>
      </c>
      <c r="D312">
        <v>3.992</v>
      </c>
      <c r="E312">
        <v>3.9550000000000001</v>
      </c>
      <c r="F312">
        <v>4.0449999999999999</v>
      </c>
      <c r="G312">
        <v>4.2039999999999997</v>
      </c>
    </row>
    <row r="313" spans="1:7" x14ac:dyDescent="0.2">
      <c r="A313">
        <v>-60</v>
      </c>
      <c r="B313">
        <v>161.63</v>
      </c>
      <c r="C313">
        <v>4.165</v>
      </c>
      <c r="D313">
        <v>4.1070000000000002</v>
      </c>
      <c r="E313">
        <v>4.07</v>
      </c>
      <c r="F313">
        <v>4.165</v>
      </c>
      <c r="G313">
        <v>4.319</v>
      </c>
    </row>
    <row r="314" spans="1:7" x14ac:dyDescent="0.2">
      <c r="A314">
        <v>-59</v>
      </c>
      <c r="B314">
        <v>158.16</v>
      </c>
      <c r="C314">
        <v>4.2859999999999996</v>
      </c>
      <c r="D314">
        <v>4.2290000000000001</v>
      </c>
      <c r="E314">
        <v>4.1900000000000004</v>
      </c>
      <c r="F314">
        <v>4.2859999999999996</v>
      </c>
      <c r="G314">
        <v>4.4390000000000001</v>
      </c>
    </row>
    <row r="315" spans="1:7" x14ac:dyDescent="0.2">
      <c r="A315">
        <v>-58</v>
      </c>
      <c r="B315">
        <v>154.72</v>
      </c>
      <c r="C315">
        <v>4.4119999999999999</v>
      </c>
      <c r="D315">
        <v>4.3559999999999999</v>
      </c>
      <c r="E315">
        <v>4.3159999999999998</v>
      </c>
      <c r="F315">
        <v>4.4059999999999997</v>
      </c>
      <c r="G315">
        <v>4.569</v>
      </c>
    </row>
    <row r="316" spans="1:7" x14ac:dyDescent="0.2">
      <c r="A316">
        <v>-57</v>
      </c>
      <c r="B316">
        <v>151.30000000000001</v>
      </c>
      <c r="C316">
        <v>4.5419999999999998</v>
      </c>
      <c r="D316">
        <v>4.4800000000000004</v>
      </c>
      <c r="E316">
        <v>4.4400000000000004</v>
      </c>
      <c r="F316">
        <v>4.5369999999999999</v>
      </c>
      <c r="G316">
        <v>4.71</v>
      </c>
    </row>
    <row r="317" spans="1:7" x14ac:dyDescent="0.2">
      <c r="A317">
        <v>-56</v>
      </c>
      <c r="B317">
        <v>147.9</v>
      </c>
      <c r="C317">
        <v>4.6779999999999999</v>
      </c>
      <c r="D317">
        <v>4.6109999999999998</v>
      </c>
      <c r="E317">
        <v>4.5759999999999996</v>
      </c>
      <c r="F317">
        <v>4.67</v>
      </c>
      <c r="G317">
        <v>4.8540000000000001</v>
      </c>
    </row>
    <row r="318" spans="1:7" x14ac:dyDescent="0.2">
      <c r="A318">
        <v>-55</v>
      </c>
      <c r="B318">
        <v>144.53</v>
      </c>
      <c r="C318">
        <v>4.8209999999999997</v>
      </c>
      <c r="D318">
        <v>4.7539999999999996</v>
      </c>
      <c r="E318">
        <v>4.7140000000000004</v>
      </c>
      <c r="F318">
        <v>4.8099999999999996</v>
      </c>
      <c r="G318">
        <v>5.0049999999999999</v>
      </c>
    </row>
    <row r="319" spans="1:7" x14ac:dyDescent="0.2">
      <c r="A319">
        <v>-54</v>
      </c>
      <c r="B319">
        <v>141.19</v>
      </c>
      <c r="C319">
        <v>4.968</v>
      </c>
      <c r="D319">
        <v>4.899</v>
      </c>
      <c r="E319">
        <v>4.8620000000000001</v>
      </c>
      <c r="F319">
        <v>4.9560000000000004</v>
      </c>
      <c r="G319">
        <v>5.1539999999999999</v>
      </c>
    </row>
    <row r="320" spans="1:7" x14ac:dyDescent="0.2">
      <c r="A320">
        <v>-53</v>
      </c>
      <c r="B320">
        <v>137.88999999999999</v>
      </c>
      <c r="C320">
        <v>5.125</v>
      </c>
      <c r="D320">
        <v>5.0549999999999997</v>
      </c>
      <c r="E320">
        <v>5.016</v>
      </c>
      <c r="F320">
        <v>5.1109999999999998</v>
      </c>
      <c r="G320">
        <v>5.3179999999999996</v>
      </c>
    </row>
    <row r="321" spans="1:7" x14ac:dyDescent="0.2">
      <c r="A321">
        <v>-52</v>
      </c>
      <c r="B321">
        <v>134.61000000000001</v>
      </c>
      <c r="C321">
        <v>5.2869999999999999</v>
      </c>
      <c r="D321">
        <v>5.2140000000000004</v>
      </c>
      <c r="E321">
        <v>5.1769999999999996</v>
      </c>
      <c r="F321">
        <v>5.2709999999999999</v>
      </c>
      <c r="G321">
        <v>5.4859999999999998</v>
      </c>
    </row>
    <row r="322" spans="1:7" x14ac:dyDescent="0.2">
      <c r="A322">
        <v>-51</v>
      </c>
      <c r="B322">
        <v>131.37</v>
      </c>
      <c r="C322">
        <v>5.4569999999999999</v>
      </c>
      <c r="D322">
        <v>5.3810000000000002</v>
      </c>
      <c r="E322">
        <v>5.3449999999999998</v>
      </c>
      <c r="F322">
        <v>5.44</v>
      </c>
      <c r="G322">
        <v>5.6619999999999999</v>
      </c>
    </row>
    <row r="323" spans="1:7" x14ac:dyDescent="0.2">
      <c r="A323">
        <v>-50</v>
      </c>
      <c r="B323">
        <v>128.16</v>
      </c>
      <c r="C323">
        <v>5.6360000000000001</v>
      </c>
      <c r="D323">
        <v>5.5590000000000002</v>
      </c>
      <c r="E323">
        <v>5.52</v>
      </c>
      <c r="F323">
        <v>5.6180000000000003</v>
      </c>
      <c r="G323">
        <v>5.8479999999999999</v>
      </c>
    </row>
    <row r="324" spans="1:7" x14ac:dyDescent="0.2">
      <c r="A324">
        <v>-49</v>
      </c>
      <c r="B324">
        <v>124.99</v>
      </c>
      <c r="C324">
        <v>5.8220000000000001</v>
      </c>
      <c r="D324">
        <v>5.7389999999999999</v>
      </c>
      <c r="E324">
        <v>5.7130000000000001</v>
      </c>
      <c r="F324">
        <v>5.8049999999999997</v>
      </c>
      <c r="G324">
        <v>6.032</v>
      </c>
    </row>
    <row r="325" spans="1:7" x14ac:dyDescent="0.2">
      <c r="A325">
        <v>-48</v>
      </c>
      <c r="B325">
        <v>121.85</v>
      </c>
      <c r="C325">
        <v>6.0229999999999997</v>
      </c>
      <c r="D325">
        <v>5.9420000000000002</v>
      </c>
      <c r="E325">
        <v>5.9109999999999996</v>
      </c>
      <c r="F325">
        <v>6.008</v>
      </c>
      <c r="G325">
        <v>6.2329999999999997</v>
      </c>
    </row>
    <row r="326" spans="1:7" x14ac:dyDescent="0.2">
      <c r="A326">
        <v>-47</v>
      </c>
      <c r="B326">
        <v>118.76</v>
      </c>
      <c r="C326">
        <v>6.226</v>
      </c>
      <c r="D326">
        <v>6.1429999999999998</v>
      </c>
      <c r="E326">
        <v>6.1109999999999998</v>
      </c>
      <c r="F326">
        <v>6.2089999999999996</v>
      </c>
      <c r="G326">
        <v>6.4420000000000002</v>
      </c>
    </row>
    <row r="327" spans="1:7" x14ac:dyDescent="0.2">
      <c r="A327">
        <v>-46</v>
      </c>
      <c r="B327">
        <v>115.7</v>
      </c>
      <c r="C327">
        <v>6.44</v>
      </c>
      <c r="D327">
        <v>6.3520000000000003</v>
      </c>
      <c r="E327">
        <v>6.3239999999999998</v>
      </c>
      <c r="F327">
        <v>6.4219999999999997</v>
      </c>
      <c r="G327">
        <v>6.6619999999999999</v>
      </c>
    </row>
    <row r="328" spans="1:7" x14ac:dyDescent="0.2">
      <c r="A328">
        <v>-45</v>
      </c>
      <c r="B328">
        <v>112.69</v>
      </c>
      <c r="C328">
        <v>6.6639999999999997</v>
      </c>
      <c r="D328">
        <v>6.5780000000000003</v>
      </c>
      <c r="E328">
        <v>6.5460000000000003</v>
      </c>
      <c r="F328">
        <v>6.6459999999999999</v>
      </c>
      <c r="G328">
        <v>6.8879999999999999</v>
      </c>
    </row>
    <row r="329" spans="1:7" x14ac:dyDescent="0.2">
      <c r="A329">
        <v>-44</v>
      </c>
      <c r="B329">
        <v>109.72</v>
      </c>
      <c r="C329">
        <v>6.899</v>
      </c>
      <c r="D329">
        <v>6.8090000000000002</v>
      </c>
      <c r="E329">
        <v>6.7809999999999997</v>
      </c>
      <c r="F329">
        <v>6.8840000000000003</v>
      </c>
      <c r="G329">
        <v>7.12</v>
      </c>
    </row>
    <row r="330" spans="1:7" x14ac:dyDescent="0.2">
      <c r="A330">
        <v>-43</v>
      </c>
      <c r="B330">
        <v>106.8</v>
      </c>
      <c r="C330">
        <v>7.1420000000000003</v>
      </c>
      <c r="D330">
        <v>7.0570000000000004</v>
      </c>
      <c r="E330">
        <v>7.0190000000000001</v>
      </c>
      <c r="F330">
        <v>7.1260000000000003</v>
      </c>
      <c r="G330">
        <v>7.3680000000000003</v>
      </c>
    </row>
    <row r="331" spans="1:7" x14ac:dyDescent="0.2">
      <c r="A331">
        <v>-42</v>
      </c>
      <c r="B331">
        <v>103.92</v>
      </c>
      <c r="C331">
        <v>7.4</v>
      </c>
      <c r="D331">
        <v>7.3120000000000003</v>
      </c>
      <c r="E331">
        <v>7.274</v>
      </c>
      <c r="F331">
        <v>7.3860000000000001</v>
      </c>
      <c r="G331">
        <v>7.6289999999999996</v>
      </c>
    </row>
    <row r="332" spans="1:7" x14ac:dyDescent="0.2">
      <c r="A332">
        <v>-41</v>
      </c>
      <c r="B332">
        <v>101.09</v>
      </c>
      <c r="C332">
        <v>7.6719999999999997</v>
      </c>
      <c r="D332">
        <v>7.5819999999999999</v>
      </c>
      <c r="E332">
        <v>7.5490000000000004</v>
      </c>
      <c r="F332">
        <v>7.66</v>
      </c>
      <c r="G332">
        <v>7.8979999999999997</v>
      </c>
    </row>
    <row r="333" spans="1:7" x14ac:dyDescent="0.2">
      <c r="A333">
        <v>-40</v>
      </c>
      <c r="B333">
        <v>98.3</v>
      </c>
      <c r="C333">
        <v>7.9550000000000001</v>
      </c>
      <c r="D333">
        <v>7.8719999999999999</v>
      </c>
      <c r="E333">
        <v>7.8280000000000003</v>
      </c>
      <c r="F333">
        <v>7.94</v>
      </c>
      <c r="G333">
        <v>8.1809999999999992</v>
      </c>
    </row>
    <row r="334" spans="1:7" x14ac:dyDescent="0.2">
      <c r="A334">
        <v>-39</v>
      </c>
      <c r="B334">
        <v>95.57</v>
      </c>
      <c r="C334">
        <v>8.2469999999999999</v>
      </c>
      <c r="D334">
        <v>8.1590000000000007</v>
      </c>
      <c r="E334">
        <v>8.1210000000000004</v>
      </c>
      <c r="F334">
        <v>8.2330000000000005</v>
      </c>
      <c r="G334">
        <v>8.4760000000000009</v>
      </c>
    </row>
    <row r="335" spans="1:7" x14ac:dyDescent="0.2">
      <c r="A335">
        <v>-38</v>
      </c>
      <c r="B335">
        <v>92.89</v>
      </c>
      <c r="C335">
        <v>8.5540000000000003</v>
      </c>
      <c r="D335">
        <v>8.468</v>
      </c>
      <c r="E335">
        <v>8.4269999999999996</v>
      </c>
      <c r="F335">
        <v>8.5399999999999991</v>
      </c>
      <c r="G335">
        <v>8.7799999999999994</v>
      </c>
    </row>
    <row r="336" spans="1:7" x14ac:dyDescent="0.2">
      <c r="A336">
        <v>-37</v>
      </c>
      <c r="B336">
        <v>90.26</v>
      </c>
      <c r="C336">
        <v>8.8719999999999999</v>
      </c>
      <c r="D336">
        <v>8.7899999999999991</v>
      </c>
      <c r="E336">
        <v>8.7460000000000004</v>
      </c>
      <c r="F336">
        <v>8.8610000000000007</v>
      </c>
      <c r="G336">
        <v>9.0909999999999993</v>
      </c>
    </row>
    <row r="337" spans="1:7" x14ac:dyDescent="0.2">
      <c r="A337">
        <v>-36</v>
      </c>
      <c r="B337">
        <v>87.69</v>
      </c>
      <c r="C337">
        <v>9.2040000000000006</v>
      </c>
      <c r="D337">
        <v>9.1199999999999992</v>
      </c>
      <c r="E337">
        <v>9.08</v>
      </c>
      <c r="F337">
        <v>9.1989999999999998</v>
      </c>
      <c r="G337">
        <v>9.4179999999999993</v>
      </c>
    </row>
    <row r="338" spans="1:7" x14ac:dyDescent="0.2">
      <c r="A338">
        <v>-35</v>
      </c>
      <c r="B338">
        <v>85.17</v>
      </c>
      <c r="C338">
        <v>9.56</v>
      </c>
      <c r="D338">
        <v>9.4789999999999992</v>
      </c>
      <c r="E338">
        <v>9.4369999999999994</v>
      </c>
      <c r="F338">
        <v>9.5530000000000008</v>
      </c>
      <c r="G338">
        <v>9.77</v>
      </c>
    </row>
    <row r="339" spans="1:7" x14ac:dyDescent="0.2">
      <c r="A339">
        <v>-34</v>
      </c>
      <c r="B339">
        <v>82.71</v>
      </c>
      <c r="C339">
        <v>9.923</v>
      </c>
      <c r="D339">
        <v>9.8390000000000004</v>
      </c>
      <c r="E339">
        <v>9.8019999999999996</v>
      </c>
      <c r="F339">
        <v>9.9149999999999991</v>
      </c>
      <c r="G339">
        <v>10.134</v>
      </c>
    </row>
    <row r="340" spans="1:7" x14ac:dyDescent="0.2">
      <c r="A340">
        <v>-33</v>
      </c>
      <c r="B340">
        <v>80.31</v>
      </c>
      <c r="C340">
        <v>10.3</v>
      </c>
      <c r="D340">
        <v>10.218999999999999</v>
      </c>
      <c r="E340">
        <v>10.183</v>
      </c>
      <c r="F340">
        <v>10.294</v>
      </c>
      <c r="G340">
        <v>10.506</v>
      </c>
    </row>
    <row r="341" spans="1:7" x14ac:dyDescent="0.2">
      <c r="A341">
        <v>-32</v>
      </c>
      <c r="B341">
        <v>77.959999999999994</v>
      </c>
      <c r="C341">
        <v>10.696</v>
      </c>
      <c r="D341">
        <v>10.615</v>
      </c>
      <c r="E341">
        <v>10.58</v>
      </c>
      <c r="F341">
        <v>10.689</v>
      </c>
      <c r="G341">
        <v>10.901999999999999</v>
      </c>
    </row>
    <row r="342" spans="1:7" x14ac:dyDescent="0.2">
      <c r="A342">
        <v>-31</v>
      </c>
      <c r="B342">
        <v>75.67</v>
      </c>
      <c r="C342">
        <v>11.113</v>
      </c>
      <c r="D342">
        <v>11.028</v>
      </c>
      <c r="E342">
        <v>10.997</v>
      </c>
      <c r="F342">
        <v>11.108000000000001</v>
      </c>
      <c r="G342">
        <v>11.317</v>
      </c>
    </row>
    <row r="343" spans="1:7" x14ac:dyDescent="0.2">
      <c r="A343">
        <v>-30</v>
      </c>
      <c r="B343">
        <v>73.45</v>
      </c>
      <c r="C343">
        <v>11.548999999999999</v>
      </c>
      <c r="D343">
        <v>11.467000000000001</v>
      </c>
      <c r="E343">
        <v>11.43</v>
      </c>
      <c r="F343">
        <v>11.541</v>
      </c>
      <c r="G343">
        <v>11.757999999999999</v>
      </c>
    </row>
    <row r="344" spans="1:7" x14ac:dyDescent="0.2">
      <c r="A344">
        <v>-29</v>
      </c>
      <c r="B344">
        <v>71.290000000000006</v>
      </c>
      <c r="C344">
        <v>11.994999999999999</v>
      </c>
      <c r="D344">
        <v>11.912000000000001</v>
      </c>
      <c r="E344">
        <v>11.877000000000001</v>
      </c>
      <c r="F344">
        <v>11.988</v>
      </c>
      <c r="G344">
        <v>12.205</v>
      </c>
    </row>
    <row r="345" spans="1:7" x14ac:dyDescent="0.2">
      <c r="A345">
        <v>-28</v>
      </c>
      <c r="B345">
        <v>69.19</v>
      </c>
      <c r="C345">
        <v>12.456</v>
      </c>
      <c r="D345">
        <v>12.374000000000001</v>
      </c>
      <c r="E345">
        <v>12.337</v>
      </c>
      <c r="F345">
        <v>12.452</v>
      </c>
      <c r="G345">
        <v>12.662000000000001</v>
      </c>
    </row>
    <row r="346" spans="1:7" x14ac:dyDescent="0.2">
      <c r="A346">
        <v>-27</v>
      </c>
      <c r="B346">
        <v>67.150000000000006</v>
      </c>
      <c r="C346">
        <v>12.94</v>
      </c>
      <c r="D346">
        <v>12.855</v>
      </c>
      <c r="E346">
        <v>12.83</v>
      </c>
      <c r="F346">
        <v>12.936999999999999</v>
      </c>
      <c r="G346">
        <v>13.138</v>
      </c>
    </row>
    <row r="347" spans="1:7" x14ac:dyDescent="0.2">
      <c r="A347">
        <v>-26</v>
      </c>
      <c r="B347">
        <v>65.180000000000007</v>
      </c>
      <c r="C347">
        <v>13.439</v>
      </c>
      <c r="D347">
        <v>13.35</v>
      </c>
      <c r="E347">
        <v>13.327</v>
      </c>
      <c r="F347">
        <v>13.436</v>
      </c>
      <c r="G347">
        <v>13.643000000000001</v>
      </c>
    </row>
    <row r="348" spans="1:7" x14ac:dyDescent="0.2">
      <c r="A348">
        <v>-25</v>
      </c>
      <c r="B348">
        <v>63.28</v>
      </c>
      <c r="C348">
        <v>13.956</v>
      </c>
      <c r="D348">
        <v>13.871</v>
      </c>
      <c r="E348">
        <v>13.842000000000001</v>
      </c>
      <c r="F348">
        <v>13.956</v>
      </c>
      <c r="G348">
        <v>14.156000000000001</v>
      </c>
    </row>
    <row r="349" spans="1:7" x14ac:dyDescent="0.2">
      <c r="A349">
        <v>-24</v>
      </c>
      <c r="B349">
        <v>61.44</v>
      </c>
      <c r="C349">
        <v>14.487</v>
      </c>
      <c r="D349">
        <v>14.398</v>
      </c>
      <c r="E349">
        <v>14.375</v>
      </c>
      <c r="F349">
        <v>14.487</v>
      </c>
      <c r="G349">
        <v>14.69</v>
      </c>
    </row>
    <row r="350" spans="1:7" x14ac:dyDescent="0.2">
      <c r="A350">
        <v>-23</v>
      </c>
      <c r="B350">
        <v>59.67</v>
      </c>
      <c r="C350">
        <v>15.04</v>
      </c>
      <c r="D350">
        <v>14.95</v>
      </c>
      <c r="E350">
        <v>14.923</v>
      </c>
      <c r="F350">
        <v>15.041</v>
      </c>
      <c r="G350">
        <v>15.247</v>
      </c>
    </row>
    <row r="351" spans="1:7" x14ac:dyDescent="0.2">
      <c r="A351">
        <v>-22</v>
      </c>
      <c r="B351">
        <v>57.97</v>
      </c>
      <c r="C351">
        <v>15.6</v>
      </c>
      <c r="D351">
        <v>15.510999999999999</v>
      </c>
      <c r="E351">
        <v>15.484</v>
      </c>
      <c r="F351">
        <v>15.6</v>
      </c>
      <c r="G351">
        <v>15.807</v>
      </c>
    </row>
    <row r="352" spans="1:7" x14ac:dyDescent="0.2">
      <c r="A352">
        <v>-21</v>
      </c>
      <c r="B352">
        <v>56.34</v>
      </c>
      <c r="C352">
        <v>16.170000000000002</v>
      </c>
      <c r="D352">
        <v>16.076000000000001</v>
      </c>
      <c r="E352">
        <v>16.061</v>
      </c>
      <c r="F352">
        <v>16.178999999999998</v>
      </c>
      <c r="G352">
        <v>16.364000000000001</v>
      </c>
    </row>
    <row r="353" spans="1:7" x14ac:dyDescent="0.2">
      <c r="A353">
        <v>-20</v>
      </c>
      <c r="B353">
        <v>54.78</v>
      </c>
      <c r="C353">
        <v>16.763000000000002</v>
      </c>
      <c r="D353">
        <v>16.664999999999999</v>
      </c>
      <c r="E353">
        <v>16.649999999999999</v>
      </c>
      <c r="F353">
        <v>16.77</v>
      </c>
      <c r="G353">
        <v>16.966000000000001</v>
      </c>
    </row>
    <row r="354" spans="1:7" x14ac:dyDescent="0.2">
      <c r="A354">
        <v>-19</v>
      </c>
      <c r="B354">
        <v>53.29</v>
      </c>
      <c r="C354">
        <v>17.356000000000002</v>
      </c>
      <c r="D354">
        <v>17.254999999999999</v>
      </c>
      <c r="E354">
        <v>17.239000000000001</v>
      </c>
      <c r="F354">
        <v>17.363</v>
      </c>
      <c r="G354">
        <v>17.568000000000001</v>
      </c>
    </row>
    <row r="355" spans="1:7" x14ac:dyDescent="0.2">
      <c r="A355">
        <v>-18</v>
      </c>
      <c r="B355">
        <v>51.87</v>
      </c>
      <c r="C355">
        <v>17.954000000000001</v>
      </c>
      <c r="D355">
        <v>17.852</v>
      </c>
      <c r="E355">
        <v>17.841000000000001</v>
      </c>
      <c r="F355">
        <v>17.972000000000001</v>
      </c>
      <c r="G355">
        <v>18.149000000000001</v>
      </c>
    </row>
    <row r="356" spans="1:7" x14ac:dyDescent="0.2">
      <c r="A356">
        <v>-17</v>
      </c>
      <c r="B356">
        <v>50.53</v>
      </c>
      <c r="C356">
        <v>18.559000000000001</v>
      </c>
      <c r="D356">
        <v>18.463000000000001</v>
      </c>
      <c r="E356">
        <v>18.448</v>
      </c>
      <c r="F356">
        <v>18.579999999999998</v>
      </c>
      <c r="G356">
        <v>18.745000000000001</v>
      </c>
    </row>
    <row r="357" spans="1:7" x14ac:dyDescent="0.2">
      <c r="A357">
        <v>-16</v>
      </c>
      <c r="B357">
        <v>49.26</v>
      </c>
      <c r="C357">
        <v>19.155000000000001</v>
      </c>
      <c r="D357">
        <v>19.055</v>
      </c>
      <c r="E357">
        <v>19.048999999999999</v>
      </c>
      <c r="F357">
        <v>19.178000000000001</v>
      </c>
      <c r="G357">
        <v>19.337</v>
      </c>
    </row>
    <row r="358" spans="1:7" x14ac:dyDescent="0.2">
      <c r="A358">
        <v>-15</v>
      </c>
      <c r="B358">
        <v>48.06</v>
      </c>
      <c r="C358">
        <v>19.753</v>
      </c>
      <c r="D358">
        <v>19.649999999999999</v>
      </c>
      <c r="E358">
        <v>19.652999999999999</v>
      </c>
      <c r="F358">
        <v>19.782</v>
      </c>
      <c r="G358">
        <v>19.925999999999998</v>
      </c>
    </row>
    <row r="359" spans="1:7" x14ac:dyDescent="0.2">
      <c r="A359">
        <v>-14</v>
      </c>
      <c r="B359">
        <v>46.93</v>
      </c>
      <c r="C359">
        <v>20.341999999999999</v>
      </c>
      <c r="D359">
        <v>20.239999999999998</v>
      </c>
      <c r="E359">
        <v>20.244</v>
      </c>
      <c r="F359">
        <v>20.37</v>
      </c>
      <c r="G359">
        <v>20.513999999999999</v>
      </c>
    </row>
    <row r="360" spans="1:7" x14ac:dyDescent="0.2">
      <c r="A360">
        <v>-13</v>
      </c>
      <c r="B360">
        <v>45.89</v>
      </c>
      <c r="C360">
        <v>20.916</v>
      </c>
      <c r="D360">
        <v>20.81</v>
      </c>
      <c r="E360">
        <v>20.815999999999999</v>
      </c>
      <c r="F360">
        <v>20.943999999999999</v>
      </c>
      <c r="G360">
        <v>21.091000000000001</v>
      </c>
    </row>
    <row r="361" spans="1:7" x14ac:dyDescent="0.2">
      <c r="A361">
        <v>-12</v>
      </c>
      <c r="B361">
        <v>44.91</v>
      </c>
      <c r="C361">
        <v>21.468</v>
      </c>
      <c r="D361">
        <v>21.367000000000001</v>
      </c>
      <c r="E361">
        <v>21.38</v>
      </c>
      <c r="F361">
        <v>21.5</v>
      </c>
      <c r="G361">
        <v>21.623999999999999</v>
      </c>
    </row>
    <row r="362" spans="1:7" x14ac:dyDescent="0.2">
      <c r="A362">
        <v>-11</v>
      </c>
      <c r="B362">
        <v>44.02</v>
      </c>
      <c r="C362">
        <v>22.001999999999999</v>
      </c>
      <c r="D362">
        <v>21.902999999999999</v>
      </c>
      <c r="E362">
        <v>21.914999999999999</v>
      </c>
      <c r="F362">
        <v>22.033000000000001</v>
      </c>
      <c r="G362">
        <v>22.158999999999999</v>
      </c>
    </row>
    <row r="363" spans="1:7" x14ac:dyDescent="0.2">
      <c r="A363">
        <v>-10</v>
      </c>
      <c r="B363">
        <v>43.2</v>
      </c>
      <c r="C363">
        <v>22.510999999999999</v>
      </c>
      <c r="D363">
        <v>22.407</v>
      </c>
      <c r="E363">
        <v>22.425000000000001</v>
      </c>
      <c r="F363">
        <v>22.539000000000001</v>
      </c>
      <c r="G363">
        <v>22.673999999999999</v>
      </c>
    </row>
    <row r="364" spans="1:7" x14ac:dyDescent="0.2">
      <c r="A364">
        <v>-9</v>
      </c>
      <c r="B364">
        <v>42.45</v>
      </c>
      <c r="C364">
        <v>22.984999999999999</v>
      </c>
      <c r="D364">
        <v>22.88</v>
      </c>
      <c r="E364">
        <v>22.905000000000001</v>
      </c>
      <c r="F364">
        <v>23.013000000000002</v>
      </c>
      <c r="G364">
        <v>23.140999999999998</v>
      </c>
    </row>
    <row r="365" spans="1:7" x14ac:dyDescent="0.2">
      <c r="A365">
        <v>-8</v>
      </c>
      <c r="B365">
        <v>41.79</v>
      </c>
      <c r="C365">
        <v>23.420999999999999</v>
      </c>
      <c r="D365">
        <v>23.315999999999999</v>
      </c>
      <c r="E365">
        <v>23.344999999999999</v>
      </c>
      <c r="F365">
        <v>23.449000000000002</v>
      </c>
      <c r="G365">
        <v>23.574000000000002</v>
      </c>
    </row>
    <row r="366" spans="1:7" x14ac:dyDescent="0.2">
      <c r="A366">
        <v>-7</v>
      </c>
      <c r="B366">
        <v>41.2</v>
      </c>
      <c r="C366">
        <v>23.815999999999999</v>
      </c>
      <c r="D366">
        <v>23.706</v>
      </c>
      <c r="E366">
        <v>23.745000000000001</v>
      </c>
      <c r="F366">
        <v>23.838000000000001</v>
      </c>
      <c r="G366">
        <v>23.974</v>
      </c>
    </row>
    <row r="367" spans="1:7" x14ac:dyDescent="0.2">
      <c r="A367">
        <v>-6</v>
      </c>
      <c r="B367">
        <v>40.69</v>
      </c>
      <c r="C367">
        <v>24.163</v>
      </c>
      <c r="D367">
        <v>24.056999999999999</v>
      </c>
      <c r="E367">
        <v>24.087</v>
      </c>
      <c r="F367">
        <v>24.184000000000001</v>
      </c>
      <c r="G367">
        <v>24.321999999999999</v>
      </c>
    </row>
    <row r="368" spans="1:7" x14ac:dyDescent="0.2">
      <c r="A368">
        <v>-5</v>
      </c>
      <c r="B368">
        <v>40.26</v>
      </c>
      <c r="C368">
        <v>24.457999999999998</v>
      </c>
      <c r="D368">
        <v>24.359000000000002</v>
      </c>
      <c r="E368">
        <v>24.381</v>
      </c>
      <c r="F368">
        <v>24.486999999999998</v>
      </c>
      <c r="G368">
        <v>24.606999999999999</v>
      </c>
    </row>
    <row r="369" spans="1:7" x14ac:dyDescent="0.2">
      <c r="A369">
        <v>-4</v>
      </c>
      <c r="B369">
        <v>39.9</v>
      </c>
      <c r="C369">
        <v>24.721</v>
      </c>
      <c r="D369">
        <v>24.634</v>
      </c>
      <c r="E369">
        <v>24.635999999999999</v>
      </c>
      <c r="F369">
        <v>24.757000000000001</v>
      </c>
      <c r="G369">
        <v>24.856000000000002</v>
      </c>
    </row>
    <row r="370" spans="1:7" x14ac:dyDescent="0.2">
      <c r="A370">
        <v>-3</v>
      </c>
      <c r="B370">
        <v>39.630000000000003</v>
      </c>
      <c r="C370">
        <v>24.948</v>
      </c>
      <c r="D370">
        <v>24.899000000000001</v>
      </c>
      <c r="E370">
        <v>24.827000000000002</v>
      </c>
      <c r="F370">
        <v>25.004000000000001</v>
      </c>
      <c r="G370">
        <v>25.064</v>
      </c>
    </row>
    <row r="371" spans="1:7" x14ac:dyDescent="0.2">
      <c r="A371">
        <v>-2</v>
      </c>
      <c r="B371">
        <v>39.43</v>
      </c>
      <c r="C371">
        <v>25.155999999999999</v>
      </c>
      <c r="D371">
        <v>25.177</v>
      </c>
      <c r="E371">
        <v>24.992999999999999</v>
      </c>
      <c r="F371">
        <v>25.244</v>
      </c>
      <c r="G371">
        <v>25.212</v>
      </c>
    </row>
    <row r="372" spans="1:7" x14ac:dyDescent="0.2">
      <c r="A372">
        <v>-1</v>
      </c>
      <c r="B372">
        <v>39.31</v>
      </c>
      <c r="C372">
        <v>25.361999999999998</v>
      </c>
      <c r="D372">
        <v>25.481000000000002</v>
      </c>
      <c r="E372">
        <v>25.13</v>
      </c>
      <c r="F372">
        <v>25.498000000000001</v>
      </c>
      <c r="G372">
        <v>25.34</v>
      </c>
    </row>
    <row r="373" spans="1:7" x14ac:dyDescent="0.2">
      <c r="A373">
        <v>0</v>
      </c>
      <c r="B373">
        <v>39.270000000000003</v>
      </c>
      <c r="C373">
        <v>25.602</v>
      </c>
      <c r="D373">
        <v>25.861000000000001</v>
      </c>
      <c r="E373">
        <v>25.274000000000001</v>
      </c>
      <c r="F373">
        <v>25.809000000000001</v>
      </c>
      <c r="G373">
        <v>25.463000000000001</v>
      </c>
    </row>
    <row r="374" spans="1:7" x14ac:dyDescent="0.2">
      <c r="A374">
        <v>1</v>
      </c>
      <c r="B374">
        <v>39.31</v>
      </c>
      <c r="C374">
        <v>25.908000000000001</v>
      </c>
      <c r="D374">
        <v>26.369</v>
      </c>
      <c r="E374">
        <v>25.452999999999999</v>
      </c>
      <c r="F374">
        <v>26.219000000000001</v>
      </c>
      <c r="G374">
        <v>25.591000000000001</v>
      </c>
    </row>
    <row r="375" spans="1:7" x14ac:dyDescent="0.2">
      <c r="A375">
        <v>2</v>
      </c>
      <c r="B375">
        <v>39.43</v>
      </c>
      <c r="C375">
        <v>26.305</v>
      </c>
      <c r="D375">
        <v>27.016999999999999</v>
      </c>
      <c r="E375">
        <v>25.687999999999999</v>
      </c>
      <c r="F375">
        <v>26.736000000000001</v>
      </c>
      <c r="G375">
        <v>25.78</v>
      </c>
    </row>
    <row r="376" spans="1:7" x14ac:dyDescent="0.2">
      <c r="A376">
        <v>3</v>
      </c>
      <c r="B376">
        <v>39.630000000000003</v>
      </c>
      <c r="C376">
        <v>26.835999999999999</v>
      </c>
      <c r="D376">
        <v>27.867000000000001</v>
      </c>
      <c r="E376">
        <v>26</v>
      </c>
      <c r="F376">
        <v>27.408999999999999</v>
      </c>
      <c r="G376">
        <v>26.065999999999999</v>
      </c>
    </row>
    <row r="377" spans="1:7" x14ac:dyDescent="0.2">
      <c r="A377">
        <v>4</v>
      </c>
      <c r="B377">
        <v>39.9</v>
      </c>
      <c r="C377">
        <v>27.538</v>
      </c>
      <c r="D377">
        <v>28.975999999999999</v>
      </c>
      <c r="E377">
        <v>26.462</v>
      </c>
      <c r="F377">
        <v>28.286999999999999</v>
      </c>
      <c r="G377">
        <v>26.427</v>
      </c>
    </row>
    <row r="378" spans="1:7" x14ac:dyDescent="0.2">
      <c r="A378">
        <v>5</v>
      </c>
      <c r="B378">
        <v>40.26</v>
      </c>
      <c r="C378">
        <v>28.425999999999998</v>
      </c>
      <c r="D378">
        <v>30.353999999999999</v>
      </c>
      <c r="E378">
        <v>27.085000000000001</v>
      </c>
      <c r="F378">
        <v>29.373000000000001</v>
      </c>
      <c r="G378">
        <v>26.895</v>
      </c>
    </row>
    <row r="379" spans="1:7" x14ac:dyDescent="0.2">
      <c r="A379">
        <v>6</v>
      </c>
      <c r="B379">
        <v>40.69</v>
      </c>
      <c r="C379">
        <v>29.548999999999999</v>
      </c>
      <c r="D379">
        <v>32.01</v>
      </c>
      <c r="E379">
        <v>27.916</v>
      </c>
      <c r="F379">
        <v>30.677</v>
      </c>
      <c r="G379">
        <v>27.594000000000001</v>
      </c>
    </row>
    <row r="380" spans="1:7" x14ac:dyDescent="0.2">
      <c r="A380">
        <v>7</v>
      </c>
      <c r="B380">
        <v>41.2</v>
      </c>
      <c r="C380">
        <v>30.911999999999999</v>
      </c>
      <c r="D380">
        <v>33.936</v>
      </c>
      <c r="E380">
        <v>28.977</v>
      </c>
      <c r="F380">
        <v>32.200000000000003</v>
      </c>
      <c r="G380">
        <v>28.535</v>
      </c>
    </row>
    <row r="381" spans="1:7" x14ac:dyDescent="0.2">
      <c r="A381">
        <v>8</v>
      </c>
      <c r="B381">
        <v>41.79</v>
      </c>
      <c r="C381">
        <v>32.499000000000002</v>
      </c>
      <c r="D381">
        <v>36.082999999999998</v>
      </c>
      <c r="E381">
        <v>30.271000000000001</v>
      </c>
      <c r="F381">
        <v>33.923999999999999</v>
      </c>
      <c r="G381">
        <v>29.716999999999999</v>
      </c>
    </row>
    <row r="382" spans="1:7" x14ac:dyDescent="0.2">
      <c r="A382">
        <v>9</v>
      </c>
      <c r="B382">
        <v>42.45</v>
      </c>
      <c r="C382">
        <v>34.308999999999997</v>
      </c>
      <c r="D382">
        <v>38.442999999999998</v>
      </c>
      <c r="E382">
        <v>31.788</v>
      </c>
      <c r="F382">
        <v>35.828000000000003</v>
      </c>
      <c r="G382">
        <v>31.175999999999998</v>
      </c>
    </row>
    <row r="383" spans="1:7" x14ac:dyDescent="0.2">
      <c r="A383">
        <v>10</v>
      </c>
      <c r="B383">
        <v>43.2</v>
      </c>
      <c r="C383">
        <v>36.31</v>
      </c>
      <c r="D383">
        <v>40.975999999999999</v>
      </c>
      <c r="E383">
        <v>33.506999999999998</v>
      </c>
      <c r="F383">
        <v>37.884</v>
      </c>
      <c r="G383">
        <v>32.872999999999998</v>
      </c>
    </row>
    <row r="384" spans="1:7" x14ac:dyDescent="0.2">
      <c r="A384">
        <v>11</v>
      </c>
      <c r="B384">
        <v>44.02</v>
      </c>
      <c r="C384">
        <v>38.463999999999999</v>
      </c>
      <c r="D384">
        <v>43.639000000000003</v>
      </c>
      <c r="E384">
        <v>35.386000000000003</v>
      </c>
      <c r="F384">
        <v>40.067999999999998</v>
      </c>
      <c r="G384">
        <v>34.762999999999998</v>
      </c>
    </row>
    <row r="385" spans="1:7" x14ac:dyDescent="0.2">
      <c r="A385">
        <v>12</v>
      </c>
      <c r="B385">
        <v>44.91</v>
      </c>
      <c r="C385">
        <v>40.741</v>
      </c>
      <c r="D385">
        <v>46.389000000000003</v>
      </c>
      <c r="E385">
        <v>37.399000000000001</v>
      </c>
      <c r="F385">
        <v>42.369</v>
      </c>
      <c r="G385">
        <v>36.807000000000002</v>
      </c>
    </row>
    <row r="386" spans="1:7" x14ac:dyDescent="0.2">
      <c r="A386">
        <v>13</v>
      </c>
      <c r="B386">
        <v>45.89</v>
      </c>
      <c r="C386">
        <v>43.088000000000001</v>
      </c>
      <c r="D386">
        <v>49.137</v>
      </c>
      <c r="E386">
        <v>39.503</v>
      </c>
      <c r="F386">
        <v>44.738</v>
      </c>
      <c r="G386">
        <v>38.973999999999997</v>
      </c>
    </row>
    <row r="387" spans="1:7" x14ac:dyDescent="0.2">
      <c r="A387">
        <v>14</v>
      </c>
      <c r="B387">
        <v>46.93</v>
      </c>
      <c r="C387">
        <v>45.454999999999998</v>
      </c>
      <c r="D387">
        <v>51.787999999999997</v>
      </c>
      <c r="E387">
        <v>41.673000000000002</v>
      </c>
      <c r="F387">
        <v>47.122999999999998</v>
      </c>
      <c r="G387">
        <v>41.234999999999999</v>
      </c>
    </row>
    <row r="388" spans="1:7" x14ac:dyDescent="0.2">
      <c r="A388">
        <v>15</v>
      </c>
      <c r="B388">
        <v>48.06</v>
      </c>
      <c r="C388">
        <v>47.767000000000003</v>
      </c>
      <c r="D388">
        <v>54.220999999999997</v>
      </c>
      <c r="E388">
        <v>43.847000000000001</v>
      </c>
      <c r="F388">
        <v>49.460999999999999</v>
      </c>
      <c r="G388">
        <v>43.536999999999999</v>
      </c>
    </row>
    <row r="389" spans="1:7" x14ac:dyDescent="0.2">
      <c r="A389">
        <v>16</v>
      </c>
      <c r="B389">
        <v>49.26</v>
      </c>
      <c r="C389">
        <v>49.93</v>
      </c>
      <c r="D389">
        <v>56.290999999999997</v>
      </c>
      <c r="E389">
        <v>45.968000000000004</v>
      </c>
      <c r="F389">
        <v>51.655999999999999</v>
      </c>
      <c r="G389">
        <v>45.805</v>
      </c>
    </row>
    <row r="390" spans="1:7" x14ac:dyDescent="0.2">
      <c r="A390">
        <v>17</v>
      </c>
      <c r="B390">
        <v>50.53</v>
      </c>
      <c r="C390">
        <v>51.887999999999998</v>
      </c>
      <c r="D390">
        <v>57.944000000000003</v>
      </c>
      <c r="E390">
        <v>47.968000000000004</v>
      </c>
      <c r="F390">
        <v>53.646999999999998</v>
      </c>
      <c r="G390">
        <v>47.991</v>
      </c>
    </row>
    <row r="391" spans="1:7" x14ac:dyDescent="0.2">
      <c r="A391">
        <v>18</v>
      </c>
      <c r="B391">
        <v>51.87</v>
      </c>
      <c r="C391">
        <v>53.573999999999998</v>
      </c>
      <c r="D391">
        <v>59.16</v>
      </c>
      <c r="E391">
        <v>49.758000000000003</v>
      </c>
      <c r="F391">
        <v>55.366</v>
      </c>
      <c r="G391">
        <v>50.014000000000003</v>
      </c>
    </row>
    <row r="392" spans="1:7" x14ac:dyDescent="0.2">
      <c r="A392">
        <v>19</v>
      </c>
      <c r="B392">
        <v>53.29</v>
      </c>
      <c r="C392">
        <v>54.920999999999999</v>
      </c>
      <c r="D392">
        <v>59.947000000000003</v>
      </c>
      <c r="E392">
        <v>51.265999999999998</v>
      </c>
      <c r="F392">
        <v>56.704000000000001</v>
      </c>
      <c r="G392">
        <v>51.765999999999998</v>
      </c>
    </row>
    <row r="393" spans="1:7" x14ac:dyDescent="0.2">
      <c r="A393">
        <v>20</v>
      </c>
      <c r="B393">
        <v>54.78</v>
      </c>
      <c r="C393">
        <v>55.889000000000003</v>
      </c>
      <c r="D393">
        <v>60.276000000000003</v>
      </c>
      <c r="E393">
        <v>52.476999999999997</v>
      </c>
      <c r="F393">
        <v>57.627000000000002</v>
      </c>
      <c r="G393">
        <v>53.179000000000002</v>
      </c>
    </row>
    <row r="394" spans="1:7" x14ac:dyDescent="0.2">
      <c r="A394">
        <v>21</v>
      </c>
      <c r="B394">
        <v>56.34</v>
      </c>
      <c r="C394">
        <v>56.47</v>
      </c>
      <c r="D394">
        <v>60.13</v>
      </c>
      <c r="E394">
        <v>53.362000000000002</v>
      </c>
      <c r="F394">
        <v>58.143999999999998</v>
      </c>
      <c r="G394">
        <v>54.243000000000002</v>
      </c>
    </row>
    <row r="395" spans="1:7" x14ac:dyDescent="0.2">
      <c r="A395">
        <v>22</v>
      </c>
      <c r="B395">
        <v>57.97</v>
      </c>
      <c r="C395">
        <v>56.625</v>
      </c>
      <c r="D395">
        <v>59.536999999999999</v>
      </c>
      <c r="E395">
        <v>53.866999999999997</v>
      </c>
      <c r="F395">
        <v>58.19</v>
      </c>
      <c r="G395">
        <v>54.905999999999999</v>
      </c>
    </row>
    <row r="396" spans="1:7" x14ac:dyDescent="0.2">
      <c r="A396">
        <v>23</v>
      </c>
      <c r="B396">
        <v>59.67</v>
      </c>
      <c r="C396">
        <v>56.372999999999998</v>
      </c>
      <c r="D396">
        <v>58.59</v>
      </c>
      <c r="E396">
        <v>53.948999999999998</v>
      </c>
      <c r="F396">
        <v>57.728000000000002</v>
      </c>
      <c r="G396">
        <v>55.223999999999997</v>
      </c>
    </row>
    <row r="397" spans="1:7" x14ac:dyDescent="0.2">
      <c r="A397">
        <v>24</v>
      </c>
      <c r="B397">
        <v>61.44</v>
      </c>
      <c r="C397">
        <v>55.765000000000001</v>
      </c>
      <c r="D397">
        <v>57.366999999999997</v>
      </c>
      <c r="E397">
        <v>53.643999999999998</v>
      </c>
      <c r="F397">
        <v>56.932000000000002</v>
      </c>
      <c r="G397">
        <v>55.119</v>
      </c>
    </row>
    <row r="398" spans="1:7" x14ac:dyDescent="0.2">
      <c r="A398">
        <v>25</v>
      </c>
      <c r="B398">
        <v>63.28</v>
      </c>
      <c r="C398">
        <v>54.801000000000002</v>
      </c>
      <c r="D398">
        <v>55.893999999999998</v>
      </c>
      <c r="E398">
        <v>52.978000000000002</v>
      </c>
      <c r="F398">
        <v>55.749000000000002</v>
      </c>
      <c r="G398">
        <v>54.582999999999998</v>
      </c>
    </row>
    <row r="399" spans="1:7" x14ac:dyDescent="0.2">
      <c r="A399">
        <v>26</v>
      </c>
      <c r="B399">
        <v>65.180000000000007</v>
      </c>
      <c r="C399">
        <v>53.595999999999997</v>
      </c>
      <c r="D399">
        <v>54.256999999999998</v>
      </c>
      <c r="E399">
        <v>52.076000000000001</v>
      </c>
      <c r="F399">
        <v>54.363</v>
      </c>
      <c r="G399">
        <v>53.689</v>
      </c>
    </row>
    <row r="400" spans="1:7" x14ac:dyDescent="0.2">
      <c r="A400">
        <v>27</v>
      </c>
      <c r="B400">
        <v>67.150000000000006</v>
      </c>
      <c r="C400">
        <v>52.177</v>
      </c>
      <c r="D400">
        <v>52.518999999999998</v>
      </c>
      <c r="E400">
        <v>50.936999999999998</v>
      </c>
      <c r="F400">
        <v>52.752000000000002</v>
      </c>
      <c r="G400">
        <v>52.497999999999998</v>
      </c>
    </row>
    <row r="401" spans="1:7" x14ac:dyDescent="0.2">
      <c r="A401">
        <v>28</v>
      </c>
      <c r="B401">
        <v>69.19</v>
      </c>
      <c r="C401">
        <v>50.63</v>
      </c>
      <c r="D401">
        <v>50.74</v>
      </c>
      <c r="E401">
        <v>49.633000000000003</v>
      </c>
      <c r="F401">
        <v>51.042000000000002</v>
      </c>
      <c r="G401">
        <v>51.104999999999997</v>
      </c>
    </row>
    <row r="402" spans="1:7" x14ac:dyDescent="0.2">
      <c r="A402">
        <v>29</v>
      </c>
      <c r="B402">
        <v>71.290000000000006</v>
      </c>
      <c r="C402">
        <v>49.011000000000003</v>
      </c>
      <c r="D402">
        <v>48.960999999999999</v>
      </c>
      <c r="E402">
        <v>48.228000000000002</v>
      </c>
      <c r="F402">
        <v>49.262</v>
      </c>
      <c r="G402">
        <v>49.591000000000001</v>
      </c>
    </row>
    <row r="403" spans="1:7" x14ac:dyDescent="0.2">
      <c r="A403">
        <v>30</v>
      </c>
      <c r="B403">
        <v>73.45</v>
      </c>
      <c r="C403">
        <v>47.353999999999999</v>
      </c>
      <c r="D403">
        <v>47.194000000000003</v>
      </c>
      <c r="E403">
        <v>46.728000000000002</v>
      </c>
      <c r="F403">
        <v>47.466000000000001</v>
      </c>
      <c r="G403">
        <v>48.029000000000003</v>
      </c>
    </row>
    <row r="404" spans="1:7" x14ac:dyDescent="0.2">
      <c r="A404">
        <v>31</v>
      </c>
      <c r="B404">
        <v>75.67</v>
      </c>
      <c r="C404">
        <v>45.697000000000003</v>
      </c>
      <c r="D404">
        <v>45.46</v>
      </c>
      <c r="E404">
        <v>45.219000000000001</v>
      </c>
      <c r="F404">
        <v>45.698</v>
      </c>
      <c r="G404">
        <v>46.411000000000001</v>
      </c>
    </row>
    <row r="405" spans="1:7" x14ac:dyDescent="0.2">
      <c r="A405">
        <v>32</v>
      </c>
      <c r="B405">
        <v>77.959999999999994</v>
      </c>
      <c r="C405">
        <v>44.063000000000002</v>
      </c>
      <c r="D405">
        <v>43.779000000000003</v>
      </c>
      <c r="E405">
        <v>43.686</v>
      </c>
      <c r="F405">
        <v>43.965000000000003</v>
      </c>
      <c r="G405">
        <v>44.822000000000003</v>
      </c>
    </row>
    <row r="406" spans="1:7" x14ac:dyDescent="0.2">
      <c r="A406">
        <v>33</v>
      </c>
      <c r="B406">
        <v>80.31</v>
      </c>
      <c r="C406">
        <v>42.457999999999998</v>
      </c>
      <c r="D406">
        <v>42.149000000000001</v>
      </c>
      <c r="E406">
        <v>42.177</v>
      </c>
      <c r="F406">
        <v>42.274999999999999</v>
      </c>
      <c r="G406">
        <v>43.232999999999997</v>
      </c>
    </row>
    <row r="407" spans="1:7" x14ac:dyDescent="0.2">
      <c r="A407">
        <v>34</v>
      </c>
      <c r="B407">
        <v>82.71</v>
      </c>
      <c r="C407">
        <v>40.902999999999999</v>
      </c>
      <c r="D407">
        <v>40.579000000000001</v>
      </c>
      <c r="E407">
        <v>40.701000000000001</v>
      </c>
      <c r="F407">
        <v>40.664000000000001</v>
      </c>
      <c r="G407">
        <v>41.667999999999999</v>
      </c>
    </row>
    <row r="408" spans="1:7" x14ac:dyDescent="0.2">
      <c r="A408">
        <v>35</v>
      </c>
      <c r="B408">
        <v>85.17</v>
      </c>
      <c r="C408">
        <v>39.396999999999998</v>
      </c>
      <c r="D408">
        <v>39.07</v>
      </c>
      <c r="E408">
        <v>39.252000000000002</v>
      </c>
      <c r="F408">
        <v>39.106000000000002</v>
      </c>
      <c r="G408">
        <v>40.158000000000001</v>
      </c>
    </row>
    <row r="409" spans="1:7" x14ac:dyDescent="0.2">
      <c r="A409">
        <v>36</v>
      </c>
      <c r="B409">
        <v>87.69</v>
      </c>
      <c r="C409">
        <v>37.945</v>
      </c>
      <c r="D409">
        <v>37.616999999999997</v>
      </c>
      <c r="E409">
        <v>37.863</v>
      </c>
      <c r="F409">
        <v>37.616999999999997</v>
      </c>
      <c r="G409">
        <v>38.680999999999997</v>
      </c>
    </row>
    <row r="410" spans="1:7" x14ac:dyDescent="0.2">
      <c r="A410">
        <v>37</v>
      </c>
      <c r="B410">
        <v>90.26</v>
      </c>
      <c r="C410">
        <v>36.552</v>
      </c>
      <c r="D410">
        <v>36.228000000000002</v>
      </c>
      <c r="E410">
        <v>36.509</v>
      </c>
      <c r="F410">
        <v>36.192999999999998</v>
      </c>
      <c r="G410">
        <v>37.28</v>
      </c>
    </row>
    <row r="411" spans="1:7" x14ac:dyDescent="0.2">
      <c r="A411">
        <v>38</v>
      </c>
      <c r="B411">
        <v>92.89</v>
      </c>
      <c r="C411">
        <v>35.216999999999999</v>
      </c>
      <c r="D411">
        <v>34.896000000000001</v>
      </c>
      <c r="E411">
        <v>35.21</v>
      </c>
      <c r="F411">
        <v>34.838999999999999</v>
      </c>
      <c r="G411">
        <v>35.923999999999999</v>
      </c>
    </row>
    <row r="412" spans="1:7" x14ac:dyDescent="0.2">
      <c r="A412">
        <v>39</v>
      </c>
      <c r="B412">
        <v>95.57</v>
      </c>
      <c r="C412">
        <v>33.942</v>
      </c>
      <c r="D412">
        <v>33.625</v>
      </c>
      <c r="E412">
        <v>33.976999999999997</v>
      </c>
      <c r="F412">
        <v>33.543999999999997</v>
      </c>
      <c r="G412">
        <v>34.622</v>
      </c>
    </row>
    <row r="413" spans="1:7" x14ac:dyDescent="0.2">
      <c r="A413">
        <v>40</v>
      </c>
      <c r="B413">
        <v>98.3</v>
      </c>
      <c r="C413">
        <v>32.720999999999997</v>
      </c>
      <c r="D413">
        <v>32.412999999999997</v>
      </c>
      <c r="E413">
        <v>32.777999999999999</v>
      </c>
      <c r="F413">
        <v>32.308999999999997</v>
      </c>
      <c r="G413">
        <v>33.383000000000003</v>
      </c>
    </row>
    <row r="414" spans="1:7" x14ac:dyDescent="0.2">
      <c r="A414">
        <v>41</v>
      </c>
      <c r="B414">
        <v>101.09</v>
      </c>
      <c r="C414">
        <v>31.550999999999998</v>
      </c>
      <c r="D414">
        <v>31.248999999999999</v>
      </c>
      <c r="E414">
        <v>31.638999999999999</v>
      </c>
      <c r="F414">
        <v>31.14</v>
      </c>
      <c r="G414">
        <v>32.177999999999997</v>
      </c>
    </row>
    <row r="415" spans="1:7" x14ac:dyDescent="0.2">
      <c r="A415">
        <v>42</v>
      </c>
      <c r="B415">
        <v>103.92</v>
      </c>
      <c r="C415">
        <v>30.439</v>
      </c>
      <c r="D415">
        <v>30.137</v>
      </c>
      <c r="E415">
        <v>30.56</v>
      </c>
      <c r="F415">
        <v>30.024999999999999</v>
      </c>
      <c r="G415">
        <v>31.033999999999999</v>
      </c>
    </row>
    <row r="416" spans="1:7" x14ac:dyDescent="0.2">
      <c r="A416">
        <v>43</v>
      </c>
      <c r="B416">
        <v>106.8</v>
      </c>
      <c r="C416">
        <v>29.378</v>
      </c>
      <c r="D416">
        <v>29.081</v>
      </c>
      <c r="E416">
        <v>29.510999999999999</v>
      </c>
      <c r="F416">
        <v>28.963999999999999</v>
      </c>
      <c r="G416">
        <v>29.956</v>
      </c>
    </row>
    <row r="417" spans="1:7" x14ac:dyDescent="0.2">
      <c r="A417">
        <v>44</v>
      </c>
      <c r="B417">
        <v>109.72</v>
      </c>
      <c r="C417">
        <v>28.367000000000001</v>
      </c>
      <c r="D417">
        <v>28.068999999999999</v>
      </c>
      <c r="E417">
        <v>28.524000000000001</v>
      </c>
      <c r="F417">
        <v>27.951000000000001</v>
      </c>
      <c r="G417">
        <v>28.925999999999998</v>
      </c>
    </row>
    <row r="418" spans="1:7" x14ac:dyDescent="0.2">
      <c r="A418">
        <v>45</v>
      </c>
      <c r="B418">
        <v>112.69</v>
      </c>
      <c r="C418">
        <v>27.404</v>
      </c>
      <c r="D418">
        <v>27.103999999999999</v>
      </c>
      <c r="E418">
        <v>27.579000000000001</v>
      </c>
      <c r="F418">
        <v>26.981000000000002</v>
      </c>
      <c r="G418">
        <v>27.951000000000001</v>
      </c>
    </row>
    <row r="419" spans="1:7" x14ac:dyDescent="0.2">
      <c r="A419">
        <v>46</v>
      </c>
      <c r="B419">
        <v>115.7</v>
      </c>
      <c r="C419">
        <v>26.483000000000001</v>
      </c>
      <c r="D419">
        <v>26.184000000000001</v>
      </c>
      <c r="E419">
        <v>26.675999999999998</v>
      </c>
      <c r="F419">
        <v>26.056999999999999</v>
      </c>
      <c r="G419">
        <v>27.015999999999998</v>
      </c>
    </row>
    <row r="420" spans="1:7" x14ac:dyDescent="0.2">
      <c r="A420">
        <v>47</v>
      </c>
      <c r="B420">
        <v>118.76</v>
      </c>
      <c r="C420">
        <v>25.6</v>
      </c>
      <c r="D420">
        <v>25.302</v>
      </c>
      <c r="E420">
        <v>25.803999999999998</v>
      </c>
      <c r="F420">
        <v>25.175999999999998</v>
      </c>
      <c r="G420">
        <v>26.119</v>
      </c>
    </row>
    <row r="421" spans="1:7" x14ac:dyDescent="0.2">
      <c r="A421">
        <v>48</v>
      </c>
      <c r="B421">
        <v>121.85</v>
      </c>
      <c r="C421">
        <v>24.759</v>
      </c>
      <c r="D421">
        <v>24.463000000000001</v>
      </c>
      <c r="E421">
        <v>24.981999999999999</v>
      </c>
      <c r="F421">
        <v>24.335999999999999</v>
      </c>
      <c r="G421">
        <v>25.254999999999999</v>
      </c>
    </row>
    <row r="422" spans="1:7" x14ac:dyDescent="0.2">
      <c r="A422">
        <v>49</v>
      </c>
      <c r="B422">
        <v>124.99</v>
      </c>
      <c r="C422">
        <v>23.95</v>
      </c>
      <c r="D422">
        <v>23.66</v>
      </c>
      <c r="E422">
        <v>24.190999999999999</v>
      </c>
      <c r="F422">
        <v>23.527999999999999</v>
      </c>
      <c r="G422">
        <v>24.42</v>
      </c>
    </row>
    <row r="423" spans="1:7" x14ac:dyDescent="0.2">
      <c r="A423">
        <v>50</v>
      </c>
      <c r="B423">
        <v>128.16</v>
      </c>
      <c r="C423">
        <v>23.173999999999999</v>
      </c>
      <c r="D423">
        <v>22.888000000000002</v>
      </c>
      <c r="E423">
        <v>23.434000000000001</v>
      </c>
      <c r="F423">
        <v>22.756</v>
      </c>
      <c r="G423">
        <v>23.617999999999999</v>
      </c>
    </row>
    <row r="424" spans="1:7" x14ac:dyDescent="0.2">
      <c r="A424">
        <v>51</v>
      </c>
      <c r="B424">
        <v>131.37</v>
      </c>
      <c r="C424">
        <v>22.431999999999999</v>
      </c>
      <c r="D424">
        <v>22.158000000000001</v>
      </c>
      <c r="E424">
        <v>22.707999999999998</v>
      </c>
      <c r="F424">
        <v>22.013000000000002</v>
      </c>
      <c r="G424">
        <v>22.847000000000001</v>
      </c>
    </row>
    <row r="425" spans="1:7" x14ac:dyDescent="0.2">
      <c r="A425">
        <v>52</v>
      </c>
      <c r="B425">
        <v>134.61000000000001</v>
      </c>
      <c r="C425">
        <v>21.72</v>
      </c>
      <c r="D425">
        <v>21.456</v>
      </c>
      <c r="E425">
        <v>22.013000000000002</v>
      </c>
      <c r="F425">
        <v>21.305</v>
      </c>
      <c r="G425">
        <v>22.108000000000001</v>
      </c>
    </row>
    <row r="426" spans="1:7" x14ac:dyDescent="0.2">
      <c r="A426">
        <v>53</v>
      </c>
      <c r="B426">
        <v>137.88999999999999</v>
      </c>
      <c r="C426">
        <v>21.044</v>
      </c>
      <c r="D426">
        <v>20.786999999999999</v>
      </c>
      <c r="E426">
        <v>21.353000000000002</v>
      </c>
      <c r="F426">
        <v>20.632999999999999</v>
      </c>
      <c r="G426">
        <v>21.402999999999999</v>
      </c>
    </row>
    <row r="427" spans="1:7" x14ac:dyDescent="0.2">
      <c r="A427">
        <v>54</v>
      </c>
      <c r="B427">
        <v>141.19</v>
      </c>
      <c r="C427">
        <v>20.388999999999999</v>
      </c>
      <c r="D427">
        <v>20.143000000000001</v>
      </c>
      <c r="E427">
        <v>20.718</v>
      </c>
      <c r="F427">
        <v>19.981000000000002</v>
      </c>
      <c r="G427">
        <v>20.715</v>
      </c>
    </row>
    <row r="428" spans="1:7" x14ac:dyDescent="0.2">
      <c r="A428">
        <v>55</v>
      </c>
      <c r="B428">
        <v>144.53</v>
      </c>
      <c r="C428">
        <v>19.759</v>
      </c>
      <c r="D428">
        <v>19.529</v>
      </c>
      <c r="E428">
        <v>20.103999999999999</v>
      </c>
      <c r="F428">
        <v>19.353999999999999</v>
      </c>
      <c r="G428">
        <v>20.047999999999998</v>
      </c>
    </row>
    <row r="429" spans="1:7" x14ac:dyDescent="0.2">
      <c r="A429">
        <v>56</v>
      </c>
      <c r="B429">
        <v>147.9</v>
      </c>
      <c r="C429">
        <v>19.161000000000001</v>
      </c>
      <c r="D429">
        <v>18.946999999999999</v>
      </c>
      <c r="E429">
        <v>19.521000000000001</v>
      </c>
      <c r="F429">
        <v>18.760000000000002</v>
      </c>
      <c r="G429">
        <v>19.414999999999999</v>
      </c>
    </row>
    <row r="430" spans="1:7" x14ac:dyDescent="0.2">
      <c r="A430">
        <v>57</v>
      </c>
      <c r="B430">
        <v>151.30000000000001</v>
      </c>
      <c r="C430">
        <v>18.587</v>
      </c>
      <c r="D430">
        <v>18.384</v>
      </c>
      <c r="E430">
        <v>18.959</v>
      </c>
      <c r="F430">
        <v>18.187000000000001</v>
      </c>
      <c r="G430">
        <v>18.818000000000001</v>
      </c>
    </row>
    <row r="431" spans="1:7" x14ac:dyDescent="0.2">
      <c r="A431">
        <v>58</v>
      </c>
      <c r="B431">
        <v>154.72</v>
      </c>
      <c r="C431">
        <v>18.042999999999999</v>
      </c>
      <c r="D431">
        <v>17.841000000000001</v>
      </c>
      <c r="E431">
        <v>18.425000000000001</v>
      </c>
      <c r="F431">
        <v>17.638999999999999</v>
      </c>
      <c r="G431">
        <v>18.266999999999999</v>
      </c>
    </row>
    <row r="432" spans="1:7" x14ac:dyDescent="0.2">
      <c r="A432">
        <v>59</v>
      </c>
      <c r="B432">
        <v>158.16</v>
      </c>
      <c r="C432">
        <v>17.524999999999999</v>
      </c>
      <c r="D432">
        <v>17.321999999999999</v>
      </c>
      <c r="E432">
        <v>17.908999999999999</v>
      </c>
      <c r="F432">
        <v>17.11</v>
      </c>
      <c r="G432">
        <v>17.760000000000002</v>
      </c>
    </row>
    <row r="433" spans="1:7" x14ac:dyDescent="0.2">
      <c r="A433">
        <v>60</v>
      </c>
      <c r="B433">
        <v>161.63</v>
      </c>
      <c r="C433">
        <v>17.029</v>
      </c>
      <c r="D433">
        <v>16.829000000000001</v>
      </c>
      <c r="E433">
        <v>17.408000000000001</v>
      </c>
      <c r="F433">
        <v>16.61</v>
      </c>
      <c r="G433">
        <v>17.268000000000001</v>
      </c>
    </row>
    <row r="434" spans="1:7" x14ac:dyDescent="0.2">
      <c r="A434">
        <v>61</v>
      </c>
      <c r="B434">
        <v>165.12</v>
      </c>
      <c r="C434">
        <v>16.556999999999999</v>
      </c>
      <c r="D434">
        <v>16.36</v>
      </c>
      <c r="E434">
        <v>16.939</v>
      </c>
      <c r="F434">
        <v>16.126999999999999</v>
      </c>
      <c r="G434">
        <v>16.802</v>
      </c>
    </row>
    <row r="435" spans="1:7" x14ac:dyDescent="0.2">
      <c r="A435">
        <v>62</v>
      </c>
      <c r="B435">
        <v>168.63</v>
      </c>
      <c r="C435">
        <v>16.105</v>
      </c>
      <c r="D435">
        <v>15.906000000000001</v>
      </c>
      <c r="E435">
        <v>16.486000000000001</v>
      </c>
      <c r="F435">
        <v>15.669</v>
      </c>
      <c r="G435">
        <v>16.36</v>
      </c>
    </row>
    <row r="436" spans="1:7" x14ac:dyDescent="0.2">
      <c r="A436">
        <v>63</v>
      </c>
      <c r="B436">
        <v>172.16</v>
      </c>
      <c r="C436">
        <v>15.67</v>
      </c>
      <c r="D436">
        <v>15.474</v>
      </c>
      <c r="E436">
        <v>16.05</v>
      </c>
      <c r="F436">
        <v>15.231999999999999</v>
      </c>
      <c r="G436">
        <v>15.923999999999999</v>
      </c>
    </row>
    <row r="437" spans="1:7" x14ac:dyDescent="0.2">
      <c r="A437">
        <v>64</v>
      </c>
      <c r="B437">
        <v>175.7</v>
      </c>
      <c r="C437">
        <v>15.25</v>
      </c>
      <c r="D437">
        <v>15.058999999999999</v>
      </c>
      <c r="E437">
        <v>15.634</v>
      </c>
      <c r="F437">
        <v>14.813000000000001</v>
      </c>
      <c r="G437">
        <v>15.493</v>
      </c>
    </row>
    <row r="438" spans="1:7" x14ac:dyDescent="0.2">
      <c r="A438">
        <v>65</v>
      </c>
      <c r="B438">
        <v>179.26</v>
      </c>
      <c r="C438">
        <v>14.849</v>
      </c>
      <c r="D438">
        <v>14.657999999999999</v>
      </c>
      <c r="E438">
        <v>15.234999999999999</v>
      </c>
      <c r="F438">
        <v>14.413</v>
      </c>
      <c r="G438">
        <v>15.087999999999999</v>
      </c>
    </row>
    <row r="439" spans="1:7" x14ac:dyDescent="0.2">
      <c r="A439">
        <v>66</v>
      </c>
      <c r="B439">
        <v>182.83</v>
      </c>
      <c r="C439">
        <v>14.467000000000001</v>
      </c>
      <c r="D439">
        <v>14.276</v>
      </c>
      <c r="E439">
        <v>14.853</v>
      </c>
      <c r="F439">
        <v>14.029</v>
      </c>
      <c r="G439">
        <v>14.711</v>
      </c>
    </row>
    <row r="440" spans="1:7" x14ac:dyDescent="0.2">
      <c r="A440">
        <v>67</v>
      </c>
      <c r="B440">
        <v>186.42</v>
      </c>
      <c r="C440">
        <v>14.1</v>
      </c>
      <c r="D440">
        <v>13.907999999999999</v>
      </c>
      <c r="E440">
        <v>14.484999999999999</v>
      </c>
      <c r="F440">
        <v>13.662000000000001</v>
      </c>
      <c r="G440">
        <v>14.343999999999999</v>
      </c>
    </row>
    <row r="441" spans="1:7" x14ac:dyDescent="0.2">
      <c r="A441">
        <v>68</v>
      </c>
      <c r="B441">
        <v>190.02</v>
      </c>
      <c r="C441">
        <v>13.747999999999999</v>
      </c>
      <c r="D441">
        <v>13.558</v>
      </c>
      <c r="E441">
        <v>14.132</v>
      </c>
      <c r="F441">
        <v>13.311</v>
      </c>
      <c r="G441">
        <v>13.988</v>
      </c>
    </row>
    <row r="442" spans="1:7" x14ac:dyDescent="0.2">
      <c r="A442">
        <v>69</v>
      </c>
      <c r="B442">
        <v>193.62</v>
      </c>
      <c r="C442">
        <v>13.406000000000001</v>
      </c>
      <c r="D442">
        <v>13.217000000000001</v>
      </c>
      <c r="E442">
        <v>13.79</v>
      </c>
      <c r="F442">
        <v>12.973000000000001</v>
      </c>
      <c r="G442">
        <v>13.641999999999999</v>
      </c>
    </row>
    <row r="443" spans="1:7" x14ac:dyDescent="0.2">
      <c r="A443">
        <v>70</v>
      </c>
      <c r="B443">
        <v>197.24</v>
      </c>
      <c r="C443">
        <v>13.085000000000001</v>
      </c>
      <c r="D443">
        <v>12.895</v>
      </c>
      <c r="E443">
        <v>13.471</v>
      </c>
      <c r="F443">
        <v>12.651</v>
      </c>
      <c r="G443">
        <v>13.321999999999999</v>
      </c>
    </row>
    <row r="444" spans="1:7" x14ac:dyDescent="0.2">
      <c r="A444">
        <v>71</v>
      </c>
      <c r="B444">
        <v>200.86</v>
      </c>
      <c r="C444">
        <v>12.773999999999999</v>
      </c>
      <c r="D444">
        <v>12.583</v>
      </c>
      <c r="E444">
        <v>13.159000000000001</v>
      </c>
      <c r="F444">
        <v>12.339</v>
      </c>
      <c r="G444">
        <v>13.013</v>
      </c>
    </row>
    <row r="445" spans="1:7" x14ac:dyDescent="0.2">
      <c r="A445">
        <v>72</v>
      </c>
      <c r="B445">
        <v>204.49</v>
      </c>
      <c r="C445">
        <v>12.475</v>
      </c>
      <c r="D445">
        <v>12.281000000000001</v>
      </c>
      <c r="E445">
        <v>12.856</v>
      </c>
      <c r="F445">
        <v>12.047000000000001</v>
      </c>
      <c r="G445">
        <v>12.714</v>
      </c>
    </row>
    <row r="446" spans="1:7" x14ac:dyDescent="0.2">
      <c r="A446">
        <v>73</v>
      </c>
      <c r="B446">
        <v>208.12</v>
      </c>
      <c r="C446">
        <v>12.194000000000001</v>
      </c>
      <c r="D446">
        <v>11.997999999999999</v>
      </c>
      <c r="E446">
        <v>12.569000000000001</v>
      </c>
      <c r="F446">
        <v>11.76</v>
      </c>
      <c r="G446">
        <v>12.45</v>
      </c>
    </row>
    <row r="447" spans="1:7" x14ac:dyDescent="0.2">
      <c r="A447">
        <v>74</v>
      </c>
      <c r="B447">
        <v>211.75</v>
      </c>
      <c r="C447">
        <v>11.923</v>
      </c>
      <c r="D447">
        <v>11.722</v>
      </c>
      <c r="E447">
        <v>12.288</v>
      </c>
      <c r="F447">
        <v>11.487</v>
      </c>
      <c r="G447">
        <v>12.194000000000001</v>
      </c>
    </row>
    <row r="448" spans="1:7" x14ac:dyDescent="0.2">
      <c r="A448">
        <v>75</v>
      </c>
      <c r="B448">
        <v>215.38</v>
      </c>
      <c r="C448">
        <v>11.66</v>
      </c>
      <c r="D448">
        <v>11.458</v>
      </c>
      <c r="E448">
        <v>12.019</v>
      </c>
      <c r="F448">
        <v>11.223000000000001</v>
      </c>
      <c r="G448">
        <v>11.94</v>
      </c>
    </row>
    <row r="449" spans="1:7" x14ac:dyDescent="0.2">
      <c r="A449">
        <v>76</v>
      </c>
      <c r="B449">
        <v>219.02</v>
      </c>
      <c r="C449">
        <v>11.409000000000001</v>
      </c>
      <c r="D449">
        <v>11.2</v>
      </c>
      <c r="E449">
        <v>11.766</v>
      </c>
      <c r="F449">
        <v>10.967000000000001</v>
      </c>
      <c r="G449">
        <v>11.702999999999999</v>
      </c>
    </row>
    <row r="450" spans="1:7" x14ac:dyDescent="0.2">
      <c r="A450">
        <v>77</v>
      </c>
      <c r="B450">
        <v>222.65</v>
      </c>
      <c r="C450">
        <v>11.167999999999999</v>
      </c>
      <c r="D450">
        <v>10.955</v>
      </c>
      <c r="E450">
        <v>11.516</v>
      </c>
      <c r="F450">
        <v>10.722</v>
      </c>
      <c r="G450">
        <v>11.478</v>
      </c>
    </row>
    <row r="451" spans="1:7" x14ac:dyDescent="0.2">
      <c r="A451">
        <v>78</v>
      </c>
      <c r="B451">
        <v>226.27</v>
      </c>
      <c r="C451">
        <v>10.936999999999999</v>
      </c>
      <c r="D451">
        <v>10.715999999999999</v>
      </c>
      <c r="E451">
        <v>11.278</v>
      </c>
      <c r="F451">
        <v>10.487</v>
      </c>
      <c r="G451">
        <v>11.266</v>
      </c>
    </row>
    <row r="452" spans="1:7" x14ac:dyDescent="0.2">
      <c r="A452">
        <v>79</v>
      </c>
      <c r="B452">
        <v>229.9</v>
      </c>
      <c r="C452">
        <v>10.711</v>
      </c>
      <c r="D452">
        <v>10.488</v>
      </c>
      <c r="E452">
        <v>11.048</v>
      </c>
      <c r="F452">
        <v>10.260999999999999</v>
      </c>
      <c r="G452">
        <v>11.048999999999999</v>
      </c>
    </row>
    <row r="453" spans="1:7" x14ac:dyDescent="0.2">
      <c r="A453">
        <v>80</v>
      </c>
      <c r="B453">
        <v>233.51</v>
      </c>
      <c r="C453">
        <v>10.493</v>
      </c>
      <c r="D453">
        <v>10.266999999999999</v>
      </c>
      <c r="E453">
        <v>10.821</v>
      </c>
      <c r="F453">
        <v>10.042</v>
      </c>
      <c r="G453">
        <v>10.84</v>
      </c>
    </row>
    <row r="454" spans="1:7" x14ac:dyDescent="0.2">
      <c r="A454">
        <v>81</v>
      </c>
      <c r="B454">
        <v>237.12</v>
      </c>
      <c r="C454">
        <v>10.285</v>
      </c>
      <c r="D454">
        <v>10.057</v>
      </c>
      <c r="E454">
        <v>10.606</v>
      </c>
      <c r="F454">
        <v>9.8309999999999995</v>
      </c>
      <c r="G454">
        <v>10.644</v>
      </c>
    </row>
    <row r="455" spans="1:7" x14ac:dyDescent="0.2">
      <c r="A455">
        <v>82</v>
      </c>
      <c r="B455">
        <v>240.73</v>
      </c>
      <c r="C455">
        <v>10.082000000000001</v>
      </c>
      <c r="D455">
        <v>9.8510000000000009</v>
      </c>
      <c r="E455">
        <v>10.396000000000001</v>
      </c>
      <c r="F455">
        <v>9.6300000000000008</v>
      </c>
      <c r="G455">
        <v>10.451000000000001</v>
      </c>
    </row>
    <row r="456" spans="1:7" x14ac:dyDescent="0.2">
      <c r="A456">
        <v>83</v>
      </c>
      <c r="B456">
        <v>244.32</v>
      </c>
      <c r="C456">
        <v>9.8889999999999993</v>
      </c>
      <c r="D456">
        <v>9.6590000000000007</v>
      </c>
      <c r="E456">
        <v>10.201000000000001</v>
      </c>
      <c r="F456">
        <v>9.4320000000000004</v>
      </c>
      <c r="G456">
        <v>10.263</v>
      </c>
    </row>
    <row r="457" spans="1:7" x14ac:dyDescent="0.2">
      <c r="A457">
        <v>84</v>
      </c>
      <c r="B457">
        <v>247.9</v>
      </c>
      <c r="C457">
        <v>9.6999999999999993</v>
      </c>
      <c r="D457">
        <v>9.4689999999999994</v>
      </c>
      <c r="E457">
        <v>10.007999999999999</v>
      </c>
      <c r="F457">
        <v>9.2430000000000003</v>
      </c>
      <c r="G457">
        <v>10.081</v>
      </c>
    </row>
    <row r="458" spans="1:7" x14ac:dyDescent="0.2">
      <c r="A458">
        <v>85</v>
      </c>
      <c r="B458">
        <v>251.47</v>
      </c>
      <c r="C458">
        <v>9.5180000000000007</v>
      </c>
      <c r="D458">
        <v>9.2829999999999995</v>
      </c>
      <c r="E458">
        <v>9.82</v>
      </c>
      <c r="F458">
        <v>9.06</v>
      </c>
      <c r="G458">
        <v>9.9090000000000007</v>
      </c>
    </row>
    <row r="459" spans="1:7" x14ac:dyDescent="0.2">
      <c r="A459">
        <v>86</v>
      </c>
      <c r="B459">
        <v>255.03</v>
      </c>
      <c r="C459">
        <v>9.3439999999999994</v>
      </c>
      <c r="D459">
        <v>9.1110000000000007</v>
      </c>
      <c r="E459">
        <v>9.6430000000000007</v>
      </c>
      <c r="F459">
        <v>8.8840000000000003</v>
      </c>
      <c r="G459">
        <v>9.7379999999999995</v>
      </c>
    </row>
    <row r="460" spans="1:7" x14ac:dyDescent="0.2">
      <c r="A460">
        <v>87</v>
      </c>
      <c r="B460">
        <v>258.57</v>
      </c>
      <c r="C460">
        <v>9.1739999999999995</v>
      </c>
      <c r="D460">
        <v>8.94</v>
      </c>
      <c r="E460">
        <v>9.4649999999999999</v>
      </c>
      <c r="F460">
        <v>8.718</v>
      </c>
      <c r="G460">
        <v>9.5749999999999993</v>
      </c>
    </row>
    <row r="461" spans="1:7" x14ac:dyDescent="0.2">
      <c r="A461">
        <v>88</v>
      </c>
      <c r="B461">
        <v>262.08999999999997</v>
      </c>
      <c r="C461">
        <v>9.0139999999999993</v>
      </c>
      <c r="D461">
        <v>8.7799999999999994</v>
      </c>
      <c r="E461">
        <v>9.3019999999999996</v>
      </c>
      <c r="F461">
        <v>8.5570000000000004</v>
      </c>
      <c r="G461">
        <v>9.4179999999999993</v>
      </c>
    </row>
    <row r="462" spans="1:7" x14ac:dyDescent="0.2">
      <c r="A462">
        <v>89</v>
      </c>
      <c r="B462">
        <v>265.60000000000002</v>
      </c>
      <c r="C462">
        <v>8.8559999999999999</v>
      </c>
      <c r="D462">
        <v>8.6219999999999999</v>
      </c>
      <c r="E462">
        <v>9.1379999999999999</v>
      </c>
      <c r="F462">
        <v>8.4019999999999992</v>
      </c>
      <c r="G462">
        <v>9.2620000000000005</v>
      </c>
    </row>
    <row r="463" spans="1:7" x14ac:dyDescent="0.2">
      <c r="A463">
        <v>90</v>
      </c>
      <c r="B463">
        <v>269.08999999999997</v>
      </c>
      <c r="C463">
        <v>8.7029999999999994</v>
      </c>
      <c r="D463">
        <v>8.4730000000000008</v>
      </c>
      <c r="E463">
        <v>8.9789999999999992</v>
      </c>
      <c r="F463">
        <v>8.2479999999999993</v>
      </c>
      <c r="G463">
        <v>9.1110000000000007</v>
      </c>
    </row>
    <row r="464" spans="1:7" x14ac:dyDescent="0.2">
      <c r="A464">
        <v>91</v>
      </c>
      <c r="B464">
        <v>272.57</v>
      </c>
      <c r="C464">
        <v>8.5579999999999998</v>
      </c>
      <c r="D464">
        <v>8.3279999999999994</v>
      </c>
      <c r="E464">
        <v>8.8320000000000007</v>
      </c>
      <c r="F464">
        <v>8.1069999999999993</v>
      </c>
      <c r="G464">
        <v>8.9649999999999999</v>
      </c>
    </row>
    <row r="465" spans="1:7" x14ac:dyDescent="0.2">
      <c r="A465">
        <v>92</v>
      </c>
      <c r="B465">
        <v>276.02</v>
      </c>
      <c r="C465">
        <v>8.4160000000000004</v>
      </c>
      <c r="D465">
        <v>8.1869999999999994</v>
      </c>
      <c r="E465">
        <v>8.6880000000000006</v>
      </c>
      <c r="F465">
        <v>7.968</v>
      </c>
      <c r="G465">
        <v>8.8219999999999992</v>
      </c>
    </row>
    <row r="466" spans="1:7" x14ac:dyDescent="0.2">
      <c r="A466">
        <v>93</v>
      </c>
      <c r="B466">
        <v>279.45</v>
      </c>
      <c r="C466">
        <v>8.2810000000000006</v>
      </c>
      <c r="D466">
        <v>8.0540000000000003</v>
      </c>
      <c r="E466">
        <v>8.5510000000000002</v>
      </c>
      <c r="F466">
        <v>7.835</v>
      </c>
      <c r="G466">
        <v>8.6829999999999998</v>
      </c>
    </row>
    <row r="467" spans="1:7" x14ac:dyDescent="0.2">
      <c r="A467">
        <v>94</v>
      </c>
      <c r="B467">
        <v>282.86</v>
      </c>
      <c r="C467">
        <v>8.1479999999999997</v>
      </c>
      <c r="D467">
        <v>7.9210000000000003</v>
      </c>
      <c r="E467">
        <v>8.4179999999999993</v>
      </c>
      <c r="F467">
        <v>7.7050000000000001</v>
      </c>
      <c r="G467">
        <v>8.5470000000000006</v>
      </c>
    </row>
    <row r="468" spans="1:7" x14ac:dyDescent="0.2">
      <c r="A468">
        <v>95</v>
      </c>
      <c r="B468">
        <v>286.24</v>
      </c>
      <c r="C468">
        <v>8.0210000000000008</v>
      </c>
      <c r="D468">
        <v>7.7930000000000001</v>
      </c>
      <c r="E468">
        <v>8.2899999999999991</v>
      </c>
      <c r="F468">
        <v>7.58</v>
      </c>
      <c r="G468">
        <v>8.4190000000000005</v>
      </c>
    </row>
    <row r="469" spans="1:7" x14ac:dyDescent="0.2">
      <c r="A469">
        <v>96</v>
      </c>
      <c r="B469">
        <v>289.61</v>
      </c>
      <c r="C469">
        <v>7.8970000000000002</v>
      </c>
      <c r="D469">
        <v>7.6710000000000003</v>
      </c>
      <c r="E469">
        <v>8.1649999999999991</v>
      </c>
      <c r="F469">
        <v>7.4589999999999996</v>
      </c>
      <c r="G469">
        <v>8.2929999999999993</v>
      </c>
    </row>
    <row r="470" spans="1:7" x14ac:dyDescent="0.2">
      <c r="A470">
        <v>97</v>
      </c>
      <c r="B470">
        <v>292.95</v>
      </c>
      <c r="C470">
        <v>7.78</v>
      </c>
      <c r="D470">
        <v>7.5510000000000002</v>
      </c>
      <c r="E470">
        <v>8.0489999999999995</v>
      </c>
      <c r="F470">
        <v>7.3449999999999998</v>
      </c>
      <c r="G470">
        <v>8.1760000000000002</v>
      </c>
    </row>
    <row r="471" spans="1:7" x14ac:dyDescent="0.2">
      <c r="A471">
        <v>98</v>
      </c>
      <c r="B471">
        <v>296.26</v>
      </c>
      <c r="C471">
        <v>7.665</v>
      </c>
      <c r="D471">
        <v>7.4359999999999999</v>
      </c>
      <c r="E471">
        <v>7.9329999999999998</v>
      </c>
      <c r="F471">
        <v>7.2329999999999997</v>
      </c>
      <c r="G471">
        <v>8.0579999999999998</v>
      </c>
    </row>
    <row r="472" spans="1:7" x14ac:dyDescent="0.2">
      <c r="A472">
        <v>99</v>
      </c>
      <c r="B472">
        <v>299.54000000000002</v>
      </c>
      <c r="C472">
        <v>7.5519999999999996</v>
      </c>
      <c r="D472">
        <v>7.3239999999999998</v>
      </c>
      <c r="E472">
        <v>7.8179999999999996</v>
      </c>
      <c r="F472">
        <v>7.1219999999999999</v>
      </c>
      <c r="G472">
        <v>7.9459999999999997</v>
      </c>
    </row>
    <row r="473" spans="1:7" x14ac:dyDescent="0.2">
      <c r="A473">
        <v>100</v>
      </c>
      <c r="B473">
        <v>302.8</v>
      </c>
      <c r="C473">
        <v>7.4470000000000001</v>
      </c>
      <c r="D473">
        <v>7.2169999999999996</v>
      </c>
      <c r="E473">
        <v>7.71</v>
      </c>
      <c r="F473">
        <v>7.02</v>
      </c>
      <c r="G473">
        <v>7.84</v>
      </c>
    </row>
    <row r="474" spans="1:7" x14ac:dyDescent="0.2">
      <c r="A474">
        <v>101</v>
      </c>
      <c r="B474">
        <v>306.02999999999997</v>
      </c>
      <c r="C474">
        <v>7.3449999999999998</v>
      </c>
      <c r="D474">
        <v>7.1150000000000002</v>
      </c>
      <c r="E474">
        <v>7.6050000000000004</v>
      </c>
      <c r="F474">
        <v>6.9180000000000001</v>
      </c>
      <c r="G474">
        <v>7.742</v>
      </c>
    </row>
    <row r="475" spans="1:7" x14ac:dyDescent="0.2">
      <c r="A475">
        <v>102</v>
      </c>
      <c r="B475">
        <v>309.23</v>
      </c>
      <c r="C475">
        <v>7.2460000000000004</v>
      </c>
      <c r="D475">
        <v>7.0140000000000002</v>
      </c>
      <c r="E475">
        <v>7.5030000000000001</v>
      </c>
      <c r="F475">
        <v>6.8230000000000004</v>
      </c>
      <c r="G475">
        <v>7.6449999999999996</v>
      </c>
    </row>
    <row r="476" spans="1:7" x14ac:dyDescent="0.2">
      <c r="A476">
        <v>103</v>
      </c>
      <c r="B476">
        <v>312.39999999999998</v>
      </c>
      <c r="C476">
        <v>7.149</v>
      </c>
      <c r="D476">
        <v>6.9180000000000001</v>
      </c>
      <c r="E476">
        <v>7.4029999999999996</v>
      </c>
      <c r="F476">
        <v>6.7229999999999999</v>
      </c>
      <c r="G476">
        <v>7.5529999999999999</v>
      </c>
    </row>
    <row r="477" spans="1:7" x14ac:dyDescent="0.2">
      <c r="A477">
        <v>104</v>
      </c>
      <c r="B477">
        <v>315.54000000000002</v>
      </c>
      <c r="C477">
        <v>7.0579999999999998</v>
      </c>
      <c r="D477">
        <v>6.8230000000000004</v>
      </c>
      <c r="E477">
        <v>7.3070000000000004</v>
      </c>
      <c r="F477">
        <v>6.6349999999999998</v>
      </c>
      <c r="G477">
        <v>7.4649999999999999</v>
      </c>
    </row>
    <row r="478" spans="1:7" x14ac:dyDescent="0.2">
      <c r="A478">
        <v>105</v>
      </c>
      <c r="B478">
        <v>318.64999999999998</v>
      </c>
      <c r="C478">
        <v>6.97</v>
      </c>
      <c r="D478">
        <v>6.7359999999999998</v>
      </c>
      <c r="E478">
        <v>7.2149999999999999</v>
      </c>
      <c r="F478">
        <v>6.548</v>
      </c>
      <c r="G478">
        <v>7.3819999999999997</v>
      </c>
    </row>
    <row r="479" spans="1:7" x14ac:dyDescent="0.2">
      <c r="A479">
        <v>106</v>
      </c>
      <c r="B479">
        <v>321.73</v>
      </c>
      <c r="C479">
        <v>6.883</v>
      </c>
      <c r="D479">
        <v>6.6459999999999999</v>
      </c>
      <c r="E479">
        <v>7.1219999999999999</v>
      </c>
      <c r="F479">
        <v>6.46</v>
      </c>
      <c r="G479">
        <v>7.3029999999999999</v>
      </c>
    </row>
    <row r="480" spans="1:7" x14ac:dyDescent="0.2">
      <c r="A480">
        <v>107</v>
      </c>
      <c r="B480">
        <v>324.77</v>
      </c>
      <c r="C480">
        <v>6.7990000000000004</v>
      </c>
      <c r="D480">
        <v>6.5609999999999999</v>
      </c>
      <c r="E480">
        <v>7.0330000000000004</v>
      </c>
      <c r="F480">
        <v>6.3789999999999996</v>
      </c>
      <c r="G480">
        <v>7.2249999999999996</v>
      </c>
    </row>
    <row r="481" spans="1:7" x14ac:dyDescent="0.2">
      <c r="A481">
        <v>108</v>
      </c>
      <c r="B481">
        <v>327.79</v>
      </c>
      <c r="C481">
        <v>6.7160000000000002</v>
      </c>
      <c r="D481">
        <v>6.48</v>
      </c>
      <c r="E481">
        <v>6.9509999999999996</v>
      </c>
      <c r="F481">
        <v>6.298</v>
      </c>
      <c r="G481">
        <v>7.1360000000000001</v>
      </c>
    </row>
    <row r="482" spans="1:7" x14ac:dyDescent="0.2">
      <c r="A482">
        <v>109</v>
      </c>
      <c r="B482">
        <v>330.76</v>
      </c>
      <c r="C482">
        <v>6.6340000000000003</v>
      </c>
      <c r="D482">
        <v>6.3970000000000002</v>
      </c>
      <c r="E482">
        <v>6.8659999999999997</v>
      </c>
      <c r="F482">
        <v>6.2220000000000004</v>
      </c>
      <c r="G482">
        <v>7.05</v>
      </c>
    </row>
    <row r="483" spans="1:7" x14ac:dyDescent="0.2">
      <c r="A483">
        <v>110</v>
      </c>
      <c r="B483">
        <v>333.71</v>
      </c>
      <c r="C483">
        <v>6.5549999999999997</v>
      </c>
      <c r="D483">
        <v>6.3250000000000002</v>
      </c>
      <c r="E483">
        <v>6.7910000000000004</v>
      </c>
      <c r="F483">
        <v>6.1449999999999996</v>
      </c>
      <c r="G483">
        <v>6.96</v>
      </c>
    </row>
    <row r="484" spans="1:7" x14ac:dyDescent="0.2">
      <c r="A484">
        <v>111</v>
      </c>
      <c r="B484">
        <v>336.61</v>
      </c>
      <c r="C484">
        <v>6.4770000000000003</v>
      </c>
      <c r="D484">
        <v>6.25</v>
      </c>
      <c r="E484">
        <v>6.71</v>
      </c>
      <c r="F484">
        <v>6.0730000000000004</v>
      </c>
      <c r="G484">
        <v>6.875</v>
      </c>
    </row>
    <row r="485" spans="1:7" x14ac:dyDescent="0.2">
      <c r="A485">
        <v>112</v>
      </c>
      <c r="B485">
        <v>339.49</v>
      </c>
      <c r="C485">
        <v>6.4039999999999999</v>
      </c>
      <c r="D485">
        <v>6.1790000000000003</v>
      </c>
      <c r="E485">
        <v>6.6360000000000001</v>
      </c>
      <c r="F485">
        <v>6.0019999999999998</v>
      </c>
      <c r="G485">
        <v>6.798</v>
      </c>
    </row>
    <row r="486" spans="1:7" x14ac:dyDescent="0.2">
      <c r="A486">
        <v>113</v>
      </c>
      <c r="B486">
        <v>342.32</v>
      </c>
      <c r="C486">
        <v>6.3319999999999999</v>
      </c>
      <c r="D486">
        <v>6.11</v>
      </c>
      <c r="E486">
        <v>6.5640000000000001</v>
      </c>
      <c r="F486">
        <v>5.9349999999999996</v>
      </c>
      <c r="G486">
        <v>6.72</v>
      </c>
    </row>
    <row r="487" spans="1:7" x14ac:dyDescent="0.2">
      <c r="A487">
        <v>114</v>
      </c>
      <c r="B487">
        <v>345.12</v>
      </c>
      <c r="C487">
        <v>6.2629999999999999</v>
      </c>
      <c r="D487">
        <v>6.0410000000000004</v>
      </c>
      <c r="E487">
        <v>6.4950000000000001</v>
      </c>
      <c r="F487">
        <v>5.867</v>
      </c>
      <c r="G487">
        <v>6.65</v>
      </c>
    </row>
    <row r="488" spans="1:7" x14ac:dyDescent="0.2">
      <c r="A488">
        <v>115</v>
      </c>
      <c r="B488">
        <v>347.89</v>
      </c>
      <c r="C488">
        <v>6.1950000000000003</v>
      </c>
      <c r="D488">
        <v>5.9740000000000002</v>
      </c>
      <c r="E488">
        <v>6.4260000000000002</v>
      </c>
      <c r="F488">
        <v>5.806</v>
      </c>
      <c r="G488">
        <v>6.5759999999999996</v>
      </c>
    </row>
    <row r="489" spans="1:7" x14ac:dyDescent="0.2">
      <c r="A489">
        <v>116</v>
      </c>
      <c r="B489">
        <v>350.61</v>
      </c>
      <c r="C489">
        <v>6.1319999999999997</v>
      </c>
      <c r="D489">
        <v>5.9130000000000003</v>
      </c>
      <c r="E489">
        <v>6.36</v>
      </c>
      <c r="F489">
        <v>5.7430000000000003</v>
      </c>
      <c r="G489">
        <v>6.5119999999999996</v>
      </c>
    </row>
    <row r="490" spans="1:7" x14ac:dyDescent="0.2">
      <c r="A490">
        <v>117</v>
      </c>
      <c r="B490">
        <v>353.3</v>
      </c>
      <c r="C490">
        <v>6.0720000000000001</v>
      </c>
      <c r="D490">
        <v>5.85</v>
      </c>
      <c r="E490">
        <v>6.2949999999999999</v>
      </c>
      <c r="F490">
        <v>5.6829999999999998</v>
      </c>
      <c r="G490">
        <v>6.46</v>
      </c>
    </row>
    <row r="491" spans="1:7" x14ac:dyDescent="0.2">
      <c r="A491">
        <v>118</v>
      </c>
      <c r="B491">
        <v>355.95</v>
      </c>
      <c r="C491">
        <v>6.0170000000000003</v>
      </c>
      <c r="D491">
        <v>5.7930000000000001</v>
      </c>
      <c r="E491">
        <v>6.2359999999999998</v>
      </c>
      <c r="F491">
        <v>5.6269999999999998</v>
      </c>
      <c r="G491">
        <v>6.41</v>
      </c>
    </row>
    <row r="492" spans="1:7" x14ac:dyDescent="0.2">
      <c r="A492">
        <v>119</v>
      </c>
      <c r="B492">
        <v>358.56</v>
      </c>
      <c r="C492">
        <v>5.9610000000000003</v>
      </c>
      <c r="D492">
        <v>5.734</v>
      </c>
      <c r="E492">
        <v>6.1740000000000004</v>
      </c>
      <c r="F492">
        <v>5.5709999999999997</v>
      </c>
      <c r="G492">
        <v>6.3639999999999999</v>
      </c>
    </row>
    <row r="493" spans="1:7" x14ac:dyDescent="0.2">
      <c r="A493">
        <v>120</v>
      </c>
      <c r="B493">
        <v>361.13</v>
      </c>
      <c r="C493">
        <v>5.907</v>
      </c>
      <c r="D493">
        <v>5.6779999999999999</v>
      </c>
      <c r="E493">
        <v>6.1210000000000004</v>
      </c>
      <c r="F493">
        <v>5.5190000000000001</v>
      </c>
      <c r="G493">
        <v>6.3090000000000002</v>
      </c>
    </row>
    <row r="494" spans="1:7" x14ac:dyDescent="0.2">
      <c r="A494">
        <v>121</v>
      </c>
      <c r="B494">
        <v>363.66</v>
      </c>
      <c r="C494">
        <v>5.851</v>
      </c>
      <c r="D494">
        <v>5.6219999999999999</v>
      </c>
      <c r="E494">
        <v>6.0609999999999999</v>
      </c>
      <c r="F494">
        <v>5.4660000000000002</v>
      </c>
      <c r="G494">
        <v>6.2549999999999999</v>
      </c>
    </row>
    <row r="495" spans="1:7" x14ac:dyDescent="0.2">
      <c r="A495">
        <v>122</v>
      </c>
      <c r="B495">
        <v>366.16</v>
      </c>
      <c r="C495">
        <v>5.8</v>
      </c>
      <c r="D495">
        <v>5.5730000000000004</v>
      </c>
      <c r="E495">
        <v>6.01</v>
      </c>
      <c r="F495">
        <v>5.4169999999999998</v>
      </c>
      <c r="G495">
        <v>6.1989999999999998</v>
      </c>
    </row>
    <row r="496" spans="1:7" x14ac:dyDescent="0.2">
      <c r="A496">
        <v>123</v>
      </c>
      <c r="B496">
        <v>368.61</v>
      </c>
      <c r="C496">
        <v>5.7480000000000002</v>
      </c>
      <c r="D496">
        <v>5.5250000000000004</v>
      </c>
      <c r="E496">
        <v>5.9580000000000002</v>
      </c>
      <c r="F496">
        <v>5.3680000000000003</v>
      </c>
      <c r="G496">
        <v>6.1379999999999999</v>
      </c>
    </row>
    <row r="497" spans="1:7" x14ac:dyDescent="0.2">
      <c r="A497">
        <v>124</v>
      </c>
      <c r="B497">
        <v>371.02</v>
      </c>
      <c r="C497">
        <v>5.6970000000000001</v>
      </c>
      <c r="D497">
        <v>5.4779999999999998</v>
      </c>
      <c r="E497">
        <v>5.9050000000000002</v>
      </c>
      <c r="F497">
        <v>5.32</v>
      </c>
      <c r="G497">
        <v>6.0860000000000003</v>
      </c>
    </row>
    <row r="498" spans="1:7" x14ac:dyDescent="0.2">
      <c r="A498">
        <v>125</v>
      </c>
      <c r="B498">
        <v>373.39</v>
      </c>
      <c r="C498">
        <v>5.6509999999999998</v>
      </c>
      <c r="D498">
        <v>5.431</v>
      </c>
      <c r="E498">
        <v>5.8570000000000002</v>
      </c>
      <c r="F498">
        <v>5.2789999999999999</v>
      </c>
      <c r="G498">
        <v>6.0359999999999996</v>
      </c>
    </row>
    <row r="499" spans="1:7" x14ac:dyDescent="0.2">
      <c r="A499">
        <v>126</v>
      </c>
      <c r="B499">
        <v>375.72</v>
      </c>
      <c r="C499">
        <v>5.6029999999999998</v>
      </c>
      <c r="D499">
        <v>5.3860000000000001</v>
      </c>
      <c r="E499">
        <v>5.806</v>
      </c>
      <c r="F499">
        <v>5.234</v>
      </c>
      <c r="G499">
        <v>5.9870000000000001</v>
      </c>
    </row>
    <row r="500" spans="1:7" x14ac:dyDescent="0.2">
      <c r="A500">
        <v>127</v>
      </c>
      <c r="B500">
        <v>378.01</v>
      </c>
      <c r="C500">
        <v>5.5590000000000002</v>
      </c>
      <c r="D500">
        <v>5.3410000000000002</v>
      </c>
      <c r="E500">
        <v>5.76</v>
      </c>
      <c r="F500">
        <v>5.1929999999999996</v>
      </c>
      <c r="G500">
        <v>5.9420000000000002</v>
      </c>
    </row>
    <row r="501" spans="1:7" x14ac:dyDescent="0.2">
      <c r="A501">
        <v>128</v>
      </c>
      <c r="B501">
        <v>380.26</v>
      </c>
      <c r="C501">
        <v>5.5170000000000003</v>
      </c>
      <c r="D501">
        <v>5.3</v>
      </c>
      <c r="E501">
        <v>5.7160000000000002</v>
      </c>
      <c r="F501">
        <v>5.1529999999999996</v>
      </c>
      <c r="G501">
        <v>5.8979999999999997</v>
      </c>
    </row>
    <row r="502" spans="1:7" x14ac:dyDescent="0.2">
      <c r="A502">
        <v>129</v>
      </c>
      <c r="B502">
        <v>382.47</v>
      </c>
      <c r="C502">
        <v>5.476</v>
      </c>
      <c r="D502">
        <v>5.258</v>
      </c>
      <c r="E502">
        <v>5.6719999999999997</v>
      </c>
      <c r="F502">
        <v>5.1150000000000002</v>
      </c>
      <c r="G502">
        <v>5.8609999999999998</v>
      </c>
    </row>
    <row r="503" spans="1:7" x14ac:dyDescent="0.2">
      <c r="A503">
        <v>130</v>
      </c>
      <c r="B503">
        <v>384.63</v>
      </c>
      <c r="C503">
        <v>5.4370000000000003</v>
      </c>
      <c r="D503">
        <v>5.2220000000000004</v>
      </c>
      <c r="E503">
        <v>5.6310000000000002</v>
      </c>
      <c r="F503">
        <v>5.077</v>
      </c>
      <c r="G503">
        <v>5.8170000000000002</v>
      </c>
    </row>
    <row r="504" spans="1:7" x14ac:dyDescent="0.2">
      <c r="A504">
        <v>131</v>
      </c>
      <c r="B504">
        <v>386.76</v>
      </c>
      <c r="C504">
        <v>5.399</v>
      </c>
      <c r="D504">
        <v>5.18</v>
      </c>
      <c r="E504">
        <v>5.5880000000000001</v>
      </c>
      <c r="F504">
        <v>5.04</v>
      </c>
      <c r="G504">
        <v>5.7880000000000003</v>
      </c>
    </row>
    <row r="505" spans="1:7" x14ac:dyDescent="0.2">
      <c r="A505">
        <v>132</v>
      </c>
      <c r="B505">
        <v>388.84</v>
      </c>
      <c r="C505">
        <v>5.3620000000000001</v>
      </c>
      <c r="D505">
        <v>5.1449999999999996</v>
      </c>
      <c r="E505">
        <v>5.548</v>
      </c>
      <c r="F505">
        <v>5.0039999999999996</v>
      </c>
      <c r="G505">
        <v>5.7489999999999997</v>
      </c>
    </row>
    <row r="506" spans="1:7" x14ac:dyDescent="0.2">
      <c r="A506">
        <v>133</v>
      </c>
      <c r="B506">
        <v>390.88</v>
      </c>
      <c r="C506">
        <v>5.3239999999999998</v>
      </c>
      <c r="D506">
        <v>5.1079999999999997</v>
      </c>
      <c r="E506">
        <v>5.5110000000000001</v>
      </c>
      <c r="F506">
        <v>4.97</v>
      </c>
      <c r="G506">
        <v>5.7069999999999999</v>
      </c>
    </row>
    <row r="507" spans="1:7" x14ac:dyDescent="0.2">
      <c r="A507">
        <v>134</v>
      </c>
      <c r="B507">
        <v>392.87</v>
      </c>
      <c r="C507">
        <v>5.2919999999999998</v>
      </c>
      <c r="D507">
        <v>5.0739999999999998</v>
      </c>
      <c r="E507">
        <v>5.4740000000000002</v>
      </c>
      <c r="F507">
        <v>4.9370000000000003</v>
      </c>
      <c r="G507">
        <v>5.6820000000000004</v>
      </c>
    </row>
    <row r="508" spans="1:7" x14ac:dyDescent="0.2">
      <c r="A508">
        <v>135</v>
      </c>
      <c r="B508">
        <v>394.83</v>
      </c>
      <c r="C508">
        <v>5.2610000000000001</v>
      </c>
      <c r="D508">
        <v>5.04</v>
      </c>
      <c r="E508">
        <v>5.44</v>
      </c>
      <c r="F508">
        <v>4.9050000000000002</v>
      </c>
      <c r="G508">
        <v>5.66</v>
      </c>
    </row>
    <row r="509" spans="1:7" x14ac:dyDescent="0.2">
      <c r="A509">
        <v>136</v>
      </c>
      <c r="B509">
        <v>396.74</v>
      </c>
      <c r="C509">
        <v>5.2320000000000002</v>
      </c>
      <c r="D509">
        <v>5.0110000000000001</v>
      </c>
      <c r="E509">
        <v>5.4009999999999998</v>
      </c>
      <c r="F509">
        <v>4.8719999999999999</v>
      </c>
      <c r="G509">
        <v>5.6420000000000003</v>
      </c>
    </row>
    <row r="510" spans="1:7" x14ac:dyDescent="0.2">
      <c r="A510">
        <v>137</v>
      </c>
      <c r="B510">
        <v>398.61</v>
      </c>
      <c r="C510">
        <v>5.2050000000000001</v>
      </c>
      <c r="D510">
        <v>4.9800000000000004</v>
      </c>
      <c r="E510">
        <v>5.3719999999999999</v>
      </c>
      <c r="F510">
        <v>4.843</v>
      </c>
      <c r="G510">
        <v>5.6239999999999997</v>
      </c>
    </row>
    <row r="511" spans="1:7" x14ac:dyDescent="0.2">
      <c r="A511">
        <v>138</v>
      </c>
      <c r="B511">
        <v>400.43</v>
      </c>
      <c r="C511">
        <v>5.1749999999999998</v>
      </c>
      <c r="D511">
        <v>4.9459999999999997</v>
      </c>
      <c r="E511">
        <v>5.3380000000000001</v>
      </c>
      <c r="F511">
        <v>4.8159999999999998</v>
      </c>
      <c r="G511">
        <v>5.601</v>
      </c>
    </row>
    <row r="512" spans="1:7" x14ac:dyDescent="0.2">
      <c r="A512">
        <v>139</v>
      </c>
      <c r="B512">
        <v>402.22</v>
      </c>
      <c r="C512">
        <v>5.15</v>
      </c>
      <c r="D512">
        <v>4.9210000000000003</v>
      </c>
      <c r="E512">
        <v>5.31</v>
      </c>
      <c r="F512">
        <v>4.7869999999999999</v>
      </c>
      <c r="G512">
        <v>5.5810000000000004</v>
      </c>
    </row>
    <row r="513" spans="1:7" x14ac:dyDescent="0.2">
      <c r="A513">
        <v>140</v>
      </c>
      <c r="B513">
        <v>403.96</v>
      </c>
      <c r="C513">
        <v>5.1269999999999998</v>
      </c>
      <c r="D513">
        <v>4.8899999999999997</v>
      </c>
      <c r="E513">
        <v>5.2809999999999997</v>
      </c>
      <c r="F513">
        <v>4.7649999999999997</v>
      </c>
      <c r="G513">
        <v>5.5730000000000004</v>
      </c>
    </row>
    <row r="514" spans="1:7" x14ac:dyDescent="0.2">
      <c r="A514">
        <v>141</v>
      </c>
      <c r="B514">
        <v>405.66</v>
      </c>
      <c r="C514">
        <v>5.1070000000000002</v>
      </c>
      <c r="D514">
        <v>4.8620000000000001</v>
      </c>
      <c r="E514">
        <v>5.2519999999999998</v>
      </c>
      <c r="F514">
        <v>4.7380000000000004</v>
      </c>
      <c r="G514">
        <v>5.5739999999999998</v>
      </c>
    </row>
    <row r="515" spans="1:7" x14ac:dyDescent="0.2">
      <c r="A515">
        <v>142</v>
      </c>
      <c r="B515">
        <v>407.31</v>
      </c>
      <c r="C515">
        <v>5.0860000000000003</v>
      </c>
      <c r="D515">
        <v>4.8390000000000004</v>
      </c>
      <c r="E515">
        <v>5.2249999999999996</v>
      </c>
      <c r="F515">
        <v>4.7130000000000001</v>
      </c>
      <c r="G515">
        <v>5.5670000000000002</v>
      </c>
    </row>
    <row r="516" spans="1:7" x14ac:dyDescent="0.2">
      <c r="A516">
        <v>143</v>
      </c>
      <c r="B516">
        <v>408.92</v>
      </c>
      <c r="C516">
        <v>5.0650000000000004</v>
      </c>
      <c r="D516">
        <v>4.8140000000000001</v>
      </c>
      <c r="E516">
        <v>5.2</v>
      </c>
      <c r="F516">
        <v>4.6909999999999998</v>
      </c>
      <c r="G516">
        <v>5.556</v>
      </c>
    </row>
    <row r="517" spans="1:7" x14ac:dyDescent="0.2">
      <c r="A517">
        <v>144</v>
      </c>
      <c r="B517">
        <v>410.49</v>
      </c>
      <c r="C517">
        <v>5.0410000000000004</v>
      </c>
      <c r="D517">
        <v>4.79</v>
      </c>
      <c r="E517">
        <v>5.17</v>
      </c>
      <c r="F517">
        <v>4.6660000000000004</v>
      </c>
      <c r="G517">
        <v>5.5369999999999999</v>
      </c>
    </row>
    <row r="518" spans="1:7" x14ac:dyDescent="0.2">
      <c r="A518">
        <v>145</v>
      </c>
      <c r="B518">
        <v>412.02</v>
      </c>
      <c r="C518">
        <v>5.0199999999999996</v>
      </c>
      <c r="D518">
        <v>4.766</v>
      </c>
      <c r="E518">
        <v>5.149</v>
      </c>
      <c r="F518">
        <v>4.6470000000000002</v>
      </c>
      <c r="G518">
        <v>5.5190000000000001</v>
      </c>
    </row>
    <row r="519" spans="1:7" x14ac:dyDescent="0.2">
      <c r="A519">
        <v>146</v>
      </c>
      <c r="B519">
        <v>413.5</v>
      </c>
      <c r="C519">
        <v>5.0010000000000003</v>
      </c>
      <c r="D519">
        <v>4.7430000000000003</v>
      </c>
      <c r="E519">
        <v>5.12</v>
      </c>
      <c r="F519">
        <v>4.6230000000000002</v>
      </c>
      <c r="G519">
        <v>5.5190000000000001</v>
      </c>
    </row>
    <row r="520" spans="1:7" x14ac:dyDescent="0.2">
      <c r="A520">
        <v>147</v>
      </c>
      <c r="B520">
        <v>414.94</v>
      </c>
      <c r="C520">
        <v>4.9870000000000001</v>
      </c>
      <c r="D520">
        <v>4.7210000000000001</v>
      </c>
      <c r="E520">
        <v>5.0999999999999996</v>
      </c>
      <c r="F520">
        <v>4.6029999999999998</v>
      </c>
      <c r="G520">
        <v>5.5220000000000002</v>
      </c>
    </row>
    <row r="521" spans="1:7" x14ac:dyDescent="0.2">
      <c r="A521">
        <v>148</v>
      </c>
      <c r="B521">
        <v>416.33</v>
      </c>
      <c r="C521">
        <v>4.9660000000000002</v>
      </c>
      <c r="D521">
        <v>4.6980000000000004</v>
      </c>
      <c r="E521">
        <v>5.0780000000000003</v>
      </c>
      <c r="F521">
        <v>4.585</v>
      </c>
      <c r="G521">
        <v>5.5019999999999998</v>
      </c>
    </row>
    <row r="522" spans="1:7" x14ac:dyDescent="0.2">
      <c r="A522">
        <v>149</v>
      </c>
      <c r="B522">
        <v>417.69</v>
      </c>
      <c r="C522">
        <v>4.9409999999999998</v>
      </c>
      <c r="D522">
        <v>4.6769999999999996</v>
      </c>
      <c r="E522">
        <v>5.0549999999999997</v>
      </c>
      <c r="F522">
        <v>4.5659999999999998</v>
      </c>
      <c r="G522">
        <v>5.4649999999999999</v>
      </c>
    </row>
    <row r="523" spans="1:7" x14ac:dyDescent="0.2">
      <c r="A523">
        <v>150</v>
      </c>
      <c r="B523">
        <v>419</v>
      </c>
      <c r="C523">
        <v>4.9210000000000003</v>
      </c>
      <c r="D523">
        <v>4.66</v>
      </c>
      <c r="E523">
        <v>5.0410000000000004</v>
      </c>
      <c r="F523">
        <v>4.548</v>
      </c>
      <c r="G523">
        <v>5.4370000000000003</v>
      </c>
    </row>
    <row r="524" spans="1:7" x14ac:dyDescent="0.2">
      <c r="A524">
        <v>151</v>
      </c>
      <c r="B524">
        <v>420.26</v>
      </c>
      <c r="C524">
        <v>4.9050000000000002</v>
      </c>
      <c r="D524">
        <v>4.641</v>
      </c>
      <c r="E524">
        <v>5.0179999999999998</v>
      </c>
      <c r="F524">
        <v>4.53</v>
      </c>
      <c r="G524">
        <v>5.4329999999999998</v>
      </c>
    </row>
    <row r="525" spans="1:7" x14ac:dyDescent="0.2">
      <c r="A525">
        <v>152</v>
      </c>
      <c r="B525">
        <v>421.49</v>
      </c>
      <c r="C525">
        <v>4.8890000000000002</v>
      </c>
      <c r="D525">
        <v>4.6210000000000004</v>
      </c>
      <c r="E525">
        <v>4.9969999999999999</v>
      </c>
      <c r="F525">
        <v>4.5119999999999996</v>
      </c>
      <c r="G525">
        <v>5.4260000000000002</v>
      </c>
    </row>
    <row r="526" spans="1:7" x14ac:dyDescent="0.2">
      <c r="A526">
        <v>153</v>
      </c>
      <c r="B526">
        <v>422.67</v>
      </c>
      <c r="C526">
        <v>4.8689999999999998</v>
      </c>
      <c r="D526">
        <v>4.601</v>
      </c>
      <c r="E526">
        <v>4.9779999999999998</v>
      </c>
      <c r="F526">
        <v>4.4960000000000004</v>
      </c>
      <c r="G526">
        <v>5.4039999999999999</v>
      </c>
    </row>
    <row r="527" spans="1:7" x14ac:dyDescent="0.2">
      <c r="A527">
        <v>154</v>
      </c>
      <c r="B527">
        <v>423.8</v>
      </c>
      <c r="C527">
        <v>4.8490000000000002</v>
      </c>
      <c r="D527">
        <v>4.58</v>
      </c>
      <c r="E527">
        <v>4.9589999999999996</v>
      </c>
      <c r="F527">
        <v>4.4740000000000002</v>
      </c>
      <c r="G527">
        <v>5.3819999999999997</v>
      </c>
    </row>
    <row r="528" spans="1:7" x14ac:dyDescent="0.2">
      <c r="A528">
        <v>155</v>
      </c>
      <c r="B528">
        <v>424.9</v>
      </c>
      <c r="C528">
        <v>4.83</v>
      </c>
      <c r="D528">
        <v>4.5670000000000002</v>
      </c>
      <c r="E528">
        <v>4.9429999999999996</v>
      </c>
      <c r="F528">
        <v>4.4619999999999997</v>
      </c>
      <c r="G528">
        <v>5.3490000000000002</v>
      </c>
    </row>
    <row r="529" spans="1:7" x14ac:dyDescent="0.2">
      <c r="A529">
        <v>156</v>
      </c>
      <c r="B529">
        <v>425.95</v>
      </c>
      <c r="C529">
        <v>4.8090000000000002</v>
      </c>
      <c r="D529">
        <v>4.5460000000000003</v>
      </c>
      <c r="E529">
        <v>4.9210000000000003</v>
      </c>
      <c r="F529">
        <v>4.4459999999999997</v>
      </c>
      <c r="G529">
        <v>5.3220000000000001</v>
      </c>
    </row>
    <row r="530" spans="1:7" x14ac:dyDescent="0.2">
      <c r="A530">
        <v>157</v>
      </c>
      <c r="B530">
        <v>426.96</v>
      </c>
      <c r="C530">
        <v>4.79</v>
      </c>
      <c r="D530">
        <v>4.5279999999999996</v>
      </c>
      <c r="E530">
        <v>4.9009999999999998</v>
      </c>
      <c r="F530">
        <v>4.431</v>
      </c>
      <c r="G530">
        <v>5.3019999999999996</v>
      </c>
    </row>
    <row r="531" spans="1:7" x14ac:dyDescent="0.2">
      <c r="A531">
        <v>158</v>
      </c>
      <c r="B531">
        <v>427.92</v>
      </c>
      <c r="C531">
        <v>4.774</v>
      </c>
      <c r="D531">
        <v>4.5090000000000003</v>
      </c>
      <c r="E531">
        <v>4.8810000000000002</v>
      </c>
      <c r="F531">
        <v>4.415</v>
      </c>
      <c r="G531">
        <v>5.29</v>
      </c>
    </row>
    <row r="532" spans="1:7" x14ac:dyDescent="0.2">
      <c r="A532">
        <v>159</v>
      </c>
      <c r="B532">
        <v>428.84</v>
      </c>
      <c r="C532">
        <v>4.7569999999999997</v>
      </c>
      <c r="D532">
        <v>4.49</v>
      </c>
      <c r="E532">
        <v>4.8550000000000004</v>
      </c>
      <c r="F532">
        <v>4.4000000000000004</v>
      </c>
      <c r="G532">
        <v>5.2839999999999998</v>
      </c>
    </row>
    <row r="533" spans="1:7" x14ac:dyDescent="0.2">
      <c r="A533">
        <v>160</v>
      </c>
      <c r="B533">
        <v>429.72</v>
      </c>
      <c r="C533">
        <v>4.742</v>
      </c>
      <c r="D533">
        <v>4.4710000000000001</v>
      </c>
      <c r="E533">
        <v>4.835</v>
      </c>
      <c r="F533">
        <v>4.3860000000000001</v>
      </c>
      <c r="G533">
        <v>5.274</v>
      </c>
    </row>
    <row r="534" spans="1:7" x14ac:dyDescent="0.2">
      <c r="A534">
        <v>161</v>
      </c>
      <c r="B534">
        <v>430.55</v>
      </c>
      <c r="C534">
        <v>4.7160000000000002</v>
      </c>
      <c r="D534">
        <v>4.4489999999999998</v>
      </c>
      <c r="E534">
        <v>4.8079999999999998</v>
      </c>
      <c r="F534">
        <v>4.3680000000000003</v>
      </c>
      <c r="G534">
        <v>5.242</v>
      </c>
    </row>
    <row r="535" spans="1:7" x14ac:dyDescent="0.2">
      <c r="A535">
        <v>162</v>
      </c>
      <c r="B535">
        <v>431.35</v>
      </c>
      <c r="C535">
        <v>4.6900000000000004</v>
      </c>
      <c r="D535">
        <v>4.4249999999999998</v>
      </c>
      <c r="E535">
        <v>4.782</v>
      </c>
      <c r="F535">
        <v>4.3479999999999999</v>
      </c>
      <c r="G535">
        <v>5.2039999999999997</v>
      </c>
    </row>
    <row r="536" spans="1:7" x14ac:dyDescent="0.2">
      <c r="A536">
        <v>163</v>
      </c>
      <c r="B536">
        <v>432.1</v>
      </c>
      <c r="C536">
        <v>4.6669999999999998</v>
      </c>
      <c r="D536">
        <v>4.4020000000000001</v>
      </c>
      <c r="E536">
        <v>4.758</v>
      </c>
      <c r="F536">
        <v>4.3310000000000004</v>
      </c>
      <c r="G536">
        <v>5.1779999999999999</v>
      </c>
    </row>
    <row r="537" spans="1:7" x14ac:dyDescent="0.2">
      <c r="A537">
        <v>164</v>
      </c>
      <c r="B537">
        <v>432.8</v>
      </c>
      <c r="C537">
        <v>4.6429999999999998</v>
      </c>
      <c r="D537">
        <v>4.37</v>
      </c>
      <c r="E537">
        <v>4.7279999999999998</v>
      </c>
      <c r="F537">
        <v>4.3070000000000004</v>
      </c>
      <c r="G537">
        <v>5.165</v>
      </c>
    </row>
    <row r="538" spans="1:7" x14ac:dyDescent="0.2">
      <c r="A538">
        <v>165</v>
      </c>
      <c r="B538">
        <v>433.47</v>
      </c>
      <c r="C538">
        <v>4.62</v>
      </c>
      <c r="D538">
        <v>4.3470000000000004</v>
      </c>
      <c r="E538">
        <v>4.7</v>
      </c>
      <c r="F538">
        <v>4.2830000000000004</v>
      </c>
      <c r="G538">
        <v>5.1509999999999998</v>
      </c>
    </row>
    <row r="539" spans="1:7" x14ac:dyDescent="0.2">
      <c r="A539">
        <v>166</v>
      </c>
      <c r="B539">
        <v>434.09</v>
      </c>
      <c r="C539">
        <v>4.5880000000000001</v>
      </c>
      <c r="D539">
        <v>4.3140000000000001</v>
      </c>
      <c r="E539">
        <v>4.67</v>
      </c>
      <c r="F539">
        <v>4.258</v>
      </c>
      <c r="G539">
        <v>5.1109999999999998</v>
      </c>
    </row>
    <row r="540" spans="1:7" x14ac:dyDescent="0.2">
      <c r="A540">
        <v>167</v>
      </c>
      <c r="B540">
        <v>434.66</v>
      </c>
      <c r="C540">
        <v>4.55</v>
      </c>
      <c r="D540">
        <v>4.282</v>
      </c>
      <c r="E540">
        <v>4.6349999999999998</v>
      </c>
      <c r="F540">
        <v>4.2300000000000004</v>
      </c>
      <c r="G540">
        <v>5.0529999999999999</v>
      </c>
    </row>
    <row r="541" spans="1:7" x14ac:dyDescent="0.2">
      <c r="A541">
        <v>168</v>
      </c>
      <c r="B541">
        <v>435.2</v>
      </c>
      <c r="C541">
        <v>4.51</v>
      </c>
      <c r="D541">
        <v>4.2469999999999999</v>
      </c>
      <c r="E541">
        <v>4.5999999999999996</v>
      </c>
      <c r="F541">
        <v>4.1980000000000004</v>
      </c>
      <c r="G541">
        <v>4.9969999999999999</v>
      </c>
    </row>
    <row r="542" spans="1:7" x14ac:dyDescent="0.2">
      <c r="A542">
        <v>169</v>
      </c>
      <c r="B542">
        <v>435.69</v>
      </c>
      <c r="C542">
        <v>4.4669999999999996</v>
      </c>
      <c r="D542">
        <v>4.2050000000000001</v>
      </c>
      <c r="E542">
        <v>4.5590000000000002</v>
      </c>
      <c r="F542">
        <v>4.1639999999999997</v>
      </c>
      <c r="G542">
        <v>4.9379999999999997</v>
      </c>
    </row>
    <row r="543" spans="1:7" x14ac:dyDescent="0.2">
      <c r="A543">
        <v>170</v>
      </c>
      <c r="B543">
        <v>436.14</v>
      </c>
      <c r="C543">
        <v>4.4260000000000002</v>
      </c>
      <c r="D543">
        <v>4.1680000000000001</v>
      </c>
      <c r="E543">
        <v>4.5179999999999998</v>
      </c>
      <c r="F543">
        <v>4.1230000000000002</v>
      </c>
      <c r="G543">
        <v>4.8949999999999996</v>
      </c>
    </row>
    <row r="544" spans="1:7" x14ac:dyDescent="0.2">
      <c r="A544">
        <v>171</v>
      </c>
      <c r="B544">
        <v>436.54</v>
      </c>
      <c r="C544">
        <v>4.3840000000000003</v>
      </c>
      <c r="D544">
        <v>4.1239999999999997</v>
      </c>
      <c r="E544">
        <v>4.4790000000000001</v>
      </c>
      <c r="F544">
        <v>4.08</v>
      </c>
      <c r="G544">
        <v>4.8540000000000001</v>
      </c>
    </row>
    <row r="545" spans="1:7" x14ac:dyDescent="0.2">
      <c r="A545">
        <v>172</v>
      </c>
      <c r="B545">
        <v>436.91</v>
      </c>
      <c r="C545">
        <v>4.335</v>
      </c>
      <c r="D545">
        <v>4.0730000000000004</v>
      </c>
      <c r="E545">
        <v>4.4290000000000003</v>
      </c>
      <c r="F545">
        <v>4.0359999999999996</v>
      </c>
      <c r="G545">
        <v>4.8040000000000003</v>
      </c>
    </row>
    <row r="546" spans="1:7" x14ac:dyDescent="0.2">
      <c r="A546">
        <v>173</v>
      </c>
      <c r="B546">
        <v>437.23</v>
      </c>
      <c r="C546">
        <v>4.2809999999999997</v>
      </c>
      <c r="D546">
        <v>4.0179999999999998</v>
      </c>
      <c r="E546">
        <v>4.375</v>
      </c>
      <c r="F546">
        <v>3.9849999999999999</v>
      </c>
      <c r="G546">
        <v>4.7450000000000001</v>
      </c>
    </row>
    <row r="547" spans="1:7" x14ac:dyDescent="0.2">
      <c r="A547">
        <v>174</v>
      </c>
      <c r="B547">
        <v>437.51</v>
      </c>
      <c r="C547">
        <v>4.2190000000000003</v>
      </c>
      <c r="D547">
        <v>3.9609999999999999</v>
      </c>
      <c r="E547">
        <v>4.3170000000000002</v>
      </c>
      <c r="F547">
        <v>3.9329999999999998</v>
      </c>
      <c r="G547">
        <v>4.665</v>
      </c>
    </row>
    <row r="548" spans="1:7" x14ac:dyDescent="0.2">
      <c r="A548">
        <v>175</v>
      </c>
      <c r="B548">
        <v>437.74</v>
      </c>
      <c r="C548">
        <v>4.157</v>
      </c>
      <c r="D548">
        <v>3.9060000000000001</v>
      </c>
      <c r="E548">
        <v>4.258</v>
      </c>
      <c r="F548">
        <v>3.8769999999999998</v>
      </c>
      <c r="G548">
        <v>4.5860000000000003</v>
      </c>
    </row>
    <row r="549" spans="1:7" x14ac:dyDescent="0.2">
      <c r="A549">
        <v>176</v>
      </c>
      <c r="B549">
        <v>437.93</v>
      </c>
      <c r="C549">
        <v>4.0960000000000001</v>
      </c>
      <c r="D549">
        <v>3.8479999999999999</v>
      </c>
      <c r="E549">
        <v>4.1989999999999998</v>
      </c>
      <c r="F549">
        <v>3.8109999999999999</v>
      </c>
      <c r="G549">
        <v>4.5250000000000004</v>
      </c>
    </row>
    <row r="550" spans="1:7" x14ac:dyDescent="0.2">
      <c r="A550">
        <v>177</v>
      </c>
      <c r="B550">
        <v>438.08</v>
      </c>
      <c r="C550">
        <v>4.0330000000000004</v>
      </c>
      <c r="D550">
        <v>3.78</v>
      </c>
      <c r="E550">
        <v>4.1349999999999998</v>
      </c>
      <c r="F550">
        <v>3.7480000000000002</v>
      </c>
      <c r="G550">
        <v>4.4710000000000001</v>
      </c>
    </row>
    <row r="551" spans="1:7" x14ac:dyDescent="0.2">
      <c r="A551">
        <v>178</v>
      </c>
      <c r="B551">
        <v>438.19</v>
      </c>
      <c r="C551">
        <v>3.968</v>
      </c>
      <c r="D551">
        <v>3.714</v>
      </c>
      <c r="E551">
        <v>4.069</v>
      </c>
      <c r="F551">
        <v>3.68</v>
      </c>
      <c r="G551">
        <v>4.4080000000000004</v>
      </c>
    </row>
    <row r="552" spans="1:7" x14ac:dyDescent="0.2">
      <c r="A552">
        <v>179</v>
      </c>
      <c r="B552">
        <v>438.25</v>
      </c>
      <c r="C552">
        <v>3.8969999999999998</v>
      </c>
      <c r="D552">
        <v>3.6429999999999998</v>
      </c>
      <c r="E552">
        <v>4.0030000000000001</v>
      </c>
      <c r="F552">
        <v>3.6110000000000002</v>
      </c>
      <c r="G552">
        <v>4.3310000000000004</v>
      </c>
    </row>
    <row r="553" spans="1:7" x14ac:dyDescent="0.2">
      <c r="A553">
        <v>180</v>
      </c>
      <c r="B553">
        <v>438.28</v>
      </c>
      <c r="C553">
        <v>3.823</v>
      </c>
      <c r="D553">
        <v>3.5710000000000002</v>
      </c>
      <c r="E553">
        <v>3.931</v>
      </c>
      <c r="F553">
        <v>3.5409999999999999</v>
      </c>
      <c r="G553">
        <v>4.2480000000000002</v>
      </c>
    </row>
    <row r="554" spans="1:7" x14ac:dyDescent="0.2">
      <c r="A554">
        <v>181</v>
      </c>
      <c r="B554">
        <v>438.25</v>
      </c>
      <c r="C554">
        <v>3.7410000000000001</v>
      </c>
      <c r="D554">
        <v>3.492</v>
      </c>
      <c r="E554">
        <v>3.8490000000000002</v>
      </c>
      <c r="F554">
        <v>3.4609999999999999</v>
      </c>
      <c r="G554">
        <v>4.1619999999999999</v>
      </c>
    </row>
    <row r="555" spans="1:7" x14ac:dyDescent="0.2">
      <c r="A555">
        <v>182</v>
      </c>
      <c r="B555">
        <v>438.19</v>
      </c>
      <c r="C555">
        <v>3.6640000000000001</v>
      </c>
      <c r="D555">
        <v>3.4119999999999999</v>
      </c>
      <c r="E555">
        <v>3.7730000000000001</v>
      </c>
      <c r="F555">
        <v>3.383</v>
      </c>
      <c r="G555">
        <v>4.0880000000000001</v>
      </c>
    </row>
    <row r="556" spans="1:7" x14ac:dyDescent="0.2">
      <c r="A556">
        <v>183</v>
      </c>
      <c r="B556">
        <v>438.08</v>
      </c>
      <c r="C556">
        <v>3.589</v>
      </c>
      <c r="D556">
        <v>3.335</v>
      </c>
      <c r="E556">
        <v>3.6909999999999998</v>
      </c>
      <c r="F556">
        <v>3.3039999999999998</v>
      </c>
      <c r="G556">
        <v>4.0279999999999996</v>
      </c>
    </row>
    <row r="557" spans="1:7" x14ac:dyDescent="0.2">
      <c r="A557">
        <v>184</v>
      </c>
      <c r="B557">
        <v>437.93</v>
      </c>
      <c r="C557">
        <v>3.51</v>
      </c>
      <c r="D557">
        <v>3.2469999999999999</v>
      </c>
      <c r="E557">
        <v>3.6070000000000002</v>
      </c>
      <c r="F557">
        <v>3.2130000000000001</v>
      </c>
      <c r="G557">
        <v>3.972</v>
      </c>
    </row>
    <row r="558" spans="1:7" x14ac:dyDescent="0.2">
      <c r="A558">
        <v>185</v>
      </c>
      <c r="B558">
        <v>437.74</v>
      </c>
      <c r="C558">
        <v>3.4209999999999998</v>
      </c>
      <c r="D558">
        <v>3.1629999999999998</v>
      </c>
      <c r="E558">
        <v>3.52</v>
      </c>
      <c r="F558">
        <v>3.133</v>
      </c>
      <c r="G558">
        <v>3.867</v>
      </c>
    </row>
    <row r="559" spans="1:7" x14ac:dyDescent="0.2">
      <c r="A559">
        <v>186</v>
      </c>
      <c r="B559">
        <v>437.51</v>
      </c>
      <c r="C559">
        <v>3.3220000000000001</v>
      </c>
      <c r="D559">
        <v>3.0710000000000002</v>
      </c>
      <c r="E559">
        <v>3.427</v>
      </c>
      <c r="F559">
        <v>3.0449999999999999</v>
      </c>
      <c r="G559">
        <v>3.7440000000000002</v>
      </c>
    </row>
    <row r="560" spans="1:7" x14ac:dyDescent="0.2">
      <c r="A560">
        <v>187</v>
      </c>
      <c r="B560">
        <v>437.23</v>
      </c>
      <c r="C560">
        <v>3.2330000000000001</v>
      </c>
      <c r="D560">
        <v>2.9780000000000002</v>
      </c>
      <c r="E560">
        <v>3.335</v>
      </c>
      <c r="F560">
        <v>2.9510000000000001</v>
      </c>
      <c r="G560">
        <v>3.6669999999999998</v>
      </c>
    </row>
    <row r="561" spans="1:7" x14ac:dyDescent="0.2">
      <c r="A561">
        <v>188</v>
      </c>
      <c r="B561">
        <v>436.91</v>
      </c>
      <c r="C561">
        <v>3.1459999999999999</v>
      </c>
      <c r="D561">
        <v>2.89</v>
      </c>
      <c r="E561">
        <v>3.2440000000000002</v>
      </c>
      <c r="F561">
        <v>2.8650000000000002</v>
      </c>
      <c r="G561">
        <v>3.5859999999999999</v>
      </c>
    </row>
    <row r="562" spans="1:7" x14ac:dyDescent="0.2">
      <c r="A562">
        <v>189</v>
      </c>
      <c r="B562">
        <v>436.54</v>
      </c>
      <c r="C562">
        <v>3.056</v>
      </c>
      <c r="D562">
        <v>2.798</v>
      </c>
      <c r="E562">
        <v>3.1469999999999998</v>
      </c>
      <c r="F562">
        <v>2.7709999999999999</v>
      </c>
      <c r="G562">
        <v>3.508</v>
      </c>
    </row>
    <row r="563" spans="1:7" x14ac:dyDescent="0.2">
      <c r="A563">
        <v>190</v>
      </c>
      <c r="B563">
        <v>436.14</v>
      </c>
      <c r="C563">
        <v>2.97</v>
      </c>
      <c r="D563">
        <v>2.702</v>
      </c>
      <c r="E563">
        <v>3.0489999999999999</v>
      </c>
      <c r="F563">
        <v>2.6739999999999999</v>
      </c>
      <c r="G563">
        <v>3.456</v>
      </c>
    </row>
    <row r="564" spans="1:7" x14ac:dyDescent="0.2">
      <c r="A564">
        <v>191</v>
      </c>
      <c r="B564">
        <v>435.69</v>
      </c>
      <c r="C564">
        <v>2.8759999999999999</v>
      </c>
      <c r="D564">
        <v>2.609</v>
      </c>
      <c r="E564">
        <v>2.952</v>
      </c>
      <c r="F564">
        <v>2.5859999999999999</v>
      </c>
      <c r="G564">
        <v>3.3559999999999999</v>
      </c>
    </row>
    <row r="565" spans="1:7" x14ac:dyDescent="0.2">
      <c r="A565">
        <v>192</v>
      </c>
      <c r="B565">
        <v>435.2</v>
      </c>
      <c r="C565">
        <v>2.7749999999999999</v>
      </c>
      <c r="D565">
        <v>2.516</v>
      </c>
      <c r="E565">
        <v>2.855</v>
      </c>
      <c r="F565">
        <v>2.4889999999999999</v>
      </c>
      <c r="G565">
        <v>3.2429999999999999</v>
      </c>
    </row>
    <row r="566" spans="1:7" x14ac:dyDescent="0.2">
      <c r="A566">
        <v>193</v>
      </c>
      <c r="B566">
        <v>434.66</v>
      </c>
      <c r="C566">
        <v>2.6840000000000002</v>
      </c>
      <c r="D566">
        <v>2.419</v>
      </c>
      <c r="E566">
        <v>2.758</v>
      </c>
      <c r="F566">
        <v>2.3969999999999998</v>
      </c>
      <c r="G566">
        <v>3.1619999999999999</v>
      </c>
    </row>
    <row r="567" spans="1:7" x14ac:dyDescent="0.2">
      <c r="A567">
        <v>194</v>
      </c>
      <c r="B567">
        <v>434.09</v>
      </c>
      <c r="C567">
        <v>2.5950000000000002</v>
      </c>
      <c r="D567">
        <v>2.3260000000000001</v>
      </c>
      <c r="E567">
        <v>2.6619999999999999</v>
      </c>
      <c r="F567">
        <v>2.3050000000000002</v>
      </c>
      <c r="G567">
        <v>3.09</v>
      </c>
    </row>
    <row r="568" spans="1:7" x14ac:dyDescent="0.2">
      <c r="A568">
        <v>195</v>
      </c>
      <c r="B568">
        <v>433.47</v>
      </c>
      <c r="C568">
        <v>2.504</v>
      </c>
      <c r="D568">
        <v>2.2330000000000001</v>
      </c>
      <c r="E568">
        <v>2.569</v>
      </c>
      <c r="F568">
        <v>2.2080000000000002</v>
      </c>
      <c r="G568">
        <v>3.0070000000000001</v>
      </c>
    </row>
    <row r="569" spans="1:7" x14ac:dyDescent="0.2">
      <c r="A569">
        <v>196</v>
      </c>
      <c r="B569">
        <v>432.8</v>
      </c>
      <c r="C569">
        <v>2.4119999999999999</v>
      </c>
      <c r="D569">
        <v>2.14</v>
      </c>
      <c r="E569">
        <v>2.4769999999999999</v>
      </c>
      <c r="F569">
        <v>2.1219999999999999</v>
      </c>
      <c r="G569">
        <v>2.91</v>
      </c>
    </row>
    <row r="570" spans="1:7" x14ac:dyDescent="0.2">
      <c r="A570">
        <v>197</v>
      </c>
      <c r="B570">
        <v>432.1</v>
      </c>
      <c r="C570">
        <v>2.3199999999999998</v>
      </c>
      <c r="D570">
        <v>2.0539999999999998</v>
      </c>
      <c r="E570">
        <v>2.3839999999999999</v>
      </c>
      <c r="F570">
        <v>2.0289999999999999</v>
      </c>
      <c r="G570">
        <v>2.8119999999999998</v>
      </c>
    </row>
    <row r="571" spans="1:7" x14ac:dyDescent="0.2">
      <c r="A571">
        <v>198</v>
      </c>
      <c r="B571">
        <v>431.35</v>
      </c>
      <c r="C571">
        <v>2.23</v>
      </c>
      <c r="D571">
        <v>1.9670000000000001</v>
      </c>
      <c r="E571">
        <v>2.2970000000000002</v>
      </c>
      <c r="F571">
        <v>1.94</v>
      </c>
      <c r="G571">
        <v>2.7170000000000001</v>
      </c>
    </row>
    <row r="572" spans="1:7" x14ac:dyDescent="0.2">
      <c r="A572">
        <v>199</v>
      </c>
      <c r="B572">
        <v>430.55</v>
      </c>
      <c r="C572">
        <v>2.1389999999999998</v>
      </c>
      <c r="D572">
        <v>1.88</v>
      </c>
      <c r="E572">
        <v>2.2090000000000001</v>
      </c>
      <c r="F572">
        <v>1.861</v>
      </c>
      <c r="G572">
        <v>2.6070000000000002</v>
      </c>
    </row>
    <row r="573" spans="1:7" x14ac:dyDescent="0.2">
      <c r="A573">
        <v>200</v>
      </c>
      <c r="B573">
        <v>429.72</v>
      </c>
      <c r="C573">
        <v>2.048</v>
      </c>
      <c r="D573">
        <v>1.8</v>
      </c>
      <c r="E573">
        <v>2.1240000000000001</v>
      </c>
      <c r="F573">
        <v>1.772</v>
      </c>
      <c r="G573">
        <v>2.496</v>
      </c>
    </row>
    <row r="574" spans="1:7" x14ac:dyDescent="0.2">
      <c r="A574">
        <v>201</v>
      </c>
      <c r="B574">
        <v>428.84</v>
      </c>
      <c r="C574">
        <v>1.9670000000000001</v>
      </c>
      <c r="D574">
        <v>1.72</v>
      </c>
      <c r="E574">
        <v>2.0369999999999999</v>
      </c>
      <c r="F574">
        <v>1.696</v>
      </c>
      <c r="G574">
        <v>2.4129999999999998</v>
      </c>
    </row>
    <row r="575" spans="1:7" x14ac:dyDescent="0.2">
      <c r="A575">
        <v>202</v>
      </c>
      <c r="B575">
        <v>427.92</v>
      </c>
      <c r="C575">
        <v>1.887</v>
      </c>
      <c r="D575">
        <v>1.643</v>
      </c>
      <c r="E575">
        <v>1.9550000000000001</v>
      </c>
      <c r="F575">
        <v>1.621</v>
      </c>
      <c r="G575">
        <v>2.331</v>
      </c>
    </row>
    <row r="576" spans="1:7" x14ac:dyDescent="0.2">
      <c r="A576">
        <v>203</v>
      </c>
      <c r="B576">
        <v>426.96</v>
      </c>
      <c r="C576">
        <v>1.806</v>
      </c>
      <c r="D576">
        <v>1.5680000000000001</v>
      </c>
      <c r="E576">
        <v>1.8720000000000001</v>
      </c>
      <c r="F576">
        <v>1.544</v>
      </c>
      <c r="G576">
        <v>2.238</v>
      </c>
    </row>
    <row r="577" spans="1:7" x14ac:dyDescent="0.2">
      <c r="A577">
        <v>204</v>
      </c>
      <c r="B577">
        <v>425.95</v>
      </c>
      <c r="C577">
        <v>1.7310000000000001</v>
      </c>
      <c r="D577">
        <v>1.5009999999999999</v>
      </c>
      <c r="E577">
        <v>1.794</v>
      </c>
      <c r="F577">
        <v>1.478</v>
      </c>
      <c r="G577">
        <v>2.1509999999999998</v>
      </c>
    </row>
    <row r="578" spans="1:7" x14ac:dyDescent="0.2">
      <c r="A578">
        <v>205</v>
      </c>
      <c r="B578">
        <v>424.9</v>
      </c>
      <c r="C578">
        <v>1.661</v>
      </c>
      <c r="D578">
        <v>1.4319999999999999</v>
      </c>
      <c r="E578">
        <v>1.7190000000000001</v>
      </c>
      <c r="F578">
        <v>1.409</v>
      </c>
      <c r="G578">
        <v>2.0859999999999999</v>
      </c>
    </row>
    <row r="579" spans="1:7" x14ac:dyDescent="0.2">
      <c r="A579">
        <v>206</v>
      </c>
      <c r="B579">
        <v>423.8</v>
      </c>
      <c r="C579">
        <v>1.597</v>
      </c>
      <c r="D579">
        <v>1.3660000000000001</v>
      </c>
      <c r="E579">
        <v>1.6479999999999999</v>
      </c>
      <c r="F579">
        <v>1.3420000000000001</v>
      </c>
      <c r="G579">
        <v>2.0329999999999999</v>
      </c>
    </row>
    <row r="580" spans="1:7" x14ac:dyDescent="0.2">
      <c r="A580">
        <v>207</v>
      </c>
      <c r="B580">
        <v>422.67</v>
      </c>
      <c r="C580">
        <v>1.538</v>
      </c>
      <c r="D580">
        <v>1.306</v>
      </c>
      <c r="E580">
        <v>1.581</v>
      </c>
      <c r="F580">
        <v>1.288</v>
      </c>
      <c r="G580">
        <v>1.976</v>
      </c>
    </row>
    <row r="581" spans="1:7" x14ac:dyDescent="0.2">
      <c r="A581">
        <v>208</v>
      </c>
      <c r="B581">
        <v>421.49</v>
      </c>
      <c r="C581">
        <v>1.4810000000000001</v>
      </c>
      <c r="D581">
        <v>1.2509999999999999</v>
      </c>
      <c r="E581">
        <v>1.5209999999999999</v>
      </c>
      <c r="F581">
        <v>1.2250000000000001</v>
      </c>
      <c r="G581">
        <v>1.9279999999999999</v>
      </c>
    </row>
    <row r="582" spans="1:7" x14ac:dyDescent="0.2">
      <c r="A582">
        <v>209</v>
      </c>
      <c r="B582">
        <v>420.26</v>
      </c>
      <c r="C582">
        <v>1.431</v>
      </c>
      <c r="D582">
        <v>1.1950000000000001</v>
      </c>
      <c r="E582">
        <v>1.4630000000000001</v>
      </c>
      <c r="F582">
        <v>1.1759999999999999</v>
      </c>
      <c r="G582">
        <v>1.8879999999999999</v>
      </c>
    </row>
    <row r="583" spans="1:7" x14ac:dyDescent="0.2">
      <c r="A583">
        <v>210</v>
      </c>
      <c r="B583">
        <v>419</v>
      </c>
      <c r="C583">
        <v>1.38</v>
      </c>
      <c r="D583">
        <v>1.147</v>
      </c>
      <c r="E583">
        <v>1.4079999999999999</v>
      </c>
      <c r="F583">
        <v>1.1299999999999999</v>
      </c>
      <c r="G583">
        <v>1.833</v>
      </c>
    </row>
    <row r="584" spans="1:7" x14ac:dyDescent="0.2">
      <c r="A584">
        <v>211</v>
      </c>
      <c r="B584">
        <v>417.69</v>
      </c>
      <c r="C584">
        <v>1.329</v>
      </c>
      <c r="D584">
        <v>1.099</v>
      </c>
      <c r="E584">
        <v>1.36</v>
      </c>
      <c r="F584">
        <v>1.0820000000000001</v>
      </c>
      <c r="G584">
        <v>1.7769999999999999</v>
      </c>
    </row>
    <row r="585" spans="1:7" x14ac:dyDescent="0.2">
      <c r="A585">
        <v>212</v>
      </c>
      <c r="B585">
        <v>416.33</v>
      </c>
      <c r="C585">
        <v>1.29</v>
      </c>
      <c r="D585">
        <v>1.0580000000000001</v>
      </c>
      <c r="E585">
        <v>1.3140000000000001</v>
      </c>
      <c r="F585">
        <v>1.044</v>
      </c>
      <c r="G585">
        <v>1.7430000000000001</v>
      </c>
    </row>
    <row r="586" spans="1:7" x14ac:dyDescent="0.2">
      <c r="A586">
        <v>213</v>
      </c>
      <c r="B586">
        <v>414.94</v>
      </c>
      <c r="C586">
        <v>1.248</v>
      </c>
      <c r="D586">
        <v>1.016</v>
      </c>
      <c r="E586">
        <v>1.27</v>
      </c>
      <c r="F586">
        <v>1.008</v>
      </c>
      <c r="G586">
        <v>1.6970000000000001</v>
      </c>
    </row>
    <row r="587" spans="1:7" x14ac:dyDescent="0.2">
      <c r="A587">
        <v>214</v>
      </c>
      <c r="B587">
        <v>413.5</v>
      </c>
      <c r="C587">
        <v>1.2050000000000001</v>
      </c>
      <c r="D587">
        <v>0.98099999999999998</v>
      </c>
      <c r="E587">
        <v>1.2310000000000001</v>
      </c>
      <c r="F587">
        <v>0.97599999999999998</v>
      </c>
      <c r="G587">
        <v>1.633</v>
      </c>
    </row>
    <row r="588" spans="1:7" x14ac:dyDescent="0.2">
      <c r="A588">
        <v>215</v>
      </c>
      <c r="B588">
        <v>412.02</v>
      </c>
      <c r="C588">
        <v>1.17</v>
      </c>
      <c r="D588">
        <v>0.94899999999999995</v>
      </c>
      <c r="E588">
        <v>1.198</v>
      </c>
      <c r="F588">
        <v>0.95299999999999996</v>
      </c>
      <c r="G588">
        <v>1.579</v>
      </c>
    </row>
    <row r="589" spans="1:7" x14ac:dyDescent="0.2">
      <c r="A589">
        <v>216</v>
      </c>
      <c r="B589">
        <v>410.49</v>
      </c>
      <c r="C589">
        <v>1.1379999999999999</v>
      </c>
      <c r="D589">
        <v>0.92500000000000004</v>
      </c>
      <c r="E589">
        <v>1.1679999999999999</v>
      </c>
      <c r="F589">
        <v>0.92400000000000004</v>
      </c>
      <c r="G589">
        <v>1.536</v>
      </c>
    </row>
    <row r="590" spans="1:7" x14ac:dyDescent="0.2">
      <c r="A590">
        <v>217</v>
      </c>
      <c r="B590">
        <v>408.92</v>
      </c>
      <c r="C590">
        <v>1.1100000000000001</v>
      </c>
      <c r="D590">
        <v>0.89800000000000002</v>
      </c>
      <c r="E590">
        <v>1.141</v>
      </c>
      <c r="F590">
        <v>0.90600000000000003</v>
      </c>
      <c r="G590">
        <v>1.4930000000000001</v>
      </c>
    </row>
    <row r="591" spans="1:7" x14ac:dyDescent="0.2">
      <c r="A591">
        <v>218</v>
      </c>
      <c r="B591">
        <v>407.31</v>
      </c>
      <c r="C591">
        <v>1.0860000000000001</v>
      </c>
      <c r="D591">
        <v>0.876</v>
      </c>
      <c r="E591">
        <v>1.117</v>
      </c>
      <c r="F591">
        <v>0.88900000000000001</v>
      </c>
      <c r="G591">
        <v>1.464</v>
      </c>
    </row>
    <row r="592" spans="1:7" x14ac:dyDescent="0.2">
      <c r="A592">
        <v>219</v>
      </c>
      <c r="B592">
        <v>405.66</v>
      </c>
      <c r="C592">
        <v>1.069</v>
      </c>
      <c r="D592">
        <v>0.86099999999999999</v>
      </c>
      <c r="E592">
        <v>1.095</v>
      </c>
      <c r="F592">
        <v>0.871</v>
      </c>
      <c r="G592">
        <v>1.4470000000000001</v>
      </c>
    </row>
    <row r="593" spans="1:7" x14ac:dyDescent="0.2">
      <c r="A593">
        <v>220</v>
      </c>
      <c r="B593">
        <v>403.96</v>
      </c>
      <c r="C593">
        <v>1.0569999999999999</v>
      </c>
      <c r="D593">
        <v>0.84499999999999997</v>
      </c>
      <c r="E593">
        <v>1.079</v>
      </c>
      <c r="F593">
        <v>0.86799999999999999</v>
      </c>
      <c r="G593">
        <v>1.4370000000000001</v>
      </c>
    </row>
    <row r="594" spans="1:7" x14ac:dyDescent="0.2">
      <c r="A594">
        <v>221</v>
      </c>
      <c r="B594">
        <v>402.22</v>
      </c>
      <c r="C594">
        <v>1.0449999999999999</v>
      </c>
      <c r="D594">
        <v>0.83499999999999996</v>
      </c>
      <c r="E594">
        <v>1.0649999999999999</v>
      </c>
      <c r="F594">
        <v>0.85199999999999998</v>
      </c>
      <c r="G594">
        <v>1.43</v>
      </c>
    </row>
    <row r="595" spans="1:7" x14ac:dyDescent="0.2">
      <c r="A595">
        <v>222</v>
      </c>
      <c r="B595">
        <v>400.43</v>
      </c>
      <c r="C595">
        <v>1.0369999999999999</v>
      </c>
      <c r="D595">
        <v>0.82699999999999996</v>
      </c>
      <c r="E595">
        <v>1.054</v>
      </c>
      <c r="F595">
        <v>0.84799999999999998</v>
      </c>
      <c r="G595">
        <v>1.4179999999999999</v>
      </c>
    </row>
    <row r="596" spans="1:7" x14ac:dyDescent="0.2">
      <c r="A596">
        <v>223</v>
      </c>
      <c r="B596">
        <v>398.61</v>
      </c>
      <c r="C596">
        <v>1.0269999999999999</v>
      </c>
      <c r="D596">
        <v>0.82099999999999995</v>
      </c>
      <c r="E596">
        <v>1.044</v>
      </c>
      <c r="F596">
        <v>0.84499999999999997</v>
      </c>
      <c r="G596">
        <v>1.3979999999999999</v>
      </c>
    </row>
    <row r="597" spans="1:7" x14ac:dyDescent="0.2">
      <c r="A597">
        <v>224</v>
      </c>
      <c r="B597">
        <v>396.74</v>
      </c>
      <c r="C597">
        <v>1.018</v>
      </c>
      <c r="D597">
        <v>0.81699999999999995</v>
      </c>
      <c r="E597">
        <v>1.038</v>
      </c>
      <c r="F597">
        <v>0.84</v>
      </c>
      <c r="G597">
        <v>1.3779999999999999</v>
      </c>
    </row>
    <row r="598" spans="1:7" x14ac:dyDescent="0.2">
      <c r="A598">
        <v>225</v>
      </c>
      <c r="B598">
        <v>394.83</v>
      </c>
      <c r="C598">
        <v>1.0129999999999999</v>
      </c>
      <c r="D598">
        <v>0.81299999999999994</v>
      </c>
      <c r="E598">
        <v>1.034</v>
      </c>
      <c r="F598">
        <v>0.84499999999999997</v>
      </c>
      <c r="G598">
        <v>1.361</v>
      </c>
    </row>
    <row r="599" spans="1:7" x14ac:dyDescent="0.2">
      <c r="A599">
        <v>226</v>
      </c>
      <c r="B599">
        <v>392.87</v>
      </c>
      <c r="C599">
        <v>1.012</v>
      </c>
      <c r="D599">
        <v>0.81200000000000006</v>
      </c>
      <c r="E599">
        <v>1.032</v>
      </c>
      <c r="F599">
        <v>0.84299999999999997</v>
      </c>
      <c r="G599">
        <v>1.3620000000000001</v>
      </c>
    </row>
    <row r="600" spans="1:7" x14ac:dyDescent="0.2">
      <c r="A600">
        <v>227</v>
      </c>
      <c r="B600">
        <v>390.88</v>
      </c>
      <c r="C600">
        <v>1.012</v>
      </c>
      <c r="D600">
        <v>0.81100000000000005</v>
      </c>
      <c r="E600">
        <v>1.0289999999999999</v>
      </c>
      <c r="F600">
        <v>0.84499999999999997</v>
      </c>
      <c r="G600">
        <v>1.3620000000000001</v>
      </c>
    </row>
    <row r="601" spans="1:7" x14ac:dyDescent="0.2">
      <c r="A601">
        <v>228</v>
      </c>
      <c r="B601">
        <v>388.84</v>
      </c>
      <c r="C601">
        <v>1.0149999999999999</v>
      </c>
      <c r="D601">
        <v>0.81499999999999995</v>
      </c>
      <c r="E601">
        <v>1.032</v>
      </c>
      <c r="F601">
        <v>0.84799999999999998</v>
      </c>
      <c r="G601">
        <v>1.3640000000000001</v>
      </c>
    </row>
    <row r="602" spans="1:7" x14ac:dyDescent="0.2">
      <c r="A602">
        <v>229</v>
      </c>
      <c r="B602">
        <v>386.76</v>
      </c>
      <c r="C602">
        <v>1.0149999999999999</v>
      </c>
      <c r="D602">
        <v>0.81299999999999994</v>
      </c>
      <c r="E602">
        <v>1.0289999999999999</v>
      </c>
      <c r="F602">
        <v>0.84899999999999998</v>
      </c>
      <c r="G602">
        <v>1.3680000000000001</v>
      </c>
    </row>
    <row r="603" spans="1:7" x14ac:dyDescent="0.2">
      <c r="A603">
        <v>230</v>
      </c>
      <c r="B603">
        <v>384.63</v>
      </c>
      <c r="C603">
        <v>1.0149999999999999</v>
      </c>
      <c r="D603">
        <v>0.81599999999999995</v>
      </c>
      <c r="E603">
        <v>1.032</v>
      </c>
      <c r="F603">
        <v>0.85499999999999998</v>
      </c>
      <c r="G603">
        <v>1.357</v>
      </c>
    </row>
    <row r="604" spans="1:7" x14ac:dyDescent="0.2">
      <c r="A604">
        <v>231</v>
      </c>
      <c r="B604">
        <v>382.47</v>
      </c>
      <c r="C604">
        <v>1.0089999999999999</v>
      </c>
      <c r="D604">
        <v>0.81799999999999995</v>
      </c>
      <c r="E604">
        <v>1.0329999999999999</v>
      </c>
      <c r="F604">
        <v>0.85699999999999998</v>
      </c>
      <c r="G604">
        <v>1.329</v>
      </c>
    </row>
    <row r="605" spans="1:7" x14ac:dyDescent="0.2">
      <c r="A605">
        <v>232</v>
      </c>
      <c r="B605">
        <v>380.26</v>
      </c>
      <c r="C605">
        <v>1</v>
      </c>
      <c r="D605">
        <v>0.82199999999999995</v>
      </c>
      <c r="E605">
        <v>1.032</v>
      </c>
      <c r="F605">
        <v>0.86099999999999999</v>
      </c>
      <c r="G605">
        <v>1.286</v>
      </c>
    </row>
    <row r="606" spans="1:7" x14ac:dyDescent="0.2">
      <c r="A606">
        <v>233</v>
      </c>
      <c r="B606">
        <v>378.01</v>
      </c>
      <c r="C606">
        <v>0.99399999999999999</v>
      </c>
      <c r="D606">
        <v>0.82699999999999996</v>
      </c>
      <c r="E606">
        <v>1.036</v>
      </c>
      <c r="F606">
        <v>0.86499999999999999</v>
      </c>
      <c r="G606">
        <v>1.248</v>
      </c>
    </row>
    <row r="607" spans="1:7" x14ac:dyDescent="0.2">
      <c r="A607">
        <v>234</v>
      </c>
      <c r="B607">
        <v>375.72</v>
      </c>
      <c r="C607">
        <v>0.98399999999999999</v>
      </c>
      <c r="D607">
        <v>0.82799999999999996</v>
      </c>
      <c r="E607">
        <v>1.0389999999999999</v>
      </c>
      <c r="F607">
        <v>0.86499999999999999</v>
      </c>
      <c r="G607">
        <v>1.2030000000000001</v>
      </c>
    </row>
    <row r="608" spans="1:7" x14ac:dyDescent="0.2">
      <c r="A608">
        <v>235</v>
      </c>
      <c r="B608">
        <v>373.39</v>
      </c>
      <c r="C608">
        <v>0.97499999999999998</v>
      </c>
      <c r="D608">
        <v>0.83299999999999996</v>
      </c>
      <c r="E608">
        <v>1.0409999999999999</v>
      </c>
      <c r="F608">
        <v>0.871</v>
      </c>
      <c r="G608">
        <v>1.157</v>
      </c>
    </row>
    <row r="609" spans="1:7" x14ac:dyDescent="0.2">
      <c r="A609">
        <v>236</v>
      </c>
      <c r="B609">
        <v>371.02</v>
      </c>
      <c r="C609">
        <v>0.96899999999999997</v>
      </c>
      <c r="D609">
        <v>0.83899999999999997</v>
      </c>
      <c r="E609">
        <v>1.0429999999999999</v>
      </c>
      <c r="F609">
        <v>0.871</v>
      </c>
      <c r="G609">
        <v>1.1240000000000001</v>
      </c>
    </row>
    <row r="610" spans="1:7" x14ac:dyDescent="0.2">
      <c r="A610">
        <v>237</v>
      </c>
      <c r="B610">
        <v>368.61</v>
      </c>
      <c r="C610">
        <v>0.96399999999999997</v>
      </c>
      <c r="D610">
        <v>0.84</v>
      </c>
      <c r="E610">
        <v>1.0409999999999999</v>
      </c>
      <c r="F610">
        <v>0.876</v>
      </c>
      <c r="G610">
        <v>1.1000000000000001</v>
      </c>
    </row>
    <row r="611" spans="1:7" x14ac:dyDescent="0.2">
      <c r="A611">
        <v>238</v>
      </c>
      <c r="B611">
        <v>366.16</v>
      </c>
      <c r="C611">
        <v>0.96299999999999997</v>
      </c>
      <c r="D611">
        <v>0.84199999999999997</v>
      </c>
      <c r="E611">
        <v>1.046</v>
      </c>
      <c r="F611">
        <v>0.878</v>
      </c>
      <c r="G611">
        <v>1.085</v>
      </c>
    </row>
    <row r="612" spans="1:7" x14ac:dyDescent="0.2">
      <c r="A612">
        <v>239</v>
      </c>
      <c r="B612">
        <v>363.66</v>
      </c>
      <c r="C612">
        <v>0.96399999999999997</v>
      </c>
      <c r="D612">
        <v>0.84399999999999997</v>
      </c>
      <c r="E612">
        <v>1.044</v>
      </c>
      <c r="F612">
        <v>0.879</v>
      </c>
      <c r="G612">
        <v>1.091</v>
      </c>
    </row>
    <row r="613" spans="1:7" x14ac:dyDescent="0.2">
      <c r="A613">
        <v>240</v>
      </c>
      <c r="B613">
        <v>361.13</v>
      </c>
      <c r="C613">
        <v>0.96799999999999997</v>
      </c>
      <c r="D613">
        <v>0.84399999999999997</v>
      </c>
      <c r="E613">
        <v>1.046</v>
      </c>
      <c r="F613">
        <v>0.88</v>
      </c>
      <c r="G613">
        <v>1.101</v>
      </c>
    </row>
    <row r="614" spans="1:7" x14ac:dyDescent="0.2">
      <c r="A614">
        <v>241</v>
      </c>
      <c r="B614">
        <v>358.56</v>
      </c>
      <c r="C614">
        <v>0.97099999999999997</v>
      </c>
      <c r="D614">
        <v>0.84899999999999998</v>
      </c>
      <c r="E614">
        <v>1.0469999999999999</v>
      </c>
      <c r="F614">
        <v>0.878</v>
      </c>
      <c r="G614">
        <v>1.109</v>
      </c>
    </row>
    <row r="615" spans="1:7" x14ac:dyDescent="0.2">
      <c r="A615">
        <v>242</v>
      </c>
      <c r="B615">
        <v>355.95</v>
      </c>
      <c r="C615">
        <v>0.97199999999999998</v>
      </c>
      <c r="D615">
        <v>0.84599999999999997</v>
      </c>
      <c r="E615">
        <v>1.0449999999999999</v>
      </c>
      <c r="F615">
        <v>0.876</v>
      </c>
      <c r="G615">
        <v>1.1200000000000001</v>
      </c>
    </row>
    <row r="616" spans="1:7" x14ac:dyDescent="0.2">
      <c r="A616">
        <v>243</v>
      </c>
      <c r="B616">
        <v>353.3</v>
      </c>
      <c r="C616">
        <v>0.97499999999999998</v>
      </c>
      <c r="D616">
        <v>0.84599999999999997</v>
      </c>
      <c r="E616">
        <v>1.0449999999999999</v>
      </c>
      <c r="F616">
        <v>0.875</v>
      </c>
      <c r="G616">
        <v>1.133</v>
      </c>
    </row>
    <row r="617" spans="1:7" x14ac:dyDescent="0.2">
      <c r="A617">
        <v>244</v>
      </c>
      <c r="B617">
        <v>350.61</v>
      </c>
      <c r="C617">
        <v>0.97399999999999998</v>
      </c>
      <c r="D617">
        <v>0.84699999999999998</v>
      </c>
      <c r="E617">
        <v>1.0429999999999999</v>
      </c>
      <c r="F617">
        <v>0.871</v>
      </c>
      <c r="G617">
        <v>1.135</v>
      </c>
    </row>
    <row r="618" spans="1:7" x14ac:dyDescent="0.2">
      <c r="A618">
        <v>245</v>
      </c>
      <c r="B618">
        <v>347.89</v>
      </c>
      <c r="C618">
        <v>0.97</v>
      </c>
      <c r="D618">
        <v>0.84699999999999998</v>
      </c>
      <c r="E618">
        <v>1.042</v>
      </c>
      <c r="F618">
        <v>0.86899999999999999</v>
      </c>
      <c r="G618">
        <v>1.1220000000000001</v>
      </c>
    </row>
    <row r="619" spans="1:7" x14ac:dyDescent="0.2">
      <c r="A619">
        <v>246</v>
      </c>
      <c r="B619">
        <v>345.12</v>
      </c>
      <c r="C619">
        <v>0.96599999999999997</v>
      </c>
      <c r="D619">
        <v>0.84299999999999997</v>
      </c>
      <c r="E619">
        <v>1.0409999999999999</v>
      </c>
      <c r="F619">
        <v>0.86499999999999999</v>
      </c>
      <c r="G619">
        <v>1.1140000000000001</v>
      </c>
    </row>
    <row r="620" spans="1:7" x14ac:dyDescent="0.2">
      <c r="A620">
        <v>247</v>
      </c>
      <c r="B620">
        <v>342.32</v>
      </c>
      <c r="C620">
        <v>0.96199999999999997</v>
      </c>
      <c r="D620">
        <v>0.84499999999999997</v>
      </c>
      <c r="E620">
        <v>1.036</v>
      </c>
      <c r="F620">
        <v>0.86</v>
      </c>
      <c r="G620">
        <v>1.1080000000000001</v>
      </c>
    </row>
    <row r="621" spans="1:7" x14ac:dyDescent="0.2">
      <c r="A621">
        <v>248</v>
      </c>
      <c r="B621">
        <v>339.49</v>
      </c>
      <c r="C621">
        <v>0.95699999999999996</v>
      </c>
      <c r="D621">
        <v>0.84199999999999997</v>
      </c>
      <c r="E621">
        <v>1.034</v>
      </c>
      <c r="F621">
        <v>0.85399999999999998</v>
      </c>
      <c r="G621">
        <v>1.0980000000000001</v>
      </c>
    </row>
    <row r="622" spans="1:7" x14ac:dyDescent="0.2">
      <c r="A622">
        <v>249</v>
      </c>
      <c r="B622">
        <v>336.61</v>
      </c>
      <c r="C622">
        <v>0.94799999999999995</v>
      </c>
      <c r="D622">
        <v>0.83599999999999997</v>
      </c>
      <c r="E622">
        <v>1.026</v>
      </c>
      <c r="F622">
        <v>0.84599999999999997</v>
      </c>
      <c r="G622">
        <v>1.0840000000000001</v>
      </c>
    </row>
    <row r="623" spans="1:7" x14ac:dyDescent="0.2">
      <c r="A623">
        <v>250</v>
      </c>
      <c r="B623">
        <v>333.71</v>
      </c>
      <c r="C623">
        <v>0.94399999999999995</v>
      </c>
      <c r="D623">
        <v>0.83799999999999997</v>
      </c>
      <c r="E623">
        <v>1.0229999999999999</v>
      </c>
      <c r="F623">
        <v>0.84399999999999997</v>
      </c>
      <c r="G623">
        <v>1.0720000000000001</v>
      </c>
    </row>
    <row r="624" spans="1:7" x14ac:dyDescent="0.2">
      <c r="A624">
        <v>251</v>
      </c>
      <c r="B624">
        <v>330.76</v>
      </c>
      <c r="C624">
        <v>0.93700000000000006</v>
      </c>
      <c r="D624">
        <v>0.83199999999999996</v>
      </c>
      <c r="E624">
        <v>1.018</v>
      </c>
      <c r="F624">
        <v>0.83699999999999997</v>
      </c>
      <c r="G624">
        <v>1.0620000000000001</v>
      </c>
    </row>
    <row r="625" spans="1:7" x14ac:dyDescent="0.2">
      <c r="A625">
        <v>252</v>
      </c>
      <c r="B625">
        <v>327.79</v>
      </c>
      <c r="C625">
        <v>0.93500000000000005</v>
      </c>
      <c r="D625">
        <v>0.83199999999999996</v>
      </c>
      <c r="E625">
        <v>1.014</v>
      </c>
      <c r="F625">
        <v>0.83199999999999996</v>
      </c>
      <c r="G625">
        <v>1.06</v>
      </c>
    </row>
    <row r="626" spans="1:7" x14ac:dyDescent="0.2">
      <c r="A626">
        <v>253</v>
      </c>
      <c r="B626">
        <v>324.77</v>
      </c>
      <c r="C626">
        <v>0.93400000000000005</v>
      </c>
      <c r="D626">
        <v>0.82799999999999996</v>
      </c>
      <c r="E626">
        <v>1.01</v>
      </c>
      <c r="F626">
        <v>0.82799999999999996</v>
      </c>
      <c r="G626">
        <v>1.0680000000000001</v>
      </c>
    </row>
    <row r="627" spans="1:7" x14ac:dyDescent="0.2">
      <c r="A627">
        <v>254</v>
      </c>
      <c r="B627">
        <v>321.73</v>
      </c>
      <c r="C627">
        <v>0.93300000000000005</v>
      </c>
      <c r="D627">
        <v>0.82599999999999996</v>
      </c>
      <c r="E627">
        <v>1.0049999999999999</v>
      </c>
      <c r="F627">
        <v>0.82199999999999995</v>
      </c>
      <c r="G627">
        <v>1.0780000000000001</v>
      </c>
    </row>
    <row r="628" spans="1:7" x14ac:dyDescent="0.2">
      <c r="A628">
        <v>255</v>
      </c>
      <c r="B628">
        <v>318.64999999999998</v>
      </c>
      <c r="C628">
        <v>0.93300000000000005</v>
      </c>
      <c r="D628">
        <v>0.82499999999999996</v>
      </c>
      <c r="E628">
        <v>1.0009999999999999</v>
      </c>
      <c r="F628">
        <v>0.81899999999999995</v>
      </c>
      <c r="G628">
        <v>1.0860000000000001</v>
      </c>
    </row>
    <row r="629" spans="1:7" x14ac:dyDescent="0.2">
      <c r="A629">
        <v>256</v>
      </c>
      <c r="B629">
        <v>315.54000000000002</v>
      </c>
      <c r="C629">
        <v>0.93400000000000005</v>
      </c>
      <c r="D629">
        <v>0.82299999999999995</v>
      </c>
      <c r="E629">
        <v>0.999</v>
      </c>
      <c r="F629">
        <v>0.81299999999999994</v>
      </c>
      <c r="G629">
        <v>1.099</v>
      </c>
    </row>
    <row r="630" spans="1:7" x14ac:dyDescent="0.2">
      <c r="A630">
        <v>257</v>
      </c>
      <c r="B630">
        <v>312.39999999999998</v>
      </c>
      <c r="C630">
        <v>0.93400000000000005</v>
      </c>
      <c r="D630">
        <v>0.82399999999999995</v>
      </c>
      <c r="E630">
        <v>0.995</v>
      </c>
      <c r="F630">
        <v>0.81</v>
      </c>
      <c r="G630">
        <v>1.109</v>
      </c>
    </row>
    <row r="631" spans="1:7" x14ac:dyDescent="0.2">
      <c r="A631">
        <v>258</v>
      </c>
      <c r="B631">
        <v>309.23</v>
      </c>
      <c r="C631">
        <v>0.93700000000000006</v>
      </c>
      <c r="D631">
        <v>0.82299999999999995</v>
      </c>
      <c r="E631">
        <v>0.99</v>
      </c>
      <c r="F631">
        <v>0.80600000000000005</v>
      </c>
      <c r="G631">
        <v>1.127</v>
      </c>
    </row>
    <row r="632" spans="1:7" x14ac:dyDescent="0.2">
      <c r="A632">
        <v>259</v>
      </c>
      <c r="B632">
        <v>306.02999999999997</v>
      </c>
      <c r="C632">
        <v>0.94299999999999995</v>
      </c>
      <c r="D632">
        <v>0.82499999999999996</v>
      </c>
      <c r="E632">
        <v>0.98899999999999999</v>
      </c>
      <c r="F632">
        <v>0.80500000000000005</v>
      </c>
      <c r="G632">
        <v>1.153</v>
      </c>
    </row>
    <row r="633" spans="1:7" x14ac:dyDescent="0.2">
      <c r="A633">
        <v>260</v>
      </c>
      <c r="B633">
        <v>302.8</v>
      </c>
      <c r="C633">
        <v>0.95</v>
      </c>
      <c r="D633">
        <v>0.82399999999999995</v>
      </c>
      <c r="E633">
        <v>0.98699999999999999</v>
      </c>
      <c r="F633">
        <v>0.80300000000000005</v>
      </c>
      <c r="G633">
        <v>1.1859999999999999</v>
      </c>
    </row>
    <row r="634" spans="1:7" x14ac:dyDescent="0.2">
      <c r="A634">
        <v>261</v>
      </c>
      <c r="B634">
        <v>299.54000000000002</v>
      </c>
      <c r="C634">
        <v>0.95499999999999996</v>
      </c>
      <c r="D634">
        <v>0.82399999999999995</v>
      </c>
      <c r="E634">
        <v>0.98599999999999999</v>
      </c>
      <c r="F634">
        <v>0.80400000000000005</v>
      </c>
      <c r="G634">
        <v>1.206</v>
      </c>
    </row>
    <row r="635" spans="1:7" x14ac:dyDescent="0.2">
      <c r="A635">
        <v>262</v>
      </c>
      <c r="B635">
        <v>296.26</v>
      </c>
      <c r="C635">
        <v>0.95799999999999996</v>
      </c>
      <c r="D635">
        <v>0.82899999999999996</v>
      </c>
      <c r="E635">
        <v>0.98499999999999999</v>
      </c>
      <c r="F635">
        <v>0.80500000000000005</v>
      </c>
      <c r="G635">
        <v>1.212</v>
      </c>
    </row>
    <row r="636" spans="1:7" x14ac:dyDescent="0.2">
      <c r="A636">
        <v>263</v>
      </c>
      <c r="B636">
        <v>292.94</v>
      </c>
      <c r="C636">
        <v>0.96399999999999997</v>
      </c>
      <c r="D636">
        <v>0.83099999999999996</v>
      </c>
      <c r="E636">
        <v>0.98799999999999999</v>
      </c>
      <c r="F636">
        <v>0.80800000000000005</v>
      </c>
      <c r="G636">
        <v>1.2270000000000001</v>
      </c>
    </row>
    <row r="637" spans="1:7" x14ac:dyDescent="0.2">
      <c r="A637">
        <v>264</v>
      </c>
      <c r="B637">
        <v>289.61</v>
      </c>
      <c r="C637">
        <v>0.97099999999999997</v>
      </c>
      <c r="D637">
        <v>0.83699999999999997</v>
      </c>
      <c r="E637">
        <v>0.98599999999999999</v>
      </c>
      <c r="F637">
        <v>0.81100000000000005</v>
      </c>
      <c r="G637">
        <v>1.2490000000000001</v>
      </c>
    </row>
    <row r="638" spans="1:7" x14ac:dyDescent="0.2">
      <c r="A638">
        <v>265</v>
      </c>
      <c r="B638">
        <v>286.24</v>
      </c>
      <c r="C638">
        <v>0.97899999999999998</v>
      </c>
      <c r="D638">
        <v>0.84099999999999997</v>
      </c>
      <c r="E638">
        <v>0.98699999999999999</v>
      </c>
      <c r="F638">
        <v>0.81799999999999995</v>
      </c>
      <c r="G638">
        <v>1.2709999999999999</v>
      </c>
    </row>
    <row r="639" spans="1:7" x14ac:dyDescent="0.2">
      <c r="A639">
        <v>266</v>
      </c>
      <c r="B639">
        <v>282.86</v>
      </c>
      <c r="C639">
        <v>0.98899999999999999</v>
      </c>
      <c r="D639">
        <v>0.84599999999999997</v>
      </c>
      <c r="E639">
        <v>0.99199999999999999</v>
      </c>
      <c r="F639">
        <v>0.82399999999999995</v>
      </c>
      <c r="G639">
        <v>1.2929999999999999</v>
      </c>
    </row>
    <row r="640" spans="1:7" x14ac:dyDescent="0.2">
      <c r="A640">
        <v>267</v>
      </c>
      <c r="B640">
        <v>279.45</v>
      </c>
      <c r="C640">
        <v>0.995</v>
      </c>
      <c r="D640">
        <v>0.85299999999999998</v>
      </c>
      <c r="E640">
        <v>0.99299999999999999</v>
      </c>
      <c r="F640">
        <v>0.82799999999999996</v>
      </c>
      <c r="G640">
        <v>1.304</v>
      </c>
    </row>
    <row r="641" spans="1:7" x14ac:dyDescent="0.2">
      <c r="A641">
        <v>268</v>
      </c>
      <c r="B641">
        <v>276.02</v>
      </c>
      <c r="C641">
        <v>1.0029999999999999</v>
      </c>
      <c r="D641">
        <v>0.85899999999999999</v>
      </c>
      <c r="E641">
        <v>0.999</v>
      </c>
      <c r="F641">
        <v>0.83699999999999997</v>
      </c>
      <c r="G641">
        <v>1.3160000000000001</v>
      </c>
    </row>
    <row r="642" spans="1:7" x14ac:dyDescent="0.2">
      <c r="A642">
        <v>269</v>
      </c>
      <c r="B642">
        <v>272.56</v>
      </c>
      <c r="C642">
        <v>1.012</v>
      </c>
      <c r="D642">
        <v>0.86799999999999999</v>
      </c>
      <c r="E642">
        <v>1.0029999999999999</v>
      </c>
      <c r="F642">
        <v>0.84399999999999997</v>
      </c>
      <c r="G642">
        <v>1.3340000000000001</v>
      </c>
    </row>
    <row r="643" spans="1:7" x14ac:dyDescent="0.2">
      <c r="A643">
        <v>270</v>
      </c>
      <c r="B643">
        <v>269.08999999999997</v>
      </c>
      <c r="C643">
        <v>1.0229999999999999</v>
      </c>
      <c r="D643">
        <v>0.876</v>
      </c>
      <c r="E643">
        <v>1.0089999999999999</v>
      </c>
      <c r="F643">
        <v>0.85399999999999998</v>
      </c>
      <c r="G643">
        <v>1.3520000000000001</v>
      </c>
    </row>
    <row r="644" spans="1:7" x14ac:dyDescent="0.2">
      <c r="A644">
        <v>271</v>
      </c>
      <c r="B644">
        <v>265.60000000000002</v>
      </c>
      <c r="C644">
        <v>1.0309999999999999</v>
      </c>
      <c r="D644">
        <v>0.88300000000000001</v>
      </c>
      <c r="E644">
        <v>1.016</v>
      </c>
      <c r="F644">
        <v>0.86299999999999999</v>
      </c>
      <c r="G644">
        <v>1.363</v>
      </c>
    </row>
    <row r="645" spans="1:7" x14ac:dyDescent="0.2">
      <c r="A645">
        <v>272</v>
      </c>
      <c r="B645">
        <v>262.08999999999997</v>
      </c>
      <c r="C645">
        <v>1.0389999999999999</v>
      </c>
      <c r="D645">
        <v>0.89200000000000002</v>
      </c>
      <c r="E645">
        <v>1.0209999999999999</v>
      </c>
      <c r="F645">
        <v>0.874</v>
      </c>
      <c r="G645">
        <v>1.3680000000000001</v>
      </c>
    </row>
    <row r="646" spans="1:7" x14ac:dyDescent="0.2">
      <c r="A646">
        <v>273</v>
      </c>
      <c r="B646">
        <v>258.57</v>
      </c>
      <c r="C646">
        <v>1.0449999999999999</v>
      </c>
      <c r="D646">
        <v>0.89700000000000002</v>
      </c>
      <c r="E646">
        <v>1.0309999999999999</v>
      </c>
      <c r="F646">
        <v>0.88300000000000001</v>
      </c>
      <c r="G646">
        <v>1.37</v>
      </c>
    </row>
    <row r="647" spans="1:7" x14ac:dyDescent="0.2">
      <c r="A647">
        <v>274</v>
      </c>
      <c r="B647">
        <v>255.03</v>
      </c>
      <c r="C647">
        <v>1.052</v>
      </c>
      <c r="D647">
        <v>0.90600000000000003</v>
      </c>
      <c r="E647">
        <v>1.0329999999999999</v>
      </c>
      <c r="F647">
        <v>0.89</v>
      </c>
      <c r="G647">
        <v>1.379</v>
      </c>
    </row>
    <row r="648" spans="1:7" x14ac:dyDescent="0.2">
      <c r="A648">
        <v>275</v>
      </c>
      <c r="B648">
        <v>251.47</v>
      </c>
      <c r="C648">
        <v>1.0620000000000001</v>
      </c>
      <c r="D648">
        <v>0.91200000000000003</v>
      </c>
      <c r="E648">
        <v>1.044</v>
      </c>
      <c r="F648">
        <v>0.90200000000000002</v>
      </c>
      <c r="G648">
        <v>1.3879999999999999</v>
      </c>
    </row>
    <row r="649" spans="1:7" x14ac:dyDescent="0.2">
      <c r="A649">
        <v>276</v>
      </c>
      <c r="B649">
        <v>247.9</v>
      </c>
      <c r="C649">
        <v>1.069</v>
      </c>
      <c r="D649">
        <v>0.92</v>
      </c>
      <c r="E649">
        <v>1.0489999999999999</v>
      </c>
      <c r="F649">
        <v>0.91</v>
      </c>
      <c r="G649">
        <v>1.3959999999999999</v>
      </c>
    </row>
    <row r="650" spans="1:7" x14ac:dyDescent="0.2">
      <c r="A650">
        <v>277</v>
      </c>
      <c r="B650">
        <v>244.32</v>
      </c>
      <c r="C650">
        <v>1.077</v>
      </c>
      <c r="D650">
        <v>0.92600000000000005</v>
      </c>
      <c r="E650">
        <v>1.056</v>
      </c>
      <c r="F650">
        <v>0.92</v>
      </c>
      <c r="G650">
        <v>1.4059999999999999</v>
      </c>
    </row>
    <row r="651" spans="1:7" x14ac:dyDescent="0.2">
      <c r="A651">
        <v>278</v>
      </c>
      <c r="B651">
        <v>240.73</v>
      </c>
      <c r="C651">
        <v>1.083</v>
      </c>
      <c r="D651">
        <v>0.93200000000000005</v>
      </c>
      <c r="E651">
        <v>1.0640000000000001</v>
      </c>
      <c r="F651">
        <v>0.92600000000000005</v>
      </c>
      <c r="G651">
        <v>1.409</v>
      </c>
    </row>
    <row r="652" spans="1:7" x14ac:dyDescent="0.2">
      <c r="A652">
        <v>279</v>
      </c>
      <c r="B652">
        <v>237.12</v>
      </c>
      <c r="C652">
        <v>1.0860000000000001</v>
      </c>
      <c r="D652">
        <v>0.93500000000000005</v>
      </c>
      <c r="E652">
        <v>1.0680000000000001</v>
      </c>
      <c r="F652">
        <v>0.93400000000000005</v>
      </c>
      <c r="G652">
        <v>1.407</v>
      </c>
    </row>
    <row r="653" spans="1:7" x14ac:dyDescent="0.2">
      <c r="A653">
        <v>280</v>
      </c>
      <c r="B653">
        <v>233.51</v>
      </c>
      <c r="C653">
        <v>1.0900000000000001</v>
      </c>
      <c r="D653">
        <v>0.93600000000000005</v>
      </c>
      <c r="E653">
        <v>1.075</v>
      </c>
      <c r="F653">
        <v>0.93899999999999995</v>
      </c>
      <c r="G653">
        <v>1.409</v>
      </c>
    </row>
    <row r="654" spans="1:7" x14ac:dyDescent="0.2">
      <c r="A654">
        <v>281</v>
      </c>
      <c r="B654">
        <v>229.9</v>
      </c>
      <c r="C654">
        <v>1.0940000000000001</v>
      </c>
      <c r="D654">
        <v>0.94</v>
      </c>
      <c r="E654">
        <v>1.079</v>
      </c>
      <c r="F654">
        <v>0.94299999999999995</v>
      </c>
      <c r="G654">
        <v>1.4119999999999999</v>
      </c>
    </row>
    <row r="655" spans="1:7" x14ac:dyDescent="0.2">
      <c r="A655">
        <v>282</v>
      </c>
      <c r="B655">
        <v>226.27</v>
      </c>
      <c r="C655">
        <v>1.0920000000000001</v>
      </c>
      <c r="D655">
        <v>0.93799999999999994</v>
      </c>
      <c r="E655">
        <v>1.0780000000000001</v>
      </c>
      <c r="F655">
        <v>0.94599999999999995</v>
      </c>
      <c r="G655">
        <v>1.407</v>
      </c>
    </row>
    <row r="656" spans="1:7" x14ac:dyDescent="0.2">
      <c r="A656">
        <v>283</v>
      </c>
      <c r="B656">
        <v>222.65</v>
      </c>
      <c r="C656">
        <v>1.0920000000000001</v>
      </c>
      <c r="D656">
        <v>0.93700000000000006</v>
      </c>
      <c r="E656">
        <v>1.0820000000000001</v>
      </c>
      <c r="F656">
        <v>0.94499999999999995</v>
      </c>
      <c r="G656">
        <v>1.403</v>
      </c>
    </row>
    <row r="657" spans="1:7" x14ac:dyDescent="0.2">
      <c r="A657">
        <v>284</v>
      </c>
      <c r="B657">
        <v>219.01</v>
      </c>
      <c r="C657">
        <v>1.0920000000000001</v>
      </c>
      <c r="D657">
        <v>0.93500000000000005</v>
      </c>
      <c r="E657">
        <v>1.083</v>
      </c>
      <c r="F657">
        <v>0.94799999999999995</v>
      </c>
      <c r="G657">
        <v>1.4039999999999999</v>
      </c>
    </row>
    <row r="658" spans="1:7" x14ac:dyDescent="0.2">
      <c r="A658">
        <v>285</v>
      </c>
      <c r="B658">
        <v>215.38</v>
      </c>
      <c r="C658">
        <v>1.093</v>
      </c>
      <c r="D658">
        <v>0.93300000000000005</v>
      </c>
      <c r="E658">
        <v>1.085</v>
      </c>
      <c r="F658">
        <v>0.94499999999999995</v>
      </c>
      <c r="G658">
        <v>1.41</v>
      </c>
    </row>
    <row r="659" spans="1:7" x14ac:dyDescent="0.2">
      <c r="A659">
        <v>286</v>
      </c>
      <c r="B659">
        <v>211.75</v>
      </c>
      <c r="C659">
        <v>1.091</v>
      </c>
      <c r="D659">
        <v>0.92600000000000005</v>
      </c>
      <c r="E659">
        <v>1.0820000000000001</v>
      </c>
      <c r="F659">
        <v>0.94099999999999995</v>
      </c>
      <c r="G659">
        <v>1.413</v>
      </c>
    </row>
    <row r="660" spans="1:7" x14ac:dyDescent="0.2">
      <c r="A660">
        <v>287</v>
      </c>
      <c r="B660">
        <v>208.12</v>
      </c>
      <c r="C660">
        <v>1.0880000000000001</v>
      </c>
      <c r="D660">
        <v>0.92</v>
      </c>
      <c r="E660">
        <v>1.081</v>
      </c>
      <c r="F660">
        <v>0.93700000000000006</v>
      </c>
      <c r="G660">
        <v>1.415</v>
      </c>
    </row>
    <row r="661" spans="1:7" x14ac:dyDescent="0.2">
      <c r="A661">
        <v>288</v>
      </c>
      <c r="B661">
        <v>204.49</v>
      </c>
      <c r="C661">
        <v>1.0820000000000001</v>
      </c>
      <c r="D661">
        <v>0.91400000000000003</v>
      </c>
      <c r="E661">
        <v>1.0740000000000001</v>
      </c>
      <c r="F661">
        <v>0.92800000000000005</v>
      </c>
      <c r="G661">
        <v>1.4119999999999999</v>
      </c>
    </row>
    <row r="662" spans="1:7" x14ac:dyDescent="0.2">
      <c r="A662">
        <v>289</v>
      </c>
      <c r="B662">
        <v>200.86</v>
      </c>
      <c r="C662">
        <v>1.075</v>
      </c>
      <c r="D662">
        <v>0.90300000000000002</v>
      </c>
      <c r="E662">
        <v>1.0669999999999999</v>
      </c>
      <c r="F662">
        <v>0.92600000000000005</v>
      </c>
      <c r="G662">
        <v>1.4039999999999999</v>
      </c>
    </row>
    <row r="663" spans="1:7" x14ac:dyDescent="0.2">
      <c r="A663">
        <v>290</v>
      </c>
      <c r="B663">
        <v>197.24</v>
      </c>
      <c r="C663">
        <v>1.0660000000000001</v>
      </c>
      <c r="D663">
        <v>0.89700000000000002</v>
      </c>
      <c r="E663">
        <v>1.0620000000000001</v>
      </c>
      <c r="F663">
        <v>0.91600000000000004</v>
      </c>
      <c r="G663">
        <v>1.387</v>
      </c>
    </row>
    <row r="664" spans="1:7" x14ac:dyDescent="0.2">
      <c r="A664">
        <v>291</v>
      </c>
      <c r="B664">
        <v>193.62</v>
      </c>
      <c r="C664">
        <v>1.054</v>
      </c>
      <c r="D664">
        <v>0.88300000000000001</v>
      </c>
      <c r="E664">
        <v>1.0549999999999999</v>
      </c>
      <c r="F664">
        <v>0.90800000000000003</v>
      </c>
      <c r="G664">
        <v>1.373</v>
      </c>
    </row>
    <row r="665" spans="1:7" x14ac:dyDescent="0.2">
      <c r="A665">
        <v>292</v>
      </c>
      <c r="B665">
        <v>190.02</v>
      </c>
      <c r="C665">
        <v>1.0449999999999999</v>
      </c>
      <c r="D665">
        <v>0.875</v>
      </c>
      <c r="E665">
        <v>1.0469999999999999</v>
      </c>
      <c r="F665">
        <v>0.89700000000000002</v>
      </c>
      <c r="G665">
        <v>1.363</v>
      </c>
    </row>
    <row r="666" spans="1:7" x14ac:dyDescent="0.2">
      <c r="A666">
        <v>293</v>
      </c>
      <c r="B666">
        <v>186.42</v>
      </c>
      <c r="C666">
        <v>1.036</v>
      </c>
      <c r="D666">
        <v>0.86599999999999999</v>
      </c>
      <c r="E666">
        <v>1.036</v>
      </c>
      <c r="F666">
        <v>0.88500000000000001</v>
      </c>
      <c r="G666">
        <v>1.355</v>
      </c>
    </row>
    <row r="667" spans="1:7" x14ac:dyDescent="0.2">
      <c r="A667">
        <v>294</v>
      </c>
      <c r="B667">
        <v>182.83</v>
      </c>
      <c r="C667">
        <v>1.026</v>
      </c>
      <c r="D667">
        <v>0.85499999999999998</v>
      </c>
      <c r="E667">
        <v>1.0249999999999999</v>
      </c>
      <c r="F667">
        <v>0.879</v>
      </c>
      <c r="G667">
        <v>1.345</v>
      </c>
    </row>
    <row r="668" spans="1:7" x14ac:dyDescent="0.2">
      <c r="A668">
        <v>295</v>
      </c>
      <c r="B668">
        <v>179.26</v>
      </c>
      <c r="C668">
        <v>1.018</v>
      </c>
      <c r="D668">
        <v>0.84499999999999997</v>
      </c>
      <c r="E668">
        <v>1.016</v>
      </c>
      <c r="F668">
        <v>0.86499999999999999</v>
      </c>
      <c r="G668">
        <v>1.3460000000000001</v>
      </c>
    </row>
    <row r="669" spans="1:7" x14ac:dyDescent="0.2">
      <c r="A669">
        <v>296</v>
      </c>
      <c r="B669">
        <v>175.7</v>
      </c>
      <c r="C669">
        <v>1.01</v>
      </c>
      <c r="D669">
        <v>0.83599999999999997</v>
      </c>
      <c r="E669">
        <v>1.002</v>
      </c>
      <c r="F669">
        <v>0.85399999999999998</v>
      </c>
      <c r="G669">
        <v>1.35</v>
      </c>
    </row>
    <row r="670" spans="1:7" x14ac:dyDescent="0.2">
      <c r="A670">
        <v>297</v>
      </c>
      <c r="B670">
        <v>172.16</v>
      </c>
      <c r="C670">
        <v>1.006</v>
      </c>
      <c r="D670">
        <v>0.82799999999999996</v>
      </c>
      <c r="E670">
        <v>0.99199999999999999</v>
      </c>
      <c r="F670">
        <v>0.84599999999999997</v>
      </c>
      <c r="G670">
        <v>1.3580000000000001</v>
      </c>
    </row>
    <row r="671" spans="1:7" x14ac:dyDescent="0.2">
      <c r="A671">
        <v>298</v>
      </c>
      <c r="B671">
        <v>168.63</v>
      </c>
      <c r="C671">
        <v>1</v>
      </c>
      <c r="D671">
        <v>0.82299999999999995</v>
      </c>
      <c r="E671">
        <v>0.98399999999999999</v>
      </c>
      <c r="F671">
        <v>0.83299999999999996</v>
      </c>
      <c r="G671">
        <v>1.36</v>
      </c>
    </row>
    <row r="672" spans="1:7" x14ac:dyDescent="0.2">
      <c r="A672">
        <v>299</v>
      </c>
      <c r="B672">
        <v>165.12</v>
      </c>
      <c r="C672">
        <v>0.99299999999999999</v>
      </c>
      <c r="D672">
        <v>0.81599999999999995</v>
      </c>
      <c r="E672">
        <v>0.97099999999999997</v>
      </c>
      <c r="F672">
        <v>0.82899999999999996</v>
      </c>
      <c r="G672">
        <v>1.3560000000000001</v>
      </c>
    </row>
    <row r="673" spans="1:7" x14ac:dyDescent="0.2">
      <c r="A673">
        <v>300</v>
      </c>
      <c r="B673">
        <v>161.63</v>
      </c>
      <c r="C673">
        <v>0.98699999999999999</v>
      </c>
      <c r="D673">
        <v>0.81200000000000006</v>
      </c>
      <c r="E673">
        <v>0.96299999999999997</v>
      </c>
      <c r="F673">
        <v>0.82199999999999995</v>
      </c>
      <c r="G673">
        <v>1.3520000000000001</v>
      </c>
    </row>
    <row r="674" spans="1:7" x14ac:dyDescent="0.2">
      <c r="A674">
        <v>301</v>
      </c>
      <c r="B674">
        <v>158.16</v>
      </c>
      <c r="C674">
        <v>0.97899999999999998</v>
      </c>
      <c r="D674">
        <v>0.80800000000000005</v>
      </c>
      <c r="E674">
        <v>0.95499999999999996</v>
      </c>
      <c r="F674">
        <v>0.81599999999999995</v>
      </c>
      <c r="G674">
        <v>1.3380000000000001</v>
      </c>
    </row>
    <row r="675" spans="1:7" x14ac:dyDescent="0.2">
      <c r="A675">
        <v>302</v>
      </c>
      <c r="B675">
        <v>154.72</v>
      </c>
      <c r="C675">
        <v>0.97499999999999998</v>
      </c>
      <c r="D675">
        <v>0.80800000000000005</v>
      </c>
      <c r="E675">
        <v>0.94599999999999995</v>
      </c>
      <c r="F675">
        <v>0.81399999999999995</v>
      </c>
      <c r="G675">
        <v>1.33</v>
      </c>
    </row>
    <row r="676" spans="1:7" x14ac:dyDescent="0.2">
      <c r="A676">
        <v>303</v>
      </c>
      <c r="B676">
        <v>151.30000000000001</v>
      </c>
      <c r="C676">
        <v>0.97099999999999997</v>
      </c>
      <c r="D676">
        <v>0.80800000000000005</v>
      </c>
      <c r="E676">
        <v>0.94299999999999995</v>
      </c>
      <c r="F676">
        <v>0.80900000000000005</v>
      </c>
      <c r="G676">
        <v>1.325</v>
      </c>
    </row>
    <row r="677" spans="1:7" x14ac:dyDescent="0.2">
      <c r="A677">
        <v>304</v>
      </c>
      <c r="B677">
        <v>147.9</v>
      </c>
      <c r="C677">
        <v>0.96799999999999997</v>
      </c>
      <c r="D677">
        <v>0.80600000000000005</v>
      </c>
      <c r="E677">
        <v>0.93500000000000005</v>
      </c>
      <c r="F677">
        <v>0.81</v>
      </c>
      <c r="G677">
        <v>1.321</v>
      </c>
    </row>
    <row r="678" spans="1:7" x14ac:dyDescent="0.2">
      <c r="A678">
        <v>305</v>
      </c>
      <c r="B678">
        <v>144.53</v>
      </c>
      <c r="C678">
        <v>0.96899999999999997</v>
      </c>
      <c r="D678">
        <v>0.81299999999999994</v>
      </c>
      <c r="E678">
        <v>0.93500000000000005</v>
      </c>
      <c r="F678">
        <v>0.80800000000000005</v>
      </c>
      <c r="G678">
        <v>1.32</v>
      </c>
    </row>
    <row r="679" spans="1:7" x14ac:dyDescent="0.2">
      <c r="A679">
        <v>306</v>
      </c>
      <c r="B679">
        <v>141.19</v>
      </c>
      <c r="C679">
        <v>0.97</v>
      </c>
      <c r="D679">
        <v>0.81299999999999994</v>
      </c>
      <c r="E679">
        <v>0.93200000000000005</v>
      </c>
      <c r="F679">
        <v>0.81399999999999995</v>
      </c>
      <c r="G679">
        <v>1.32</v>
      </c>
    </row>
    <row r="680" spans="1:7" x14ac:dyDescent="0.2">
      <c r="A680">
        <v>307</v>
      </c>
      <c r="B680">
        <v>137.88999999999999</v>
      </c>
      <c r="C680">
        <v>0.97399999999999998</v>
      </c>
      <c r="D680">
        <v>0.81899999999999995</v>
      </c>
      <c r="E680">
        <v>0.93</v>
      </c>
      <c r="F680">
        <v>0.82099999999999995</v>
      </c>
      <c r="G680">
        <v>1.3280000000000001</v>
      </c>
    </row>
    <row r="681" spans="1:7" x14ac:dyDescent="0.2">
      <c r="A681">
        <v>308</v>
      </c>
      <c r="B681">
        <v>134.61000000000001</v>
      </c>
      <c r="C681">
        <v>0.98099999999999998</v>
      </c>
      <c r="D681">
        <v>0.82599999999999996</v>
      </c>
      <c r="E681">
        <v>0.92800000000000005</v>
      </c>
      <c r="F681">
        <v>0.82899999999999996</v>
      </c>
      <c r="G681">
        <v>1.341</v>
      </c>
    </row>
    <row r="682" spans="1:7" x14ac:dyDescent="0.2">
      <c r="A682">
        <v>309</v>
      </c>
      <c r="B682">
        <v>131.37</v>
      </c>
      <c r="C682">
        <v>0.98899999999999999</v>
      </c>
      <c r="D682">
        <v>0.83099999999999996</v>
      </c>
      <c r="E682">
        <v>0.92500000000000004</v>
      </c>
      <c r="F682">
        <v>0.83499999999999996</v>
      </c>
      <c r="G682">
        <v>1.365</v>
      </c>
    </row>
    <row r="683" spans="1:7" x14ac:dyDescent="0.2">
      <c r="A683">
        <v>310</v>
      </c>
      <c r="B683">
        <v>128.16</v>
      </c>
      <c r="C683">
        <v>1.0009999999999999</v>
      </c>
      <c r="D683">
        <v>0.84</v>
      </c>
      <c r="E683">
        <v>0.92700000000000005</v>
      </c>
      <c r="F683">
        <v>0.84199999999999997</v>
      </c>
      <c r="G683">
        <v>1.393</v>
      </c>
    </row>
    <row r="684" spans="1:7" x14ac:dyDescent="0.2">
      <c r="A684">
        <v>311</v>
      </c>
      <c r="B684">
        <v>124.99</v>
      </c>
      <c r="C684">
        <v>1.0069999999999999</v>
      </c>
      <c r="D684">
        <v>0.84499999999999997</v>
      </c>
      <c r="E684">
        <v>0.92800000000000005</v>
      </c>
      <c r="F684">
        <v>0.85</v>
      </c>
      <c r="G684">
        <v>1.4059999999999999</v>
      </c>
    </row>
    <row r="685" spans="1:7" x14ac:dyDescent="0.2">
      <c r="A685">
        <v>312</v>
      </c>
      <c r="B685">
        <v>121.85</v>
      </c>
      <c r="C685">
        <v>1.0149999999999999</v>
      </c>
      <c r="D685">
        <v>0.85299999999999998</v>
      </c>
      <c r="E685">
        <v>0.93200000000000005</v>
      </c>
      <c r="F685">
        <v>0.85799999999999998</v>
      </c>
      <c r="G685">
        <v>1.419</v>
      </c>
    </row>
    <row r="686" spans="1:7" x14ac:dyDescent="0.2">
      <c r="A686">
        <v>313</v>
      </c>
      <c r="B686">
        <v>118.76</v>
      </c>
      <c r="C686">
        <v>1.0209999999999999</v>
      </c>
      <c r="D686">
        <v>0.86</v>
      </c>
      <c r="E686">
        <v>0.93600000000000005</v>
      </c>
      <c r="F686">
        <v>0.86399999999999999</v>
      </c>
      <c r="G686">
        <v>1.423</v>
      </c>
    </row>
    <row r="687" spans="1:7" x14ac:dyDescent="0.2">
      <c r="A687">
        <v>314</v>
      </c>
      <c r="B687">
        <v>115.7</v>
      </c>
      <c r="C687">
        <v>1.0269999999999999</v>
      </c>
      <c r="D687">
        <v>0.86799999999999999</v>
      </c>
      <c r="E687">
        <v>0.94099999999999995</v>
      </c>
      <c r="F687">
        <v>0.874</v>
      </c>
      <c r="G687">
        <v>1.425</v>
      </c>
    </row>
    <row r="688" spans="1:7" x14ac:dyDescent="0.2">
      <c r="A688">
        <v>315</v>
      </c>
      <c r="B688">
        <v>112.69</v>
      </c>
      <c r="C688">
        <v>1.0349999999999999</v>
      </c>
      <c r="D688">
        <v>0.88100000000000001</v>
      </c>
      <c r="E688">
        <v>0.94699999999999995</v>
      </c>
      <c r="F688">
        <v>0.88</v>
      </c>
      <c r="G688">
        <v>1.43</v>
      </c>
    </row>
    <row r="689" spans="1:7" x14ac:dyDescent="0.2">
      <c r="A689">
        <v>316</v>
      </c>
      <c r="B689">
        <v>109.72</v>
      </c>
      <c r="C689">
        <v>1.0389999999999999</v>
      </c>
      <c r="D689">
        <v>0.88400000000000001</v>
      </c>
      <c r="E689">
        <v>0.95299999999999996</v>
      </c>
      <c r="F689">
        <v>0.88900000000000001</v>
      </c>
      <c r="G689">
        <v>1.4279999999999999</v>
      </c>
    </row>
    <row r="690" spans="1:7" x14ac:dyDescent="0.2">
      <c r="A690">
        <v>317</v>
      </c>
      <c r="B690">
        <v>106.8</v>
      </c>
      <c r="C690">
        <v>1.0429999999999999</v>
      </c>
      <c r="D690">
        <v>0.88800000000000001</v>
      </c>
      <c r="E690">
        <v>0.95699999999999996</v>
      </c>
      <c r="F690">
        <v>0.89100000000000001</v>
      </c>
      <c r="G690">
        <v>1.4339999999999999</v>
      </c>
    </row>
    <row r="691" spans="1:7" x14ac:dyDescent="0.2">
      <c r="A691">
        <v>318</v>
      </c>
      <c r="B691">
        <v>103.92</v>
      </c>
      <c r="C691">
        <v>1.0449999999999999</v>
      </c>
      <c r="D691">
        <v>0.89100000000000001</v>
      </c>
      <c r="E691">
        <v>0.96299999999999997</v>
      </c>
      <c r="F691">
        <v>0.89500000000000002</v>
      </c>
      <c r="G691">
        <v>1.43</v>
      </c>
    </row>
    <row r="692" spans="1:7" x14ac:dyDescent="0.2">
      <c r="A692">
        <v>319</v>
      </c>
      <c r="B692">
        <v>101.09</v>
      </c>
      <c r="C692">
        <v>1.04</v>
      </c>
      <c r="D692">
        <v>0.88800000000000001</v>
      </c>
      <c r="E692">
        <v>0.96599999999999997</v>
      </c>
      <c r="F692">
        <v>0.89900000000000002</v>
      </c>
      <c r="G692">
        <v>1.4079999999999999</v>
      </c>
    </row>
    <row r="693" spans="1:7" x14ac:dyDescent="0.2">
      <c r="A693">
        <v>320</v>
      </c>
      <c r="B693">
        <v>98.3</v>
      </c>
      <c r="C693">
        <v>1.0449999999999999</v>
      </c>
      <c r="D693">
        <v>0.89300000000000002</v>
      </c>
      <c r="E693">
        <v>0.97</v>
      </c>
      <c r="F693">
        <v>0.89900000000000002</v>
      </c>
      <c r="G693">
        <v>1.417</v>
      </c>
    </row>
    <row r="694" spans="1:7" x14ac:dyDescent="0.2">
      <c r="A694">
        <v>321</v>
      </c>
      <c r="B694">
        <v>95.57</v>
      </c>
      <c r="C694">
        <v>1.042</v>
      </c>
      <c r="D694">
        <v>0.88700000000000001</v>
      </c>
      <c r="E694">
        <v>0.96799999999999997</v>
      </c>
      <c r="F694">
        <v>0.89900000000000002</v>
      </c>
      <c r="G694">
        <v>1.4139999999999999</v>
      </c>
    </row>
    <row r="695" spans="1:7" x14ac:dyDescent="0.2">
      <c r="A695">
        <v>322</v>
      </c>
      <c r="B695">
        <v>92.89</v>
      </c>
      <c r="C695">
        <v>1.036</v>
      </c>
      <c r="D695">
        <v>0.88300000000000001</v>
      </c>
      <c r="E695">
        <v>0.97099999999999997</v>
      </c>
      <c r="F695">
        <v>0.89600000000000002</v>
      </c>
      <c r="G695">
        <v>1.395</v>
      </c>
    </row>
    <row r="696" spans="1:7" x14ac:dyDescent="0.2">
      <c r="A696">
        <v>323</v>
      </c>
      <c r="B696">
        <v>90.26</v>
      </c>
      <c r="C696">
        <v>1.0289999999999999</v>
      </c>
      <c r="D696">
        <v>0.878</v>
      </c>
      <c r="E696">
        <v>0.96699999999999997</v>
      </c>
      <c r="F696">
        <v>0.89100000000000001</v>
      </c>
      <c r="G696">
        <v>1.38</v>
      </c>
    </row>
    <row r="697" spans="1:7" x14ac:dyDescent="0.2">
      <c r="A697">
        <v>324</v>
      </c>
      <c r="B697">
        <v>87.69</v>
      </c>
      <c r="C697">
        <v>1.024</v>
      </c>
      <c r="D697">
        <v>0.86899999999999999</v>
      </c>
      <c r="E697">
        <v>0.96699999999999997</v>
      </c>
      <c r="F697">
        <v>0.88800000000000001</v>
      </c>
      <c r="G697">
        <v>1.3720000000000001</v>
      </c>
    </row>
    <row r="698" spans="1:7" x14ac:dyDescent="0.2">
      <c r="A698">
        <v>325</v>
      </c>
      <c r="B698">
        <v>85.17</v>
      </c>
      <c r="C698">
        <v>1.0209999999999999</v>
      </c>
      <c r="D698">
        <v>0.86699999999999999</v>
      </c>
      <c r="E698">
        <v>0.96499999999999997</v>
      </c>
      <c r="F698">
        <v>0.88</v>
      </c>
      <c r="G698">
        <v>1.373</v>
      </c>
    </row>
    <row r="699" spans="1:7" x14ac:dyDescent="0.2">
      <c r="A699">
        <v>326</v>
      </c>
      <c r="B699">
        <v>82.71</v>
      </c>
      <c r="C699">
        <v>1.0169999999999999</v>
      </c>
      <c r="D699">
        <v>0.85799999999999998</v>
      </c>
      <c r="E699">
        <v>0.95799999999999996</v>
      </c>
      <c r="F699">
        <v>0.88</v>
      </c>
      <c r="G699">
        <v>1.3720000000000001</v>
      </c>
    </row>
    <row r="700" spans="1:7" x14ac:dyDescent="0.2">
      <c r="A700">
        <v>327</v>
      </c>
      <c r="B700">
        <v>80.31</v>
      </c>
      <c r="C700">
        <v>1.012</v>
      </c>
      <c r="D700">
        <v>0.85199999999999998</v>
      </c>
      <c r="E700">
        <v>0.95199999999999996</v>
      </c>
      <c r="F700">
        <v>0.87</v>
      </c>
      <c r="G700">
        <v>1.3740000000000001</v>
      </c>
    </row>
    <row r="701" spans="1:7" x14ac:dyDescent="0.2">
      <c r="A701">
        <v>328</v>
      </c>
      <c r="B701">
        <v>77.959999999999994</v>
      </c>
      <c r="C701">
        <v>1.008</v>
      </c>
      <c r="D701">
        <v>0.84499999999999997</v>
      </c>
      <c r="E701">
        <v>0.94599999999999995</v>
      </c>
      <c r="F701">
        <v>0.86199999999999999</v>
      </c>
      <c r="G701">
        <v>1.379</v>
      </c>
    </row>
    <row r="702" spans="1:7" x14ac:dyDescent="0.2">
      <c r="A702">
        <v>329</v>
      </c>
      <c r="B702">
        <v>75.67</v>
      </c>
      <c r="C702">
        <v>1.0069999999999999</v>
      </c>
      <c r="D702">
        <v>0.83799999999999997</v>
      </c>
      <c r="E702">
        <v>0.93600000000000005</v>
      </c>
      <c r="F702">
        <v>0.85499999999999998</v>
      </c>
      <c r="G702">
        <v>1.3979999999999999</v>
      </c>
    </row>
    <row r="703" spans="1:7" x14ac:dyDescent="0.2">
      <c r="A703">
        <v>330</v>
      </c>
      <c r="B703">
        <v>73.45</v>
      </c>
      <c r="C703">
        <v>1.008</v>
      </c>
      <c r="D703">
        <v>0.83499999999999996</v>
      </c>
      <c r="E703">
        <v>0.93200000000000005</v>
      </c>
      <c r="F703">
        <v>0.84799999999999998</v>
      </c>
      <c r="G703">
        <v>1.4159999999999999</v>
      </c>
    </row>
    <row r="704" spans="1:7" x14ac:dyDescent="0.2">
      <c r="A704">
        <v>331</v>
      </c>
      <c r="B704">
        <v>71.290000000000006</v>
      </c>
      <c r="C704">
        <v>1.002</v>
      </c>
      <c r="D704">
        <v>0.82899999999999996</v>
      </c>
      <c r="E704">
        <v>0.92400000000000004</v>
      </c>
      <c r="F704">
        <v>0.84199999999999997</v>
      </c>
      <c r="G704">
        <v>1.4139999999999999</v>
      </c>
    </row>
    <row r="705" spans="1:7" x14ac:dyDescent="0.2">
      <c r="A705">
        <v>332</v>
      </c>
      <c r="B705">
        <v>69.19</v>
      </c>
      <c r="C705">
        <v>1.0049999999999999</v>
      </c>
      <c r="D705">
        <v>0.82699999999999996</v>
      </c>
      <c r="E705">
        <v>0.91700000000000004</v>
      </c>
      <c r="F705">
        <v>0.83799999999999997</v>
      </c>
      <c r="G705">
        <v>1.4379999999999999</v>
      </c>
    </row>
    <row r="706" spans="1:7" x14ac:dyDescent="0.2">
      <c r="A706">
        <v>333</v>
      </c>
      <c r="B706">
        <v>67.150000000000006</v>
      </c>
      <c r="C706">
        <v>1.0049999999999999</v>
      </c>
      <c r="D706">
        <v>0.82699999999999996</v>
      </c>
      <c r="E706">
        <v>0.91100000000000003</v>
      </c>
      <c r="F706">
        <v>0.83199999999999996</v>
      </c>
      <c r="G706">
        <v>1.4510000000000001</v>
      </c>
    </row>
    <row r="707" spans="1:7" x14ac:dyDescent="0.2">
      <c r="A707">
        <v>334</v>
      </c>
      <c r="B707">
        <v>65.180000000000007</v>
      </c>
      <c r="C707">
        <v>1.004</v>
      </c>
      <c r="D707">
        <v>0.82399999999999995</v>
      </c>
      <c r="E707">
        <v>0.90600000000000003</v>
      </c>
      <c r="F707">
        <v>0.83099999999999996</v>
      </c>
      <c r="G707">
        <v>1.4550000000000001</v>
      </c>
    </row>
    <row r="708" spans="1:7" x14ac:dyDescent="0.2">
      <c r="A708">
        <v>335</v>
      </c>
      <c r="B708">
        <v>63.28</v>
      </c>
      <c r="C708">
        <v>1.006</v>
      </c>
      <c r="D708">
        <v>0.83199999999999996</v>
      </c>
      <c r="E708">
        <v>0.90400000000000003</v>
      </c>
      <c r="F708">
        <v>0.83199999999999996</v>
      </c>
      <c r="G708">
        <v>1.458</v>
      </c>
    </row>
    <row r="709" spans="1:7" x14ac:dyDescent="0.2">
      <c r="A709">
        <v>336</v>
      </c>
      <c r="B709">
        <v>61.44</v>
      </c>
      <c r="C709">
        <v>1.006</v>
      </c>
      <c r="D709">
        <v>0.83599999999999997</v>
      </c>
      <c r="E709">
        <v>0.90100000000000002</v>
      </c>
      <c r="F709">
        <v>0.83599999999999997</v>
      </c>
      <c r="G709">
        <v>1.452</v>
      </c>
    </row>
    <row r="710" spans="1:7" x14ac:dyDescent="0.2">
      <c r="A710">
        <v>337</v>
      </c>
      <c r="B710">
        <v>59.67</v>
      </c>
      <c r="C710">
        <v>1.014</v>
      </c>
      <c r="D710">
        <v>0.84399999999999997</v>
      </c>
      <c r="E710">
        <v>0.90300000000000002</v>
      </c>
      <c r="F710">
        <v>0.84199999999999997</v>
      </c>
      <c r="G710">
        <v>1.466</v>
      </c>
    </row>
    <row r="711" spans="1:7" x14ac:dyDescent="0.2">
      <c r="A711">
        <v>338</v>
      </c>
      <c r="B711">
        <v>57.97</v>
      </c>
      <c r="C711">
        <v>1.026</v>
      </c>
      <c r="D711">
        <v>0.85599999999999998</v>
      </c>
      <c r="E711">
        <v>0.90700000000000003</v>
      </c>
      <c r="F711">
        <v>0.84899999999999998</v>
      </c>
      <c r="G711">
        <v>1.492</v>
      </c>
    </row>
    <row r="712" spans="1:7" x14ac:dyDescent="0.2">
      <c r="A712">
        <v>339</v>
      </c>
      <c r="B712">
        <v>56.34</v>
      </c>
      <c r="C712">
        <v>1.034</v>
      </c>
      <c r="D712">
        <v>0.86499999999999999</v>
      </c>
      <c r="E712">
        <v>0.91200000000000003</v>
      </c>
      <c r="F712">
        <v>0.85899999999999999</v>
      </c>
      <c r="G712">
        <v>1.5</v>
      </c>
    </row>
    <row r="713" spans="1:7" x14ac:dyDescent="0.2">
      <c r="A713">
        <v>340</v>
      </c>
      <c r="B713">
        <v>54.78</v>
      </c>
      <c r="C713">
        <v>1.0409999999999999</v>
      </c>
      <c r="D713">
        <v>0.876</v>
      </c>
      <c r="E713">
        <v>0.91900000000000004</v>
      </c>
      <c r="F713">
        <v>0.86899999999999999</v>
      </c>
      <c r="G713">
        <v>1.5</v>
      </c>
    </row>
    <row r="714" spans="1:7" x14ac:dyDescent="0.2">
      <c r="A714">
        <v>341</v>
      </c>
      <c r="B714">
        <v>53.29</v>
      </c>
      <c r="C714">
        <v>1.0489999999999999</v>
      </c>
      <c r="D714">
        <v>0.88700000000000001</v>
      </c>
      <c r="E714">
        <v>0.92500000000000004</v>
      </c>
      <c r="F714">
        <v>0.88200000000000001</v>
      </c>
      <c r="G714">
        <v>1.5009999999999999</v>
      </c>
    </row>
    <row r="715" spans="1:7" x14ac:dyDescent="0.2">
      <c r="A715">
        <v>342</v>
      </c>
      <c r="B715">
        <v>51.87</v>
      </c>
      <c r="C715">
        <v>1.0589999999999999</v>
      </c>
      <c r="D715">
        <v>0.89800000000000002</v>
      </c>
      <c r="E715">
        <v>0.93500000000000005</v>
      </c>
      <c r="F715">
        <v>0.89500000000000002</v>
      </c>
      <c r="G715">
        <v>1.5089999999999999</v>
      </c>
    </row>
    <row r="716" spans="1:7" x14ac:dyDescent="0.2">
      <c r="A716">
        <v>343</v>
      </c>
      <c r="B716">
        <v>50.53</v>
      </c>
      <c r="C716">
        <v>1.07</v>
      </c>
      <c r="D716">
        <v>0.90600000000000003</v>
      </c>
      <c r="E716">
        <v>0.94399999999999995</v>
      </c>
      <c r="F716">
        <v>0.90500000000000003</v>
      </c>
      <c r="G716">
        <v>1.524</v>
      </c>
    </row>
    <row r="717" spans="1:7" x14ac:dyDescent="0.2">
      <c r="A717">
        <v>344</v>
      </c>
      <c r="B717">
        <v>49.26</v>
      </c>
      <c r="C717">
        <v>1.077</v>
      </c>
      <c r="D717">
        <v>0.91400000000000003</v>
      </c>
      <c r="E717">
        <v>0.95</v>
      </c>
      <c r="F717">
        <v>0.91400000000000003</v>
      </c>
      <c r="G717">
        <v>1.528</v>
      </c>
    </row>
    <row r="718" spans="1:7" x14ac:dyDescent="0.2">
      <c r="A718">
        <v>345</v>
      </c>
      <c r="B718">
        <v>48.06</v>
      </c>
      <c r="C718">
        <v>1.083</v>
      </c>
      <c r="D718">
        <v>0.92</v>
      </c>
      <c r="E718">
        <v>0.95899999999999996</v>
      </c>
      <c r="F718">
        <v>0.92500000000000004</v>
      </c>
      <c r="G718">
        <v>1.5269999999999999</v>
      </c>
    </row>
    <row r="719" spans="1:7" x14ac:dyDescent="0.2">
      <c r="A719">
        <v>346</v>
      </c>
      <c r="B719">
        <v>46.93</v>
      </c>
      <c r="C719">
        <v>1.083</v>
      </c>
      <c r="D719">
        <v>0.92200000000000004</v>
      </c>
      <c r="E719">
        <v>0.96199999999999997</v>
      </c>
      <c r="F719">
        <v>0.93</v>
      </c>
      <c r="G719">
        <v>1.518</v>
      </c>
    </row>
    <row r="720" spans="1:7" x14ac:dyDescent="0.2">
      <c r="A720">
        <v>347</v>
      </c>
      <c r="B720">
        <v>45.89</v>
      </c>
      <c r="C720">
        <v>1.083</v>
      </c>
      <c r="D720">
        <v>0.92200000000000004</v>
      </c>
      <c r="E720">
        <v>0.96799999999999997</v>
      </c>
      <c r="F720">
        <v>0.93300000000000005</v>
      </c>
      <c r="G720">
        <v>1.5089999999999999</v>
      </c>
    </row>
    <row r="721" spans="1:7" x14ac:dyDescent="0.2">
      <c r="A721">
        <v>348</v>
      </c>
      <c r="B721">
        <v>44.91</v>
      </c>
      <c r="C721">
        <v>1.0820000000000001</v>
      </c>
      <c r="D721">
        <v>0.92</v>
      </c>
      <c r="E721">
        <v>0.97199999999999998</v>
      </c>
      <c r="F721">
        <v>0.93600000000000005</v>
      </c>
      <c r="G721">
        <v>1.502</v>
      </c>
    </row>
    <row r="722" spans="1:7" x14ac:dyDescent="0.2">
      <c r="A722">
        <v>349</v>
      </c>
      <c r="B722">
        <v>44.02</v>
      </c>
      <c r="C722">
        <v>1.079</v>
      </c>
      <c r="D722">
        <v>0.91600000000000004</v>
      </c>
      <c r="E722">
        <v>0.96899999999999997</v>
      </c>
      <c r="F722">
        <v>0.93600000000000005</v>
      </c>
      <c r="G722">
        <v>1.4970000000000001</v>
      </c>
    </row>
    <row r="723" spans="1:7" x14ac:dyDescent="0.2">
      <c r="A723">
        <v>350</v>
      </c>
      <c r="B723">
        <v>43.2</v>
      </c>
      <c r="C723">
        <v>1.079</v>
      </c>
      <c r="D723">
        <v>0.91200000000000003</v>
      </c>
      <c r="E723">
        <v>0.97299999999999998</v>
      </c>
      <c r="F723">
        <v>0.93700000000000006</v>
      </c>
      <c r="G723">
        <v>1.4950000000000001</v>
      </c>
    </row>
    <row r="724" spans="1:7" x14ac:dyDescent="0.2">
      <c r="A724">
        <v>351</v>
      </c>
      <c r="B724">
        <v>42.45</v>
      </c>
      <c r="C724">
        <v>1.079</v>
      </c>
      <c r="D724">
        <v>0.90700000000000003</v>
      </c>
      <c r="E724">
        <v>0.97499999999999998</v>
      </c>
      <c r="F724">
        <v>0.93600000000000005</v>
      </c>
      <c r="G724">
        <v>1.4990000000000001</v>
      </c>
    </row>
    <row r="725" spans="1:7" x14ac:dyDescent="0.2">
      <c r="A725">
        <v>352</v>
      </c>
      <c r="B725">
        <v>41.79</v>
      </c>
      <c r="C725">
        <v>1.0740000000000001</v>
      </c>
      <c r="D725">
        <v>0.9</v>
      </c>
      <c r="E725">
        <v>0.96799999999999997</v>
      </c>
      <c r="F725">
        <v>0.93100000000000005</v>
      </c>
      <c r="G725">
        <v>1.4970000000000001</v>
      </c>
    </row>
    <row r="726" spans="1:7" x14ac:dyDescent="0.2">
      <c r="A726">
        <v>353</v>
      </c>
      <c r="B726">
        <v>41.2</v>
      </c>
      <c r="C726">
        <v>1.069</v>
      </c>
      <c r="D726">
        <v>0.89300000000000002</v>
      </c>
      <c r="E726">
        <v>0.96199999999999997</v>
      </c>
      <c r="F726">
        <v>0.92700000000000005</v>
      </c>
      <c r="G726">
        <v>1.4930000000000001</v>
      </c>
    </row>
    <row r="727" spans="1:7" x14ac:dyDescent="0.2">
      <c r="A727">
        <v>354</v>
      </c>
      <c r="B727">
        <v>40.69</v>
      </c>
      <c r="C727">
        <v>1.0629999999999999</v>
      </c>
      <c r="D727">
        <v>0.88800000000000001</v>
      </c>
      <c r="E727">
        <v>0.95699999999999996</v>
      </c>
      <c r="F727">
        <v>0.92</v>
      </c>
      <c r="G727">
        <v>1.4890000000000001</v>
      </c>
    </row>
    <row r="728" spans="1:7" x14ac:dyDescent="0.2">
      <c r="A728">
        <v>355</v>
      </c>
      <c r="B728">
        <v>40.26</v>
      </c>
      <c r="C728">
        <v>1.0569999999999999</v>
      </c>
      <c r="D728">
        <v>0.88100000000000001</v>
      </c>
      <c r="E728">
        <v>0.95499999999999996</v>
      </c>
      <c r="F728">
        <v>0.91200000000000003</v>
      </c>
      <c r="G728">
        <v>1.4810000000000001</v>
      </c>
    </row>
    <row r="729" spans="1:7" x14ac:dyDescent="0.2">
      <c r="A729">
        <v>356</v>
      </c>
      <c r="B729">
        <v>39.9</v>
      </c>
      <c r="C729">
        <v>1.0549999999999999</v>
      </c>
      <c r="D729">
        <v>0.874</v>
      </c>
      <c r="E729">
        <v>0.95199999999999996</v>
      </c>
      <c r="F729">
        <v>0.90700000000000003</v>
      </c>
      <c r="G729">
        <v>1.4850000000000001</v>
      </c>
    </row>
    <row r="730" spans="1:7" x14ac:dyDescent="0.2">
      <c r="A730">
        <v>357</v>
      </c>
      <c r="B730">
        <v>39.630000000000003</v>
      </c>
      <c r="C730">
        <v>1.052</v>
      </c>
      <c r="D730">
        <v>0.86899999999999999</v>
      </c>
      <c r="E730">
        <v>0.94499999999999995</v>
      </c>
      <c r="F730">
        <v>0.90300000000000002</v>
      </c>
      <c r="G730">
        <v>1.4930000000000001</v>
      </c>
    </row>
    <row r="731" spans="1:7" x14ac:dyDescent="0.2">
      <c r="A731">
        <v>358</v>
      </c>
      <c r="B731">
        <v>39.43</v>
      </c>
      <c r="C731">
        <v>1.052</v>
      </c>
      <c r="D731">
        <v>0.86599999999999999</v>
      </c>
      <c r="E731">
        <v>0.94499999999999995</v>
      </c>
      <c r="F731">
        <v>0.89600000000000002</v>
      </c>
      <c r="G731">
        <v>1.5009999999999999</v>
      </c>
    </row>
    <row r="732" spans="1:7" x14ac:dyDescent="0.2">
      <c r="A732">
        <v>359</v>
      </c>
      <c r="B732">
        <v>39.31</v>
      </c>
      <c r="C732">
        <v>1.05</v>
      </c>
      <c r="D732">
        <v>0.86499999999999999</v>
      </c>
      <c r="E732">
        <v>0.94</v>
      </c>
      <c r="F732">
        <v>0.89500000000000002</v>
      </c>
      <c r="G732">
        <v>1.502</v>
      </c>
    </row>
  </sheetData>
  <phoneticPr fontId="0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732"/>
  <sheetViews>
    <sheetView topLeftCell="E1" workbookViewId="0">
      <selection activeCell="I30" sqref="I30"/>
    </sheetView>
  </sheetViews>
  <sheetFormatPr defaultRowHeight="12.75" x14ac:dyDescent="0.2"/>
  <sheetData>
    <row r="1" spans="1:19" x14ac:dyDescent="0.2">
      <c r="C1" t="s">
        <v>0</v>
      </c>
      <c r="D1" t="s">
        <v>326</v>
      </c>
      <c r="E1" t="s">
        <v>327</v>
      </c>
      <c r="F1" t="s">
        <v>328</v>
      </c>
      <c r="G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329</v>
      </c>
      <c r="B2" t="s">
        <v>330</v>
      </c>
      <c r="C2">
        <v>3</v>
      </c>
      <c r="K2" t="s">
        <v>331</v>
      </c>
    </row>
    <row r="3" spans="1:19" x14ac:dyDescent="0.2">
      <c r="A3" t="s">
        <v>332</v>
      </c>
      <c r="B3" t="s">
        <v>333</v>
      </c>
      <c r="K3" s="1">
        <v>37658</v>
      </c>
      <c r="L3" s="2">
        <v>0.39652777777777781</v>
      </c>
    </row>
    <row r="4" spans="1:19" x14ac:dyDescent="0.2">
      <c r="A4" t="s">
        <v>334</v>
      </c>
      <c r="B4" t="s">
        <v>335</v>
      </c>
      <c r="C4" t="s">
        <v>9</v>
      </c>
      <c r="D4" t="s">
        <v>336</v>
      </c>
      <c r="E4" t="s">
        <v>337</v>
      </c>
      <c r="F4" t="s">
        <v>338</v>
      </c>
      <c r="G4" t="s">
        <v>339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1500</v>
      </c>
      <c r="S4" t="s">
        <v>13</v>
      </c>
    </row>
    <row r="5" spans="1:19" x14ac:dyDescent="0.2">
      <c r="A5" t="s">
        <v>14</v>
      </c>
      <c r="K5" t="s">
        <v>14</v>
      </c>
      <c r="L5" t="s">
        <v>340</v>
      </c>
      <c r="M5" t="s">
        <v>341</v>
      </c>
      <c r="N5">
        <v>-40</v>
      </c>
    </row>
    <row r="6" spans="1:19" x14ac:dyDescent="0.2">
      <c r="A6" t="s">
        <v>342</v>
      </c>
      <c r="B6" t="s">
        <v>343</v>
      </c>
      <c r="C6" t="s">
        <v>344</v>
      </c>
      <c r="D6" t="s">
        <v>345</v>
      </c>
      <c r="E6" t="s">
        <v>20</v>
      </c>
      <c r="F6" t="s">
        <v>21</v>
      </c>
      <c r="G6" t="s">
        <v>346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 t="s">
        <v>347</v>
      </c>
      <c r="C7">
        <v>814</v>
      </c>
      <c r="D7">
        <v>0.13700000000000001</v>
      </c>
      <c r="E7">
        <v>11.16</v>
      </c>
      <c r="F7">
        <v>300</v>
      </c>
      <c r="G7" t="s">
        <v>348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349</v>
      </c>
      <c r="B8" t="s">
        <v>350</v>
      </c>
      <c r="K8" t="s">
        <v>25</v>
      </c>
      <c r="L8" t="s">
        <v>4</v>
      </c>
    </row>
    <row r="10" spans="1:19" x14ac:dyDescent="0.2">
      <c r="A10" t="s">
        <v>351</v>
      </c>
      <c r="B10" t="s">
        <v>352</v>
      </c>
      <c r="C10" t="s">
        <v>353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54.012999999999998</v>
      </c>
      <c r="N11">
        <v>55.466999999999999</v>
      </c>
      <c r="O11">
        <v>52.52</v>
      </c>
      <c r="P11">
        <v>55.732999999999997</v>
      </c>
      <c r="Q11">
        <v>52.332999999999998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55.152000000000001</v>
      </c>
      <c r="N12">
        <v>56.56</v>
      </c>
      <c r="O12">
        <v>53.557000000000002</v>
      </c>
      <c r="P12">
        <v>57.014000000000003</v>
      </c>
      <c r="Q12">
        <v>53.475999999999999</v>
      </c>
    </row>
    <row r="13" spans="1:19" x14ac:dyDescent="0.2">
      <c r="A13">
        <v>-360</v>
      </c>
      <c r="B13">
        <v>39.270000000000003</v>
      </c>
      <c r="C13">
        <v>1.0629999999999999</v>
      </c>
      <c r="D13">
        <v>0.93200000000000005</v>
      </c>
      <c r="E13">
        <v>1.0029999999999999</v>
      </c>
      <c r="F13">
        <v>0.94099999999999995</v>
      </c>
      <c r="G13">
        <v>1.377</v>
      </c>
      <c r="K13" t="s">
        <v>42</v>
      </c>
      <c r="L13" t="s">
        <v>37</v>
      </c>
      <c r="M13">
        <v>4.3380000000000001</v>
      </c>
      <c r="N13">
        <v>3.9550000000000001</v>
      </c>
      <c r="O13">
        <v>3.9220000000000002</v>
      </c>
      <c r="P13">
        <v>3.798</v>
      </c>
      <c r="Q13">
        <v>4.3810000000000002</v>
      </c>
    </row>
    <row r="14" spans="1:19" x14ac:dyDescent="0.2">
      <c r="A14">
        <v>-359</v>
      </c>
      <c r="B14">
        <v>39.31</v>
      </c>
      <c r="C14">
        <v>1.0629999999999999</v>
      </c>
      <c r="D14">
        <v>0.93200000000000005</v>
      </c>
      <c r="E14">
        <v>1.0049999999999999</v>
      </c>
      <c r="F14">
        <v>0.94299999999999995</v>
      </c>
      <c r="G14">
        <v>1.373</v>
      </c>
      <c r="K14" t="s">
        <v>43</v>
      </c>
      <c r="L14" t="s">
        <v>37</v>
      </c>
      <c r="M14">
        <v>66.992999999999995</v>
      </c>
      <c r="N14">
        <v>66.992999999999995</v>
      </c>
      <c r="O14">
        <v>62.4</v>
      </c>
      <c r="P14">
        <v>66.319999999999993</v>
      </c>
      <c r="Q14">
        <v>64.492999999999995</v>
      </c>
    </row>
    <row r="15" spans="1:19" x14ac:dyDescent="0.2">
      <c r="A15">
        <v>-358</v>
      </c>
      <c r="B15">
        <v>39.43</v>
      </c>
      <c r="C15">
        <v>1.0649999999999999</v>
      </c>
      <c r="D15">
        <v>0.93500000000000005</v>
      </c>
      <c r="E15">
        <v>1.0049999999999999</v>
      </c>
      <c r="F15">
        <v>0.94299999999999995</v>
      </c>
      <c r="G15">
        <v>1.375</v>
      </c>
      <c r="K15" t="s">
        <v>44</v>
      </c>
      <c r="L15" t="s">
        <v>37</v>
      </c>
      <c r="M15">
        <v>40.587000000000003</v>
      </c>
      <c r="N15">
        <v>47.493000000000002</v>
      </c>
      <c r="O15">
        <v>42.587000000000003</v>
      </c>
      <c r="P15">
        <v>45.773000000000003</v>
      </c>
      <c r="Q15">
        <v>40.587000000000003</v>
      </c>
    </row>
    <row r="16" spans="1:19" x14ac:dyDescent="0.2">
      <c r="A16">
        <v>-357</v>
      </c>
      <c r="B16">
        <v>39.630000000000003</v>
      </c>
      <c r="C16">
        <v>1.0720000000000001</v>
      </c>
      <c r="D16">
        <v>0.93799999999999994</v>
      </c>
      <c r="E16">
        <v>1.0089999999999999</v>
      </c>
      <c r="F16">
        <v>0.94899999999999995</v>
      </c>
      <c r="G16">
        <v>1.3919999999999999</v>
      </c>
      <c r="K16" t="s">
        <v>45</v>
      </c>
      <c r="L16" t="s">
        <v>46</v>
      </c>
      <c r="M16">
        <v>7.8659999999999997</v>
      </c>
      <c r="N16">
        <v>6.9930000000000003</v>
      </c>
      <c r="O16">
        <v>7.3239999999999998</v>
      </c>
      <c r="P16">
        <v>6.6619999999999999</v>
      </c>
      <c r="Q16">
        <v>8.1910000000000007</v>
      </c>
    </row>
    <row r="17" spans="1:17" x14ac:dyDescent="0.2">
      <c r="A17">
        <v>-356</v>
      </c>
      <c r="B17">
        <v>39.9</v>
      </c>
      <c r="C17">
        <v>1.079</v>
      </c>
      <c r="D17">
        <v>0.94699999999999995</v>
      </c>
      <c r="E17">
        <v>1.0089999999999999</v>
      </c>
      <c r="F17">
        <v>0.95299999999999996</v>
      </c>
      <c r="G17">
        <v>1.4079999999999999</v>
      </c>
      <c r="K17" t="s">
        <v>47</v>
      </c>
      <c r="L17" t="s">
        <v>46</v>
      </c>
      <c r="M17">
        <v>73.590999999999994</v>
      </c>
      <c r="N17">
        <v>83.97</v>
      </c>
      <c r="O17">
        <v>79.516999999999996</v>
      </c>
      <c r="P17">
        <v>80.284999999999997</v>
      </c>
      <c r="Q17">
        <v>75.896000000000001</v>
      </c>
    </row>
    <row r="18" spans="1:17" x14ac:dyDescent="0.2">
      <c r="A18">
        <v>-355</v>
      </c>
      <c r="B18">
        <v>40.26</v>
      </c>
      <c r="C18">
        <v>1.0820000000000001</v>
      </c>
      <c r="D18">
        <v>0.94799999999999995</v>
      </c>
      <c r="E18">
        <v>1.012</v>
      </c>
      <c r="F18">
        <v>0.95499999999999996</v>
      </c>
      <c r="G18">
        <v>1.4139999999999999</v>
      </c>
      <c r="K18" t="s">
        <v>48</v>
      </c>
      <c r="L18" t="s">
        <v>49</v>
      </c>
      <c r="M18">
        <v>22.45</v>
      </c>
      <c r="N18">
        <v>21.6</v>
      </c>
      <c r="O18">
        <v>23</v>
      </c>
      <c r="P18">
        <v>22</v>
      </c>
      <c r="Q18">
        <v>23.2</v>
      </c>
    </row>
    <row r="19" spans="1:17" x14ac:dyDescent="0.2">
      <c r="A19">
        <v>-354</v>
      </c>
      <c r="B19">
        <v>40.69</v>
      </c>
      <c r="C19">
        <v>1.085</v>
      </c>
      <c r="D19">
        <v>0.95099999999999996</v>
      </c>
      <c r="E19">
        <v>1.0129999999999999</v>
      </c>
      <c r="F19">
        <v>0.96</v>
      </c>
      <c r="G19">
        <v>1.4159999999999999</v>
      </c>
      <c r="K19" t="s">
        <v>50</v>
      </c>
      <c r="L19" t="s">
        <v>49</v>
      </c>
      <c r="M19">
        <v>22.994</v>
      </c>
      <c r="N19">
        <v>22.111000000000001</v>
      </c>
      <c r="O19">
        <v>23.698</v>
      </c>
      <c r="P19">
        <v>22.428000000000001</v>
      </c>
      <c r="Q19">
        <v>23.738</v>
      </c>
    </row>
    <row r="20" spans="1:17" x14ac:dyDescent="0.2">
      <c r="A20">
        <v>-353</v>
      </c>
      <c r="B20">
        <v>41.2</v>
      </c>
      <c r="C20">
        <v>1.0920000000000001</v>
      </c>
      <c r="D20">
        <v>0.95499999999999996</v>
      </c>
      <c r="E20">
        <v>1.016</v>
      </c>
      <c r="F20">
        <v>0.96599999999999997</v>
      </c>
      <c r="G20">
        <v>1.431</v>
      </c>
      <c r="K20" t="s">
        <v>51</v>
      </c>
      <c r="L20" t="s">
        <v>49</v>
      </c>
      <c r="M20">
        <v>1.798</v>
      </c>
      <c r="N20">
        <v>1.5629999999999999</v>
      </c>
      <c r="O20">
        <v>1.615</v>
      </c>
      <c r="P20">
        <v>1.6160000000000001</v>
      </c>
      <c r="Q20">
        <v>1.774</v>
      </c>
    </row>
    <row r="21" spans="1:17" x14ac:dyDescent="0.2">
      <c r="A21">
        <v>-352</v>
      </c>
      <c r="B21">
        <v>41.79</v>
      </c>
      <c r="C21">
        <v>1.095</v>
      </c>
      <c r="D21">
        <v>0.96299999999999997</v>
      </c>
      <c r="E21">
        <v>1.0169999999999999</v>
      </c>
      <c r="F21">
        <v>0.97299999999999998</v>
      </c>
      <c r="G21">
        <v>1.4259999999999999</v>
      </c>
      <c r="K21" t="s">
        <v>52</v>
      </c>
      <c r="L21" t="s">
        <v>49</v>
      </c>
      <c r="M21">
        <v>29</v>
      </c>
      <c r="N21">
        <v>26</v>
      </c>
      <c r="O21">
        <v>29</v>
      </c>
      <c r="P21">
        <v>27.2</v>
      </c>
      <c r="Q21">
        <v>28.2</v>
      </c>
    </row>
    <row r="22" spans="1:17" x14ac:dyDescent="0.2">
      <c r="A22">
        <v>-351</v>
      </c>
      <c r="B22">
        <v>42.45</v>
      </c>
      <c r="C22">
        <v>1.095</v>
      </c>
      <c r="D22">
        <v>0.96099999999999997</v>
      </c>
      <c r="E22">
        <v>1.0189999999999999</v>
      </c>
      <c r="F22">
        <v>0.97499999999999998</v>
      </c>
      <c r="G22">
        <v>1.4259999999999999</v>
      </c>
      <c r="K22" t="s">
        <v>53</v>
      </c>
      <c r="L22" t="s">
        <v>49</v>
      </c>
      <c r="M22">
        <v>17.8</v>
      </c>
      <c r="N22">
        <v>17.8</v>
      </c>
      <c r="O22">
        <v>20</v>
      </c>
      <c r="P22">
        <v>18.396000000000001</v>
      </c>
      <c r="Q22">
        <v>19.600000000000001</v>
      </c>
    </row>
    <row r="23" spans="1:17" x14ac:dyDescent="0.2">
      <c r="A23">
        <v>-350</v>
      </c>
      <c r="B23">
        <v>43.2</v>
      </c>
      <c r="C23">
        <v>1.099</v>
      </c>
      <c r="D23">
        <v>0.96099999999999997</v>
      </c>
      <c r="E23">
        <v>1.018</v>
      </c>
      <c r="F23">
        <v>0.98</v>
      </c>
      <c r="G23">
        <v>1.4339999999999999</v>
      </c>
      <c r="K23" t="s">
        <v>54</v>
      </c>
      <c r="L23" t="s">
        <v>46</v>
      </c>
      <c r="M23">
        <v>7.8209999999999997</v>
      </c>
      <c r="N23">
        <v>7.069</v>
      </c>
      <c r="O23">
        <v>6.8159999999999998</v>
      </c>
      <c r="P23">
        <v>7.2069999999999999</v>
      </c>
      <c r="Q23">
        <v>7.4740000000000002</v>
      </c>
    </row>
    <row r="24" spans="1:17" x14ac:dyDescent="0.2">
      <c r="A24">
        <v>-349</v>
      </c>
      <c r="B24">
        <v>44.02</v>
      </c>
      <c r="C24">
        <v>1.0980000000000001</v>
      </c>
      <c r="D24">
        <v>0.96599999999999997</v>
      </c>
      <c r="E24">
        <v>1.0189999999999999</v>
      </c>
      <c r="F24">
        <v>0.98599999999999999</v>
      </c>
      <c r="G24">
        <v>1.421</v>
      </c>
      <c r="K24" t="s">
        <v>55</v>
      </c>
      <c r="L24" t="s">
        <v>46</v>
      </c>
      <c r="M24">
        <v>77.412000000000006</v>
      </c>
      <c r="N24">
        <v>80.501999999999995</v>
      </c>
      <c r="O24">
        <v>84.396000000000001</v>
      </c>
      <c r="P24">
        <v>82.021000000000001</v>
      </c>
      <c r="Q24">
        <v>82.569000000000003</v>
      </c>
    </row>
    <row r="25" spans="1:17" x14ac:dyDescent="0.2">
      <c r="A25">
        <v>-348</v>
      </c>
      <c r="B25">
        <v>44.91</v>
      </c>
      <c r="C25">
        <v>1.095</v>
      </c>
      <c r="D25">
        <v>0.97099999999999997</v>
      </c>
      <c r="E25">
        <v>1.02</v>
      </c>
      <c r="F25">
        <v>0.98899999999999999</v>
      </c>
      <c r="G25">
        <v>1.4019999999999999</v>
      </c>
      <c r="K25" t="s">
        <v>56</v>
      </c>
      <c r="L25" t="s">
        <v>57</v>
      </c>
      <c r="M25">
        <v>2.1800000000000002</v>
      </c>
      <c r="N25">
        <v>2.3519999999999999</v>
      </c>
      <c r="O25">
        <v>2.0720000000000001</v>
      </c>
      <c r="P25">
        <v>2.2719999999999998</v>
      </c>
      <c r="Q25">
        <v>2.024</v>
      </c>
    </row>
    <row r="26" spans="1:17" x14ac:dyDescent="0.2">
      <c r="A26">
        <v>-347</v>
      </c>
      <c r="B26">
        <v>45.89</v>
      </c>
      <c r="C26">
        <v>1.0920000000000001</v>
      </c>
      <c r="D26">
        <v>0.96899999999999997</v>
      </c>
      <c r="E26">
        <v>1.0189999999999999</v>
      </c>
      <c r="F26">
        <v>0.98899999999999999</v>
      </c>
      <c r="G26">
        <v>1.389</v>
      </c>
      <c r="K26" t="s">
        <v>58</v>
      </c>
      <c r="L26" t="s">
        <v>57</v>
      </c>
      <c r="M26">
        <v>2.319</v>
      </c>
      <c r="N26">
        <v>2.4940000000000002</v>
      </c>
      <c r="O26">
        <v>2.21</v>
      </c>
      <c r="P26">
        <v>2.4</v>
      </c>
      <c r="Q26">
        <v>2.1709999999999998</v>
      </c>
    </row>
    <row r="27" spans="1:17" x14ac:dyDescent="0.2">
      <c r="A27">
        <v>-346</v>
      </c>
      <c r="B27">
        <v>46.93</v>
      </c>
      <c r="C27">
        <v>1.089</v>
      </c>
      <c r="D27">
        <v>0.96199999999999997</v>
      </c>
      <c r="E27">
        <v>1.018</v>
      </c>
      <c r="F27">
        <v>0.99299999999999999</v>
      </c>
      <c r="G27">
        <v>1.383</v>
      </c>
      <c r="K27" t="s">
        <v>59</v>
      </c>
      <c r="L27" t="s">
        <v>57</v>
      </c>
      <c r="M27">
        <v>0.44500000000000001</v>
      </c>
      <c r="N27">
        <v>0.43</v>
      </c>
      <c r="O27">
        <v>0.40899999999999997</v>
      </c>
      <c r="P27">
        <v>0.41799999999999998</v>
      </c>
      <c r="Q27">
        <v>0.442</v>
      </c>
    </row>
    <row r="28" spans="1:17" x14ac:dyDescent="0.2">
      <c r="A28">
        <v>-345</v>
      </c>
      <c r="B28">
        <v>48.06</v>
      </c>
      <c r="C28">
        <v>1.087</v>
      </c>
      <c r="D28">
        <v>0.96599999999999997</v>
      </c>
      <c r="E28">
        <v>1.0169999999999999</v>
      </c>
      <c r="F28">
        <v>0.995</v>
      </c>
      <c r="G28">
        <v>1.3720000000000001</v>
      </c>
      <c r="K28" t="s">
        <v>60</v>
      </c>
      <c r="L28" t="s">
        <v>57</v>
      </c>
      <c r="M28">
        <v>3.8759999999999999</v>
      </c>
      <c r="N28">
        <v>3.798</v>
      </c>
      <c r="O28">
        <v>3.49</v>
      </c>
      <c r="P28">
        <v>3.8759999999999999</v>
      </c>
      <c r="Q28">
        <v>3.3319999999999999</v>
      </c>
    </row>
    <row r="29" spans="1:17" x14ac:dyDescent="0.2">
      <c r="A29">
        <v>-344</v>
      </c>
      <c r="B29">
        <v>49.26</v>
      </c>
      <c r="C29">
        <v>1.085</v>
      </c>
      <c r="D29">
        <v>0.96799999999999997</v>
      </c>
      <c r="E29">
        <v>1.0149999999999999</v>
      </c>
      <c r="F29">
        <v>0.99399999999999999</v>
      </c>
      <c r="G29">
        <v>1.365</v>
      </c>
      <c r="K29" t="s">
        <v>61</v>
      </c>
      <c r="L29" t="s">
        <v>57</v>
      </c>
      <c r="M29">
        <v>1.036</v>
      </c>
      <c r="N29">
        <v>1.532</v>
      </c>
      <c r="O29">
        <v>1.1259999999999999</v>
      </c>
      <c r="P29">
        <v>1.36</v>
      </c>
      <c r="Q29">
        <v>1.036</v>
      </c>
    </row>
    <row r="30" spans="1:17" x14ac:dyDescent="0.2">
      <c r="A30">
        <v>-343</v>
      </c>
      <c r="B30">
        <v>50.53</v>
      </c>
      <c r="C30">
        <v>1.08</v>
      </c>
      <c r="D30">
        <v>0.96099999999999997</v>
      </c>
      <c r="E30">
        <v>1.0109999999999999</v>
      </c>
      <c r="F30">
        <v>0.995</v>
      </c>
      <c r="G30">
        <v>1.351</v>
      </c>
      <c r="K30" t="s">
        <v>62</v>
      </c>
      <c r="L30" t="s">
        <v>46</v>
      </c>
      <c r="M30">
        <v>19.181999999999999</v>
      </c>
      <c r="N30">
        <v>17.25</v>
      </c>
      <c r="O30">
        <v>18.527000000000001</v>
      </c>
      <c r="P30">
        <v>17.393999999999998</v>
      </c>
      <c r="Q30">
        <v>20.350000000000001</v>
      </c>
    </row>
    <row r="31" spans="1:17" x14ac:dyDescent="0.2">
      <c r="A31">
        <v>-342</v>
      </c>
      <c r="B31">
        <v>51.87</v>
      </c>
      <c r="C31">
        <v>1.079</v>
      </c>
      <c r="D31">
        <v>0.96199999999999997</v>
      </c>
      <c r="E31">
        <v>1.01</v>
      </c>
      <c r="F31">
        <v>0.997</v>
      </c>
      <c r="G31">
        <v>1.347</v>
      </c>
      <c r="K31" t="s">
        <v>63</v>
      </c>
      <c r="L31" t="s">
        <v>46</v>
      </c>
      <c r="M31">
        <v>44.677</v>
      </c>
      <c r="N31">
        <v>61.432000000000002</v>
      </c>
      <c r="O31">
        <v>50.945999999999998</v>
      </c>
      <c r="P31">
        <v>56.66</v>
      </c>
      <c r="Q31">
        <v>47.718000000000004</v>
      </c>
    </row>
    <row r="32" spans="1:17" x14ac:dyDescent="0.2">
      <c r="A32">
        <v>-341</v>
      </c>
      <c r="B32">
        <v>53.29</v>
      </c>
      <c r="C32">
        <v>1.079</v>
      </c>
      <c r="D32">
        <v>0.96599999999999997</v>
      </c>
      <c r="E32">
        <v>1.0069999999999999</v>
      </c>
      <c r="F32">
        <v>0.996</v>
      </c>
      <c r="G32">
        <v>1.349</v>
      </c>
      <c r="K32" t="s">
        <v>64</v>
      </c>
      <c r="L32" t="s">
        <v>49</v>
      </c>
      <c r="M32">
        <v>14</v>
      </c>
      <c r="N32">
        <v>13</v>
      </c>
      <c r="O32">
        <v>14</v>
      </c>
      <c r="P32">
        <v>14</v>
      </c>
      <c r="Q32">
        <v>15</v>
      </c>
    </row>
    <row r="33" spans="1:17" x14ac:dyDescent="0.2">
      <c r="A33">
        <v>-340</v>
      </c>
      <c r="B33">
        <v>54.78</v>
      </c>
      <c r="C33">
        <v>1.081</v>
      </c>
      <c r="D33">
        <v>0.96799999999999997</v>
      </c>
      <c r="E33">
        <v>1.004</v>
      </c>
      <c r="F33">
        <v>0.997</v>
      </c>
      <c r="G33">
        <v>1.3560000000000001</v>
      </c>
      <c r="K33" t="s">
        <v>65</v>
      </c>
      <c r="L33" t="s">
        <v>49</v>
      </c>
      <c r="M33">
        <v>14.047000000000001</v>
      </c>
      <c r="N33">
        <v>13.167999999999999</v>
      </c>
      <c r="O33">
        <v>14.321</v>
      </c>
      <c r="P33">
        <v>13.879</v>
      </c>
      <c r="Q33">
        <v>14.817</v>
      </c>
    </row>
    <row r="34" spans="1:17" x14ac:dyDescent="0.2">
      <c r="A34">
        <v>-339</v>
      </c>
      <c r="B34">
        <v>56.34</v>
      </c>
      <c r="C34">
        <v>1.0840000000000001</v>
      </c>
      <c r="D34">
        <v>0.96599999999999997</v>
      </c>
      <c r="E34" t="s">
        <v>354</v>
      </c>
      <c r="F34">
        <v>5.0000000000000001E-3</v>
      </c>
      <c r="G34">
        <v>1.36</v>
      </c>
      <c r="K34" t="s">
        <v>66</v>
      </c>
      <c r="L34" t="s">
        <v>49</v>
      </c>
      <c r="M34">
        <v>2.0459999999999998</v>
      </c>
      <c r="N34">
        <v>1.827</v>
      </c>
      <c r="O34">
        <v>2.0470000000000002</v>
      </c>
      <c r="P34">
        <v>1.869</v>
      </c>
      <c r="Q34">
        <v>2.0720000000000001</v>
      </c>
    </row>
    <row r="35" spans="1:17" x14ac:dyDescent="0.2">
      <c r="A35">
        <v>-338</v>
      </c>
      <c r="B35">
        <v>57.97</v>
      </c>
      <c r="C35">
        <v>1.085</v>
      </c>
      <c r="D35">
        <v>0.97599999999999998</v>
      </c>
      <c r="E35" t="s">
        <v>355</v>
      </c>
      <c r="F35">
        <v>7.0000000000000001E-3</v>
      </c>
      <c r="G35">
        <v>1.3540000000000001</v>
      </c>
      <c r="K35" t="s">
        <v>67</v>
      </c>
      <c r="L35" t="s">
        <v>49</v>
      </c>
      <c r="M35">
        <v>22.8</v>
      </c>
      <c r="N35">
        <v>19.396000000000001</v>
      </c>
      <c r="O35">
        <v>22.8</v>
      </c>
      <c r="P35">
        <v>20.2</v>
      </c>
      <c r="Q35">
        <v>21.2</v>
      </c>
    </row>
    <row r="36" spans="1:17" x14ac:dyDescent="0.2">
      <c r="A36">
        <v>-337</v>
      </c>
      <c r="B36">
        <v>59.67</v>
      </c>
      <c r="C36">
        <v>1.089</v>
      </c>
      <c r="D36">
        <v>0.98599999999999999</v>
      </c>
      <c r="E36" t="s">
        <v>356</v>
      </c>
      <c r="F36">
        <v>1.0999999999999999E-2</v>
      </c>
      <c r="G36">
        <v>1.353</v>
      </c>
      <c r="K36" t="s">
        <v>68</v>
      </c>
      <c r="L36" t="s">
        <v>49</v>
      </c>
      <c r="M36">
        <v>8</v>
      </c>
      <c r="N36">
        <v>8</v>
      </c>
      <c r="O36">
        <v>8.6</v>
      </c>
      <c r="P36">
        <v>9.1999999999999993</v>
      </c>
      <c r="Q36">
        <v>10.396000000000001</v>
      </c>
    </row>
    <row r="37" spans="1:17" x14ac:dyDescent="0.2">
      <c r="A37">
        <v>-336</v>
      </c>
      <c r="B37">
        <v>61.44</v>
      </c>
      <c r="C37">
        <v>1.0920000000000001</v>
      </c>
      <c r="D37">
        <v>0.98599999999999999</v>
      </c>
      <c r="E37" t="s">
        <v>356</v>
      </c>
      <c r="F37">
        <v>1.2999999999999999E-2</v>
      </c>
      <c r="G37">
        <v>1.3620000000000001</v>
      </c>
      <c r="K37" t="s">
        <v>69</v>
      </c>
      <c r="L37" t="s">
        <v>46</v>
      </c>
      <c r="M37">
        <v>14.568</v>
      </c>
      <c r="N37">
        <v>13.874000000000001</v>
      </c>
      <c r="O37">
        <v>14.295999999999999</v>
      </c>
      <c r="P37">
        <v>13.467000000000001</v>
      </c>
      <c r="Q37">
        <v>13.986000000000001</v>
      </c>
    </row>
    <row r="38" spans="1:17" x14ac:dyDescent="0.2">
      <c r="A38">
        <v>-335</v>
      </c>
      <c r="B38">
        <v>63.28</v>
      </c>
      <c r="C38">
        <v>1.0980000000000001</v>
      </c>
      <c r="D38">
        <v>0.99</v>
      </c>
      <c r="E38" t="s">
        <v>357</v>
      </c>
      <c r="F38">
        <v>1.4E-2</v>
      </c>
      <c r="G38">
        <v>1.3740000000000001</v>
      </c>
      <c r="K38" t="s">
        <v>70</v>
      </c>
      <c r="L38" t="s">
        <v>46</v>
      </c>
      <c r="M38">
        <v>56.954000000000001</v>
      </c>
      <c r="N38">
        <v>60.750999999999998</v>
      </c>
      <c r="O38">
        <v>60.051000000000002</v>
      </c>
      <c r="P38">
        <v>66.286000000000001</v>
      </c>
      <c r="Q38">
        <v>70.162000000000006</v>
      </c>
    </row>
    <row r="39" spans="1:17" x14ac:dyDescent="0.2">
      <c r="A39">
        <v>-334</v>
      </c>
      <c r="B39">
        <v>65.180000000000007</v>
      </c>
      <c r="C39">
        <v>1.1040000000000001</v>
      </c>
      <c r="D39">
        <v>0.999</v>
      </c>
      <c r="E39" t="s">
        <v>358</v>
      </c>
      <c r="F39">
        <v>0.02</v>
      </c>
      <c r="G39">
        <v>1.38</v>
      </c>
      <c r="K39" t="s">
        <v>71</v>
      </c>
      <c r="L39" t="s">
        <v>37</v>
      </c>
      <c r="M39">
        <v>11.036</v>
      </c>
      <c r="N39">
        <v>11.081</v>
      </c>
      <c r="O39">
        <v>11.286</v>
      </c>
      <c r="P39">
        <v>10.789</v>
      </c>
      <c r="Q39">
        <v>10.99</v>
      </c>
    </row>
    <row r="40" spans="1:17" x14ac:dyDescent="0.2">
      <c r="A40">
        <v>-333</v>
      </c>
      <c r="B40">
        <v>67.150000000000006</v>
      </c>
      <c r="C40">
        <v>1.1040000000000001</v>
      </c>
      <c r="D40">
        <v>1.004</v>
      </c>
      <c r="E40" t="s">
        <v>359</v>
      </c>
      <c r="F40">
        <v>0.02</v>
      </c>
      <c r="G40">
        <v>1.373</v>
      </c>
      <c r="K40" t="s">
        <v>72</v>
      </c>
      <c r="L40" t="s">
        <v>37</v>
      </c>
      <c r="M40">
        <v>11.037000000000001</v>
      </c>
      <c r="N40">
        <v>11.082000000000001</v>
      </c>
      <c r="O40">
        <v>11.287000000000001</v>
      </c>
      <c r="P40">
        <v>10.79</v>
      </c>
      <c r="Q40">
        <v>10.99</v>
      </c>
    </row>
    <row r="41" spans="1:17" x14ac:dyDescent="0.2">
      <c r="A41">
        <v>-332</v>
      </c>
      <c r="B41">
        <v>69.19</v>
      </c>
      <c r="C41">
        <v>1.103</v>
      </c>
      <c r="D41">
        <v>1.006</v>
      </c>
      <c r="E41" t="s">
        <v>359</v>
      </c>
      <c r="F41">
        <v>2.1000000000000001E-2</v>
      </c>
      <c r="G41">
        <v>1.369</v>
      </c>
      <c r="K41" t="s">
        <v>73</v>
      </c>
      <c r="L41" t="s">
        <v>37</v>
      </c>
      <c r="M41">
        <v>0.20399999999999999</v>
      </c>
      <c r="N41">
        <v>8.4000000000000005E-2</v>
      </c>
      <c r="O41">
        <v>9.2999999999999999E-2</v>
      </c>
      <c r="P41">
        <v>9.2999999999999999E-2</v>
      </c>
      <c r="Q41">
        <v>0.11799999999999999</v>
      </c>
    </row>
    <row r="42" spans="1:17" x14ac:dyDescent="0.2">
      <c r="A42">
        <v>-331</v>
      </c>
      <c r="B42">
        <v>71.290000000000006</v>
      </c>
      <c r="C42">
        <v>1.0980000000000001</v>
      </c>
      <c r="D42">
        <v>1.004</v>
      </c>
      <c r="E42" t="s">
        <v>360</v>
      </c>
      <c r="F42">
        <v>0.02</v>
      </c>
      <c r="G42">
        <v>1.3480000000000001</v>
      </c>
      <c r="K42" t="s">
        <v>74</v>
      </c>
      <c r="L42" t="s">
        <v>37</v>
      </c>
      <c r="M42">
        <v>11.484</v>
      </c>
      <c r="N42">
        <v>11.281000000000001</v>
      </c>
      <c r="O42">
        <v>11.484</v>
      </c>
      <c r="P42">
        <v>11.044</v>
      </c>
      <c r="Q42">
        <v>11.266999999999999</v>
      </c>
    </row>
    <row r="43" spans="1:17" x14ac:dyDescent="0.2">
      <c r="A43">
        <v>-330</v>
      </c>
      <c r="B43">
        <v>73.45</v>
      </c>
      <c r="C43">
        <v>1.0900000000000001</v>
      </c>
      <c r="D43">
        <v>1.008</v>
      </c>
      <c r="E43" t="s">
        <v>358</v>
      </c>
      <c r="F43">
        <v>1.7999999999999999E-2</v>
      </c>
      <c r="G43">
        <v>1.3160000000000001</v>
      </c>
      <c r="K43" t="s">
        <v>75</v>
      </c>
      <c r="L43" t="s">
        <v>37</v>
      </c>
      <c r="M43">
        <v>10.414</v>
      </c>
      <c r="N43">
        <v>10.64</v>
      </c>
      <c r="O43">
        <v>10.927</v>
      </c>
      <c r="P43">
        <v>10.414</v>
      </c>
      <c r="Q43">
        <v>10.435</v>
      </c>
    </row>
    <row r="44" spans="1:17" x14ac:dyDescent="0.2">
      <c r="A44">
        <v>-329</v>
      </c>
      <c r="B44">
        <v>75.67</v>
      </c>
      <c r="C44">
        <v>1.0780000000000001</v>
      </c>
      <c r="D44">
        <v>1.0049999999999999</v>
      </c>
      <c r="E44" t="s">
        <v>359</v>
      </c>
      <c r="F44">
        <v>1.4E-2</v>
      </c>
      <c r="G44">
        <v>1.278</v>
      </c>
      <c r="K44" t="s">
        <v>76</v>
      </c>
      <c r="L44" t="s">
        <v>46</v>
      </c>
      <c r="M44">
        <v>1.8480000000000001</v>
      </c>
      <c r="N44">
        <v>0.75600000000000001</v>
      </c>
      <c r="O44">
        <v>0.82599999999999996</v>
      </c>
      <c r="P44">
        <v>0.86</v>
      </c>
      <c r="Q44">
        <v>1.0740000000000001</v>
      </c>
    </row>
    <row r="45" spans="1:17" x14ac:dyDescent="0.2">
      <c r="A45">
        <v>-328</v>
      </c>
      <c r="B45">
        <v>77.959999999999994</v>
      </c>
      <c r="C45">
        <v>1.0649999999999999</v>
      </c>
      <c r="D45">
        <v>0.996</v>
      </c>
      <c r="E45" t="s">
        <v>361</v>
      </c>
      <c r="F45">
        <v>1.2E-2</v>
      </c>
      <c r="G45">
        <v>1.2370000000000001</v>
      </c>
      <c r="K45" t="s">
        <v>77</v>
      </c>
      <c r="L45" t="s">
        <v>46</v>
      </c>
      <c r="M45">
        <v>94.353999999999999</v>
      </c>
      <c r="N45">
        <v>96.016000000000005</v>
      </c>
      <c r="O45">
        <v>96.807000000000002</v>
      </c>
      <c r="P45">
        <v>96.519000000000005</v>
      </c>
      <c r="Q45">
        <v>94.947000000000003</v>
      </c>
    </row>
    <row r="46" spans="1:17" x14ac:dyDescent="0.2">
      <c r="A46">
        <v>-327</v>
      </c>
      <c r="B46">
        <v>80.31</v>
      </c>
      <c r="C46">
        <v>1.0509999999999999</v>
      </c>
      <c r="D46">
        <v>0.99399999999999999</v>
      </c>
      <c r="E46" t="s">
        <v>361</v>
      </c>
      <c r="F46">
        <v>8.0000000000000002E-3</v>
      </c>
      <c r="G46">
        <v>1.1870000000000001</v>
      </c>
      <c r="K46" t="s">
        <v>78</v>
      </c>
      <c r="L46" t="s">
        <v>37</v>
      </c>
      <c r="M46">
        <v>11.071999999999999</v>
      </c>
      <c r="N46">
        <v>11.186</v>
      </c>
      <c r="O46">
        <v>11.268000000000001</v>
      </c>
      <c r="P46">
        <v>10.920999999999999</v>
      </c>
      <c r="Q46">
        <v>10.914</v>
      </c>
    </row>
    <row r="47" spans="1:17" x14ac:dyDescent="0.2">
      <c r="A47">
        <v>-326</v>
      </c>
      <c r="B47">
        <v>82.71</v>
      </c>
      <c r="C47">
        <v>1.0329999999999999</v>
      </c>
      <c r="D47">
        <v>0.99299999999999999</v>
      </c>
      <c r="E47" t="s">
        <v>362</v>
      </c>
      <c r="F47">
        <v>4.0000000000000001E-3</v>
      </c>
      <c r="G47">
        <v>1.1240000000000001</v>
      </c>
      <c r="K47" t="s">
        <v>79</v>
      </c>
      <c r="L47" t="s">
        <v>37</v>
      </c>
      <c r="M47">
        <v>11.073</v>
      </c>
      <c r="N47">
        <v>11.186999999999999</v>
      </c>
      <c r="O47">
        <v>11.269</v>
      </c>
      <c r="P47">
        <v>10.920999999999999</v>
      </c>
      <c r="Q47">
        <v>10.914</v>
      </c>
    </row>
    <row r="48" spans="1:17" x14ac:dyDescent="0.2">
      <c r="A48">
        <v>-325</v>
      </c>
      <c r="B48">
        <v>85.17</v>
      </c>
      <c r="C48">
        <v>1.0169999999999999</v>
      </c>
      <c r="D48">
        <v>0.98399999999999999</v>
      </c>
      <c r="E48" t="s">
        <v>363</v>
      </c>
      <c r="F48">
        <v>2E-3</v>
      </c>
      <c r="G48">
        <v>1.0680000000000001</v>
      </c>
      <c r="K48" t="s">
        <v>80</v>
      </c>
      <c r="L48" t="s">
        <v>37</v>
      </c>
      <c r="M48">
        <v>0.19</v>
      </c>
      <c r="N48">
        <v>9.5000000000000001E-2</v>
      </c>
      <c r="O48">
        <v>0.10199999999999999</v>
      </c>
      <c r="P48">
        <v>0.1</v>
      </c>
      <c r="Q48">
        <v>0.122</v>
      </c>
    </row>
    <row r="49" spans="1:17" x14ac:dyDescent="0.2">
      <c r="A49">
        <v>-324</v>
      </c>
      <c r="B49">
        <v>87.69</v>
      </c>
      <c r="C49">
        <v>1.0069999999999999</v>
      </c>
      <c r="D49">
        <v>0.97899999999999998</v>
      </c>
      <c r="E49">
        <v>1.01</v>
      </c>
      <c r="F49">
        <v>0.997</v>
      </c>
      <c r="G49">
        <v>1.042</v>
      </c>
      <c r="K49" t="s">
        <v>81</v>
      </c>
      <c r="L49" t="s">
        <v>37</v>
      </c>
      <c r="M49">
        <v>11.695</v>
      </c>
      <c r="N49">
        <v>11.695</v>
      </c>
      <c r="O49">
        <v>11.634</v>
      </c>
      <c r="P49">
        <v>11.439</v>
      </c>
      <c r="Q49">
        <v>11.326000000000001</v>
      </c>
    </row>
    <row r="50" spans="1:17" x14ac:dyDescent="0.2">
      <c r="A50">
        <v>-323</v>
      </c>
      <c r="B50">
        <v>90.26</v>
      </c>
      <c r="C50">
        <v>1.0069999999999999</v>
      </c>
      <c r="D50">
        <v>0.98</v>
      </c>
      <c r="E50">
        <v>1.0069999999999999</v>
      </c>
      <c r="F50">
        <v>0.99399999999999999</v>
      </c>
      <c r="G50">
        <v>1.046</v>
      </c>
      <c r="K50" t="s">
        <v>82</v>
      </c>
      <c r="L50" t="s">
        <v>37</v>
      </c>
      <c r="M50">
        <v>10.317</v>
      </c>
      <c r="N50">
        <v>10.786</v>
      </c>
      <c r="O50">
        <v>10.866</v>
      </c>
      <c r="P50">
        <v>10.573</v>
      </c>
      <c r="Q50">
        <v>10.317</v>
      </c>
    </row>
    <row r="51" spans="1:17" x14ac:dyDescent="0.2">
      <c r="A51">
        <v>-322</v>
      </c>
      <c r="B51">
        <v>92.89</v>
      </c>
      <c r="C51">
        <v>1.0089999999999999</v>
      </c>
      <c r="D51">
        <v>0.97799999999999998</v>
      </c>
      <c r="E51">
        <v>1.0029999999999999</v>
      </c>
      <c r="F51">
        <v>0.99299999999999999</v>
      </c>
      <c r="G51">
        <v>1.0609999999999999</v>
      </c>
      <c r="K51" t="s">
        <v>83</v>
      </c>
      <c r="L51" t="s">
        <v>46</v>
      </c>
      <c r="M51">
        <v>1.7150000000000001</v>
      </c>
      <c r="N51">
        <v>0.85299999999999998</v>
      </c>
      <c r="O51">
        <v>0.90500000000000003</v>
      </c>
      <c r="P51">
        <v>0.91600000000000004</v>
      </c>
      <c r="Q51">
        <v>1.121</v>
      </c>
    </row>
    <row r="52" spans="1:17" x14ac:dyDescent="0.2">
      <c r="A52">
        <v>-321</v>
      </c>
      <c r="B52">
        <v>95.57</v>
      </c>
      <c r="C52">
        <v>1.0069999999999999</v>
      </c>
      <c r="D52">
        <v>0.96899999999999997</v>
      </c>
      <c r="E52">
        <v>1.002</v>
      </c>
      <c r="F52">
        <v>0.99299999999999999</v>
      </c>
      <c r="G52">
        <v>1.0660000000000001</v>
      </c>
      <c r="K52" t="s">
        <v>84</v>
      </c>
      <c r="L52" t="s">
        <v>46</v>
      </c>
      <c r="M52">
        <v>93.171999999999997</v>
      </c>
      <c r="N52">
        <v>96.414000000000001</v>
      </c>
      <c r="O52">
        <v>96.42</v>
      </c>
      <c r="P52">
        <v>96.808999999999997</v>
      </c>
      <c r="Q52">
        <v>94.527000000000001</v>
      </c>
    </row>
    <row r="53" spans="1:17" x14ac:dyDescent="0.2">
      <c r="A53">
        <v>-320</v>
      </c>
      <c r="B53">
        <v>98.3</v>
      </c>
      <c r="C53">
        <v>1.0069999999999999</v>
      </c>
      <c r="D53">
        <v>0.96799999999999997</v>
      </c>
      <c r="E53">
        <v>0.999</v>
      </c>
      <c r="F53">
        <v>0.98499999999999999</v>
      </c>
      <c r="G53">
        <v>1.0760000000000001</v>
      </c>
      <c r="K53" t="s">
        <v>85</v>
      </c>
      <c r="L53" t="s">
        <v>37</v>
      </c>
      <c r="M53">
        <v>3.5999999999999997E-2</v>
      </c>
      <c r="N53">
        <v>0.105</v>
      </c>
      <c r="O53">
        <v>-1.7999999999999999E-2</v>
      </c>
      <c r="P53">
        <v>0.13200000000000001</v>
      </c>
      <c r="Q53">
        <v>-7.5999999999999998E-2</v>
      </c>
    </row>
    <row r="54" spans="1:17" x14ac:dyDescent="0.2">
      <c r="A54">
        <v>-319</v>
      </c>
      <c r="B54">
        <v>101.09</v>
      </c>
      <c r="C54">
        <v>1.008</v>
      </c>
      <c r="D54">
        <v>0.96899999999999997</v>
      </c>
      <c r="E54">
        <v>0.996</v>
      </c>
      <c r="F54">
        <v>0.98199999999999998</v>
      </c>
      <c r="G54">
        <v>1.083</v>
      </c>
      <c r="K54" t="s">
        <v>86</v>
      </c>
      <c r="L54" t="s">
        <v>37</v>
      </c>
      <c r="M54">
        <v>3.5999999999999997E-2</v>
      </c>
      <c r="N54">
        <v>0.106</v>
      </c>
      <c r="O54">
        <v>-1.7999999999999999E-2</v>
      </c>
      <c r="P54">
        <v>0.13200000000000001</v>
      </c>
      <c r="Q54">
        <v>-7.5999999999999998E-2</v>
      </c>
    </row>
    <row r="55" spans="1:17" x14ac:dyDescent="0.2">
      <c r="A55">
        <v>-318</v>
      </c>
      <c r="B55">
        <v>103.92</v>
      </c>
      <c r="C55">
        <v>1.0029999999999999</v>
      </c>
      <c r="D55">
        <v>0.96399999999999997</v>
      </c>
      <c r="E55">
        <v>0.99299999999999999</v>
      </c>
      <c r="F55">
        <v>0.97699999999999998</v>
      </c>
      <c r="G55">
        <v>1.079</v>
      </c>
      <c r="K55" t="s">
        <v>87</v>
      </c>
      <c r="L55" t="s">
        <v>37</v>
      </c>
      <c r="M55">
        <v>9.5000000000000001E-2</v>
      </c>
      <c r="N55">
        <v>3.9E-2</v>
      </c>
      <c r="O55">
        <v>4.4999999999999998E-2</v>
      </c>
      <c r="P55">
        <v>3.5999999999999997E-2</v>
      </c>
      <c r="Q55">
        <v>4.3999999999999997E-2</v>
      </c>
    </row>
    <row r="56" spans="1:17" x14ac:dyDescent="0.2">
      <c r="A56">
        <v>-317</v>
      </c>
      <c r="B56">
        <v>106.8</v>
      </c>
      <c r="C56">
        <v>1.0009999999999999</v>
      </c>
      <c r="D56">
        <v>0.96199999999999997</v>
      </c>
      <c r="E56">
        <v>0.99</v>
      </c>
      <c r="F56">
        <v>0.97399999999999998</v>
      </c>
      <c r="G56">
        <v>1.08</v>
      </c>
      <c r="K56" t="s">
        <v>88</v>
      </c>
      <c r="L56" t="s">
        <v>37</v>
      </c>
      <c r="M56">
        <v>0.51</v>
      </c>
      <c r="N56">
        <v>0.51</v>
      </c>
      <c r="O56">
        <v>0.34699999999999998</v>
      </c>
      <c r="P56">
        <v>0.50600000000000001</v>
      </c>
      <c r="Q56">
        <v>0.35699999999999998</v>
      </c>
    </row>
    <row r="57" spans="1:17" x14ac:dyDescent="0.2">
      <c r="A57">
        <v>-316</v>
      </c>
      <c r="B57">
        <v>109.72</v>
      </c>
      <c r="C57">
        <v>1.0029999999999999</v>
      </c>
      <c r="D57">
        <v>0.96399999999999997</v>
      </c>
      <c r="E57">
        <v>0.98899999999999999</v>
      </c>
      <c r="F57">
        <v>0.97</v>
      </c>
      <c r="G57">
        <v>1.089</v>
      </c>
      <c r="K57" t="s">
        <v>89</v>
      </c>
      <c r="L57" t="s">
        <v>37</v>
      </c>
      <c r="M57">
        <v>-0.156</v>
      </c>
      <c r="N57">
        <v>4.7E-2</v>
      </c>
      <c r="O57">
        <v>-8.3000000000000004E-2</v>
      </c>
      <c r="P57">
        <v>0.08</v>
      </c>
      <c r="Q57">
        <v>-0.156</v>
      </c>
    </row>
    <row r="58" spans="1:17" x14ac:dyDescent="0.2">
      <c r="A58">
        <v>-315</v>
      </c>
      <c r="B58">
        <v>112.69</v>
      </c>
      <c r="C58">
        <v>0.997</v>
      </c>
      <c r="D58">
        <v>0.95799999999999996</v>
      </c>
      <c r="E58">
        <v>0.98399999999999999</v>
      </c>
      <c r="F58">
        <v>0.96699999999999997</v>
      </c>
      <c r="G58">
        <v>1.0760000000000001</v>
      </c>
      <c r="K58" t="s">
        <v>90</v>
      </c>
      <c r="L58" t="s">
        <v>46</v>
      </c>
      <c r="M58">
        <v>99.99</v>
      </c>
      <c r="N58">
        <v>37.075000000000003</v>
      </c>
      <c r="O58">
        <v>99.99</v>
      </c>
      <c r="P58">
        <v>27.318999999999999</v>
      </c>
      <c r="Q58">
        <v>57.566000000000003</v>
      </c>
    </row>
    <row r="59" spans="1:17" x14ac:dyDescent="0.2">
      <c r="A59">
        <v>-314</v>
      </c>
      <c r="B59">
        <v>115.7</v>
      </c>
      <c r="C59">
        <v>0.98699999999999999</v>
      </c>
      <c r="D59">
        <v>0.95</v>
      </c>
      <c r="E59">
        <v>0.98299999999999998</v>
      </c>
      <c r="F59">
        <v>0.96699999999999997</v>
      </c>
      <c r="G59">
        <v>1.0469999999999999</v>
      </c>
      <c r="K59" t="s">
        <v>91</v>
      </c>
      <c r="L59" t="s">
        <v>46</v>
      </c>
      <c r="M59">
        <v>-99.99</v>
      </c>
      <c r="N59">
        <v>44.545999999999999</v>
      </c>
      <c r="O59">
        <v>99.99</v>
      </c>
      <c r="P59">
        <v>60.832999999999998</v>
      </c>
      <c r="Q59">
        <v>99.99</v>
      </c>
    </row>
    <row r="60" spans="1:17" x14ac:dyDescent="0.2">
      <c r="A60">
        <v>-313</v>
      </c>
      <c r="B60">
        <v>118.76</v>
      </c>
      <c r="C60">
        <v>0.98499999999999999</v>
      </c>
      <c r="D60">
        <v>0.95299999999999996</v>
      </c>
      <c r="E60">
        <v>0.97899999999999998</v>
      </c>
      <c r="F60">
        <v>0.96</v>
      </c>
      <c r="G60">
        <v>1.0469999999999999</v>
      </c>
      <c r="K60" t="s">
        <v>92</v>
      </c>
      <c r="L60" t="s">
        <v>93</v>
      </c>
      <c r="M60">
        <v>2454.15</v>
      </c>
      <c r="N60">
        <v>2489.4</v>
      </c>
      <c r="O60">
        <v>2481.1999999999998</v>
      </c>
      <c r="P60">
        <v>2488.1999999999998</v>
      </c>
      <c r="Q60">
        <v>2357.8000000000002</v>
      </c>
    </row>
    <row r="61" spans="1:17" x14ac:dyDescent="0.2">
      <c r="A61">
        <v>-312</v>
      </c>
      <c r="B61">
        <v>121.85</v>
      </c>
      <c r="C61">
        <v>0.98399999999999999</v>
      </c>
      <c r="D61">
        <v>0.94899999999999995</v>
      </c>
      <c r="E61">
        <v>0.97499999999999998</v>
      </c>
      <c r="F61">
        <v>0.95499999999999996</v>
      </c>
      <c r="G61">
        <v>1.056</v>
      </c>
      <c r="K61" t="s">
        <v>94</v>
      </c>
      <c r="L61" t="s">
        <v>93</v>
      </c>
      <c r="M61">
        <v>2497.0070000000001</v>
      </c>
      <c r="N61">
        <v>2529.2570000000001</v>
      </c>
      <c r="O61">
        <v>2523.7910000000002</v>
      </c>
      <c r="P61">
        <v>2532.56</v>
      </c>
      <c r="Q61">
        <v>2402.422</v>
      </c>
    </row>
    <row r="62" spans="1:17" x14ac:dyDescent="0.2">
      <c r="A62">
        <v>-311</v>
      </c>
      <c r="B62">
        <v>124.99</v>
      </c>
      <c r="C62">
        <v>0.98199999999999998</v>
      </c>
      <c r="D62">
        <v>0.94199999999999995</v>
      </c>
      <c r="E62">
        <v>0.97199999999999998</v>
      </c>
      <c r="F62">
        <v>0.95099999999999996</v>
      </c>
      <c r="G62">
        <v>1.0620000000000001</v>
      </c>
      <c r="K62" t="s">
        <v>95</v>
      </c>
      <c r="L62" t="s">
        <v>93</v>
      </c>
      <c r="M62">
        <v>64.149000000000001</v>
      </c>
      <c r="N62">
        <v>31.5</v>
      </c>
      <c r="O62">
        <v>33.061999999999998</v>
      </c>
      <c r="P62">
        <v>30.013999999999999</v>
      </c>
      <c r="Q62">
        <v>38.831000000000003</v>
      </c>
    </row>
    <row r="63" spans="1:17" x14ac:dyDescent="0.2">
      <c r="A63">
        <v>-310</v>
      </c>
      <c r="B63">
        <v>128.16</v>
      </c>
      <c r="C63">
        <v>0.97899999999999998</v>
      </c>
      <c r="D63">
        <v>0.94</v>
      </c>
      <c r="E63">
        <v>0.96899999999999997</v>
      </c>
      <c r="F63">
        <v>0.94799999999999995</v>
      </c>
      <c r="G63">
        <v>1.06</v>
      </c>
      <c r="K63" t="s">
        <v>96</v>
      </c>
      <c r="L63" t="s">
        <v>93</v>
      </c>
      <c r="M63">
        <v>2626.2</v>
      </c>
      <c r="N63">
        <v>2623.4</v>
      </c>
      <c r="O63">
        <v>2616.4</v>
      </c>
      <c r="P63">
        <v>2626.2</v>
      </c>
      <c r="Q63">
        <v>2493.6</v>
      </c>
    </row>
    <row r="64" spans="1:17" x14ac:dyDescent="0.2">
      <c r="A64">
        <v>-309</v>
      </c>
      <c r="B64">
        <v>131.37</v>
      </c>
      <c r="C64">
        <v>0.97499999999999998</v>
      </c>
      <c r="D64">
        <v>0.93500000000000005</v>
      </c>
      <c r="E64">
        <v>0.96399999999999997</v>
      </c>
      <c r="F64">
        <v>0.94499999999999995</v>
      </c>
      <c r="G64">
        <v>1.0580000000000001</v>
      </c>
      <c r="K64" t="s">
        <v>97</v>
      </c>
      <c r="L64" t="s">
        <v>93</v>
      </c>
      <c r="M64">
        <v>2257.8000000000002</v>
      </c>
      <c r="N64">
        <v>2447.4</v>
      </c>
      <c r="O64">
        <v>2416.1999999999998</v>
      </c>
      <c r="P64">
        <v>2436.4</v>
      </c>
      <c r="Q64">
        <v>2257.8000000000002</v>
      </c>
    </row>
    <row r="65" spans="1:17" x14ac:dyDescent="0.2">
      <c r="A65">
        <v>-308</v>
      </c>
      <c r="B65">
        <v>134.61000000000001</v>
      </c>
      <c r="C65">
        <v>0.97199999999999998</v>
      </c>
      <c r="D65">
        <v>0.92700000000000005</v>
      </c>
      <c r="E65">
        <v>0.96</v>
      </c>
      <c r="F65">
        <v>0.94099999999999995</v>
      </c>
      <c r="G65">
        <v>1.06</v>
      </c>
      <c r="K65" t="s">
        <v>98</v>
      </c>
      <c r="L65" t="s">
        <v>46</v>
      </c>
      <c r="M65">
        <v>2.569</v>
      </c>
      <c r="N65">
        <v>1.2450000000000001</v>
      </c>
      <c r="O65">
        <v>1.31</v>
      </c>
      <c r="P65">
        <v>1.1850000000000001</v>
      </c>
      <c r="Q65">
        <v>1.6160000000000001</v>
      </c>
    </row>
    <row r="66" spans="1:17" x14ac:dyDescent="0.2">
      <c r="A66">
        <v>-307</v>
      </c>
      <c r="B66">
        <v>137.88999999999999</v>
      </c>
      <c r="C66">
        <v>0.97499999999999998</v>
      </c>
      <c r="D66">
        <v>0.92700000000000005</v>
      </c>
      <c r="E66">
        <v>0.96099999999999997</v>
      </c>
      <c r="F66">
        <v>0.94</v>
      </c>
      <c r="G66">
        <v>1.07</v>
      </c>
      <c r="K66" t="s">
        <v>99</v>
      </c>
      <c r="L66" t="s">
        <v>46</v>
      </c>
      <c r="M66">
        <v>90.42</v>
      </c>
      <c r="N66">
        <v>96.763999999999996</v>
      </c>
      <c r="O66">
        <v>95.736999999999995</v>
      </c>
      <c r="P66">
        <v>96.203000000000003</v>
      </c>
      <c r="Q66">
        <v>93.98</v>
      </c>
    </row>
    <row r="67" spans="1:17" x14ac:dyDescent="0.2">
      <c r="A67">
        <v>-306</v>
      </c>
      <c r="B67">
        <v>141.19</v>
      </c>
      <c r="C67">
        <v>0.97599999999999998</v>
      </c>
      <c r="D67">
        <v>0.92700000000000005</v>
      </c>
      <c r="E67">
        <v>0.95499999999999996</v>
      </c>
      <c r="F67">
        <v>0.93700000000000006</v>
      </c>
      <c r="G67">
        <v>1.0860000000000001</v>
      </c>
      <c r="K67" t="s">
        <v>100</v>
      </c>
      <c r="L67" t="s">
        <v>49</v>
      </c>
      <c r="M67">
        <v>26.798999999999999</v>
      </c>
      <c r="N67">
        <v>26</v>
      </c>
      <c r="O67">
        <v>27.396000000000001</v>
      </c>
      <c r="P67">
        <v>25.8</v>
      </c>
      <c r="Q67">
        <v>28</v>
      </c>
    </row>
    <row r="68" spans="1:17" x14ac:dyDescent="0.2">
      <c r="A68">
        <v>-305</v>
      </c>
      <c r="B68">
        <v>144.53</v>
      </c>
      <c r="C68">
        <v>0.97799999999999998</v>
      </c>
      <c r="D68">
        <v>0.92100000000000004</v>
      </c>
      <c r="E68">
        <v>0.95199999999999996</v>
      </c>
      <c r="F68">
        <v>0.93600000000000005</v>
      </c>
      <c r="G68">
        <v>1.1020000000000001</v>
      </c>
      <c r="K68" t="s">
        <v>101</v>
      </c>
      <c r="L68" t="s">
        <v>49</v>
      </c>
      <c r="M68">
        <v>25.524000000000001</v>
      </c>
      <c r="N68">
        <v>24.722000000000001</v>
      </c>
      <c r="O68">
        <v>26.373000000000001</v>
      </c>
      <c r="P68">
        <v>24.503</v>
      </c>
      <c r="Q68">
        <v>26.498999999999999</v>
      </c>
    </row>
    <row r="69" spans="1:17" x14ac:dyDescent="0.2">
      <c r="A69">
        <v>-304</v>
      </c>
      <c r="B69">
        <v>147.9</v>
      </c>
      <c r="C69">
        <v>0.97899999999999998</v>
      </c>
      <c r="D69">
        <v>0.92</v>
      </c>
      <c r="E69">
        <v>0.95</v>
      </c>
      <c r="F69">
        <v>0.93700000000000006</v>
      </c>
      <c r="G69">
        <v>1.1100000000000001</v>
      </c>
      <c r="K69" t="s">
        <v>102</v>
      </c>
      <c r="L69" t="s">
        <v>49</v>
      </c>
      <c r="M69">
        <v>2.6520000000000001</v>
      </c>
      <c r="N69">
        <v>2.4209999999999998</v>
      </c>
      <c r="O69">
        <v>2.4889999999999999</v>
      </c>
      <c r="P69">
        <v>2.1739999999999999</v>
      </c>
      <c r="Q69">
        <v>2.8359999999999999</v>
      </c>
    </row>
    <row r="70" spans="1:17" x14ac:dyDescent="0.2">
      <c r="A70">
        <v>-303</v>
      </c>
      <c r="B70">
        <v>151.30000000000001</v>
      </c>
      <c r="C70">
        <v>0.98399999999999999</v>
      </c>
      <c r="D70">
        <v>0.92500000000000004</v>
      </c>
      <c r="E70">
        <v>0.94799999999999995</v>
      </c>
      <c r="F70">
        <v>0.93500000000000005</v>
      </c>
      <c r="G70">
        <v>1.1259999999999999</v>
      </c>
      <c r="K70" t="s">
        <v>103</v>
      </c>
      <c r="L70" t="s">
        <v>49</v>
      </c>
      <c r="M70">
        <v>35.200000000000003</v>
      </c>
      <c r="N70">
        <v>30.8</v>
      </c>
      <c r="O70">
        <v>35.200000000000003</v>
      </c>
      <c r="P70">
        <v>31.8</v>
      </c>
      <c r="Q70">
        <v>35</v>
      </c>
    </row>
    <row r="71" spans="1:17" x14ac:dyDescent="0.2">
      <c r="A71">
        <v>-302</v>
      </c>
      <c r="B71">
        <v>154.72</v>
      </c>
      <c r="C71">
        <v>0.99199999999999999</v>
      </c>
      <c r="D71">
        <v>0.92400000000000004</v>
      </c>
      <c r="E71">
        <v>0.94899999999999995</v>
      </c>
      <c r="F71">
        <v>0.93700000000000006</v>
      </c>
      <c r="G71">
        <v>1.159</v>
      </c>
      <c r="K71" t="s">
        <v>104</v>
      </c>
      <c r="L71" t="s">
        <v>49</v>
      </c>
      <c r="M71">
        <v>18.8</v>
      </c>
      <c r="N71">
        <v>18.8</v>
      </c>
      <c r="O71">
        <v>21.2</v>
      </c>
      <c r="P71">
        <v>19.2</v>
      </c>
      <c r="Q71">
        <v>19.8</v>
      </c>
    </row>
    <row r="72" spans="1:17" x14ac:dyDescent="0.2">
      <c r="A72">
        <v>-301</v>
      </c>
      <c r="B72">
        <v>158.16</v>
      </c>
      <c r="C72">
        <v>0.995</v>
      </c>
      <c r="D72">
        <v>0.92700000000000005</v>
      </c>
      <c r="E72">
        <v>0.95599999999999996</v>
      </c>
      <c r="F72">
        <v>0.93899999999999995</v>
      </c>
      <c r="G72">
        <v>1.159</v>
      </c>
      <c r="K72" t="s">
        <v>105</v>
      </c>
      <c r="L72" t="s">
        <v>46</v>
      </c>
      <c r="M72">
        <v>10.388999999999999</v>
      </c>
      <c r="N72">
        <v>9.7940000000000005</v>
      </c>
      <c r="O72">
        <v>9.4380000000000006</v>
      </c>
      <c r="P72">
        <v>8.8729999999999993</v>
      </c>
      <c r="Q72">
        <v>10.702999999999999</v>
      </c>
    </row>
    <row r="73" spans="1:17" x14ac:dyDescent="0.2">
      <c r="A73">
        <v>-300</v>
      </c>
      <c r="B73">
        <v>161.63</v>
      </c>
      <c r="C73">
        <v>1.002</v>
      </c>
      <c r="D73">
        <v>0.93400000000000005</v>
      </c>
      <c r="E73">
        <v>0.95499999999999996</v>
      </c>
      <c r="F73">
        <v>0.94099999999999995</v>
      </c>
      <c r="G73">
        <v>1.179</v>
      </c>
      <c r="K73" t="s">
        <v>106</v>
      </c>
      <c r="L73" t="s">
        <v>46</v>
      </c>
      <c r="M73">
        <v>73.655000000000001</v>
      </c>
      <c r="N73">
        <v>76.046000000000006</v>
      </c>
      <c r="O73">
        <v>80.384</v>
      </c>
      <c r="P73">
        <v>78.356999999999999</v>
      </c>
      <c r="Q73">
        <v>74.718999999999994</v>
      </c>
    </row>
    <row r="74" spans="1:17" x14ac:dyDescent="0.2">
      <c r="A74">
        <v>-299</v>
      </c>
      <c r="B74">
        <v>165.12</v>
      </c>
      <c r="C74">
        <v>1.0049999999999999</v>
      </c>
      <c r="D74">
        <v>0.93600000000000005</v>
      </c>
      <c r="E74">
        <v>0.95799999999999996</v>
      </c>
      <c r="F74">
        <v>0.94499999999999995</v>
      </c>
      <c r="G74">
        <v>1.181</v>
      </c>
      <c r="K74" t="s">
        <v>107</v>
      </c>
      <c r="L74" t="s">
        <v>49</v>
      </c>
      <c r="M74">
        <v>3.8439999999999999</v>
      </c>
      <c r="N74">
        <v>3.3029999999999999</v>
      </c>
      <c r="O74">
        <v>4.4740000000000002</v>
      </c>
      <c r="P74">
        <v>3.5030000000000001</v>
      </c>
      <c r="Q74">
        <v>4.0970000000000004</v>
      </c>
    </row>
    <row r="75" spans="1:17" x14ac:dyDescent="0.2">
      <c r="A75">
        <v>-298</v>
      </c>
      <c r="B75">
        <v>168.63</v>
      </c>
      <c r="C75">
        <v>1.004</v>
      </c>
      <c r="D75">
        <v>0.93799999999999994</v>
      </c>
      <c r="E75">
        <v>0.96399999999999997</v>
      </c>
      <c r="F75">
        <v>0.94699999999999995</v>
      </c>
      <c r="G75">
        <v>1.167</v>
      </c>
      <c r="K75" t="s">
        <v>108</v>
      </c>
      <c r="L75" t="s">
        <v>49</v>
      </c>
      <c r="M75">
        <v>4.01</v>
      </c>
      <c r="N75">
        <v>3.4710000000000001</v>
      </c>
      <c r="O75">
        <v>4.6449999999999996</v>
      </c>
      <c r="P75">
        <v>3.665</v>
      </c>
      <c r="Q75">
        <v>4.2569999999999997</v>
      </c>
    </row>
    <row r="76" spans="1:17" x14ac:dyDescent="0.2">
      <c r="A76">
        <v>-297</v>
      </c>
      <c r="B76">
        <v>172.16</v>
      </c>
      <c r="C76">
        <v>1.01</v>
      </c>
      <c r="D76">
        <v>0.94399999999999995</v>
      </c>
      <c r="E76">
        <v>0.96699999999999997</v>
      </c>
      <c r="F76">
        <v>0.94799999999999995</v>
      </c>
      <c r="G76">
        <v>1.181</v>
      </c>
      <c r="K76" t="s">
        <v>109</v>
      </c>
      <c r="L76" t="s">
        <v>49</v>
      </c>
      <c r="M76">
        <v>0.95599999999999996</v>
      </c>
      <c r="N76">
        <v>0.81200000000000006</v>
      </c>
      <c r="O76">
        <v>0.86799999999999999</v>
      </c>
      <c r="P76">
        <v>0.81299999999999994</v>
      </c>
      <c r="Q76">
        <v>0.84699999999999998</v>
      </c>
    </row>
    <row r="77" spans="1:17" x14ac:dyDescent="0.2">
      <c r="A77">
        <v>-296</v>
      </c>
      <c r="B77">
        <v>175.7</v>
      </c>
      <c r="C77">
        <v>1.0209999999999999</v>
      </c>
      <c r="D77">
        <v>0.94899999999999995</v>
      </c>
      <c r="E77">
        <v>0.96799999999999997</v>
      </c>
      <c r="F77">
        <v>0.95199999999999996</v>
      </c>
      <c r="G77">
        <v>1.214</v>
      </c>
      <c r="K77" t="s">
        <v>110</v>
      </c>
      <c r="L77" t="s">
        <v>49</v>
      </c>
      <c r="M77">
        <v>7.5709999999999997</v>
      </c>
      <c r="N77">
        <v>5.5289999999999999</v>
      </c>
      <c r="O77">
        <v>7.5709999999999997</v>
      </c>
      <c r="P77">
        <v>6.266</v>
      </c>
      <c r="Q77">
        <v>7.14</v>
      </c>
    </row>
    <row r="78" spans="1:17" x14ac:dyDescent="0.2">
      <c r="A78">
        <v>-295</v>
      </c>
      <c r="B78">
        <v>179.26</v>
      </c>
      <c r="C78">
        <v>1.02</v>
      </c>
      <c r="D78">
        <v>0.95</v>
      </c>
      <c r="E78">
        <v>0.97099999999999997</v>
      </c>
      <c r="F78">
        <v>0.95299999999999996</v>
      </c>
      <c r="G78">
        <v>1.206</v>
      </c>
      <c r="K78" t="s">
        <v>111</v>
      </c>
      <c r="L78" t="s">
        <v>49</v>
      </c>
      <c r="M78">
        <v>1.3109999999999999</v>
      </c>
      <c r="N78">
        <v>1.3109999999999999</v>
      </c>
      <c r="O78">
        <v>2.9260000000000002</v>
      </c>
      <c r="P78">
        <v>1.623</v>
      </c>
      <c r="Q78">
        <v>2.2890000000000001</v>
      </c>
    </row>
    <row r="79" spans="1:17" x14ac:dyDescent="0.2">
      <c r="A79">
        <v>-294</v>
      </c>
      <c r="B79">
        <v>182.83</v>
      </c>
      <c r="C79">
        <v>1.026</v>
      </c>
      <c r="D79">
        <v>0.95599999999999996</v>
      </c>
      <c r="E79">
        <v>0.97299999999999998</v>
      </c>
      <c r="F79">
        <v>0.95599999999999996</v>
      </c>
      <c r="G79">
        <v>1.2190000000000001</v>
      </c>
      <c r="K79" t="s">
        <v>112</v>
      </c>
      <c r="L79" t="s">
        <v>46</v>
      </c>
      <c r="M79">
        <v>23.852</v>
      </c>
      <c r="N79">
        <v>23.376999999999999</v>
      </c>
      <c r="O79">
        <v>18.690000000000001</v>
      </c>
      <c r="P79">
        <v>22.183</v>
      </c>
      <c r="Q79">
        <v>19.902999999999999</v>
      </c>
    </row>
    <row r="80" spans="1:17" x14ac:dyDescent="0.2">
      <c r="A80">
        <v>-293</v>
      </c>
      <c r="B80">
        <v>186.42</v>
      </c>
      <c r="C80">
        <v>1.034</v>
      </c>
      <c r="D80">
        <v>0.96</v>
      </c>
      <c r="E80">
        <v>0.97899999999999998</v>
      </c>
      <c r="F80">
        <v>0.95899999999999996</v>
      </c>
      <c r="G80">
        <v>1.238</v>
      </c>
      <c r="K80" t="s">
        <v>113</v>
      </c>
      <c r="L80" t="s">
        <v>46</v>
      </c>
      <c r="M80">
        <v>32.707999999999998</v>
      </c>
      <c r="N80">
        <v>37.779000000000003</v>
      </c>
      <c r="O80">
        <v>62.982999999999997</v>
      </c>
      <c r="P80">
        <v>44.283000000000001</v>
      </c>
      <c r="Q80">
        <v>53.762999999999998</v>
      </c>
    </row>
    <row r="81" spans="1:17" x14ac:dyDescent="0.2">
      <c r="A81">
        <v>-292</v>
      </c>
      <c r="B81">
        <v>190.02</v>
      </c>
      <c r="C81">
        <v>1.0349999999999999</v>
      </c>
      <c r="D81">
        <v>0.96299999999999997</v>
      </c>
      <c r="E81">
        <v>0.98299999999999998</v>
      </c>
      <c r="F81">
        <v>0.96199999999999997</v>
      </c>
      <c r="G81">
        <v>1.2330000000000001</v>
      </c>
      <c r="K81" t="s">
        <v>114</v>
      </c>
      <c r="L81" t="s">
        <v>49</v>
      </c>
      <c r="M81">
        <v>5.6369999999999996</v>
      </c>
      <c r="N81">
        <v>5.0739999999999998</v>
      </c>
      <c r="O81">
        <v>6.2510000000000003</v>
      </c>
      <c r="P81">
        <v>5.2889999999999997</v>
      </c>
      <c r="Q81">
        <v>5.9340000000000002</v>
      </c>
    </row>
    <row r="82" spans="1:17" x14ac:dyDescent="0.2">
      <c r="A82">
        <v>-291</v>
      </c>
      <c r="B82">
        <v>193.62</v>
      </c>
      <c r="C82">
        <v>1.038</v>
      </c>
      <c r="D82">
        <v>0.96499999999999997</v>
      </c>
      <c r="E82">
        <v>0.98299999999999998</v>
      </c>
      <c r="F82">
        <v>0.96499999999999997</v>
      </c>
      <c r="G82">
        <v>1.24</v>
      </c>
      <c r="K82" t="s">
        <v>115</v>
      </c>
      <c r="L82" t="s">
        <v>49</v>
      </c>
      <c r="M82">
        <v>5.7949999999999999</v>
      </c>
      <c r="N82">
        <v>5.2279999999999998</v>
      </c>
      <c r="O82">
        <v>6.4089999999999998</v>
      </c>
      <c r="P82">
        <v>5.4340000000000002</v>
      </c>
      <c r="Q82">
        <v>6.1079999999999997</v>
      </c>
    </row>
    <row r="83" spans="1:17" x14ac:dyDescent="0.2">
      <c r="A83">
        <v>-290</v>
      </c>
      <c r="B83">
        <v>197.24</v>
      </c>
      <c r="C83">
        <v>1.044</v>
      </c>
      <c r="D83">
        <v>0.97699999999999998</v>
      </c>
      <c r="E83">
        <v>0.98899999999999999</v>
      </c>
      <c r="F83">
        <v>0.96699999999999997</v>
      </c>
      <c r="G83">
        <v>1.2450000000000001</v>
      </c>
      <c r="K83" t="s">
        <v>116</v>
      </c>
      <c r="L83" t="s">
        <v>49</v>
      </c>
      <c r="M83">
        <v>1.056</v>
      </c>
      <c r="N83">
        <v>0.92300000000000004</v>
      </c>
      <c r="O83">
        <v>0.95799999999999996</v>
      </c>
      <c r="P83">
        <v>0.92100000000000004</v>
      </c>
      <c r="Q83">
        <v>0.96199999999999997</v>
      </c>
    </row>
    <row r="84" spans="1:17" x14ac:dyDescent="0.2">
      <c r="A84">
        <v>-289</v>
      </c>
      <c r="B84">
        <v>200.86</v>
      </c>
      <c r="C84">
        <v>1.048</v>
      </c>
      <c r="D84">
        <v>0.97499999999999998</v>
      </c>
      <c r="E84">
        <v>0.995</v>
      </c>
      <c r="F84">
        <v>0.97299999999999998</v>
      </c>
      <c r="G84">
        <v>1.2470000000000001</v>
      </c>
      <c r="K84" t="s">
        <v>117</v>
      </c>
      <c r="L84" t="s">
        <v>49</v>
      </c>
      <c r="M84">
        <v>9.7309999999999999</v>
      </c>
      <c r="N84">
        <v>7.6369999999999996</v>
      </c>
      <c r="O84">
        <v>9.7309999999999999</v>
      </c>
      <c r="P84">
        <v>8.4429999999999996</v>
      </c>
      <c r="Q84">
        <v>9.1289999999999996</v>
      </c>
    </row>
    <row r="85" spans="1:17" x14ac:dyDescent="0.2">
      <c r="A85">
        <v>-288</v>
      </c>
      <c r="B85">
        <v>204.49</v>
      </c>
      <c r="C85">
        <v>1.0489999999999999</v>
      </c>
      <c r="D85">
        <v>0.97699999999999998</v>
      </c>
      <c r="E85">
        <v>0.998</v>
      </c>
      <c r="F85">
        <v>0.97299999999999998</v>
      </c>
      <c r="G85">
        <v>1.25</v>
      </c>
      <c r="K85" t="s">
        <v>118</v>
      </c>
      <c r="L85" t="s">
        <v>49</v>
      </c>
      <c r="M85">
        <v>2.569</v>
      </c>
      <c r="N85">
        <v>2.569</v>
      </c>
      <c r="O85">
        <v>4.4109999999999996</v>
      </c>
      <c r="P85">
        <v>3.1629999999999998</v>
      </c>
      <c r="Q85">
        <v>3.843</v>
      </c>
    </row>
    <row r="86" spans="1:17" x14ac:dyDescent="0.2">
      <c r="A86">
        <v>-287</v>
      </c>
      <c r="B86">
        <v>208.12</v>
      </c>
      <c r="C86">
        <v>1.0580000000000001</v>
      </c>
      <c r="D86">
        <v>0.98599999999999999</v>
      </c>
      <c r="E86">
        <v>1.002</v>
      </c>
      <c r="F86">
        <v>0.97799999999999998</v>
      </c>
      <c r="G86">
        <v>1.268</v>
      </c>
      <c r="K86" t="s">
        <v>119</v>
      </c>
      <c r="L86" t="s">
        <v>46</v>
      </c>
      <c r="M86">
        <v>18.224</v>
      </c>
      <c r="N86">
        <v>17.658000000000001</v>
      </c>
      <c r="O86">
        <v>14.941000000000001</v>
      </c>
      <c r="P86">
        <v>16.946000000000002</v>
      </c>
      <c r="Q86">
        <v>15.744</v>
      </c>
    </row>
    <row r="87" spans="1:17" x14ac:dyDescent="0.2">
      <c r="A87">
        <v>-286</v>
      </c>
      <c r="B87">
        <v>211.75</v>
      </c>
      <c r="C87">
        <v>1.0620000000000001</v>
      </c>
      <c r="D87">
        <v>0.98399999999999999</v>
      </c>
      <c r="E87">
        <v>1.0049999999999999</v>
      </c>
      <c r="F87">
        <v>0.98299999999999998</v>
      </c>
      <c r="G87">
        <v>1.2769999999999999</v>
      </c>
      <c r="K87" t="s">
        <v>120</v>
      </c>
      <c r="L87" t="s">
        <v>46</v>
      </c>
      <c r="M87">
        <v>44.326000000000001</v>
      </c>
      <c r="N87">
        <v>49.13</v>
      </c>
      <c r="O87">
        <v>68.831999999999994</v>
      </c>
      <c r="P87">
        <v>58.209000000000003</v>
      </c>
      <c r="Q87">
        <v>62.912999999999997</v>
      </c>
    </row>
    <row r="88" spans="1:17" x14ac:dyDescent="0.2">
      <c r="A88">
        <v>-285</v>
      </c>
      <c r="B88">
        <v>215.38</v>
      </c>
      <c r="C88">
        <v>1.0620000000000001</v>
      </c>
      <c r="D88">
        <v>0.98599999999999999</v>
      </c>
      <c r="E88">
        <v>1.008</v>
      </c>
      <c r="F88">
        <v>0.98599999999999999</v>
      </c>
      <c r="G88">
        <v>1.268</v>
      </c>
      <c r="K88" t="s">
        <v>121</v>
      </c>
      <c r="L88" t="s">
        <v>49</v>
      </c>
      <c r="M88">
        <v>7.6239999999999997</v>
      </c>
      <c r="N88">
        <v>7.0309999999999997</v>
      </c>
      <c r="O88">
        <v>8.2200000000000006</v>
      </c>
      <c r="P88">
        <v>7.3029999999999999</v>
      </c>
      <c r="Q88">
        <v>7.9429999999999996</v>
      </c>
    </row>
    <row r="89" spans="1:17" x14ac:dyDescent="0.2">
      <c r="A89">
        <v>-284</v>
      </c>
      <c r="B89">
        <v>219.02</v>
      </c>
      <c r="C89">
        <v>1.0660000000000001</v>
      </c>
      <c r="D89">
        <v>0.99099999999999999</v>
      </c>
      <c r="E89">
        <v>1.0129999999999999</v>
      </c>
      <c r="F89">
        <v>0.98699999999999999</v>
      </c>
      <c r="G89">
        <v>1.2729999999999999</v>
      </c>
      <c r="K89" t="s">
        <v>122</v>
      </c>
      <c r="L89" t="s">
        <v>49</v>
      </c>
      <c r="M89">
        <v>7.7690000000000001</v>
      </c>
      <c r="N89">
        <v>7.1669999999999998</v>
      </c>
      <c r="O89">
        <v>8.3659999999999997</v>
      </c>
      <c r="P89">
        <v>7.431</v>
      </c>
      <c r="Q89">
        <v>8.11</v>
      </c>
    </row>
    <row r="90" spans="1:17" x14ac:dyDescent="0.2">
      <c r="A90">
        <v>-283</v>
      </c>
      <c r="B90">
        <v>222.65</v>
      </c>
      <c r="C90">
        <v>1.071</v>
      </c>
      <c r="D90">
        <v>0.995</v>
      </c>
      <c r="E90">
        <v>1.0189999999999999</v>
      </c>
      <c r="F90">
        <v>0.995</v>
      </c>
      <c r="G90">
        <v>1.2769999999999999</v>
      </c>
      <c r="K90" t="s">
        <v>123</v>
      </c>
      <c r="L90" t="s">
        <v>49</v>
      </c>
      <c r="M90">
        <v>1.159</v>
      </c>
      <c r="N90">
        <v>1.0309999999999999</v>
      </c>
      <c r="O90">
        <v>1.06</v>
      </c>
      <c r="P90">
        <v>1.03</v>
      </c>
      <c r="Q90">
        <v>1.091</v>
      </c>
    </row>
    <row r="91" spans="1:17" x14ac:dyDescent="0.2">
      <c r="A91">
        <v>-282</v>
      </c>
      <c r="B91">
        <v>226.27</v>
      </c>
      <c r="C91">
        <v>1.077</v>
      </c>
      <c r="D91">
        <v>0.99299999999999999</v>
      </c>
      <c r="E91" t="s">
        <v>364</v>
      </c>
      <c r="F91">
        <v>1E-3</v>
      </c>
      <c r="G91">
        <v>1.2909999999999999</v>
      </c>
      <c r="K91" t="s">
        <v>124</v>
      </c>
      <c r="L91" t="s">
        <v>49</v>
      </c>
      <c r="M91">
        <v>12.089</v>
      </c>
      <c r="N91">
        <v>9.7110000000000003</v>
      </c>
      <c r="O91">
        <v>12.089</v>
      </c>
      <c r="P91">
        <v>10.717000000000001</v>
      </c>
      <c r="Q91">
        <v>11.557</v>
      </c>
    </row>
    <row r="92" spans="1:17" x14ac:dyDescent="0.2">
      <c r="A92">
        <v>-281</v>
      </c>
      <c r="B92">
        <v>229.9</v>
      </c>
      <c r="C92">
        <v>1.081</v>
      </c>
      <c r="D92">
        <v>1</v>
      </c>
      <c r="E92" t="s">
        <v>365</v>
      </c>
      <c r="F92">
        <v>3.0000000000000001E-3</v>
      </c>
      <c r="G92">
        <v>1.2969999999999999</v>
      </c>
      <c r="K92" t="s">
        <v>125</v>
      </c>
      <c r="L92" t="s">
        <v>49</v>
      </c>
      <c r="M92">
        <v>4.2460000000000004</v>
      </c>
      <c r="N92">
        <v>4.2460000000000004</v>
      </c>
      <c r="O92">
        <v>6.1890000000000001</v>
      </c>
      <c r="P92">
        <v>4.8570000000000002</v>
      </c>
      <c r="Q92">
        <v>5.6289999999999996</v>
      </c>
    </row>
    <row r="93" spans="1:17" x14ac:dyDescent="0.2">
      <c r="A93">
        <v>-280</v>
      </c>
      <c r="B93">
        <v>233.51</v>
      </c>
      <c r="C93">
        <v>1.083</v>
      </c>
      <c r="D93">
        <v>1.004</v>
      </c>
      <c r="E93" t="s">
        <v>366</v>
      </c>
      <c r="F93">
        <v>8.9999999999999993E-3</v>
      </c>
      <c r="G93">
        <v>1.288</v>
      </c>
      <c r="K93" t="s">
        <v>126</v>
      </c>
      <c r="L93" t="s">
        <v>46</v>
      </c>
      <c r="M93">
        <v>14.923999999999999</v>
      </c>
      <c r="N93">
        <v>14.39</v>
      </c>
      <c r="O93">
        <v>12.673999999999999</v>
      </c>
      <c r="P93">
        <v>13.856</v>
      </c>
      <c r="Q93">
        <v>13.448</v>
      </c>
    </row>
    <row r="94" spans="1:17" x14ac:dyDescent="0.2">
      <c r="A94">
        <v>-279</v>
      </c>
      <c r="B94">
        <v>237.12</v>
      </c>
      <c r="C94">
        <v>1.0820000000000001</v>
      </c>
      <c r="D94">
        <v>1.006</v>
      </c>
      <c r="E94" t="s">
        <v>367</v>
      </c>
      <c r="F94">
        <v>0.01</v>
      </c>
      <c r="G94">
        <v>1.2769999999999999</v>
      </c>
      <c r="K94" t="s">
        <v>127</v>
      </c>
      <c r="L94" t="s">
        <v>46</v>
      </c>
      <c r="M94">
        <v>54.652000000000001</v>
      </c>
      <c r="N94">
        <v>59.237000000000002</v>
      </c>
      <c r="O94">
        <v>73.971000000000004</v>
      </c>
      <c r="P94">
        <v>65.367000000000004</v>
      </c>
      <c r="Q94">
        <v>69.400000000000006</v>
      </c>
    </row>
    <row r="95" spans="1:17" x14ac:dyDescent="0.2">
      <c r="A95">
        <v>-278</v>
      </c>
      <c r="B95">
        <v>240.73</v>
      </c>
      <c r="C95">
        <v>1.089</v>
      </c>
      <c r="D95">
        <v>1.012</v>
      </c>
      <c r="E95" t="s">
        <v>368</v>
      </c>
      <c r="F95">
        <v>1.4E-2</v>
      </c>
      <c r="G95">
        <v>1.2929999999999999</v>
      </c>
      <c r="K95" t="s">
        <v>128</v>
      </c>
      <c r="L95" t="s">
        <v>49</v>
      </c>
      <c r="M95">
        <v>15.981999999999999</v>
      </c>
      <c r="N95">
        <v>15.228</v>
      </c>
      <c r="O95">
        <v>16.64</v>
      </c>
      <c r="P95">
        <v>15.704000000000001</v>
      </c>
      <c r="Q95">
        <v>16.356000000000002</v>
      </c>
    </row>
    <row r="96" spans="1:17" x14ac:dyDescent="0.2">
      <c r="A96">
        <v>-277</v>
      </c>
      <c r="B96">
        <v>244.32</v>
      </c>
      <c r="C96">
        <v>1.101</v>
      </c>
      <c r="D96">
        <v>1.016</v>
      </c>
      <c r="E96" t="s">
        <v>369</v>
      </c>
      <c r="F96">
        <v>1.9E-2</v>
      </c>
      <c r="G96">
        <v>1.33</v>
      </c>
      <c r="K96" t="s">
        <v>129</v>
      </c>
      <c r="L96" t="s">
        <v>49</v>
      </c>
      <c r="M96">
        <v>16.088999999999999</v>
      </c>
      <c r="N96">
        <v>15.311</v>
      </c>
      <c r="O96">
        <v>16.728999999999999</v>
      </c>
      <c r="P96">
        <v>15.795</v>
      </c>
      <c r="Q96">
        <v>16.521000000000001</v>
      </c>
    </row>
    <row r="97" spans="1:17" x14ac:dyDescent="0.2">
      <c r="A97">
        <v>-276</v>
      </c>
      <c r="B97">
        <v>247.9</v>
      </c>
      <c r="C97">
        <v>1.105</v>
      </c>
      <c r="D97">
        <v>1.018</v>
      </c>
      <c r="E97" t="s">
        <v>370</v>
      </c>
      <c r="F97">
        <v>0.02</v>
      </c>
      <c r="G97">
        <v>1.341</v>
      </c>
      <c r="K97" t="s">
        <v>130</v>
      </c>
      <c r="L97" t="s">
        <v>49</v>
      </c>
      <c r="M97">
        <v>1.67</v>
      </c>
      <c r="N97">
        <v>1.5049999999999999</v>
      </c>
      <c r="O97">
        <v>1.589</v>
      </c>
      <c r="P97">
        <v>1.4710000000000001</v>
      </c>
      <c r="Q97">
        <v>1.7130000000000001</v>
      </c>
    </row>
    <row r="98" spans="1:17" x14ac:dyDescent="0.2">
      <c r="A98">
        <v>-275</v>
      </c>
      <c r="B98">
        <v>251.47</v>
      </c>
      <c r="C98">
        <v>1.109</v>
      </c>
      <c r="D98">
        <v>1.022</v>
      </c>
      <c r="E98" t="s">
        <v>371</v>
      </c>
      <c r="F98">
        <v>2.3E-2</v>
      </c>
      <c r="G98">
        <v>1.3460000000000001</v>
      </c>
      <c r="K98" t="s">
        <v>131</v>
      </c>
      <c r="L98" t="s">
        <v>49</v>
      </c>
      <c r="M98">
        <v>22.66</v>
      </c>
      <c r="N98">
        <v>19.324000000000002</v>
      </c>
      <c r="O98">
        <v>22.66</v>
      </c>
      <c r="P98">
        <v>20.352</v>
      </c>
      <c r="Q98">
        <v>22.024000000000001</v>
      </c>
    </row>
    <row r="99" spans="1:17" x14ac:dyDescent="0.2">
      <c r="A99">
        <v>-274</v>
      </c>
      <c r="B99">
        <v>255.03</v>
      </c>
      <c r="C99">
        <v>1.1140000000000001</v>
      </c>
      <c r="D99">
        <v>1.028</v>
      </c>
      <c r="E99" t="s">
        <v>371</v>
      </c>
      <c r="F99">
        <v>2.4E-2</v>
      </c>
      <c r="G99">
        <v>1.357</v>
      </c>
      <c r="K99" t="s">
        <v>132</v>
      </c>
      <c r="L99" t="s">
        <v>49</v>
      </c>
      <c r="M99">
        <v>11.308</v>
      </c>
      <c r="N99">
        <v>11.308</v>
      </c>
      <c r="O99">
        <v>13.16</v>
      </c>
      <c r="P99">
        <v>12.268000000000001</v>
      </c>
      <c r="Q99">
        <v>12.62</v>
      </c>
    </row>
    <row r="100" spans="1:17" x14ac:dyDescent="0.2">
      <c r="A100">
        <v>-273</v>
      </c>
      <c r="B100">
        <v>258.57</v>
      </c>
      <c r="C100">
        <v>1.1180000000000001</v>
      </c>
      <c r="D100">
        <v>1.026</v>
      </c>
      <c r="E100" t="s">
        <v>372</v>
      </c>
      <c r="F100">
        <v>2.8000000000000001E-2</v>
      </c>
      <c r="G100">
        <v>1.369</v>
      </c>
      <c r="K100" t="s">
        <v>133</v>
      </c>
      <c r="L100" t="s">
        <v>46</v>
      </c>
      <c r="M100">
        <v>10.378</v>
      </c>
      <c r="N100">
        <v>9.827</v>
      </c>
      <c r="O100">
        <v>9.4960000000000004</v>
      </c>
      <c r="P100">
        <v>9.3149999999999995</v>
      </c>
      <c r="Q100">
        <v>10.367000000000001</v>
      </c>
    </row>
    <row r="101" spans="1:17" x14ac:dyDescent="0.2">
      <c r="A101">
        <v>-272</v>
      </c>
      <c r="B101">
        <v>262.08999999999997</v>
      </c>
      <c r="C101">
        <v>1.123</v>
      </c>
      <c r="D101">
        <v>1.03</v>
      </c>
      <c r="E101" t="s">
        <v>373</v>
      </c>
      <c r="F101">
        <v>2.7E-2</v>
      </c>
      <c r="G101">
        <v>1.383</v>
      </c>
      <c r="K101" t="s">
        <v>134</v>
      </c>
      <c r="L101" t="s">
        <v>46</v>
      </c>
      <c r="M101">
        <v>70.284000000000006</v>
      </c>
      <c r="N101">
        <v>73.855999999999995</v>
      </c>
      <c r="O101">
        <v>78.662999999999997</v>
      </c>
      <c r="P101">
        <v>77.671000000000006</v>
      </c>
      <c r="Q101">
        <v>76.385999999999996</v>
      </c>
    </row>
    <row r="102" spans="1:17" x14ac:dyDescent="0.2">
      <c r="A102">
        <v>-271</v>
      </c>
      <c r="B102">
        <v>265.60000000000002</v>
      </c>
      <c r="C102">
        <v>1.1279999999999999</v>
      </c>
      <c r="D102">
        <v>1.0309999999999999</v>
      </c>
      <c r="E102" t="s">
        <v>374</v>
      </c>
      <c r="F102">
        <v>0.03</v>
      </c>
      <c r="G102">
        <v>1.3979999999999999</v>
      </c>
      <c r="K102" t="s">
        <v>135</v>
      </c>
      <c r="L102" t="s">
        <v>49</v>
      </c>
      <c r="M102">
        <v>23.157</v>
      </c>
      <c r="N102">
        <v>22.655000000000001</v>
      </c>
      <c r="O102">
        <v>24.04</v>
      </c>
      <c r="P102">
        <v>22.625</v>
      </c>
      <c r="Q102">
        <v>23.31</v>
      </c>
    </row>
    <row r="103" spans="1:17" x14ac:dyDescent="0.2">
      <c r="A103">
        <v>-270</v>
      </c>
      <c r="B103">
        <v>269.08999999999997</v>
      </c>
      <c r="C103">
        <v>1.1299999999999999</v>
      </c>
      <c r="D103">
        <v>1.0309999999999999</v>
      </c>
      <c r="E103" t="s">
        <v>373</v>
      </c>
      <c r="F103">
        <v>3.1E-2</v>
      </c>
      <c r="G103">
        <v>1.407</v>
      </c>
      <c r="K103" t="s">
        <v>136</v>
      </c>
      <c r="L103" t="s">
        <v>49</v>
      </c>
      <c r="M103">
        <v>22.844000000000001</v>
      </c>
      <c r="N103">
        <v>22.25</v>
      </c>
      <c r="O103">
        <v>23.704000000000001</v>
      </c>
      <c r="P103">
        <v>22.192</v>
      </c>
      <c r="Q103">
        <v>23.23</v>
      </c>
    </row>
    <row r="104" spans="1:17" x14ac:dyDescent="0.2">
      <c r="A104">
        <v>-269</v>
      </c>
      <c r="B104">
        <v>272.57</v>
      </c>
      <c r="C104">
        <v>1.133</v>
      </c>
      <c r="D104">
        <v>1.03</v>
      </c>
      <c r="E104" t="s">
        <v>373</v>
      </c>
      <c r="F104">
        <v>3.2000000000000001E-2</v>
      </c>
      <c r="G104">
        <v>1.42</v>
      </c>
      <c r="K104" t="s">
        <v>137</v>
      </c>
      <c r="L104" t="s">
        <v>49</v>
      </c>
      <c r="M104">
        <v>2.234</v>
      </c>
      <c r="N104">
        <v>2.1150000000000002</v>
      </c>
      <c r="O104">
        <v>2.202</v>
      </c>
      <c r="P104">
        <v>1.9730000000000001</v>
      </c>
      <c r="Q104">
        <v>2.2629999999999999</v>
      </c>
    </row>
    <row r="105" spans="1:17" x14ac:dyDescent="0.2">
      <c r="A105">
        <v>-268</v>
      </c>
      <c r="B105">
        <v>276.02</v>
      </c>
      <c r="C105">
        <v>1.137</v>
      </c>
      <c r="D105">
        <v>1.034</v>
      </c>
      <c r="E105" t="s">
        <v>375</v>
      </c>
      <c r="F105">
        <v>3.1E-2</v>
      </c>
      <c r="G105">
        <v>1.4339999999999999</v>
      </c>
      <c r="K105" t="s">
        <v>138</v>
      </c>
      <c r="L105" t="s">
        <v>49</v>
      </c>
      <c r="M105">
        <v>30.9</v>
      </c>
      <c r="N105">
        <v>27.3</v>
      </c>
      <c r="O105">
        <v>30.9</v>
      </c>
      <c r="P105">
        <v>28.555</v>
      </c>
      <c r="Q105">
        <v>30.774999999999999</v>
      </c>
    </row>
    <row r="106" spans="1:17" x14ac:dyDescent="0.2">
      <c r="A106">
        <v>-267</v>
      </c>
      <c r="B106">
        <v>279.45</v>
      </c>
      <c r="C106">
        <v>1.1379999999999999</v>
      </c>
      <c r="D106">
        <v>1.032</v>
      </c>
      <c r="E106" t="s">
        <v>376</v>
      </c>
      <c r="F106">
        <v>3.1E-2</v>
      </c>
      <c r="G106">
        <v>1.44</v>
      </c>
      <c r="K106" t="s">
        <v>139</v>
      </c>
      <c r="L106" t="s">
        <v>49</v>
      </c>
      <c r="M106">
        <v>16.899999999999999</v>
      </c>
      <c r="N106">
        <v>16.899999999999999</v>
      </c>
      <c r="O106">
        <v>19.04</v>
      </c>
      <c r="P106">
        <v>17.59</v>
      </c>
      <c r="Q106">
        <v>18.18</v>
      </c>
    </row>
    <row r="107" spans="1:17" x14ac:dyDescent="0.2">
      <c r="A107">
        <v>-266</v>
      </c>
      <c r="B107">
        <v>282.86</v>
      </c>
      <c r="C107">
        <v>1.139</v>
      </c>
      <c r="D107">
        <v>1.0309999999999999</v>
      </c>
      <c r="E107" t="s">
        <v>377</v>
      </c>
      <c r="F107">
        <v>3.3000000000000002E-2</v>
      </c>
      <c r="G107">
        <v>1.446</v>
      </c>
      <c r="K107" t="s">
        <v>140</v>
      </c>
      <c r="L107" t="s">
        <v>46</v>
      </c>
      <c r="M107">
        <v>9.7780000000000005</v>
      </c>
      <c r="N107">
        <v>9.5050000000000008</v>
      </c>
      <c r="O107">
        <v>9.2880000000000003</v>
      </c>
      <c r="P107">
        <v>8.89</v>
      </c>
      <c r="Q107">
        <v>9.7430000000000003</v>
      </c>
    </row>
    <row r="108" spans="1:17" x14ac:dyDescent="0.2">
      <c r="A108">
        <v>-265</v>
      </c>
      <c r="B108">
        <v>286.24</v>
      </c>
      <c r="C108">
        <v>1.1419999999999999</v>
      </c>
      <c r="D108">
        <v>1.0329999999999999</v>
      </c>
      <c r="E108" t="s">
        <v>376</v>
      </c>
      <c r="F108">
        <v>3.1E-2</v>
      </c>
      <c r="G108">
        <v>1.454</v>
      </c>
      <c r="K108" t="s">
        <v>141</v>
      </c>
      <c r="L108" t="s">
        <v>46</v>
      </c>
      <c r="M108">
        <v>73.98</v>
      </c>
      <c r="N108">
        <v>75.954999999999998</v>
      </c>
      <c r="O108">
        <v>80.323999999999998</v>
      </c>
      <c r="P108">
        <v>79.263000000000005</v>
      </c>
      <c r="Q108">
        <v>78.262</v>
      </c>
    </row>
    <row r="109" spans="1:17" x14ac:dyDescent="0.2">
      <c r="A109">
        <v>-264</v>
      </c>
      <c r="B109">
        <v>289.61</v>
      </c>
      <c r="C109">
        <v>1.1439999999999999</v>
      </c>
      <c r="D109">
        <v>1.03</v>
      </c>
      <c r="E109" t="s">
        <v>372</v>
      </c>
      <c r="F109">
        <v>3.1E-2</v>
      </c>
      <c r="G109">
        <v>1.4670000000000001</v>
      </c>
      <c r="K109" t="s">
        <v>142</v>
      </c>
      <c r="L109" t="s">
        <v>143</v>
      </c>
      <c r="M109">
        <v>1049.4000000000001</v>
      </c>
      <c r="N109">
        <v>1072.8</v>
      </c>
      <c r="O109">
        <v>1047.4000000000001</v>
      </c>
      <c r="P109">
        <v>1087.8</v>
      </c>
      <c r="Q109">
        <v>989.6</v>
      </c>
    </row>
    <row r="110" spans="1:17" x14ac:dyDescent="0.2">
      <c r="A110">
        <v>-263</v>
      </c>
      <c r="B110">
        <v>292.95</v>
      </c>
      <c r="C110">
        <v>1.143</v>
      </c>
      <c r="D110">
        <v>1.028</v>
      </c>
      <c r="E110" t="s">
        <v>371</v>
      </c>
      <c r="F110">
        <v>2.9000000000000001E-2</v>
      </c>
      <c r="G110">
        <v>1.4690000000000001</v>
      </c>
      <c r="K110" t="s">
        <v>144</v>
      </c>
      <c r="L110" t="s">
        <v>143</v>
      </c>
      <c r="M110">
        <v>1049.7809999999999</v>
      </c>
      <c r="N110">
        <v>1073.568</v>
      </c>
      <c r="O110">
        <v>1046.838</v>
      </c>
      <c r="P110">
        <v>1086.6590000000001</v>
      </c>
      <c r="Q110">
        <v>992.05799999999999</v>
      </c>
    </row>
    <row r="111" spans="1:17" x14ac:dyDescent="0.2">
      <c r="A111">
        <v>-262</v>
      </c>
      <c r="B111">
        <v>296.26</v>
      </c>
      <c r="C111">
        <v>1.145</v>
      </c>
      <c r="D111">
        <v>1.03</v>
      </c>
      <c r="E111" t="s">
        <v>371</v>
      </c>
      <c r="F111">
        <v>2.9000000000000001E-2</v>
      </c>
      <c r="G111">
        <v>1.474</v>
      </c>
      <c r="K111" t="s">
        <v>145</v>
      </c>
      <c r="L111" t="s">
        <v>143</v>
      </c>
      <c r="M111">
        <v>37.372999999999998</v>
      </c>
      <c r="N111">
        <v>7.9370000000000003</v>
      </c>
      <c r="O111">
        <v>9.3629999999999995</v>
      </c>
      <c r="P111">
        <v>7.1319999999999997</v>
      </c>
      <c r="Q111">
        <v>10.738</v>
      </c>
    </row>
    <row r="112" spans="1:17" x14ac:dyDescent="0.2">
      <c r="A112">
        <v>-261</v>
      </c>
      <c r="B112">
        <v>299.54000000000002</v>
      </c>
      <c r="C112">
        <v>1.145</v>
      </c>
      <c r="D112">
        <v>1.03</v>
      </c>
      <c r="E112" t="s">
        <v>378</v>
      </c>
      <c r="F112">
        <v>2.8000000000000001E-2</v>
      </c>
      <c r="G112">
        <v>1.478</v>
      </c>
      <c r="K112" t="s">
        <v>146</v>
      </c>
      <c r="L112" t="s">
        <v>143</v>
      </c>
      <c r="M112">
        <v>1109.5999999999999</v>
      </c>
      <c r="N112">
        <v>1095.4000000000001</v>
      </c>
      <c r="O112">
        <v>1071.4000000000001</v>
      </c>
      <c r="P112">
        <v>1109.5999999999999</v>
      </c>
      <c r="Q112">
        <v>1022.4</v>
      </c>
    </row>
    <row r="113" spans="1:17" x14ac:dyDescent="0.2">
      <c r="A113">
        <v>-260</v>
      </c>
      <c r="B113">
        <v>302.8</v>
      </c>
      <c r="C113">
        <v>1.147</v>
      </c>
      <c r="D113">
        <v>1.028</v>
      </c>
      <c r="E113" t="s">
        <v>378</v>
      </c>
      <c r="F113">
        <v>2.7E-2</v>
      </c>
      <c r="G113">
        <v>1.488</v>
      </c>
      <c r="K113" t="s">
        <v>147</v>
      </c>
      <c r="L113" t="s">
        <v>143</v>
      </c>
      <c r="M113">
        <v>951.8</v>
      </c>
      <c r="N113">
        <v>1047.5999999999999</v>
      </c>
      <c r="O113">
        <v>1018</v>
      </c>
      <c r="P113">
        <v>1065.5999999999999</v>
      </c>
      <c r="Q113">
        <v>951.8</v>
      </c>
    </row>
    <row r="114" spans="1:17" x14ac:dyDescent="0.2">
      <c r="A114">
        <v>-259</v>
      </c>
      <c r="B114">
        <v>306.02999999999997</v>
      </c>
      <c r="C114">
        <v>1.147</v>
      </c>
      <c r="D114">
        <v>1.026</v>
      </c>
      <c r="E114" t="s">
        <v>379</v>
      </c>
      <c r="F114">
        <v>2.9000000000000001E-2</v>
      </c>
      <c r="G114">
        <v>1.492</v>
      </c>
      <c r="K114" t="s">
        <v>148</v>
      </c>
      <c r="L114" t="s">
        <v>46</v>
      </c>
      <c r="M114">
        <v>3.56</v>
      </c>
      <c r="N114">
        <v>0.73899999999999999</v>
      </c>
      <c r="O114">
        <v>0.89400000000000002</v>
      </c>
      <c r="P114">
        <v>0.65600000000000003</v>
      </c>
      <c r="Q114">
        <v>1.0820000000000001</v>
      </c>
    </row>
    <row r="115" spans="1:17" x14ac:dyDescent="0.2">
      <c r="A115">
        <v>-258</v>
      </c>
      <c r="B115">
        <v>309.23</v>
      </c>
      <c r="C115">
        <v>1.145</v>
      </c>
      <c r="D115">
        <v>1.032</v>
      </c>
      <c r="E115" t="s">
        <v>369</v>
      </c>
      <c r="F115">
        <v>2.4E-2</v>
      </c>
      <c r="G115">
        <v>1.486</v>
      </c>
      <c r="K115" t="s">
        <v>149</v>
      </c>
      <c r="L115" t="s">
        <v>46</v>
      </c>
      <c r="M115">
        <v>90.667000000000002</v>
      </c>
      <c r="N115">
        <v>97.581000000000003</v>
      </c>
      <c r="O115">
        <v>97.245000000000005</v>
      </c>
      <c r="P115">
        <v>98.061999999999998</v>
      </c>
      <c r="Q115">
        <v>95.941999999999993</v>
      </c>
    </row>
    <row r="116" spans="1:17" x14ac:dyDescent="0.2">
      <c r="A116">
        <v>-257</v>
      </c>
      <c r="B116">
        <v>312.39999999999998</v>
      </c>
      <c r="C116">
        <v>1.139</v>
      </c>
      <c r="D116">
        <v>1.0269999999999999</v>
      </c>
      <c r="E116" t="s">
        <v>380</v>
      </c>
      <c r="F116">
        <v>2.5000000000000001E-2</v>
      </c>
      <c r="G116">
        <v>1.468</v>
      </c>
      <c r="K116" t="s">
        <v>150</v>
      </c>
      <c r="L116" t="s">
        <v>49</v>
      </c>
      <c r="M116">
        <v>15.814</v>
      </c>
      <c r="N116">
        <v>15.12</v>
      </c>
      <c r="O116">
        <v>16.492000000000001</v>
      </c>
      <c r="P116">
        <v>15.488</v>
      </c>
      <c r="Q116">
        <v>16.155999999999999</v>
      </c>
    </row>
    <row r="117" spans="1:17" x14ac:dyDescent="0.2">
      <c r="A117">
        <v>-256</v>
      </c>
      <c r="B117">
        <v>315.54000000000002</v>
      </c>
      <c r="C117">
        <v>1.1359999999999999</v>
      </c>
      <c r="D117">
        <v>1.0269999999999999</v>
      </c>
      <c r="E117" t="s">
        <v>381</v>
      </c>
      <c r="F117">
        <v>2.4E-2</v>
      </c>
      <c r="G117">
        <v>1.4570000000000001</v>
      </c>
      <c r="K117" t="s">
        <v>151</v>
      </c>
      <c r="L117" t="s">
        <v>49</v>
      </c>
      <c r="M117">
        <v>15.911</v>
      </c>
      <c r="N117">
        <v>15.2</v>
      </c>
      <c r="O117">
        <v>16.584</v>
      </c>
      <c r="P117">
        <v>15.555</v>
      </c>
      <c r="Q117">
        <v>16.306000000000001</v>
      </c>
    </row>
    <row r="118" spans="1:17" x14ac:dyDescent="0.2">
      <c r="A118">
        <v>-255</v>
      </c>
      <c r="B118">
        <v>318.64999999999998</v>
      </c>
      <c r="C118">
        <v>1.1359999999999999</v>
      </c>
      <c r="D118">
        <v>1.0309999999999999</v>
      </c>
      <c r="E118" t="s">
        <v>382</v>
      </c>
      <c r="F118">
        <v>2.3E-2</v>
      </c>
      <c r="G118">
        <v>1.454</v>
      </c>
      <c r="K118" t="s">
        <v>152</v>
      </c>
      <c r="L118" t="s">
        <v>49</v>
      </c>
      <c r="M118">
        <v>1.643</v>
      </c>
      <c r="N118">
        <v>1.4930000000000001</v>
      </c>
      <c r="O118">
        <v>1.5640000000000001</v>
      </c>
      <c r="P118">
        <v>1.456</v>
      </c>
      <c r="Q118">
        <v>1.6679999999999999</v>
      </c>
    </row>
    <row r="119" spans="1:17" x14ac:dyDescent="0.2">
      <c r="A119">
        <v>-254</v>
      </c>
      <c r="B119">
        <v>321.73</v>
      </c>
      <c r="C119">
        <v>1.135</v>
      </c>
      <c r="D119">
        <v>1.0289999999999999</v>
      </c>
      <c r="E119" t="s">
        <v>383</v>
      </c>
      <c r="F119">
        <v>2.4E-2</v>
      </c>
      <c r="G119">
        <v>1.456</v>
      </c>
      <c r="K119" t="s">
        <v>153</v>
      </c>
      <c r="L119" t="s">
        <v>49</v>
      </c>
      <c r="M119">
        <v>22.28</v>
      </c>
      <c r="N119">
        <v>19.047999999999998</v>
      </c>
      <c r="O119">
        <v>22.28</v>
      </c>
      <c r="P119">
        <v>20.047999999999998</v>
      </c>
      <c r="Q119">
        <v>21.608000000000001</v>
      </c>
    </row>
    <row r="120" spans="1:17" x14ac:dyDescent="0.2">
      <c r="A120">
        <v>-253</v>
      </c>
      <c r="B120">
        <v>324.77</v>
      </c>
      <c r="C120">
        <v>1.135</v>
      </c>
      <c r="D120">
        <v>1.026</v>
      </c>
      <c r="E120" t="s">
        <v>384</v>
      </c>
      <c r="F120">
        <v>2.1999999999999999E-2</v>
      </c>
      <c r="G120">
        <v>1.4610000000000001</v>
      </c>
      <c r="K120" t="s">
        <v>154</v>
      </c>
      <c r="L120" t="s">
        <v>49</v>
      </c>
      <c r="M120">
        <v>11.252000000000001</v>
      </c>
      <c r="N120">
        <v>11.252000000000001</v>
      </c>
      <c r="O120">
        <v>13.263999999999999</v>
      </c>
      <c r="P120">
        <v>11.972</v>
      </c>
      <c r="Q120">
        <v>12.68</v>
      </c>
    </row>
    <row r="121" spans="1:17" x14ac:dyDescent="0.2">
      <c r="A121">
        <v>-252</v>
      </c>
      <c r="B121">
        <v>327.79</v>
      </c>
      <c r="C121">
        <v>1.1379999999999999</v>
      </c>
      <c r="D121">
        <v>1.0269999999999999</v>
      </c>
      <c r="E121" t="s">
        <v>385</v>
      </c>
      <c r="F121">
        <v>2.1000000000000001E-2</v>
      </c>
      <c r="G121">
        <v>1.4730000000000001</v>
      </c>
      <c r="K121" t="s">
        <v>155</v>
      </c>
      <c r="L121" t="s">
        <v>46</v>
      </c>
      <c r="M121">
        <v>10.324</v>
      </c>
      <c r="N121">
        <v>9.8230000000000004</v>
      </c>
      <c r="O121">
        <v>9.4290000000000003</v>
      </c>
      <c r="P121">
        <v>9.3610000000000007</v>
      </c>
      <c r="Q121">
        <v>10.228</v>
      </c>
    </row>
    <row r="122" spans="1:17" x14ac:dyDescent="0.2">
      <c r="A122">
        <v>-251</v>
      </c>
      <c r="B122">
        <v>330.76</v>
      </c>
      <c r="C122">
        <v>1.1399999999999999</v>
      </c>
      <c r="D122">
        <v>1.028</v>
      </c>
      <c r="E122" t="s">
        <v>386</v>
      </c>
      <c r="F122">
        <v>1.9E-2</v>
      </c>
      <c r="G122">
        <v>1.4830000000000001</v>
      </c>
      <c r="K122" t="s">
        <v>156</v>
      </c>
      <c r="L122" t="s">
        <v>46</v>
      </c>
      <c r="M122">
        <v>70.718000000000004</v>
      </c>
      <c r="N122">
        <v>74.025999999999996</v>
      </c>
      <c r="O122">
        <v>79.980999999999995</v>
      </c>
      <c r="P122">
        <v>76.965999999999994</v>
      </c>
      <c r="Q122">
        <v>77.763999999999996</v>
      </c>
    </row>
    <row r="123" spans="1:17" x14ac:dyDescent="0.2">
      <c r="A123">
        <v>-250</v>
      </c>
      <c r="B123">
        <v>333.71</v>
      </c>
      <c r="C123">
        <v>1.1379999999999999</v>
      </c>
      <c r="D123">
        <v>1.026</v>
      </c>
      <c r="E123" t="s">
        <v>387</v>
      </c>
      <c r="F123">
        <v>1.9E-2</v>
      </c>
      <c r="G123">
        <v>1.478</v>
      </c>
      <c r="K123" t="s">
        <v>157</v>
      </c>
      <c r="L123" t="s">
        <v>49</v>
      </c>
      <c r="M123">
        <v>18</v>
      </c>
      <c r="N123">
        <v>16</v>
      </c>
      <c r="O123">
        <v>19</v>
      </c>
      <c r="P123">
        <v>18</v>
      </c>
      <c r="Q123">
        <v>19</v>
      </c>
    </row>
    <row r="124" spans="1:17" x14ac:dyDescent="0.2">
      <c r="A124">
        <v>-249</v>
      </c>
      <c r="B124">
        <v>336.61</v>
      </c>
      <c r="C124">
        <v>1.139</v>
      </c>
      <c r="D124">
        <v>1.0269999999999999</v>
      </c>
      <c r="E124" t="s">
        <v>388</v>
      </c>
      <c r="F124">
        <v>1.7000000000000001E-2</v>
      </c>
      <c r="G124">
        <v>1.4810000000000001</v>
      </c>
      <c r="K124" t="s">
        <v>158</v>
      </c>
      <c r="L124" t="s">
        <v>49</v>
      </c>
      <c r="M124">
        <v>19.245000000000001</v>
      </c>
      <c r="N124">
        <v>17.77</v>
      </c>
      <c r="O124">
        <v>19.989999999999998</v>
      </c>
      <c r="P124">
        <v>19.382999999999999</v>
      </c>
      <c r="Q124">
        <v>19.837</v>
      </c>
    </row>
    <row r="125" spans="1:17" x14ac:dyDescent="0.2">
      <c r="A125">
        <v>-248</v>
      </c>
      <c r="B125">
        <v>339.49</v>
      </c>
      <c r="C125">
        <v>1.1379999999999999</v>
      </c>
      <c r="D125">
        <v>1.0269999999999999</v>
      </c>
      <c r="E125" t="s">
        <v>387</v>
      </c>
      <c r="F125">
        <v>1.7999999999999999E-2</v>
      </c>
      <c r="G125">
        <v>1.48</v>
      </c>
      <c r="K125" t="s">
        <v>159</v>
      </c>
      <c r="L125" t="s">
        <v>49</v>
      </c>
      <c r="M125">
        <v>2.6280000000000001</v>
      </c>
      <c r="N125">
        <v>2.504</v>
      </c>
      <c r="O125">
        <v>2.5110000000000001</v>
      </c>
      <c r="P125">
        <v>2.4039999999999999</v>
      </c>
      <c r="Q125">
        <v>2.496</v>
      </c>
    </row>
    <row r="126" spans="1:17" x14ac:dyDescent="0.2">
      <c r="A126">
        <v>-247</v>
      </c>
      <c r="B126">
        <v>342.32</v>
      </c>
      <c r="C126">
        <v>1.1359999999999999</v>
      </c>
      <c r="D126">
        <v>1.024</v>
      </c>
      <c r="E126" t="s">
        <v>389</v>
      </c>
      <c r="F126">
        <v>1.7000000000000001E-2</v>
      </c>
      <c r="G126">
        <v>1.4770000000000001</v>
      </c>
      <c r="K126" t="s">
        <v>160</v>
      </c>
      <c r="L126" t="s">
        <v>49</v>
      </c>
      <c r="M126">
        <v>28</v>
      </c>
      <c r="N126">
        <v>24.8</v>
      </c>
      <c r="O126">
        <v>27</v>
      </c>
      <c r="P126">
        <v>26.2</v>
      </c>
      <c r="Q126">
        <v>28</v>
      </c>
    </row>
    <row r="127" spans="1:17" x14ac:dyDescent="0.2">
      <c r="A127">
        <v>-246</v>
      </c>
      <c r="B127">
        <v>345.12</v>
      </c>
      <c r="C127">
        <v>1.1359999999999999</v>
      </c>
      <c r="D127">
        <v>1.0249999999999999</v>
      </c>
      <c r="E127" t="s">
        <v>390</v>
      </c>
      <c r="F127">
        <v>1.7999999999999999E-2</v>
      </c>
      <c r="G127">
        <v>1.478</v>
      </c>
      <c r="K127" t="s">
        <v>161</v>
      </c>
      <c r="L127" t="s">
        <v>49</v>
      </c>
      <c r="M127">
        <v>10</v>
      </c>
      <c r="N127">
        <v>10</v>
      </c>
      <c r="O127">
        <v>13.397</v>
      </c>
      <c r="P127">
        <v>13.397</v>
      </c>
      <c r="Q127">
        <v>13.6</v>
      </c>
    </row>
    <row r="128" spans="1:17" x14ac:dyDescent="0.2">
      <c r="A128">
        <v>-245</v>
      </c>
      <c r="B128">
        <v>347.89</v>
      </c>
      <c r="C128">
        <v>1.1359999999999999</v>
      </c>
      <c r="D128">
        <v>1.026</v>
      </c>
      <c r="E128" t="s">
        <v>365</v>
      </c>
      <c r="F128">
        <v>1.4999999999999999E-2</v>
      </c>
      <c r="G128">
        <v>1.478</v>
      </c>
      <c r="K128" t="s">
        <v>162</v>
      </c>
      <c r="L128" t="s">
        <v>46</v>
      </c>
      <c r="M128">
        <v>13.654999999999999</v>
      </c>
      <c r="N128">
        <v>14.09</v>
      </c>
      <c r="O128">
        <v>12.561999999999999</v>
      </c>
      <c r="P128">
        <v>12.401</v>
      </c>
      <c r="Q128">
        <v>12.584</v>
      </c>
    </row>
    <row r="129" spans="1:17" x14ac:dyDescent="0.2">
      <c r="A129">
        <v>-244</v>
      </c>
      <c r="B129">
        <v>350.61</v>
      </c>
      <c r="C129">
        <v>1.133</v>
      </c>
      <c r="D129">
        <v>1.0209999999999999</v>
      </c>
      <c r="E129" t="s">
        <v>364</v>
      </c>
      <c r="F129">
        <v>1.4999999999999999E-2</v>
      </c>
      <c r="G129">
        <v>1.4750000000000001</v>
      </c>
      <c r="K129" t="s">
        <v>163</v>
      </c>
      <c r="L129" t="s">
        <v>46</v>
      </c>
      <c r="M129">
        <v>51.962000000000003</v>
      </c>
      <c r="N129">
        <v>56.274000000000001</v>
      </c>
      <c r="O129">
        <v>67.019000000000005</v>
      </c>
      <c r="P129">
        <v>69.119</v>
      </c>
      <c r="Q129">
        <v>68.56</v>
      </c>
    </row>
    <row r="130" spans="1:17" x14ac:dyDescent="0.2">
      <c r="A130">
        <v>-243</v>
      </c>
      <c r="B130">
        <v>353.3</v>
      </c>
      <c r="C130">
        <v>1.133</v>
      </c>
      <c r="D130">
        <v>1.022</v>
      </c>
      <c r="E130" t="s">
        <v>390</v>
      </c>
      <c r="F130">
        <v>1.7000000000000001E-2</v>
      </c>
      <c r="G130">
        <v>1.468</v>
      </c>
      <c r="K130" t="s">
        <v>164</v>
      </c>
      <c r="L130" t="s">
        <v>49</v>
      </c>
      <c r="M130">
        <v>40.6</v>
      </c>
      <c r="N130">
        <v>39.6</v>
      </c>
      <c r="O130">
        <v>41.6</v>
      </c>
      <c r="P130">
        <v>39.6</v>
      </c>
      <c r="Q130">
        <v>41.6</v>
      </c>
    </row>
    <row r="131" spans="1:17" x14ac:dyDescent="0.2">
      <c r="A131">
        <v>-242</v>
      </c>
      <c r="B131">
        <v>355.95</v>
      </c>
      <c r="C131">
        <v>1.1299999999999999</v>
      </c>
      <c r="D131">
        <v>1.026</v>
      </c>
      <c r="E131" t="s">
        <v>390</v>
      </c>
      <c r="F131">
        <v>1.6E-2</v>
      </c>
      <c r="G131">
        <v>1.456</v>
      </c>
      <c r="K131" t="s">
        <v>165</v>
      </c>
      <c r="L131" t="s">
        <v>49</v>
      </c>
      <c r="M131">
        <v>39.613</v>
      </c>
      <c r="N131">
        <v>38.909999999999997</v>
      </c>
      <c r="O131">
        <v>40.756999999999998</v>
      </c>
      <c r="P131">
        <v>38.363</v>
      </c>
      <c r="Q131">
        <v>40.423000000000002</v>
      </c>
    </row>
    <row r="132" spans="1:17" x14ac:dyDescent="0.2">
      <c r="A132">
        <v>-241</v>
      </c>
      <c r="B132">
        <v>358.56</v>
      </c>
      <c r="C132">
        <v>1.1279999999999999</v>
      </c>
      <c r="D132">
        <v>1.0229999999999999</v>
      </c>
      <c r="E132" t="s">
        <v>389</v>
      </c>
      <c r="F132">
        <v>1.7000000000000001E-2</v>
      </c>
      <c r="G132">
        <v>1.4450000000000001</v>
      </c>
      <c r="K132" t="s">
        <v>166</v>
      </c>
      <c r="L132" t="s">
        <v>49</v>
      </c>
      <c r="M132">
        <v>2.6509999999999998</v>
      </c>
      <c r="N132">
        <v>2.3660000000000001</v>
      </c>
      <c r="O132">
        <v>2.593</v>
      </c>
      <c r="P132">
        <v>2.161</v>
      </c>
      <c r="Q132">
        <v>2.6760000000000002</v>
      </c>
    </row>
    <row r="133" spans="1:17" x14ac:dyDescent="0.2">
      <c r="A133">
        <v>-240</v>
      </c>
      <c r="B133">
        <v>361.13</v>
      </c>
      <c r="C133">
        <v>1.1240000000000001</v>
      </c>
      <c r="D133">
        <v>1.022</v>
      </c>
      <c r="E133" t="s">
        <v>389</v>
      </c>
      <c r="F133">
        <v>1.7999999999999999E-2</v>
      </c>
      <c r="G133">
        <v>1.4339999999999999</v>
      </c>
      <c r="K133" t="s">
        <v>167</v>
      </c>
      <c r="L133" t="s">
        <v>49</v>
      </c>
      <c r="M133">
        <v>50.6</v>
      </c>
      <c r="N133">
        <v>44.6</v>
      </c>
      <c r="O133">
        <v>50.6</v>
      </c>
      <c r="P133">
        <v>45.6</v>
      </c>
      <c r="Q133">
        <v>50.6</v>
      </c>
    </row>
    <row r="134" spans="1:17" x14ac:dyDescent="0.2">
      <c r="A134">
        <v>-239</v>
      </c>
      <c r="B134">
        <v>363.66</v>
      </c>
      <c r="C134">
        <v>1.125</v>
      </c>
      <c r="D134">
        <v>1.026</v>
      </c>
      <c r="E134" t="s">
        <v>390</v>
      </c>
      <c r="F134">
        <v>1.6E-2</v>
      </c>
      <c r="G134">
        <v>1.4319999999999999</v>
      </c>
      <c r="K134" t="s">
        <v>168</v>
      </c>
      <c r="L134" t="s">
        <v>49</v>
      </c>
      <c r="M134">
        <v>32.6</v>
      </c>
      <c r="N134">
        <v>32.6</v>
      </c>
      <c r="O134">
        <v>35.6</v>
      </c>
      <c r="P134">
        <v>33.6</v>
      </c>
      <c r="Q134">
        <v>34.6</v>
      </c>
    </row>
    <row r="135" spans="1:17" x14ac:dyDescent="0.2">
      <c r="A135">
        <v>-238</v>
      </c>
      <c r="B135">
        <v>366.16</v>
      </c>
      <c r="C135">
        <v>1.127</v>
      </c>
      <c r="D135">
        <v>1.0269999999999999</v>
      </c>
      <c r="E135" t="s">
        <v>365</v>
      </c>
      <c r="F135">
        <v>1.9E-2</v>
      </c>
      <c r="G135">
        <v>1.4379999999999999</v>
      </c>
      <c r="K135" t="s">
        <v>169</v>
      </c>
      <c r="L135" t="s">
        <v>46</v>
      </c>
      <c r="M135">
        <v>6.6929999999999996</v>
      </c>
      <c r="N135">
        <v>6.0810000000000004</v>
      </c>
      <c r="O135">
        <v>6.3609999999999998</v>
      </c>
      <c r="P135">
        <v>5.633</v>
      </c>
      <c r="Q135">
        <v>6.6210000000000004</v>
      </c>
    </row>
    <row r="136" spans="1:17" x14ac:dyDescent="0.2">
      <c r="A136">
        <v>-237</v>
      </c>
      <c r="B136">
        <v>368.61</v>
      </c>
      <c r="C136">
        <v>1.129</v>
      </c>
      <c r="D136">
        <v>1.024</v>
      </c>
      <c r="E136" t="s">
        <v>387</v>
      </c>
      <c r="F136">
        <v>0.02</v>
      </c>
      <c r="G136">
        <v>1.446</v>
      </c>
      <c r="K136" t="s">
        <v>170</v>
      </c>
      <c r="L136" t="s">
        <v>46</v>
      </c>
      <c r="M136">
        <v>82.296000000000006</v>
      </c>
      <c r="N136">
        <v>83.783000000000001</v>
      </c>
      <c r="O136">
        <v>87.347999999999999</v>
      </c>
      <c r="P136">
        <v>87.584000000000003</v>
      </c>
      <c r="Q136">
        <v>85.593999999999994</v>
      </c>
    </row>
    <row r="137" spans="1:17" x14ac:dyDescent="0.2">
      <c r="A137">
        <v>-236</v>
      </c>
      <c r="B137">
        <v>371.02</v>
      </c>
      <c r="C137">
        <v>1.1339999999999999</v>
      </c>
      <c r="D137">
        <v>1.028</v>
      </c>
      <c r="E137" t="s">
        <v>365</v>
      </c>
      <c r="F137">
        <v>2.4E-2</v>
      </c>
      <c r="G137">
        <v>1.4590000000000001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1.137</v>
      </c>
      <c r="D138">
        <v>1.0309999999999999</v>
      </c>
      <c r="E138" t="s">
        <v>385</v>
      </c>
      <c r="F138">
        <v>2.4E-2</v>
      </c>
      <c r="G138">
        <v>1.462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1.137</v>
      </c>
      <c r="D139">
        <v>1.03</v>
      </c>
      <c r="E139" t="s">
        <v>383</v>
      </c>
      <c r="F139">
        <v>2.4E-2</v>
      </c>
      <c r="G139">
        <v>1.462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1.139</v>
      </c>
      <c r="D140">
        <v>1.0329999999999999</v>
      </c>
      <c r="E140" t="s">
        <v>384</v>
      </c>
      <c r="F140">
        <v>2.7E-2</v>
      </c>
      <c r="G140">
        <v>1.462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1.1399999999999999</v>
      </c>
      <c r="D141">
        <v>1.0349999999999999</v>
      </c>
      <c r="E141" t="s">
        <v>367</v>
      </c>
      <c r="F141">
        <v>2.8000000000000001E-2</v>
      </c>
      <c r="G141">
        <v>1.4630000000000001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1.1439999999999999</v>
      </c>
      <c r="D142">
        <v>1.036</v>
      </c>
      <c r="E142" t="s">
        <v>380</v>
      </c>
      <c r="F142">
        <v>3.3000000000000002E-2</v>
      </c>
      <c r="G142">
        <v>1.4690000000000001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1.1459999999999999</v>
      </c>
      <c r="D143">
        <v>1.038</v>
      </c>
      <c r="E143" t="s">
        <v>368</v>
      </c>
      <c r="F143">
        <v>3.3000000000000002E-2</v>
      </c>
      <c r="G143">
        <v>1.4750000000000001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1.149</v>
      </c>
      <c r="D144">
        <v>1.042</v>
      </c>
      <c r="E144" t="s">
        <v>379</v>
      </c>
      <c r="F144">
        <v>3.5999999999999997E-2</v>
      </c>
      <c r="G144">
        <v>1.4750000000000001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1.149</v>
      </c>
      <c r="D145">
        <v>1.0449999999999999</v>
      </c>
      <c r="E145" t="s">
        <v>379</v>
      </c>
      <c r="F145">
        <v>3.5999999999999997E-2</v>
      </c>
      <c r="G145">
        <v>1.4750000000000001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1.151</v>
      </c>
      <c r="D146">
        <v>1.0449999999999999</v>
      </c>
      <c r="E146" t="s">
        <v>378</v>
      </c>
      <c r="F146">
        <v>3.9E-2</v>
      </c>
      <c r="G146">
        <v>1.476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1.1519999999999999</v>
      </c>
      <c r="D147">
        <v>1.0489999999999999</v>
      </c>
      <c r="E147" t="s">
        <v>391</v>
      </c>
      <c r="F147">
        <v>4.2000000000000003E-2</v>
      </c>
      <c r="G147">
        <v>1.4730000000000001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1.1519999999999999</v>
      </c>
      <c r="D148">
        <v>1.0509999999999999</v>
      </c>
      <c r="E148" t="s">
        <v>371</v>
      </c>
      <c r="F148">
        <v>4.2000000000000003E-2</v>
      </c>
      <c r="G148">
        <v>1.4690000000000001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1.153</v>
      </c>
      <c r="D149">
        <v>1.052</v>
      </c>
      <c r="E149" t="s">
        <v>375</v>
      </c>
      <c r="F149">
        <v>4.5999999999999999E-2</v>
      </c>
      <c r="G149">
        <v>1.464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1.1519999999999999</v>
      </c>
      <c r="D150">
        <v>1.052</v>
      </c>
      <c r="E150" t="s">
        <v>373</v>
      </c>
      <c r="F150">
        <v>4.8000000000000001E-2</v>
      </c>
      <c r="G150">
        <v>1.4550000000000001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1.1519999999999999</v>
      </c>
      <c r="D151">
        <v>1.0549999999999999</v>
      </c>
      <c r="E151" t="s">
        <v>374</v>
      </c>
      <c r="F151">
        <v>0.05</v>
      </c>
      <c r="G151">
        <v>1.45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1.1539999999999999</v>
      </c>
      <c r="D152">
        <v>1.0580000000000001</v>
      </c>
      <c r="E152" t="s">
        <v>392</v>
      </c>
      <c r="F152">
        <v>5.2999999999999999E-2</v>
      </c>
      <c r="G152">
        <v>1.45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1.1559999999999999</v>
      </c>
      <c r="D153">
        <v>1.0580000000000001</v>
      </c>
      <c r="E153" t="s">
        <v>393</v>
      </c>
      <c r="F153">
        <v>5.5E-2</v>
      </c>
      <c r="G153">
        <v>1.452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1.1599999999999999</v>
      </c>
      <c r="D154">
        <v>1.0629999999999999</v>
      </c>
      <c r="E154" t="s">
        <v>394</v>
      </c>
      <c r="F154">
        <v>5.7000000000000002E-2</v>
      </c>
      <c r="G154">
        <v>1.458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1.1619999999999999</v>
      </c>
      <c r="D155">
        <v>1.0660000000000001</v>
      </c>
      <c r="E155" t="s">
        <v>395</v>
      </c>
      <c r="F155">
        <v>5.8000000000000003E-2</v>
      </c>
      <c r="G155">
        <v>1.4650000000000001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1.165</v>
      </c>
      <c r="D156">
        <v>1.0669999999999999</v>
      </c>
      <c r="E156" t="s">
        <v>396</v>
      </c>
      <c r="F156">
        <v>6.0999999999999999E-2</v>
      </c>
      <c r="G156">
        <v>1.4670000000000001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1.169</v>
      </c>
      <c r="D157">
        <v>1.07</v>
      </c>
      <c r="E157" t="s">
        <v>397</v>
      </c>
      <c r="F157">
        <v>6.4000000000000001E-2</v>
      </c>
      <c r="G157">
        <v>1.47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1.1739999999999999</v>
      </c>
      <c r="D158">
        <v>1.0760000000000001</v>
      </c>
      <c r="E158" t="s">
        <v>397</v>
      </c>
      <c r="F158">
        <v>6.9000000000000006E-2</v>
      </c>
      <c r="G158">
        <v>1.4790000000000001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1.1779999999999999</v>
      </c>
      <c r="D159">
        <v>1.0780000000000001</v>
      </c>
      <c r="E159" t="s">
        <v>398</v>
      </c>
      <c r="F159">
        <v>7.0000000000000007E-2</v>
      </c>
      <c r="G159">
        <v>1.49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1.1819999999999999</v>
      </c>
      <c r="D160">
        <v>1.0780000000000001</v>
      </c>
      <c r="E160" t="s">
        <v>399</v>
      </c>
      <c r="F160">
        <v>7.1999999999999995E-2</v>
      </c>
      <c r="G160">
        <v>1.502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1.1870000000000001</v>
      </c>
      <c r="D161">
        <v>1.085</v>
      </c>
      <c r="E161" t="s">
        <v>400</v>
      </c>
      <c r="F161">
        <v>7.1999999999999995E-2</v>
      </c>
      <c r="G161">
        <v>1.51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1.1919999999999999</v>
      </c>
      <c r="D162">
        <v>1.0880000000000001</v>
      </c>
      <c r="E162" t="s">
        <v>401</v>
      </c>
      <c r="F162">
        <v>7.6999999999999999E-2</v>
      </c>
      <c r="G162">
        <v>1.524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1.1970000000000001</v>
      </c>
      <c r="D163">
        <v>1.089</v>
      </c>
      <c r="E163" t="s">
        <v>402</v>
      </c>
      <c r="F163">
        <v>0.08</v>
      </c>
      <c r="G163">
        <v>1.536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1.2030000000000001</v>
      </c>
      <c r="D164">
        <v>1.0960000000000001</v>
      </c>
      <c r="E164" t="s">
        <v>403</v>
      </c>
      <c r="F164">
        <v>8.5000000000000006E-2</v>
      </c>
      <c r="G164">
        <v>1.5449999999999999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1.2070000000000001</v>
      </c>
      <c r="D165">
        <v>1.099</v>
      </c>
      <c r="E165" t="s">
        <v>404</v>
      </c>
      <c r="F165">
        <v>8.6999999999999994E-2</v>
      </c>
      <c r="G165">
        <v>1.554</v>
      </c>
      <c r="K165" t="s">
        <v>199</v>
      </c>
      <c r="L165" t="s">
        <v>49</v>
      </c>
      <c r="M165">
        <v>19.312999999999999</v>
      </c>
      <c r="N165">
        <v>19.355</v>
      </c>
      <c r="O165">
        <v>19.559999999999999</v>
      </c>
      <c r="P165">
        <v>19.12</v>
      </c>
      <c r="Q165">
        <v>19.215</v>
      </c>
    </row>
    <row r="166" spans="1:17" x14ac:dyDescent="0.2">
      <c r="A166">
        <v>-207</v>
      </c>
      <c r="B166">
        <v>422.67</v>
      </c>
      <c r="C166">
        <v>1.2110000000000001</v>
      </c>
      <c r="D166">
        <v>1.099</v>
      </c>
      <c r="E166" t="s">
        <v>405</v>
      </c>
      <c r="F166">
        <v>9.0999999999999998E-2</v>
      </c>
      <c r="G166">
        <v>1.5640000000000001</v>
      </c>
      <c r="K166" t="s">
        <v>200</v>
      </c>
      <c r="L166" t="s">
        <v>49</v>
      </c>
      <c r="M166">
        <v>18.832999999999998</v>
      </c>
      <c r="N166">
        <v>18.777000000000001</v>
      </c>
      <c r="O166">
        <v>19.056999999999999</v>
      </c>
      <c r="P166">
        <v>18.526</v>
      </c>
      <c r="Q166">
        <v>18.971</v>
      </c>
    </row>
    <row r="167" spans="1:17" x14ac:dyDescent="0.2">
      <c r="A167">
        <v>-206</v>
      </c>
      <c r="B167">
        <v>423.8</v>
      </c>
      <c r="C167">
        <v>1.214</v>
      </c>
      <c r="D167">
        <v>1.1000000000000001</v>
      </c>
      <c r="E167" t="s">
        <v>406</v>
      </c>
      <c r="F167">
        <v>9.1999999999999998E-2</v>
      </c>
      <c r="G167">
        <v>1.571</v>
      </c>
      <c r="K167" t="s">
        <v>201</v>
      </c>
      <c r="L167" t="s">
        <v>49</v>
      </c>
      <c r="M167">
        <v>1.5029999999999999</v>
      </c>
      <c r="N167">
        <v>1.4890000000000001</v>
      </c>
      <c r="O167">
        <v>1.516</v>
      </c>
      <c r="P167">
        <v>1.353</v>
      </c>
      <c r="Q167">
        <v>1.597</v>
      </c>
    </row>
    <row r="168" spans="1:17" x14ac:dyDescent="0.2">
      <c r="A168">
        <v>-205</v>
      </c>
      <c r="B168">
        <v>424.9</v>
      </c>
      <c r="C168">
        <v>1.218</v>
      </c>
      <c r="D168">
        <v>1.109</v>
      </c>
      <c r="E168" t="s">
        <v>407</v>
      </c>
      <c r="F168">
        <v>9.4E-2</v>
      </c>
      <c r="G168">
        <v>1.571</v>
      </c>
      <c r="K168" t="s">
        <v>202</v>
      </c>
      <c r="L168" t="s">
        <v>49</v>
      </c>
      <c r="M168">
        <v>23.89</v>
      </c>
      <c r="N168">
        <v>22.625</v>
      </c>
      <c r="O168">
        <v>23.89</v>
      </c>
      <c r="P168">
        <v>22.695</v>
      </c>
      <c r="Q168">
        <v>23.63</v>
      </c>
    </row>
    <row r="169" spans="1:17" x14ac:dyDescent="0.2">
      <c r="A169">
        <v>-204</v>
      </c>
      <c r="B169">
        <v>425.95</v>
      </c>
      <c r="C169">
        <v>1.216</v>
      </c>
      <c r="D169">
        <v>1.111</v>
      </c>
      <c r="E169" t="s">
        <v>408</v>
      </c>
      <c r="F169">
        <v>9.5000000000000001E-2</v>
      </c>
      <c r="G169">
        <v>1.5609999999999999</v>
      </c>
      <c r="K169" t="s">
        <v>203</v>
      </c>
      <c r="L169" t="s">
        <v>49</v>
      </c>
      <c r="M169">
        <v>14.875</v>
      </c>
      <c r="N169">
        <v>14.875</v>
      </c>
      <c r="O169">
        <v>15.64</v>
      </c>
      <c r="P169">
        <v>15.365</v>
      </c>
      <c r="Q169">
        <v>15.59</v>
      </c>
    </row>
    <row r="170" spans="1:17" x14ac:dyDescent="0.2">
      <c r="A170">
        <v>-203</v>
      </c>
      <c r="B170">
        <v>426.96</v>
      </c>
      <c r="C170">
        <v>1.2150000000000001</v>
      </c>
      <c r="D170">
        <v>1.1100000000000001</v>
      </c>
      <c r="E170" t="s">
        <v>409</v>
      </c>
      <c r="F170">
        <v>9.7000000000000003E-2</v>
      </c>
      <c r="G170">
        <v>1.556</v>
      </c>
      <c r="K170" t="s">
        <v>204</v>
      </c>
      <c r="L170" t="s">
        <v>46</v>
      </c>
      <c r="M170">
        <v>7.9829999999999997</v>
      </c>
      <c r="N170">
        <v>7.9279999999999999</v>
      </c>
      <c r="O170">
        <v>7.9560000000000004</v>
      </c>
      <c r="P170">
        <v>7.3029999999999999</v>
      </c>
      <c r="Q170">
        <v>8.4160000000000004</v>
      </c>
    </row>
    <row r="171" spans="1:17" x14ac:dyDescent="0.2">
      <c r="A171">
        <v>-202</v>
      </c>
      <c r="B171">
        <v>427.92</v>
      </c>
      <c r="C171">
        <v>1.2190000000000001</v>
      </c>
      <c r="D171">
        <v>1.1140000000000001</v>
      </c>
      <c r="E171" t="s">
        <v>410</v>
      </c>
      <c r="F171">
        <v>9.8000000000000004E-2</v>
      </c>
      <c r="G171">
        <v>1.5620000000000001</v>
      </c>
      <c r="K171" t="s">
        <v>205</v>
      </c>
      <c r="L171" t="s">
        <v>46</v>
      </c>
      <c r="M171">
        <v>78.983999999999995</v>
      </c>
      <c r="N171">
        <v>79.218000000000004</v>
      </c>
      <c r="O171">
        <v>82.067999999999998</v>
      </c>
      <c r="P171">
        <v>82.938000000000002</v>
      </c>
      <c r="Q171">
        <v>82.176000000000002</v>
      </c>
    </row>
    <row r="172" spans="1:17" x14ac:dyDescent="0.2">
      <c r="A172">
        <v>-201</v>
      </c>
      <c r="B172">
        <v>428.84</v>
      </c>
      <c r="C172">
        <v>1.2190000000000001</v>
      </c>
      <c r="D172">
        <v>1.1160000000000001</v>
      </c>
      <c r="E172" t="s">
        <v>411</v>
      </c>
      <c r="F172">
        <v>0.1</v>
      </c>
      <c r="G172">
        <v>1.5580000000000001</v>
      </c>
      <c r="K172" t="s">
        <v>206</v>
      </c>
      <c r="L172" t="s">
        <v>49</v>
      </c>
      <c r="M172">
        <v>17.518999999999998</v>
      </c>
      <c r="N172">
        <v>17.579999999999998</v>
      </c>
      <c r="O172">
        <v>17.785</v>
      </c>
      <c r="P172">
        <v>17.335000000000001</v>
      </c>
      <c r="Q172">
        <v>17.375</v>
      </c>
    </row>
    <row r="173" spans="1:17" x14ac:dyDescent="0.2">
      <c r="A173">
        <v>-200</v>
      </c>
      <c r="B173">
        <v>429.72</v>
      </c>
      <c r="C173">
        <v>1.216</v>
      </c>
      <c r="D173">
        <v>1.115</v>
      </c>
      <c r="E173" t="s">
        <v>412</v>
      </c>
      <c r="F173">
        <v>0.10100000000000001</v>
      </c>
      <c r="G173">
        <v>1.546</v>
      </c>
      <c r="K173" t="s">
        <v>207</v>
      </c>
      <c r="L173" t="s">
        <v>49</v>
      </c>
      <c r="M173">
        <v>17.047999999999998</v>
      </c>
      <c r="N173">
        <v>17.02</v>
      </c>
      <c r="O173">
        <v>17.294</v>
      </c>
      <c r="P173">
        <v>16.757000000000001</v>
      </c>
      <c r="Q173">
        <v>17.12</v>
      </c>
    </row>
    <row r="174" spans="1:17" x14ac:dyDescent="0.2">
      <c r="A174">
        <v>-199</v>
      </c>
      <c r="B174">
        <v>430.55</v>
      </c>
      <c r="C174">
        <v>1.216</v>
      </c>
      <c r="D174">
        <v>1.1160000000000001</v>
      </c>
      <c r="E174" t="s">
        <v>413</v>
      </c>
      <c r="F174">
        <v>0.1</v>
      </c>
      <c r="G174">
        <v>1.542</v>
      </c>
      <c r="K174" t="s">
        <v>208</v>
      </c>
      <c r="L174" t="s">
        <v>49</v>
      </c>
      <c r="M174">
        <v>1.39</v>
      </c>
      <c r="N174">
        <v>1.373</v>
      </c>
      <c r="O174">
        <v>1.425</v>
      </c>
      <c r="P174">
        <v>1.236</v>
      </c>
      <c r="Q174">
        <v>1.4690000000000001</v>
      </c>
    </row>
    <row r="175" spans="1:17" x14ac:dyDescent="0.2">
      <c r="A175">
        <v>-198</v>
      </c>
      <c r="B175">
        <v>431.35</v>
      </c>
      <c r="C175">
        <v>1.2170000000000001</v>
      </c>
      <c r="D175">
        <v>1.1200000000000001</v>
      </c>
      <c r="E175" t="s">
        <v>414</v>
      </c>
      <c r="F175">
        <v>0.10299999999999999</v>
      </c>
      <c r="G175">
        <v>1.54</v>
      </c>
      <c r="K175" t="s">
        <v>209</v>
      </c>
      <c r="L175" t="s">
        <v>49</v>
      </c>
      <c r="M175">
        <v>21.92</v>
      </c>
      <c r="N175">
        <v>20.8</v>
      </c>
      <c r="O175">
        <v>21.92</v>
      </c>
      <c r="P175">
        <v>20.734999999999999</v>
      </c>
      <c r="Q175">
        <v>21.64</v>
      </c>
    </row>
    <row r="176" spans="1:17" x14ac:dyDescent="0.2">
      <c r="A176">
        <v>-197</v>
      </c>
      <c r="B176">
        <v>432.1</v>
      </c>
      <c r="C176">
        <v>1.2170000000000001</v>
      </c>
      <c r="D176">
        <v>1.121</v>
      </c>
      <c r="E176" t="s">
        <v>415</v>
      </c>
      <c r="F176">
        <v>0.10299999999999999</v>
      </c>
      <c r="G176">
        <v>1.536</v>
      </c>
      <c r="K176" t="s">
        <v>210</v>
      </c>
      <c r="L176" t="s">
        <v>49</v>
      </c>
      <c r="M176">
        <v>13.585000000000001</v>
      </c>
      <c r="N176">
        <v>13.585000000000001</v>
      </c>
      <c r="O176">
        <v>14.07</v>
      </c>
      <c r="P176">
        <v>13.71</v>
      </c>
      <c r="Q176">
        <v>14.01</v>
      </c>
    </row>
    <row r="177" spans="1:17" x14ac:dyDescent="0.2">
      <c r="A177">
        <v>-196</v>
      </c>
      <c r="B177">
        <v>432.8</v>
      </c>
      <c r="C177">
        <v>1.214</v>
      </c>
      <c r="D177">
        <v>1.121</v>
      </c>
      <c r="E177" t="s">
        <v>416</v>
      </c>
      <c r="F177">
        <v>0.105</v>
      </c>
      <c r="G177">
        <v>1.524</v>
      </c>
      <c r="K177" t="s">
        <v>211</v>
      </c>
      <c r="L177" t="s">
        <v>46</v>
      </c>
      <c r="M177">
        <v>8.1560000000000006</v>
      </c>
      <c r="N177">
        <v>8.0649999999999995</v>
      </c>
      <c r="O177">
        <v>8.24</v>
      </c>
      <c r="P177">
        <v>7.3760000000000003</v>
      </c>
      <c r="Q177">
        <v>8.5809999999999995</v>
      </c>
    </row>
    <row r="178" spans="1:17" x14ac:dyDescent="0.2">
      <c r="A178">
        <v>-195</v>
      </c>
      <c r="B178">
        <v>433.47</v>
      </c>
      <c r="C178">
        <v>1.2110000000000001</v>
      </c>
      <c r="D178">
        <v>1.123</v>
      </c>
      <c r="E178" t="s">
        <v>417</v>
      </c>
      <c r="F178">
        <v>0.106</v>
      </c>
      <c r="G178">
        <v>1.508</v>
      </c>
      <c r="K178" t="s">
        <v>212</v>
      </c>
      <c r="L178" t="s">
        <v>46</v>
      </c>
      <c r="M178">
        <v>79.688000000000002</v>
      </c>
      <c r="N178">
        <v>79.816000000000003</v>
      </c>
      <c r="O178">
        <v>81.36</v>
      </c>
      <c r="P178">
        <v>81.816999999999993</v>
      </c>
      <c r="Q178">
        <v>81.834000000000003</v>
      </c>
    </row>
    <row r="179" spans="1:17" x14ac:dyDescent="0.2">
      <c r="A179">
        <v>-194</v>
      </c>
      <c r="B179">
        <v>434.09</v>
      </c>
      <c r="C179">
        <v>1.2110000000000001</v>
      </c>
      <c r="D179">
        <v>1.1279999999999999</v>
      </c>
      <c r="E179" t="s">
        <v>418</v>
      </c>
      <c r="F179">
        <v>0.106</v>
      </c>
      <c r="G179">
        <v>1.5</v>
      </c>
      <c r="K179" t="s">
        <v>213</v>
      </c>
      <c r="L179" t="s">
        <v>49</v>
      </c>
      <c r="M179">
        <v>15.532999999999999</v>
      </c>
      <c r="N179">
        <v>15.624000000000001</v>
      </c>
      <c r="O179">
        <v>15.816000000000001</v>
      </c>
      <c r="P179">
        <v>15.324</v>
      </c>
      <c r="Q179">
        <v>15.368</v>
      </c>
    </row>
    <row r="180" spans="1:17" x14ac:dyDescent="0.2">
      <c r="A180">
        <v>-193</v>
      </c>
      <c r="B180">
        <v>434.66</v>
      </c>
      <c r="C180">
        <v>1.208</v>
      </c>
      <c r="D180">
        <v>1.127</v>
      </c>
      <c r="E180" t="s">
        <v>415</v>
      </c>
      <c r="F180">
        <v>0.105</v>
      </c>
      <c r="G180">
        <v>1.49</v>
      </c>
      <c r="K180" t="s">
        <v>214</v>
      </c>
      <c r="L180" t="s">
        <v>49</v>
      </c>
      <c r="M180">
        <v>15.074</v>
      </c>
      <c r="N180">
        <v>15.082000000000001</v>
      </c>
      <c r="O180">
        <v>15.337</v>
      </c>
      <c r="P180">
        <v>14.76</v>
      </c>
      <c r="Q180">
        <v>15.118</v>
      </c>
    </row>
    <row r="181" spans="1:17" x14ac:dyDescent="0.2">
      <c r="A181">
        <v>-192</v>
      </c>
      <c r="B181">
        <v>435.2</v>
      </c>
      <c r="C181">
        <v>1.204</v>
      </c>
      <c r="D181">
        <v>1.1259999999999999</v>
      </c>
      <c r="E181" t="s">
        <v>418</v>
      </c>
      <c r="F181">
        <v>0.107</v>
      </c>
      <c r="G181">
        <v>1.4730000000000001</v>
      </c>
      <c r="K181" t="s">
        <v>215</v>
      </c>
      <c r="L181" t="s">
        <v>49</v>
      </c>
      <c r="M181">
        <v>1.266</v>
      </c>
      <c r="N181">
        <v>1.2490000000000001</v>
      </c>
      <c r="O181">
        <v>1.3089999999999999</v>
      </c>
      <c r="P181">
        <v>1.1080000000000001</v>
      </c>
      <c r="Q181">
        <v>1.3260000000000001</v>
      </c>
    </row>
    <row r="182" spans="1:17" x14ac:dyDescent="0.2">
      <c r="A182">
        <v>-191</v>
      </c>
      <c r="B182">
        <v>435.69</v>
      </c>
      <c r="C182">
        <v>1.2010000000000001</v>
      </c>
      <c r="D182">
        <v>1.127</v>
      </c>
      <c r="E182" t="s">
        <v>418</v>
      </c>
      <c r="F182">
        <v>0.106</v>
      </c>
      <c r="G182">
        <v>1.4590000000000001</v>
      </c>
      <c r="K182" t="s">
        <v>216</v>
      </c>
      <c r="L182" t="s">
        <v>49</v>
      </c>
      <c r="M182">
        <v>19.399999999999999</v>
      </c>
      <c r="N182">
        <v>18.748000000000001</v>
      </c>
      <c r="O182">
        <v>19.399999999999999</v>
      </c>
      <c r="P182">
        <v>18.448</v>
      </c>
      <c r="Q182">
        <v>19.391999999999999</v>
      </c>
    </row>
    <row r="183" spans="1:17" x14ac:dyDescent="0.2">
      <c r="A183">
        <v>-190</v>
      </c>
      <c r="B183">
        <v>436.14</v>
      </c>
      <c r="C183">
        <v>1.198</v>
      </c>
      <c r="D183">
        <v>1.129</v>
      </c>
      <c r="E183" t="s">
        <v>417</v>
      </c>
      <c r="F183">
        <v>0.108</v>
      </c>
      <c r="G183">
        <v>1.446</v>
      </c>
      <c r="K183" t="s">
        <v>217</v>
      </c>
      <c r="L183" t="s">
        <v>49</v>
      </c>
      <c r="M183">
        <v>11.964</v>
      </c>
      <c r="N183">
        <v>12.087999999999999</v>
      </c>
      <c r="O183">
        <v>12.464</v>
      </c>
      <c r="P183">
        <v>11.964</v>
      </c>
      <c r="Q183">
        <v>12.356</v>
      </c>
    </row>
    <row r="184" spans="1:17" x14ac:dyDescent="0.2">
      <c r="A184">
        <v>-189</v>
      </c>
      <c r="B184">
        <v>436.54</v>
      </c>
      <c r="C184">
        <v>1.194</v>
      </c>
      <c r="D184">
        <v>1.1279999999999999</v>
      </c>
      <c r="E184" t="s">
        <v>416</v>
      </c>
      <c r="F184">
        <v>0.107</v>
      </c>
      <c r="G184">
        <v>1.4350000000000001</v>
      </c>
      <c r="K184" t="s">
        <v>218</v>
      </c>
      <c r="L184" t="s">
        <v>46</v>
      </c>
      <c r="M184">
        <v>8.4</v>
      </c>
      <c r="N184">
        <v>8.2799999999999994</v>
      </c>
      <c r="O184">
        <v>8.5340000000000007</v>
      </c>
      <c r="P184">
        <v>7.5060000000000002</v>
      </c>
      <c r="Q184">
        <v>8.7729999999999997</v>
      </c>
    </row>
    <row r="185" spans="1:17" x14ac:dyDescent="0.2">
      <c r="A185">
        <v>-188</v>
      </c>
      <c r="B185">
        <v>436.91</v>
      </c>
      <c r="C185">
        <v>1.1930000000000001</v>
      </c>
      <c r="D185">
        <v>1.129</v>
      </c>
      <c r="E185" t="s">
        <v>416</v>
      </c>
      <c r="F185">
        <v>0.107</v>
      </c>
      <c r="G185">
        <v>1.43</v>
      </c>
      <c r="K185" t="s">
        <v>219</v>
      </c>
      <c r="L185" t="s">
        <v>46</v>
      </c>
      <c r="M185">
        <v>79.366</v>
      </c>
      <c r="N185">
        <v>80.150000000000006</v>
      </c>
      <c r="O185">
        <v>81.268000000000001</v>
      </c>
      <c r="P185">
        <v>81.054000000000002</v>
      </c>
      <c r="Q185">
        <v>81.727999999999994</v>
      </c>
    </row>
    <row r="186" spans="1:17" x14ac:dyDescent="0.2">
      <c r="A186">
        <v>-187</v>
      </c>
      <c r="B186">
        <v>437.23</v>
      </c>
      <c r="C186">
        <v>1.1930000000000001</v>
      </c>
      <c r="D186">
        <v>1.1319999999999999</v>
      </c>
      <c r="E186" t="s">
        <v>417</v>
      </c>
      <c r="F186">
        <v>0.109</v>
      </c>
      <c r="G186">
        <v>1.423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1.1890000000000001</v>
      </c>
      <c r="D187">
        <v>1.131</v>
      </c>
      <c r="E187" t="s">
        <v>417</v>
      </c>
      <c r="F187">
        <v>0.10199999999999999</v>
      </c>
      <c r="G187">
        <v>1.4139999999999999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1.1839999999999999</v>
      </c>
      <c r="D188">
        <v>1.1220000000000001</v>
      </c>
      <c r="E188" t="s">
        <v>409</v>
      </c>
      <c r="F188">
        <v>0.10199999999999999</v>
      </c>
      <c r="G188">
        <v>1.4119999999999999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1.1819999999999999</v>
      </c>
      <c r="D189">
        <v>1.1240000000000001</v>
      </c>
      <c r="E189" t="s">
        <v>408</v>
      </c>
      <c r="F189">
        <v>0.10299999999999999</v>
      </c>
      <c r="G189">
        <v>1.403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1.181</v>
      </c>
      <c r="D190">
        <v>1.127</v>
      </c>
      <c r="E190" t="s">
        <v>409</v>
      </c>
      <c r="F190">
        <v>0.10299999999999999</v>
      </c>
      <c r="G190">
        <v>1.3959999999999999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1.18</v>
      </c>
      <c r="D191">
        <v>1.1240000000000001</v>
      </c>
      <c r="E191" t="s">
        <v>408</v>
      </c>
      <c r="F191">
        <v>0.10299999999999999</v>
      </c>
      <c r="G191">
        <v>1.397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1.175</v>
      </c>
      <c r="D192">
        <v>1.119</v>
      </c>
      <c r="E192" t="s">
        <v>419</v>
      </c>
      <c r="F192">
        <v>0.1</v>
      </c>
      <c r="G192">
        <v>1.3919999999999999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1.1759999999999999</v>
      </c>
      <c r="D193">
        <v>1.1220000000000001</v>
      </c>
      <c r="E193" t="s">
        <v>405</v>
      </c>
      <c r="F193">
        <v>9.8000000000000004E-2</v>
      </c>
      <c r="G193">
        <v>1.3919999999999999</v>
      </c>
      <c r="K193" t="s">
        <v>227</v>
      </c>
      <c r="L193" t="s">
        <v>228</v>
      </c>
      <c r="M193">
        <v>1.2789999999999999</v>
      </c>
      <c r="N193">
        <v>1.31</v>
      </c>
      <c r="O193">
        <v>1.3129999999999999</v>
      </c>
      <c r="P193">
        <v>1.304</v>
      </c>
      <c r="Q193">
        <v>1.1910000000000001</v>
      </c>
    </row>
    <row r="194" spans="1:17" x14ac:dyDescent="0.2">
      <c r="A194">
        <v>-179</v>
      </c>
      <c r="B194">
        <v>438.25</v>
      </c>
      <c r="C194">
        <v>1.167</v>
      </c>
      <c r="D194">
        <v>1.1200000000000001</v>
      </c>
      <c r="E194" t="s">
        <v>420</v>
      </c>
      <c r="F194">
        <v>9.4E-2</v>
      </c>
      <c r="G194">
        <v>1.3660000000000001</v>
      </c>
      <c r="K194" t="s">
        <v>229</v>
      </c>
      <c r="L194" t="s">
        <v>228</v>
      </c>
      <c r="M194">
        <v>1.2789999999999999</v>
      </c>
      <c r="N194">
        <v>1.31</v>
      </c>
      <c r="O194">
        <v>1.3129999999999999</v>
      </c>
      <c r="P194">
        <v>1.304</v>
      </c>
      <c r="Q194">
        <v>1.1910000000000001</v>
      </c>
    </row>
    <row r="195" spans="1:17" x14ac:dyDescent="0.2">
      <c r="A195">
        <v>-178</v>
      </c>
      <c r="B195">
        <v>438.19</v>
      </c>
      <c r="C195">
        <v>1.1639999999999999</v>
      </c>
      <c r="D195">
        <v>1.1160000000000001</v>
      </c>
      <c r="E195" t="s">
        <v>421</v>
      </c>
      <c r="F195">
        <v>9.2999999999999999E-2</v>
      </c>
      <c r="G195">
        <v>1.3620000000000001</v>
      </c>
      <c r="K195" t="s">
        <v>230</v>
      </c>
      <c r="L195" t="s">
        <v>228</v>
      </c>
      <c r="M195">
        <v>5.1999999999999998E-2</v>
      </c>
      <c r="N195">
        <v>5.0000000000000001E-3</v>
      </c>
      <c r="O195">
        <v>4.0000000000000001E-3</v>
      </c>
      <c r="P195">
        <v>4.0000000000000001E-3</v>
      </c>
      <c r="Q195">
        <v>1.2E-2</v>
      </c>
    </row>
    <row r="196" spans="1:17" x14ac:dyDescent="0.2">
      <c r="A196">
        <v>-177</v>
      </c>
      <c r="B196">
        <v>438.08</v>
      </c>
      <c r="C196">
        <v>1.169</v>
      </c>
      <c r="D196">
        <v>1.117</v>
      </c>
      <c r="E196" t="s">
        <v>420</v>
      </c>
      <c r="F196">
        <v>9.4E-2</v>
      </c>
      <c r="G196">
        <v>1.38</v>
      </c>
      <c r="K196" t="s">
        <v>231</v>
      </c>
      <c r="L196" t="s">
        <v>228</v>
      </c>
      <c r="M196">
        <v>1.325</v>
      </c>
      <c r="N196">
        <v>1.321</v>
      </c>
      <c r="O196">
        <v>1.325</v>
      </c>
      <c r="P196">
        <v>1.319</v>
      </c>
      <c r="Q196">
        <v>1.226</v>
      </c>
    </row>
    <row r="197" spans="1:17" x14ac:dyDescent="0.2">
      <c r="A197">
        <v>-176</v>
      </c>
      <c r="B197">
        <v>437.93</v>
      </c>
      <c r="C197">
        <v>1.1619999999999999</v>
      </c>
      <c r="D197">
        <v>1.1180000000000001</v>
      </c>
      <c r="E197" t="s">
        <v>404</v>
      </c>
      <c r="F197">
        <v>9.0999999999999998E-2</v>
      </c>
      <c r="G197">
        <v>1.3480000000000001</v>
      </c>
      <c r="K197" t="s">
        <v>232</v>
      </c>
      <c r="L197" t="s">
        <v>228</v>
      </c>
      <c r="M197">
        <v>1.159</v>
      </c>
      <c r="N197">
        <v>1.296</v>
      </c>
      <c r="O197">
        <v>1.3009999999999999</v>
      </c>
      <c r="P197">
        <v>1.292</v>
      </c>
      <c r="Q197">
        <v>1.159</v>
      </c>
    </row>
    <row r="198" spans="1:17" x14ac:dyDescent="0.2">
      <c r="A198">
        <v>-175</v>
      </c>
      <c r="B198">
        <v>437.74</v>
      </c>
      <c r="C198">
        <v>1.1559999999999999</v>
      </c>
      <c r="D198">
        <v>1.113</v>
      </c>
      <c r="E198" t="s">
        <v>420</v>
      </c>
      <c r="F198">
        <v>8.8999999999999996E-2</v>
      </c>
      <c r="G198">
        <v>1.3340000000000001</v>
      </c>
      <c r="K198" t="s">
        <v>233</v>
      </c>
      <c r="L198" t="s">
        <v>46</v>
      </c>
      <c r="M198">
        <v>4.0279999999999996</v>
      </c>
      <c r="N198">
        <v>0.374</v>
      </c>
      <c r="O198">
        <v>0.33500000000000002</v>
      </c>
      <c r="P198">
        <v>0.32300000000000001</v>
      </c>
      <c r="Q198">
        <v>0.98899999999999999</v>
      </c>
    </row>
    <row r="199" spans="1:17" x14ac:dyDescent="0.2">
      <c r="A199">
        <v>-174</v>
      </c>
      <c r="B199">
        <v>437.51</v>
      </c>
      <c r="C199">
        <v>1.1559999999999999</v>
      </c>
      <c r="D199">
        <v>1.115</v>
      </c>
      <c r="E199" t="s">
        <v>422</v>
      </c>
      <c r="F199">
        <v>9.2999999999999999E-2</v>
      </c>
      <c r="G199">
        <v>1.333</v>
      </c>
      <c r="K199" t="s">
        <v>234</v>
      </c>
      <c r="L199" t="s">
        <v>46</v>
      </c>
      <c r="M199">
        <v>90.552000000000007</v>
      </c>
      <c r="N199">
        <v>98.938000000000002</v>
      </c>
      <c r="O199">
        <v>99.084999999999994</v>
      </c>
      <c r="P199">
        <v>99.07</v>
      </c>
      <c r="Q199">
        <v>97.257999999999996</v>
      </c>
    </row>
    <row r="200" spans="1:17" x14ac:dyDescent="0.2">
      <c r="A200">
        <v>-173</v>
      </c>
      <c r="B200">
        <v>437.23</v>
      </c>
      <c r="C200">
        <v>1.1539999999999999</v>
      </c>
      <c r="D200">
        <v>1.117</v>
      </c>
      <c r="E200" t="s">
        <v>423</v>
      </c>
      <c r="F200">
        <v>9.0999999999999998E-2</v>
      </c>
      <c r="G200">
        <v>1.327</v>
      </c>
      <c r="K200" t="s">
        <v>235</v>
      </c>
      <c r="L200" t="s">
        <v>228</v>
      </c>
      <c r="M200">
        <v>1.3160000000000001</v>
      </c>
      <c r="N200">
        <v>1.3340000000000001</v>
      </c>
      <c r="O200">
        <v>1.2969999999999999</v>
      </c>
      <c r="P200">
        <v>1.3640000000000001</v>
      </c>
      <c r="Q200">
        <v>1.2669999999999999</v>
      </c>
    </row>
    <row r="201" spans="1:17" x14ac:dyDescent="0.2">
      <c r="A201">
        <v>-172</v>
      </c>
      <c r="B201">
        <v>436.91</v>
      </c>
      <c r="C201">
        <v>1.157</v>
      </c>
      <c r="D201">
        <v>1.119</v>
      </c>
      <c r="E201" t="s">
        <v>424</v>
      </c>
      <c r="F201">
        <v>8.6999999999999994E-2</v>
      </c>
      <c r="G201">
        <v>1.337</v>
      </c>
      <c r="K201" t="s">
        <v>236</v>
      </c>
      <c r="L201" t="s">
        <v>228</v>
      </c>
      <c r="M201">
        <v>1.3160000000000001</v>
      </c>
      <c r="N201">
        <v>1.335</v>
      </c>
      <c r="O201">
        <v>1.2969999999999999</v>
      </c>
      <c r="P201">
        <v>1.3640000000000001</v>
      </c>
      <c r="Q201">
        <v>1.268</v>
      </c>
    </row>
    <row r="202" spans="1:17" x14ac:dyDescent="0.2">
      <c r="A202">
        <v>-171</v>
      </c>
      <c r="B202">
        <v>436.54</v>
      </c>
      <c r="C202">
        <v>1.157</v>
      </c>
      <c r="D202">
        <v>1.117</v>
      </c>
      <c r="E202" t="s">
        <v>402</v>
      </c>
      <c r="F202">
        <v>8.5999999999999993E-2</v>
      </c>
      <c r="G202">
        <v>1.34</v>
      </c>
      <c r="K202" t="s">
        <v>237</v>
      </c>
      <c r="L202" t="s">
        <v>228</v>
      </c>
      <c r="M202">
        <v>3.6999999999999998E-2</v>
      </c>
      <c r="N202">
        <v>6.0000000000000001E-3</v>
      </c>
      <c r="O202">
        <v>6.0000000000000001E-3</v>
      </c>
      <c r="P202">
        <v>7.0000000000000001E-3</v>
      </c>
      <c r="Q202">
        <v>8.9999999999999993E-3</v>
      </c>
    </row>
    <row r="203" spans="1:17" x14ac:dyDescent="0.2">
      <c r="A203">
        <v>-170</v>
      </c>
      <c r="B203">
        <v>436.14</v>
      </c>
      <c r="C203">
        <v>1.1559999999999999</v>
      </c>
      <c r="D203">
        <v>1.117</v>
      </c>
      <c r="E203" t="s">
        <v>425</v>
      </c>
      <c r="F203">
        <v>8.8999999999999996E-2</v>
      </c>
      <c r="G203">
        <v>1.339</v>
      </c>
      <c r="K203" t="s">
        <v>238</v>
      </c>
      <c r="L203" t="s">
        <v>228</v>
      </c>
      <c r="M203">
        <v>1.4019999999999999</v>
      </c>
      <c r="N203">
        <v>1.3680000000000001</v>
      </c>
      <c r="O203">
        <v>1.3220000000000001</v>
      </c>
      <c r="P203">
        <v>1.4019999999999999</v>
      </c>
      <c r="Q203">
        <v>1.3029999999999999</v>
      </c>
    </row>
    <row r="204" spans="1:17" x14ac:dyDescent="0.2">
      <c r="A204">
        <v>-169</v>
      </c>
      <c r="B204">
        <v>435.69</v>
      </c>
      <c r="C204">
        <v>1.1559999999999999</v>
      </c>
      <c r="D204">
        <v>1.1220000000000001</v>
      </c>
      <c r="E204" t="s">
        <v>424</v>
      </c>
      <c r="F204">
        <v>8.6999999999999994E-2</v>
      </c>
      <c r="G204">
        <v>1.3320000000000001</v>
      </c>
      <c r="K204" t="s">
        <v>239</v>
      </c>
      <c r="L204" t="s">
        <v>228</v>
      </c>
      <c r="M204">
        <v>1.2410000000000001</v>
      </c>
      <c r="N204">
        <v>1.3149999999999999</v>
      </c>
      <c r="O204">
        <v>1.2809999999999999</v>
      </c>
      <c r="P204">
        <v>1.3420000000000001</v>
      </c>
      <c r="Q204">
        <v>1.2410000000000001</v>
      </c>
    </row>
    <row r="205" spans="1:17" x14ac:dyDescent="0.2">
      <c r="A205">
        <v>-168</v>
      </c>
      <c r="B205">
        <v>435.2</v>
      </c>
      <c r="C205">
        <v>1.1599999999999999</v>
      </c>
      <c r="D205">
        <v>1.1220000000000001</v>
      </c>
      <c r="E205" t="s">
        <v>403</v>
      </c>
      <c r="F205">
        <v>8.6999999999999994E-2</v>
      </c>
      <c r="G205">
        <v>1.3440000000000001</v>
      </c>
      <c r="K205" t="s">
        <v>240</v>
      </c>
      <c r="L205" t="s">
        <v>46</v>
      </c>
      <c r="M205">
        <v>2.827</v>
      </c>
      <c r="N205">
        <v>0.48599999999999999</v>
      </c>
      <c r="O205">
        <v>0.45500000000000002</v>
      </c>
      <c r="P205">
        <v>0.496</v>
      </c>
      <c r="Q205">
        <v>0.72399999999999998</v>
      </c>
    </row>
    <row r="206" spans="1:17" x14ac:dyDescent="0.2">
      <c r="A206">
        <v>-167</v>
      </c>
      <c r="B206">
        <v>434.66</v>
      </c>
      <c r="C206">
        <v>1.155</v>
      </c>
      <c r="D206">
        <v>1.1220000000000001</v>
      </c>
      <c r="E206" t="s">
        <v>422</v>
      </c>
      <c r="F206">
        <v>8.5999999999999993E-2</v>
      </c>
      <c r="G206">
        <v>1.329</v>
      </c>
      <c r="K206" t="s">
        <v>241</v>
      </c>
      <c r="L206" t="s">
        <v>46</v>
      </c>
      <c r="M206">
        <v>94.287000000000006</v>
      </c>
      <c r="N206">
        <v>98.498999999999995</v>
      </c>
      <c r="O206">
        <v>98.745000000000005</v>
      </c>
      <c r="P206">
        <v>98.369</v>
      </c>
      <c r="Q206">
        <v>97.855000000000004</v>
      </c>
    </row>
    <row r="207" spans="1:17" x14ac:dyDescent="0.2">
      <c r="A207">
        <v>-166</v>
      </c>
      <c r="B207">
        <v>434.09</v>
      </c>
      <c r="C207">
        <v>1.149</v>
      </c>
      <c r="D207">
        <v>1.123</v>
      </c>
      <c r="E207" t="s">
        <v>425</v>
      </c>
      <c r="F207">
        <v>8.5999999999999993E-2</v>
      </c>
      <c r="G207">
        <v>1.3089999999999999</v>
      </c>
      <c r="K207" t="s">
        <v>242</v>
      </c>
      <c r="L207" t="s">
        <v>37</v>
      </c>
      <c r="M207">
        <v>1.1419999999999999</v>
      </c>
      <c r="N207">
        <v>1.1639999999999999</v>
      </c>
      <c r="O207">
        <v>1.1259999999999999</v>
      </c>
      <c r="P207">
        <v>1.127</v>
      </c>
      <c r="Q207">
        <v>1.1519999999999999</v>
      </c>
    </row>
    <row r="208" spans="1:17" x14ac:dyDescent="0.2">
      <c r="A208">
        <v>-165</v>
      </c>
      <c r="B208">
        <v>433.47</v>
      </c>
      <c r="C208">
        <v>1.1499999999999999</v>
      </c>
      <c r="D208">
        <v>1.1279999999999999</v>
      </c>
      <c r="E208" t="s">
        <v>421</v>
      </c>
      <c r="F208">
        <v>8.5999999999999993E-2</v>
      </c>
      <c r="G208">
        <v>1.3009999999999999</v>
      </c>
      <c r="K208" t="s">
        <v>243</v>
      </c>
      <c r="L208" t="s">
        <v>37</v>
      </c>
      <c r="M208">
        <v>1.1419999999999999</v>
      </c>
      <c r="N208">
        <v>1.1639999999999999</v>
      </c>
      <c r="O208">
        <v>1.1259999999999999</v>
      </c>
      <c r="P208">
        <v>1.127</v>
      </c>
      <c r="Q208">
        <v>1.1519999999999999</v>
      </c>
    </row>
    <row r="209" spans="1:17" x14ac:dyDescent="0.2">
      <c r="A209">
        <v>-164</v>
      </c>
      <c r="B209">
        <v>432.8</v>
      </c>
      <c r="C209">
        <v>1.1439999999999999</v>
      </c>
      <c r="D209">
        <v>1.1259999999999999</v>
      </c>
      <c r="E209" t="s">
        <v>403</v>
      </c>
      <c r="F209">
        <v>8.3000000000000004E-2</v>
      </c>
      <c r="G209">
        <v>1.28</v>
      </c>
      <c r="K209" t="s">
        <v>244</v>
      </c>
      <c r="L209" t="s">
        <v>37</v>
      </c>
      <c r="M209">
        <v>3.2000000000000001E-2</v>
      </c>
      <c r="N209">
        <v>1.2E-2</v>
      </c>
      <c r="O209">
        <v>1.4E-2</v>
      </c>
      <c r="P209">
        <v>1.2E-2</v>
      </c>
      <c r="Q209">
        <v>0.05</v>
      </c>
    </row>
    <row r="210" spans="1:17" x14ac:dyDescent="0.2">
      <c r="A210">
        <v>-163</v>
      </c>
      <c r="B210">
        <v>432.1</v>
      </c>
      <c r="C210">
        <v>1.143</v>
      </c>
      <c r="D210">
        <v>1.129</v>
      </c>
      <c r="E210" t="s">
        <v>422</v>
      </c>
      <c r="F210">
        <v>8.4000000000000005E-2</v>
      </c>
      <c r="G210">
        <v>1.2749999999999999</v>
      </c>
      <c r="K210" t="s">
        <v>245</v>
      </c>
      <c r="L210" t="s">
        <v>37</v>
      </c>
      <c r="M210">
        <v>1.294</v>
      </c>
      <c r="N210">
        <v>1.1970000000000001</v>
      </c>
      <c r="O210">
        <v>1.1599999999999999</v>
      </c>
      <c r="P210">
        <v>1.163</v>
      </c>
      <c r="Q210">
        <v>1.294</v>
      </c>
    </row>
    <row r="211" spans="1:17" x14ac:dyDescent="0.2">
      <c r="A211">
        <v>-162</v>
      </c>
      <c r="B211">
        <v>431.35</v>
      </c>
      <c r="C211">
        <v>1.143</v>
      </c>
      <c r="D211">
        <v>1.131</v>
      </c>
      <c r="E211" t="s">
        <v>421</v>
      </c>
      <c r="F211">
        <v>8.6999999999999994E-2</v>
      </c>
      <c r="G211">
        <v>1.2669999999999999</v>
      </c>
      <c r="K211" t="s">
        <v>246</v>
      </c>
      <c r="L211" t="s">
        <v>37</v>
      </c>
      <c r="M211">
        <v>0.95699999999999996</v>
      </c>
      <c r="N211">
        <v>1.1299999999999999</v>
      </c>
      <c r="O211">
        <v>1.087</v>
      </c>
      <c r="P211">
        <v>1.0880000000000001</v>
      </c>
      <c r="Q211">
        <v>0.95699999999999996</v>
      </c>
    </row>
    <row r="212" spans="1:17" x14ac:dyDescent="0.2">
      <c r="A212">
        <v>-161</v>
      </c>
      <c r="B212">
        <v>430.55</v>
      </c>
      <c r="C212">
        <v>1.145</v>
      </c>
      <c r="D212">
        <v>1.135</v>
      </c>
      <c r="E212" t="s">
        <v>426</v>
      </c>
      <c r="F212">
        <v>8.7999999999999995E-2</v>
      </c>
      <c r="G212">
        <v>1.2629999999999999</v>
      </c>
      <c r="K212" t="s">
        <v>247</v>
      </c>
      <c r="L212" t="s">
        <v>46</v>
      </c>
      <c r="M212">
        <v>2.762</v>
      </c>
      <c r="N212">
        <v>1.0249999999999999</v>
      </c>
      <c r="O212">
        <v>1.202</v>
      </c>
      <c r="P212">
        <v>1.0569999999999999</v>
      </c>
      <c r="Q212">
        <v>4.3090000000000002</v>
      </c>
    </row>
    <row r="213" spans="1:17" x14ac:dyDescent="0.2">
      <c r="A213">
        <v>-160</v>
      </c>
      <c r="B213">
        <v>429.72</v>
      </c>
      <c r="C213">
        <v>1.1459999999999999</v>
      </c>
      <c r="D213">
        <v>1.1359999999999999</v>
      </c>
      <c r="E213" t="s">
        <v>427</v>
      </c>
      <c r="F213">
        <v>8.8999999999999996E-2</v>
      </c>
      <c r="G213">
        <v>1.2649999999999999</v>
      </c>
      <c r="K213" t="s">
        <v>248</v>
      </c>
      <c r="L213" t="s">
        <v>46</v>
      </c>
      <c r="M213">
        <v>83.775000000000006</v>
      </c>
      <c r="N213">
        <v>97.093999999999994</v>
      </c>
      <c r="O213">
        <v>96.54</v>
      </c>
      <c r="P213">
        <v>96.512</v>
      </c>
      <c r="Q213">
        <v>83.051000000000002</v>
      </c>
    </row>
    <row r="214" spans="1:17" x14ac:dyDescent="0.2">
      <c r="A214">
        <v>-159</v>
      </c>
      <c r="B214">
        <v>428.84</v>
      </c>
      <c r="C214">
        <v>1.1479999999999999</v>
      </c>
      <c r="D214">
        <v>1.141</v>
      </c>
      <c r="E214" t="s">
        <v>405</v>
      </c>
      <c r="F214">
        <v>9.1999999999999998E-2</v>
      </c>
      <c r="G214">
        <v>1.2649999999999999</v>
      </c>
      <c r="K214" t="s">
        <v>249</v>
      </c>
      <c r="L214" t="s">
        <v>37</v>
      </c>
      <c r="M214">
        <v>0.61399999999999999</v>
      </c>
      <c r="N214">
        <v>0.56100000000000005</v>
      </c>
      <c r="O214">
        <v>0.58799999999999997</v>
      </c>
      <c r="P214">
        <v>0.59</v>
      </c>
      <c r="Q214">
        <v>0.71599999999999997</v>
      </c>
    </row>
    <row r="215" spans="1:17" x14ac:dyDescent="0.2">
      <c r="A215">
        <v>-158</v>
      </c>
      <c r="B215">
        <v>427.92</v>
      </c>
      <c r="C215">
        <v>1.1519999999999999</v>
      </c>
      <c r="D215">
        <v>1.1439999999999999</v>
      </c>
      <c r="E215" t="s">
        <v>408</v>
      </c>
      <c r="F215">
        <v>9.4E-2</v>
      </c>
      <c r="G215">
        <v>1.2709999999999999</v>
      </c>
      <c r="K215" t="s">
        <v>250</v>
      </c>
      <c r="L215" t="s">
        <v>37</v>
      </c>
      <c r="M215">
        <v>0.63200000000000001</v>
      </c>
      <c r="N215">
        <v>0.55500000000000005</v>
      </c>
      <c r="O215">
        <v>0.59299999999999997</v>
      </c>
      <c r="P215">
        <v>0.55500000000000005</v>
      </c>
      <c r="Q215">
        <v>0.82699999999999996</v>
      </c>
    </row>
    <row r="216" spans="1:17" x14ac:dyDescent="0.2">
      <c r="A216">
        <v>-157</v>
      </c>
      <c r="B216">
        <v>426.96</v>
      </c>
      <c r="C216">
        <v>1.1539999999999999</v>
      </c>
      <c r="D216">
        <v>1.147</v>
      </c>
      <c r="E216" t="s">
        <v>414</v>
      </c>
      <c r="F216">
        <v>9.8000000000000004E-2</v>
      </c>
      <c r="G216">
        <v>1.266</v>
      </c>
      <c r="K216" t="s">
        <v>251</v>
      </c>
      <c r="L216" t="s">
        <v>37</v>
      </c>
      <c r="M216">
        <v>0.11600000000000001</v>
      </c>
      <c r="N216">
        <v>1.7000000000000001E-2</v>
      </c>
      <c r="O216">
        <v>1.7999999999999999E-2</v>
      </c>
      <c r="P216">
        <v>1.4999999999999999E-2</v>
      </c>
      <c r="Q216">
        <v>3.4000000000000002E-2</v>
      </c>
    </row>
    <row r="217" spans="1:17" x14ac:dyDescent="0.2">
      <c r="A217">
        <v>-156</v>
      </c>
      <c r="B217">
        <v>425.95</v>
      </c>
      <c r="C217">
        <v>1.153</v>
      </c>
      <c r="D217">
        <v>1.1459999999999999</v>
      </c>
      <c r="E217" t="s">
        <v>413</v>
      </c>
      <c r="F217">
        <v>0.1</v>
      </c>
      <c r="G217">
        <v>1.2609999999999999</v>
      </c>
      <c r="K217" t="s">
        <v>252</v>
      </c>
      <c r="L217" t="s">
        <v>37</v>
      </c>
      <c r="M217">
        <v>0.92100000000000004</v>
      </c>
      <c r="N217">
        <v>0.60599999999999998</v>
      </c>
      <c r="O217">
        <v>0.63600000000000001</v>
      </c>
      <c r="P217">
        <v>0.6</v>
      </c>
      <c r="Q217">
        <v>0.92100000000000004</v>
      </c>
    </row>
    <row r="218" spans="1:17" x14ac:dyDescent="0.2">
      <c r="A218">
        <v>-155</v>
      </c>
      <c r="B218">
        <v>424.9</v>
      </c>
      <c r="C218">
        <v>1.1579999999999999</v>
      </c>
      <c r="D218">
        <v>1.1519999999999999</v>
      </c>
      <c r="E218" t="s">
        <v>416</v>
      </c>
      <c r="F218">
        <v>0.106</v>
      </c>
      <c r="G218">
        <v>1.266</v>
      </c>
      <c r="K218" t="s">
        <v>253</v>
      </c>
      <c r="L218" t="s">
        <v>37</v>
      </c>
      <c r="M218">
        <v>0.502</v>
      </c>
      <c r="N218">
        <v>0.502</v>
      </c>
      <c r="O218">
        <v>0.54700000000000004</v>
      </c>
      <c r="P218">
        <v>0.51900000000000002</v>
      </c>
      <c r="Q218">
        <v>0.71899999999999997</v>
      </c>
    </row>
    <row r="219" spans="1:17" x14ac:dyDescent="0.2">
      <c r="A219">
        <v>-154</v>
      </c>
      <c r="B219">
        <v>423.8</v>
      </c>
      <c r="C219">
        <v>1.163</v>
      </c>
      <c r="D219">
        <v>1.157</v>
      </c>
      <c r="E219" t="s">
        <v>428</v>
      </c>
      <c r="F219">
        <v>0.11</v>
      </c>
      <c r="G219">
        <v>1.2709999999999999</v>
      </c>
      <c r="K219" t="s">
        <v>254</v>
      </c>
      <c r="L219" t="s">
        <v>46</v>
      </c>
      <c r="M219">
        <v>18.286999999999999</v>
      </c>
      <c r="N219">
        <v>2.9820000000000002</v>
      </c>
      <c r="O219">
        <v>2.964</v>
      </c>
      <c r="P219">
        <v>2.6619999999999999</v>
      </c>
      <c r="Q219">
        <v>4.1710000000000003</v>
      </c>
    </row>
    <row r="220" spans="1:17" x14ac:dyDescent="0.2">
      <c r="A220">
        <v>-153</v>
      </c>
      <c r="B220">
        <v>422.67</v>
      </c>
      <c r="C220">
        <v>1.1679999999999999</v>
      </c>
      <c r="D220">
        <v>1.1559999999999999</v>
      </c>
      <c r="E220" t="s">
        <v>429</v>
      </c>
      <c r="F220">
        <v>0.11600000000000001</v>
      </c>
      <c r="G220">
        <v>1.28</v>
      </c>
      <c r="K220" t="s">
        <v>255</v>
      </c>
      <c r="L220" t="s">
        <v>46</v>
      </c>
      <c r="M220">
        <v>79.388999999999996</v>
      </c>
      <c r="N220">
        <v>90.471999999999994</v>
      </c>
      <c r="O220">
        <v>92.304000000000002</v>
      </c>
      <c r="P220">
        <v>93.533000000000001</v>
      </c>
      <c r="Q220">
        <v>86.944999999999993</v>
      </c>
    </row>
    <row r="221" spans="1:17" x14ac:dyDescent="0.2">
      <c r="A221">
        <v>-152</v>
      </c>
      <c r="B221">
        <v>421.49</v>
      </c>
      <c r="C221">
        <v>1.17</v>
      </c>
      <c r="D221">
        <v>1.159</v>
      </c>
      <c r="E221" t="s">
        <v>429</v>
      </c>
      <c r="F221">
        <v>0.12</v>
      </c>
      <c r="G221">
        <v>1.28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1.163</v>
      </c>
      <c r="D222">
        <v>1.1639999999999999</v>
      </c>
      <c r="E222" t="s">
        <v>430</v>
      </c>
      <c r="F222">
        <v>0.123</v>
      </c>
      <c r="G222">
        <v>1.244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1.1499999999999999</v>
      </c>
      <c r="D223">
        <v>1.1639999999999999</v>
      </c>
      <c r="E223" t="s">
        <v>431</v>
      </c>
      <c r="F223">
        <v>0.128</v>
      </c>
      <c r="G223">
        <v>1.1779999999999999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1.1339999999999999</v>
      </c>
      <c r="D224">
        <v>1.1659999999999999</v>
      </c>
      <c r="E224" t="s">
        <v>431</v>
      </c>
      <c r="F224">
        <v>0.13200000000000001</v>
      </c>
      <c r="G224">
        <v>1.1100000000000001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1.1220000000000001</v>
      </c>
      <c r="D225">
        <v>1.169</v>
      </c>
      <c r="E225" t="s">
        <v>432</v>
      </c>
      <c r="F225">
        <v>0.13800000000000001</v>
      </c>
      <c r="G225">
        <v>1.048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1.1140000000000001</v>
      </c>
      <c r="D226">
        <v>1.173</v>
      </c>
      <c r="E226" t="s">
        <v>433</v>
      </c>
      <c r="F226">
        <v>0.14099999999999999</v>
      </c>
      <c r="G226">
        <v>1.004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1.111</v>
      </c>
      <c r="D227">
        <v>1.1739999999999999</v>
      </c>
      <c r="E227" t="s">
        <v>434</v>
      </c>
      <c r="F227">
        <v>0.14799999999999999</v>
      </c>
      <c r="G227">
        <v>0.97399999999999998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1.111</v>
      </c>
      <c r="D228">
        <v>1.18</v>
      </c>
      <c r="E228" t="s">
        <v>435</v>
      </c>
      <c r="F228">
        <v>0.153</v>
      </c>
      <c r="G228">
        <v>0.96799999999999997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1.117</v>
      </c>
      <c r="D229">
        <v>1.1839999999999999</v>
      </c>
      <c r="E229" t="s">
        <v>436</v>
      </c>
      <c r="F229">
        <v>0.159</v>
      </c>
      <c r="G229">
        <v>0.97499999999999998</v>
      </c>
      <c r="K229" t="s">
        <v>264</v>
      </c>
      <c r="L229" t="s">
        <v>37</v>
      </c>
      <c r="M229">
        <v>3.3000000000000002E-2</v>
      </c>
      <c r="N229">
        <v>3.2000000000000001E-2</v>
      </c>
      <c r="O229">
        <v>2.5999999999999999E-2</v>
      </c>
      <c r="P229">
        <v>3.6999999999999998E-2</v>
      </c>
      <c r="Q229">
        <v>3.9E-2</v>
      </c>
    </row>
    <row r="230" spans="1:17" x14ac:dyDescent="0.2">
      <c r="A230">
        <v>-143</v>
      </c>
      <c r="B230">
        <v>408.92</v>
      </c>
      <c r="C230">
        <v>1.129</v>
      </c>
      <c r="D230">
        <v>1.1879999999999999</v>
      </c>
      <c r="E230" t="s">
        <v>437</v>
      </c>
      <c r="F230">
        <v>0.16300000000000001</v>
      </c>
      <c r="G230">
        <v>1.0089999999999999</v>
      </c>
      <c r="K230" t="s">
        <v>265</v>
      </c>
      <c r="L230" t="s">
        <v>37</v>
      </c>
      <c r="M230">
        <v>0.14000000000000001</v>
      </c>
      <c r="N230">
        <v>0.128</v>
      </c>
      <c r="O230">
        <v>9.7000000000000003E-2</v>
      </c>
      <c r="P230">
        <v>0.17299999999999999</v>
      </c>
      <c r="Q230">
        <v>0.15</v>
      </c>
    </row>
    <row r="231" spans="1:17" x14ac:dyDescent="0.2">
      <c r="A231">
        <v>-142</v>
      </c>
      <c r="B231">
        <v>407.31</v>
      </c>
      <c r="C231">
        <v>1.145</v>
      </c>
      <c r="D231">
        <v>1.194</v>
      </c>
      <c r="E231" t="s">
        <v>438</v>
      </c>
      <c r="F231">
        <v>0.17</v>
      </c>
      <c r="G231">
        <v>1.052</v>
      </c>
      <c r="K231" t="s">
        <v>266</v>
      </c>
      <c r="L231" t="s">
        <v>37</v>
      </c>
      <c r="M231">
        <v>1.8480000000000001</v>
      </c>
      <c r="N231">
        <v>1.028</v>
      </c>
      <c r="O231">
        <v>0.67200000000000004</v>
      </c>
      <c r="P231">
        <v>1.8480000000000001</v>
      </c>
      <c r="Q231">
        <v>1.212</v>
      </c>
    </row>
    <row r="232" spans="1:17" x14ac:dyDescent="0.2">
      <c r="A232">
        <v>-141</v>
      </c>
      <c r="B232">
        <v>405.66</v>
      </c>
      <c r="C232">
        <v>1.157</v>
      </c>
      <c r="D232">
        <v>1.1990000000000001</v>
      </c>
      <c r="E232" t="s">
        <v>438</v>
      </c>
      <c r="F232">
        <v>0.17899999999999999</v>
      </c>
      <c r="G232">
        <v>1.0860000000000001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1.159</v>
      </c>
      <c r="D233">
        <v>1.202</v>
      </c>
      <c r="E233" t="s">
        <v>439</v>
      </c>
      <c r="F233">
        <v>0.18099999999999999</v>
      </c>
      <c r="G233">
        <v>1.083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1.165</v>
      </c>
      <c r="D234">
        <v>1.2070000000000001</v>
      </c>
      <c r="E234" t="s">
        <v>440</v>
      </c>
      <c r="F234">
        <v>0.187</v>
      </c>
      <c r="G234">
        <v>1.085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1.1739999999999999</v>
      </c>
      <c r="D235">
        <v>1.2150000000000001</v>
      </c>
      <c r="E235" t="s">
        <v>440</v>
      </c>
      <c r="F235">
        <v>0.19500000000000001</v>
      </c>
      <c r="G235">
        <v>1.1020000000000001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1.18</v>
      </c>
      <c r="D236">
        <v>1.2190000000000001</v>
      </c>
      <c r="E236" t="s">
        <v>441</v>
      </c>
      <c r="F236">
        <v>0.20300000000000001</v>
      </c>
      <c r="G236">
        <v>1.1060000000000001</v>
      </c>
      <c r="K236" t="s">
        <v>271</v>
      </c>
      <c r="L236" t="s">
        <v>49</v>
      </c>
      <c r="M236">
        <v>23.521999999999998</v>
      </c>
      <c r="N236">
        <v>22.640999999999998</v>
      </c>
      <c r="O236">
        <v>24.259</v>
      </c>
      <c r="P236">
        <v>22.731999999999999</v>
      </c>
      <c r="Q236">
        <v>24.457000000000001</v>
      </c>
    </row>
    <row r="237" spans="1:17" x14ac:dyDescent="0.2">
      <c r="A237">
        <v>-136</v>
      </c>
      <c r="B237">
        <v>396.74</v>
      </c>
      <c r="C237">
        <v>1.1879999999999999</v>
      </c>
      <c r="D237">
        <v>1.224</v>
      </c>
      <c r="E237" t="s">
        <v>442</v>
      </c>
      <c r="F237">
        <v>0.20899999999999999</v>
      </c>
      <c r="G237">
        <v>1.119</v>
      </c>
      <c r="K237" t="s">
        <v>272</v>
      </c>
      <c r="L237" t="s">
        <v>49</v>
      </c>
      <c r="M237">
        <v>2.3519999999999999</v>
      </c>
      <c r="N237">
        <v>2.1619999999999999</v>
      </c>
      <c r="O237">
        <v>2.2410000000000001</v>
      </c>
      <c r="P237">
        <v>2.0070000000000001</v>
      </c>
      <c r="Q237">
        <v>2.3740000000000001</v>
      </c>
    </row>
    <row r="238" spans="1:17" x14ac:dyDescent="0.2">
      <c r="A238">
        <v>-135</v>
      </c>
      <c r="B238">
        <v>394.83</v>
      </c>
      <c r="C238">
        <v>1.198</v>
      </c>
      <c r="D238">
        <v>1.2310000000000001</v>
      </c>
      <c r="E238" t="s">
        <v>443</v>
      </c>
      <c r="F238">
        <v>0.219</v>
      </c>
      <c r="G238">
        <v>1.135</v>
      </c>
      <c r="K238" t="s">
        <v>273</v>
      </c>
      <c r="L238" t="s">
        <v>49</v>
      </c>
      <c r="M238">
        <v>31.2</v>
      </c>
      <c r="N238">
        <v>28.8</v>
      </c>
      <c r="O238">
        <v>30.2</v>
      </c>
      <c r="P238">
        <v>29.6</v>
      </c>
      <c r="Q238">
        <v>31.2</v>
      </c>
    </row>
    <row r="239" spans="1:17" x14ac:dyDescent="0.2">
      <c r="A239">
        <v>-134</v>
      </c>
      <c r="B239">
        <v>392.87</v>
      </c>
      <c r="C239">
        <v>1.208</v>
      </c>
      <c r="D239">
        <v>1.2390000000000001</v>
      </c>
      <c r="E239" t="s">
        <v>444</v>
      </c>
      <c r="F239">
        <v>0.22800000000000001</v>
      </c>
      <c r="G239">
        <v>1.155</v>
      </c>
      <c r="K239" t="s">
        <v>274</v>
      </c>
      <c r="L239" t="s">
        <v>49</v>
      </c>
      <c r="M239">
        <v>17.2</v>
      </c>
      <c r="N239">
        <v>17.2</v>
      </c>
      <c r="O239">
        <v>19.600000000000001</v>
      </c>
      <c r="P239">
        <v>18</v>
      </c>
      <c r="Q239">
        <v>19.2</v>
      </c>
    </row>
    <row r="240" spans="1:17" x14ac:dyDescent="0.2">
      <c r="A240">
        <v>-133</v>
      </c>
      <c r="B240">
        <v>390.88</v>
      </c>
      <c r="C240">
        <v>1.232</v>
      </c>
      <c r="D240">
        <v>1.2470000000000001</v>
      </c>
      <c r="E240" t="s">
        <v>445</v>
      </c>
      <c r="F240">
        <v>0.23699999999999999</v>
      </c>
      <c r="G240">
        <v>1.2210000000000001</v>
      </c>
      <c r="K240" t="s">
        <v>275</v>
      </c>
      <c r="L240" t="s">
        <v>46</v>
      </c>
      <c r="M240">
        <v>10</v>
      </c>
      <c r="N240">
        <v>9.548</v>
      </c>
      <c r="O240">
        <v>9.2390000000000008</v>
      </c>
      <c r="P240">
        <v>8.83</v>
      </c>
      <c r="Q240">
        <v>9.7059999999999995</v>
      </c>
    </row>
    <row r="241" spans="1:17" x14ac:dyDescent="0.2">
      <c r="A241">
        <v>-132</v>
      </c>
      <c r="B241">
        <v>388.84</v>
      </c>
      <c r="C241">
        <v>1.2509999999999999</v>
      </c>
      <c r="D241">
        <v>1.254</v>
      </c>
      <c r="E241" t="s">
        <v>446</v>
      </c>
      <c r="F241">
        <v>0.247</v>
      </c>
      <c r="G241">
        <v>1.2709999999999999</v>
      </c>
      <c r="K241" t="s">
        <v>276</v>
      </c>
      <c r="L241" t="s">
        <v>46</v>
      </c>
      <c r="M241">
        <v>73.122</v>
      </c>
      <c r="N241">
        <v>75.97</v>
      </c>
      <c r="O241">
        <v>80.793999999999997</v>
      </c>
      <c r="P241">
        <v>79.183999999999997</v>
      </c>
      <c r="Q241">
        <v>78.504000000000005</v>
      </c>
    </row>
    <row r="242" spans="1:17" x14ac:dyDescent="0.2">
      <c r="A242">
        <v>-131</v>
      </c>
      <c r="B242">
        <v>386.76</v>
      </c>
      <c r="C242">
        <v>1.2609999999999999</v>
      </c>
      <c r="D242">
        <v>1.26</v>
      </c>
      <c r="E242" t="s">
        <v>447</v>
      </c>
      <c r="F242">
        <v>0.25700000000000001</v>
      </c>
      <c r="G242">
        <v>1.294</v>
      </c>
      <c r="K242" t="s">
        <v>277</v>
      </c>
      <c r="L242" t="s">
        <v>37</v>
      </c>
      <c r="M242">
        <v>0</v>
      </c>
      <c r="N242">
        <v>11.211</v>
      </c>
      <c r="O242">
        <v>11.394</v>
      </c>
      <c r="P242">
        <v>10.919</v>
      </c>
      <c r="Q242">
        <v>11.093</v>
      </c>
    </row>
    <row r="243" spans="1:17" x14ac:dyDescent="0.2">
      <c r="A243">
        <v>-130</v>
      </c>
      <c r="B243">
        <v>384.63</v>
      </c>
      <c r="C243">
        <v>1.2749999999999999</v>
      </c>
      <c r="D243">
        <v>1.2709999999999999</v>
      </c>
      <c r="E243" t="s">
        <v>448</v>
      </c>
      <c r="F243">
        <v>0.26300000000000001</v>
      </c>
      <c r="G243">
        <v>1.319</v>
      </c>
      <c r="K243" t="s">
        <v>278</v>
      </c>
      <c r="L243" t="s">
        <v>37</v>
      </c>
      <c r="M243">
        <v>0</v>
      </c>
      <c r="N243">
        <v>-2.5000000000000001E-2</v>
      </c>
      <c r="O243">
        <v>-0.126</v>
      </c>
      <c r="P243">
        <v>2E-3</v>
      </c>
      <c r="Q243">
        <v>-0.17899999999999999</v>
      </c>
    </row>
    <row r="244" spans="1:17" x14ac:dyDescent="0.2">
      <c r="A244">
        <v>-129</v>
      </c>
      <c r="B244">
        <v>382.47</v>
      </c>
      <c r="C244">
        <v>1.286</v>
      </c>
      <c r="D244">
        <v>1.2809999999999999</v>
      </c>
      <c r="E244" t="s">
        <v>449</v>
      </c>
      <c r="F244">
        <v>0.27500000000000002</v>
      </c>
      <c r="G244">
        <v>1.333</v>
      </c>
      <c r="K244" t="s">
        <v>279</v>
      </c>
      <c r="L244" t="s">
        <v>37</v>
      </c>
      <c r="M244">
        <v>0</v>
      </c>
      <c r="N244">
        <v>1E-3</v>
      </c>
      <c r="O244">
        <v>0</v>
      </c>
      <c r="P244">
        <v>0</v>
      </c>
      <c r="Q244">
        <v>1E-3</v>
      </c>
    </row>
    <row r="245" spans="1:17" x14ac:dyDescent="0.2">
      <c r="A245">
        <v>-128</v>
      </c>
      <c r="B245">
        <v>380.26</v>
      </c>
      <c r="C245">
        <v>1.294</v>
      </c>
      <c r="D245">
        <v>1.2869999999999999</v>
      </c>
      <c r="E245" t="s">
        <v>450</v>
      </c>
      <c r="F245">
        <v>0.28499999999999998</v>
      </c>
      <c r="G245">
        <v>1.3440000000000001</v>
      </c>
      <c r="K245" t="s">
        <v>280</v>
      </c>
      <c r="L245" t="s">
        <v>37</v>
      </c>
      <c r="M245">
        <v>0</v>
      </c>
      <c r="N245">
        <v>2.3E-2</v>
      </c>
      <c r="O245">
        <v>2.5999999999999999E-2</v>
      </c>
      <c r="P245">
        <v>2.1999999999999999E-2</v>
      </c>
      <c r="Q245">
        <v>2.9000000000000001E-2</v>
      </c>
    </row>
    <row r="246" spans="1:17" x14ac:dyDescent="0.2">
      <c r="A246">
        <v>-127</v>
      </c>
      <c r="B246">
        <v>378.01</v>
      </c>
      <c r="C246">
        <v>1.3069999999999999</v>
      </c>
      <c r="D246">
        <v>1.294</v>
      </c>
      <c r="E246" t="s">
        <v>451</v>
      </c>
      <c r="F246">
        <v>0.29699999999999999</v>
      </c>
      <c r="G246">
        <v>1.365</v>
      </c>
      <c r="K246" t="s">
        <v>281</v>
      </c>
      <c r="L246" t="s">
        <v>37</v>
      </c>
      <c r="M246">
        <v>62.216000000000001</v>
      </c>
      <c r="N246">
        <v>63.557000000000002</v>
      </c>
      <c r="O246">
        <v>60.307000000000002</v>
      </c>
      <c r="P246">
        <v>63.677999999999997</v>
      </c>
      <c r="Q246">
        <v>61.322000000000003</v>
      </c>
    </row>
    <row r="247" spans="1:17" x14ac:dyDescent="0.2">
      <c r="A247">
        <v>-126</v>
      </c>
      <c r="B247">
        <v>375.72</v>
      </c>
      <c r="C247">
        <v>1.3220000000000001</v>
      </c>
      <c r="D247">
        <v>1.302</v>
      </c>
      <c r="E247" t="s">
        <v>452</v>
      </c>
      <c r="F247">
        <v>0.309</v>
      </c>
      <c r="G247">
        <v>1.387</v>
      </c>
      <c r="K247" t="s">
        <v>282</v>
      </c>
      <c r="L247" t="s">
        <v>57</v>
      </c>
      <c r="M247">
        <v>3.1179999999999999</v>
      </c>
      <c r="N247">
        <v>3.294</v>
      </c>
      <c r="O247">
        <v>2.97</v>
      </c>
      <c r="P247">
        <v>3.2050000000000001</v>
      </c>
      <c r="Q247">
        <v>3.004</v>
      </c>
    </row>
    <row r="248" spans="1:17" x14ac:dyDescent="0.2">
      <c r="A248">
        <v>-125</v>
      </c>
      <c r="B248">
        <v>373.39</v>
      </c>
      <c r="C248">
        <v>1.339</v>
      </c>
      <c r="D248">
        <v>1.3109999999999999</v>
      </c>
      <c r="E248" t="s">
        <v>453</v>
      </c>
      <c r="F248">
        <v>0.32100000000000001</v>
      </c>
      <c r="G248">
        <v>1.4330000000000001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1.355</v>
      </c>
      <c r="D249">
        <v>1.3220000000000001</v>
      </c>
      <c r="E249" t="s">
        <v>454</v>
      </c>
      <c r="F249">
        <v>0.33</v>
      </c>
      <c r="G249">
        <v>1.462</v>
      </c>
      <c r="K249" t="s">
        <v>284</v>
      </c>
      <c r="L249" t="s">
        <v>46</v>
      </c>
      <c r="M249">
        <v>46.417000000000002</v>
      </c>
      <c r="N249">
        <v>44.667000000000002</v>
      </c>
      <c r="O249">
        <v>49.332999999999998</v>
      </c>
      <c r="P249">
        <v>44.667000000000002</v>
      </c>
      <c r="Q249">
        <v>47</v>
      </c>
    </row>
    <row r="250" spans="1:17" x14ac:dyDescent="0.2">
      <c r="A250">
        <v>-123</v>
      </c>
      <c r="B250">
        <v>368.61</v>
      </c>
      <c r="C250">
        <v>1.371</v>
      </c>
      <c r="D250">
        <v>1.333</v>
      </c>
      <c r="E250" t="s">
        <v>455</v>
      </c>
      <c r="F250">
        <v>0.34200000000000003</v>
      </c>
      <c r="G250">
        <v>1.4830000000000001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1.381</v>
      </c>
      <c r="D251">
        <v>1.345</v>
      </c>
      <c r="E251" t="s">
        <v>456</v>
      </c>
      <c r="F251">
        <v>0.35499999999999998</v>
      </c>
      <c r="G251">
        <v>1.488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1.387</v>
      </c>
      <c r="D252">
        <v>1.3560000000000001</v>
      </c>
      <c r="E252" t="s">
        <v>457</v>
      </c>
      <c r="F252">
        <v>0.36299999999999999</v>
      </c>
      <c r="G252">
        <v>1.488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1.4039999999999999</v>
      </c>
      <c r="D253">
        <v>1.3680000000000001</v>
      </c>
      <c r="E253" t="s">
        <v>458</v>
      </c>
      <c r="F253">
        <v>0.372</v>
      </c>
      <c r="G253">
        <v>1.514</v>
      </c>
    </row>
    <row r="254" spans="1:17" x14ac:dyDescent="0.2">
      <c r="A254">
        <v>-119</v>
      </c>
      <c r="B254">
        <v>358.56</v>
      </c>
      <c r="C254">
        <v>1.42</v>
      </c>
      <c r="D254">
        <v>1.38</v>
      </c>
      <c r="E254" t="s">
        <v>459</v>
      </c>
      <c r="F254">
        <v>0.39</v>
      </c>
      <c r="G254">
        <v>1.5369999999999999</v>
      </c>
    </row>
    <row r="255" spans="1:17" x14ac:dyDescent="0.2">
      <c r="A255">
        <v>-118</v>
      </c>
      <c r="B255">
        <v>355.95</v>
      </c>
      <c r="C255">
        <v>1.4330000000000001</v>
      </c>
      <c r="D255">
        <v>1.395</v>
      </c>
      <c r="E255" t="s">
        <v>460</v>
      </c>
      <c r="F255">
        <v>0.40300000000000002</v>
      </c>
      <c r="G255">
        <v>1.5509999999999999</v>
      </c>
    </row>
    <row r="256" spans="1:17" x14ac:dyDescent="0.2">
      <c r="A256">
        <v>-117</v>
      </c>
      <c r="B256">
        <v>353.3</v>
      </c>
      <c r="C256">
        <v>1.446</v>
      </c>
      <c r="D256">
        <v>1.407</v>
      </c>
      <c r="E256" t="s">
        <v>461</v>
      </c>
      <c r="F256">
        <v>0.41599999999999998</v>
      </c>
      <c r="G256">
        <v>1.5640000000000001</v>
      </c>
    </row>
    <row r="257" spans="1:7" x14ac:dyDescent="0.2">
      <c r="A257">
        <v>-116</v>
      </c>
      <c r="B257">
        <v>350.61</v>
      </c>
      <c r="C257">
        <v>1.458</v>
      </c>
      <c r="D257">
        <v>1.4219999999999999</v>
      </c>
      <c r="E257" t="s">
        <v>462</v>
      </c>
      <c r="F257">
        <v>0.43099999999999999</v>
      </c>
      <c r="G257">
        <v>1.5640000000000001</v>
      </c>
    </row>
    <row r="258" spans="1:7" x14ac:dyDescent="0.2">
      <c r="A258">
        <v>-115</v>
      </c>
      <c r="B258">
        <v>347.89</v>
      </c>
      <c r="C258">
        <v>1.468</v>
      </c>
      <c r="D258">
        <v>1.4339999999999999</v>
      </c>
      <c r="E258" t="s">
        <v>463</v>
      </c>
      <c r="F258">
        <v>0.44500000000000001</v>
      </c>
      <c r="G258">
        <v>1.5669999999999999</v>
      </c>
    </row>
    <row r="259" spans="1:7" x14ac:dyDescent="0.2">
      <c r="A259">
        <v>-114</v>
      </c>
      <c r="B259">
        <v>345.12</v>
      </c>
      <c r="C259">
        <v>1.4850000000000001</v>
      </c>
      <c r="D259">
        <v>1.4490000000000001</v>
      </c>
      <c r="E259" t="s">
        <v>464</v>
      </c>
      <c r="F259">
        <v>0.46</v>
      </c>
      <c r="G259">
        <v>1.589</v>
      </c>
    </row>
    <row r="260" spans="1:7" x14ac:dyDescent="0.2">
      <c r="A260">
        <v>-113</v>
      </c>
      <c r="B260">
        <v>342.32</v>
      </c>
      <c r="C260">
        <v>1.502</v>
      </c>
      <c r="D260">
        <v>1.466</v>
      </c>
      <c r="E260" t="s">
        <v>465</v>
      </c>
      <c r="F260">
        <v>0.47699999999999998</v>
      </c>
      <c r="G260">
        <v>1.61</v>
      </c>
    </row>
    <row r="261" spans="1:7" x14ac:dyDescent="0.2">
      <c r="A261">
        <v>-112</v>
      </c>
      <c r="B261">
        <v>339.49</v>
      </c>
      <c r="C261">
        <v>1.5189999999999999</v>
      </c>
      <c r="D261">
        <v>1.4810000000000001</v>
      </c>
      <c r="E261" t="s">
        <v>466</v>
      </c>
      <c r="F261">
        <v>0.49399999999999999</v>
      </c>
      <c r="G261">
        <v>1.629</v>
      </c>
    </row>
    <row r="262" spans="1:7" x14ac:dyDescent="0.2">
      <c r="A262">
        <v>-111</v>
      </c>
      <c r="B262">
        <v>336.61</v>
      </c>
      <c r="C262">
        <v>1.534</v>
      </c>
      <c r="D262">
        <v>1.4950000000000001</v>
      </c>
      <c r="E262" t="s">
        <v>467</v>
      </c>
      <c r="F262">
        <v>0.50900000000000001</v>
      </c>
      <c r="G262">
        <v>1.6439999999999999</v>
      </c>
    </row>
    <row r="263" spans="1:7" x14ac:dyDescent="0.2">
      <c r="A263">
        <v>-110</v>
      </c>
      <c r="B263">
        <v>333.71</v>
      </c>
      <c r="C263">
        <v>1.554</v>
      </c>
      <c r="D263">
        <v>1.5129999999999999</v>
      </c>
      <c r="E263" t="s">
        <v>468</v>
      </c>
      <c r="F263">
        <v>0.52600000000000002</v>
      </c>
      <c r="G263">
        <v>1.67</v>
      </c>
    </row>
    <row r="264" spans="1:7" x14ac:dyDescent="0.2">
      <c r="A264">
        <v>-109</v>
      </c>
      <c r="B264">
        <v>330.76</v>
      </c>
      <c r="C264">
        <v>1.5720000000000001</v>
      </c>
      <c r="D264">
        <v>1.5309999999999999</v>
      </c>
      <c r="E264" t="s">
        <v>469</v>
      </c>
      <c r="F264">
        <v>0.54600000000000004</v>
      </c>
      <c r="G264">
        <v>1.6919999999999999</v>
      </c>
    </row>
    <row r="265" spans="1:7" x14ac:dyDescent="0.2">
      <c r="A265">
        <v>-108</v>
      </c>
      <c r="B265">
        <v>327.79</v>
      </c>
      <c r="C265">
        <v>1.591</v>
      </c>
      <c r="D265">
        <v>1.548</v>
      </c>
      <c r="E265" t="s">
        <v>470</v>
      </c>
      <c r="F265">
        <v>0.56299999999999994</v>
      </c>
      <c r="G265">
        <v>1.7170000000000001</v>
      </c>
    </row>
    <row r="266" spans="1:7" x14ac:dyDescent="0.2">
      <c r="A266">
        <v>-107</v>
      </c>
      <c r="B266">
        <v>324.77</v>
      </c>
      <c r="C266">
        <v>1.615</v>
      </c>
      <c r="D266">
        <v>1.5669999999999999</v>
      </c>
      <c r="E266" t="s">
        <v>471</v>
      </c>
      <c r="F266">
        <v>0.58499999999999996</v>
      </c>
      <c r="G266">
        <v>1.746</v>
      </c>
    </row>
    <row r="267" spans="1:7" x14ac:dyDescent="0.2">
      <c r="A267">
        <v>-106</v>
      </c>
      <c r="B267">
        <v>321.73</v>
      </c>
      <c r="C267">
        <v>1.6319999999999999</v>
      </c>
      <c r="D267">
        <v>1.5880000000000001</v>
      </c>
      <c r="E267" t="s">
        <v>472</v>
      </c>
      <c r="F267">
        <v>0.60299999999999998</v>
      </c>
      <c r="G267">
        <v>1.76</v>
      </c>
    </row>
    <row r="268" spans="1:7" x14ac:dyDescent="0.2">
      <c r="A268">
        <v>-105</v>
      </c>
      <c r="B268">
        <v>318.64999999999998</v>
      </c>
      <c r="C268">
        <v>1.651</v>
      </c>
      <c r="D268">
        <v>1.6080000000000001</v>
      </c>
      <c r="E268" t="s">
        <v>473</v>
      </c>
      <c r="F268">
        <v>0.624</v>
      </c>
      <c r="G268">
        <v>1.778</v>
      </c>
    </row>
    <row r="269" spans="1:7" x14ac:dyDescent="0.2">
      <c r="A269">
        <v>-104</v>
      </c>
      <c r="B269">
        <v>315.54000000000002</v>
      </c>
      <c r="C269">
        <v>1.673</v>
      </c>
      <c r="D269">
        <v>1.627</v>
      </c>
      <c r="E269" t="s">
        <v>474</v>
      </c>
      <c r="F269">
        <v>0.64600000000000002</v>
      </c>
      <c r="G269">
        <v>1.8009999999999999</v>
      </c>
    </row>
    <row r="270" spans="1:7" x14ac:dyDescent="0.2">
      <c r="A270">
        <v>-103</v>
      </c>
      <c r="B270">
        <v>312.39999999999998</v>
      </c>
      <c r="C270">
        <v>1.6950000000000001</v>
      </c>
      <c r="D270">
        <v>1.65</v>
      </c>
      <c r="E270" t="s">
        <v>475</v>
      </c>
      <c r="F270">
        <v>0.66800000000000004</v>
      </c>
      <c r="G270">
        <v>1.8220000000000001</v>
      </c>
    </row>
    <row r="271" spans="1:7" x14ac:dyDescent="0.2">
      <c r="A271">
        <v>-102</v>
      </c>
      <c r="B271">
        <v>309.23</v>
      </c>
      <c r="C271">
        <v>1.7170000000000001</v>
      </c>
      <c r="D271">
        <v>1.6719999999999999</v>
      </c>
      <c r="E271" t="s">
        <v>476</v>
      </c>
      <c r="F271">
        <v>0.69099999999999995</v>
      </c>
      <c r="G271">
        <v>1.847</v>
      </c>
    </row>
    <row r="272" spans="1:7" x14ac:dyDescent="0.2">
      <c r="A272">
        <v>-101</v>
      </c>
      <c r="B272">
        <v>306.02999999999997</v>
      </c>
      <c r="C272">
        <v>1.7430000000000001</v>
      </c>
      <c r="D272">
        <v>1.6950000000000001</v>
      </c>
      <c r="E272" t="s">
        <v>477</v>
      </c>
      <c r="F272">
        <v>0.71499999999999997</v>
      </c>
      <c r="G272">
        <v>1.879</v>
      </c>
    </row>
    <row r="273" spans="1:7" x14ac:dyDescent="0.2">
      <c r="A273">
        <v>-100</v>
      </c>
      <c r="B273">
        <v>302.8</v>
      </c>
      <c r="C273">
        <v>1.77</v>
      </c>
      <c r="D273">
        <v>1.7210000000000001</v>
      </c>
      <c r="E273" t="s">
        <v>478</v>
      </c>
      <c r="F273">
        <v>0.73799999999999999</v>
      </c>
      <c r="G273">
        <v>1.9139999999999999</v>
      </c>
    </row>
    <row r="274" spans="1:7" x14ac:dyDescent="0.2">
      <c r="A274">
        <v>-99</v>
      </c>
      <c r="B274">
        <v>299.54000000000002</v>
      </c>
      <c r="C274">
        <v>1.7949999999999999</v>
      </c>
      <c r="D274">
        <v>1.742</v>
      </c>
      <c r="E274" t="s">
        <v>479</v>
      </c>
      <c r="F274">
        <v>0.76700000000000002</v>
      </c>
      <c r="G274">
        <v>1.9450000000000001</v>
      </c>
    </row>
    <row r="275" spans="1:7" x14ac:dyDescent="0.2">
      <c r="A275">
        <v>-98</v>
      </c>
      <c r="B275">
        <v>296.26</v>
      </c>
      <c r="C275">
        <v>1.823</v>
      </c>
      <c r="D275">
        <v>1.768</v>
      </c>
      <c r="E275" t="s">
        <v>480</v>
      </c>
      <c r="F275">
        <v>0.79100000000000004</v>
      </c>
      <c r="G275">
        <v>1.9810000000000001</v>
      </c>
    </row>
    <row r="276" spans="1:7" x14ac:dyDescent="0.2">
      <c r="A276">
        <v>-97</v>
      </c>
      <c r="B276">
        <v>292.95</v>
      </c>
      <c r="C276">
        <v>1.8520000000000001</v>
      </c>
      <c r="D276">
        <v>1.794</v>
      </c>
      <c r="E276" t="s">
        <v>481</v>
      </c>
      <c r="F276">
        <v>0.82099999999999995</v>
      </c>
      <c r="G276">
        <v>2.0139999999999998</v>
      </c>
    </row>
    <row r="277" spans="1:7" x14ac:dyDescent="0.2">
      <c r="A277">
        <v>-96</v>
      </c>
      <c r="B277">
        <v>289.61</v>
      </c>
      <c r="C277">
        <v>1.8819999999999999</v>
      </c>
      <c r="D277">
        <v>1.821</v>
      </c>
      <c r="E277" t="s">
        <v>482</v>
      </c>
      <c r="F277">
        <v>0.84899999999999998</v>
      </c>
      <c r="G277">
        <v>2.052</v>
      </c>
    </row>
    <row r="278" spans="1:7" x14ac:dyDescent="0.2">
      <c r="A278">
        <v>-95</v>
      </c>
      <c r="B278">
        <v>286.24</v>
      </c>
      <c r="C278">
        <v>1.9139999999999999</v>
      </c>
      <c r="D278">
        <v>1.85</v>
      </c>
      <c r="E278" t="s">
        <v>483</v>
      </c>
      <c r="F278">
        <v>0.877</v>
      </c>
      <c r="G278">
        <v>2.0939999999999999</v>
      </c>
    </row>
    <row r="279" spans="1:7" x14ac:dyDescent="0.2">
      <c r="A279">
        <v>-94</v>
      </c>
      <c r="B279">
        <v>282.86</v>
      </c>
      <c r="C279">
        <v>1.944</v>
      </c>
      <c r="D279">
        <v>1.8759999999999999</v>
      </c>
      <c r="E279" t="s">
        <v>484</v>
      </c>
      <c r="F279">
        <v>0.90700000000000003</v>
      </c>
      <c r="G279">
        <v>2.129</v>
      </c>
    </row>
    <row r="280" spans="1:7" x14ac:dyDescent="0.2">
      <c r="A280">
        <v>-93</v>
      </c>
      <c r="B280">
        <v>279.45</v>
      </c>
      <c r="C280">
        <v>1.976</v>
      </c>
      <c r="D280">
        <v>1.9079999999999999</v>
      </c>
      <c r="E280" t="s">
        <v>485</v>
      </c>
      <c r="F280">
        <v>0.93500000000000005</v>
      </c>
      <c r="G280">
        <v>2.1669999999999998</v>
      </c>
    </row>
    <row r="281" spans="1:7" x14ac:dyDescent="0.2">
      <c r="A281">
        <v>-92</v>
      </c>
      <c r="B281">
        <v>276.02</v>
      </c>
      <c r="C281">
        <v>2.0099999999999998</v>
      </c>
      <c r="D281">
        <v>1.94</v>
      </c>
      <c r="E281" t="s">
        <v>486</v>
      </c>
      <c r="F281">
        <v>0.96599999999999997</v>
      </c>
      <c r="G281">
        <v>2.2109999999999999</v>
      </c>
    </row>
    <row r="282" spans="1:7" x14ac:dyDescent="0.2">
      <c r="A282">
        <v>-91</v>
      </c>
      <c r="B282">
        <v>272.57</v>
      </c>
      <c r="C282">
        <v>2.0470000000000002</v>
      </c>
      <c r="D282">
        <v>1.972</v>
      </c>
      <c r="E282" t="s">
        <v>487</v>
      </c>
      <c r="F282">
        <v>0</v>
      </c>
      <c r="G282">
        <v>2.2559999999999998</v>
      </c>
    </row>
    <row r="283" spans="1:7" x14ac:dyDescent="0.2">
      <c r="A283">
        <v>-90</v>
      </c>
      <c r="B283">
        <v>269.08999999999997</v>
      </c>
      <c r="C283">
        <v>2.085</v>
      </c>
      <c r="D283">
        <v>2.008</v>
      </c>
      <c r="E283" t="s">
        <v>488</v>
      </c>
      <c r="F283">
        <v>3.3000000000000002E-2</v>
      </c>
      <c r="G283">
        <v>2.3050000000000002</v>
      </c>
    </row>
    <row r="284" spans="1:7" x14ac:dyDescent="0.2">
      <c r="A284">
        <v>-89</v>
      </c>
      <c r="B284">
        <v>265.60000000000002</v>
      </c>
      <c r="C284">
        <v>2.1230000000000002</v>
      </c>
      <c r="D284">
        <v>2.0409999999999999</v>
      </c>
      <c r="E284" t="s">
        <v>489</v>
      </c>
      <c r="F284">
        <v>6.9000000000000006E-2</v>
      </c>
      <c r="G284">
        <v>2.3580000000000001</v>
      </c>
    </row>
    <row r="285" spans="1:7" x14ac:dyDescent="0.2">
      <c r="A285">
        <v>-88</v>
      </c>
      <c r="B285">
        <v>262.08999999999997</v>
      </c>
      <c r="C285">
        <v>2.1640000000000001</v>
      </c>
      <c r="D285">
        <v>2.0790000000000002</v>
      </c>
      <c r="E285" t="s">
        <v>490</v>
      </c>
      <c r="F285">
        <v>0.106</v>
      </c>
      <c r="G285">
        <v>2.4039999999999999</v>
      </c>
    </row>
    <row r="286" spans="1:7" x14ac:dyDescent="0.2">
      <c r="A286">
        <v>-87</v>
      </c>
      <c r="B286">
        <v>258.57</v>
      </c>
      <c r="C286">
        <v>2.2040000000000002</v>
      </c>
      <c r="D286">
        <v>2.1160000000000001</v>
      </c>
      <c r="E286" t="s">
        <v>491</v>
      </c>
      <c r="F286">
        <v>0.14399999999999999</v>
      </c>
      <c r="G286">
        <v>2.452</v>
      </c>
    </row>
    <row r="287" spans="1:7" x14ac:dyDescent="0.2">
      <c r="A287">
        <v>-86</v>
      </c>
      <c r="B287">
        <v>255.03</v>
      </c>
      <c r="C287">
        <v>2.2450000000000001</v>
      </c>
      <c r="D287">
        <v>2.1560000000000001</v>
      </c>
      <c r="E287" t="s">
        <v>492</v>
      </c>
      <c r="F287">
        <v>0.186</v>
      </c>
      <c r="G287">
        <v>2.4990000000000001</v>
      </c>
    </row>
    <row r="288" spans="1:7" x14ac:dyDescent="0.2">
      <c r="A288">
        <v>-85</v>
      </c>
      <c r="B288">
        <v>251.47</v>
      </c>
      <c r="C288">
        <v>2.2890000000000001</v>
      </c>
      <c r="D288">
        <v>2.1960000000000002</v>
      </c>
      <c r="E288" t="s">
        <v>493</v>
      </c>
      <c r="F288">
        <v>0.22600000000000001</v>
      </c>
      <c r="G288">
        <v>2.5510000000000002</v>
      </c>
    </row>
    <row r="289" spans="1:7" x14ac:dyDescent="0.2">
      <c r="A289">
        <v>-84</v>
      </c>
      <c r="B289">
        <v>247.9</v>
      </c>
      <c r="C289">
        <v>2.335</v>
      </c>
      <c r="D289">
        <v>2.2389999999999999</v>
      </c>
      <c r="E289" t="s">
        <v>494</v>
      </c>
      <c r="F289">
        <v>0.27100000000000002</v>
      </c>
      <c r="G289">
        <v>2.6030000000000002</v>
      </c>
    </row>
    <row r="290" spans="1:7" x14ac:dyDescent="0.2">
      <c r="A290">
        <v>-83</v>
      </c>
      <c r="B290">
        <v>244.32</v>
      </c>
      <c r="C290">
        <v>2.38</v>
      </c>
      <c r="D290">
        <v>2.2829999999999999</v>
      </c>
      <c r="E290" t="s">
        <v>495</v>
      </c>
      <c r="F290">
        <v>0.312</v>
      </c>
      <c r="G290">
        <v>2.6560000000000001</v>
      </c>
    </row>
    <row r="291" spans="1:7" x14ac:dyDescent="0.2">
      <c r="A291">
        <v>-82</v>
      </c>
      <c r="B291">
        <v>240.73</v>
      </c>
      <c r="C291">
        <v>2.4279999999999999</v>
      </c>
      <c r="D291">
        <v>2.3290000000000002</v>
      </c>
      <c r="E291" t="s">
        <v>496</v>
      </c>
      <c r="F291">
        <v>0.36</v>
      </c>
      <c r="G291">
        <v>2.7120000000000002</v>
      </c>
    </row>
    <row r="292" spans="1:7" x14ac:dyDescent="0.2">
      <c r="A292">
        <v>-81</v>
      </c>
      <c r="B292">
        <v>237.12</v>
      </c>
      <c r="C292">
        <v>2.4780000000000002</v>
      </c>
      <c r="D292">
        <v>2.3769999999999998</v>
      </c>
      <c r="E292" t="s">
        <v>497</v>
      </c>
      <c r="F292">
        <v>0.40899999999999997</v>
      </c>
      <c r="G292">
        <v>2.7669999999999999</v>
      </c>
    </row>
    <row r="293" spans="1:7" x14ac:dyDescent="0.2">
      <c r="A293">
        <v>-80</v>
      </c>
      <c r="B293">
        <v>233.51</v>
      </c>
      <c r="C293">
        <v>2.5270000000000001</v>
      </c>
      <c r="D293">
        <v>2.4260000000000002</v>
      </c>
      <c r="E293" t="s">
        <v>498</v>
      </c>
      <c r="F293">
        <v>0.45600000000000002</v>
      </c>
      <c r="G293">
        <v>2.823</v>
      </c>
    </row>
    <row r="294" spans="1:7" x14ac:dyDescent="0.2">
      <c r="A294">
        <v>-79</v>
      </c>
      <c r="B294">
        <v>229.9</v>
      </c>
      <c r="C294">
        <v>2.5779999999999998</v>
      </c>
      <c r="D294">
        <v>2.4780000000000002</v>
      </c>
      <c r="E294" t="s">
        <v>499</v>
      </c>
      <c r="F294">
        <v>0.50800000000000001</v>
      </c>
      <c r="G294">
        <v>2.8759999999999999</v>
      </c>
    </row>
    <row r="295" spans="1:7" x14ac:dyDescent="0.2">
      <c r="A295">
        <v>-78</v>
      </c>
      <c r="B295">
        <v>226.27</v>
      </c>
      <c r="C295">
        <v>2.6320000000000001</v>
      </c>
      <c r="D295">
        <v>2.5289999999999999</v>
      </c>
      <c r="E295" t="s">
        <v>500</v>
      </c>
      <c r="F295">
        <v>0.56299999999999994</v>
      </c>
      <c r="G295">
        <v>2.93</v>
      </c>
    </row>
    <row r="296" spans="1:7" x14ac:dyDescent="0.2">
      <c r="A296">
        <v>-77</v>
      </c>
      <c r="B296">
        <v>222.65</v>
      </c>
      <c r="C296">
        <v>2.6840000000000002</v>
      </c>
      <c r="D296">
        <v>2.5840000000000001</v>
      </c>
      <c r="E296" t="s">
        <v>501</v>
      </c>
      <c r="F296">
        <v>0.61499999999999999</v>
      </c>
      <c r="G296">
        <v>2.9809999999999999</v>
      </c>
    </row>
    <row r="297" spans="1:7" x14ac:dyDescent="0.2">
      <c r="A297">
        <v>-76</v>
      </c>
      <c r="B297">
        <v>219.02</v>
      </c>
      <c r="C297">
        <v>2.742</v>
      </c>
      <c r="D297">
        <v>2.6379999999999999</v>
      </c>
      <c r="E297" t="s">
        <v>502</v>
      </c>
      <c r="F297">
        <v>0.67300000000000004</v>
      </c>
      <c r="G297">
        <v>3.0430000000000001</v>
      </c>
    </row>
    <row r="298" spans="1:7" x14ac:dyDescent="0.2">
      <c r="A298">
        <v>-75</v>
      </c>
      <c r="B298">
        <v>215.38</v>
      </c>
      <c r="C298">
        <v>2.8039999999999998</v>
      </c>
      <c r="D298">
        <v>2.698</v>
      </c>
      <c r="E298" t="s">
        <v>503</v>
      </c>
      <c r="F298">
        <v>0.73399999999999999</v>
      </c>
      <c r="G298">
        <v>3.1080000000000001</v>
      </c>
    </row>
    <row r="299" spans="1:7" x14ac:dyDescent="0.2">
      <c r="A299">
        <v>-74</v>
      </c>
      <c r="B299">
        <v>211.75</v>
      </c>
      <c r="C299">
        <v>2.8660000000000001</v>
      </c>
      <c r="D299">
        <v>2.76</v>
      </c>
      <c r="E299" t="s">
        <v>504</v>
      </c>
      <c r="F299">
        <v>0.79600000000000004</v>
      </c>
      <c r="G299">
        <v>3.1720000000000002</v>
      </c>
    </row>
    <row r="300" spans="1:7" x14ac:dyDescent="0.2">
      <c r="A300">
        <v>-73</v>
      </c>
      <c r="B300">
        <v>208.12</v>
      </c>
      <c r="C300">
        <v>2.9279999999999999</v>
      </c>
      <c r="D300">
        <v>2.823</v>
      </c>
      <c r="E300" t="s">
        <v>505</v>
      </c>
      <c r="F300">
        <v>0.85699999999999998</v>
      </c>
      <c r="G300">
        <v>3.234</v>
      </c>
    </row>
    <row r="301" spans="1:7" x14ac:dyDescent="0.2">
      <c r="A301">
        <v>-72</v>
      </c>
      <c r="B301">
        <v>204.49</v>
      </c>
      <c r="C301">
        <v>2.9950000000000001</v>
      </c>
      <c r="D301">
        <v>2.8879999999999999</v>
      </c>
      <c r="E301" t="s">
        <v>506</v>
      </c>
      <c r="F301">
        <v>0.92600000000000005</v>
      </c>
      <c r="G301">
        <v>3.3010000000000002</v>
      </c>
    </row>
    <row r="302" spans="1:7" x14ac:dyDescent="0.2">
      <c r="A302">
        <v>-71</v>
      </c>
      <c r="B302">
        <v>200.86</v>
      </c>
      <c r="C302">
        <v>3.0630000000000002</v>
      </c>
      <c r="D302">
        <v>2.9550000000000001</v>
      </c>
      <c r="E302" t="s">
        <v>507</v>
      </c>
      <c r="F302">
        <v>0.99399999999999999</v>
      </c>
      <c r="G302">
        <v>3.37</v>
      </c>
    </row>
    <row r="303" spans="1:7" x14ac:dyDescent="0.2">
      <c r="A303">
        <v>-70</v>
      </c>
      <c r="B303">
        <v>197.24</v>
      </c>
      <c r="C303">
        <v>3.133</v>
      </c>
      <c r="D303">
        <v>3.0270000000000001</v>
      </c>
      <c r="E303" t="s">
        <v>508</v>
      </c>
      <c r="F303">
        <v>6.3E-2</v>
      </c>
      <c r="G303">
        <v>3.4380000000000002</v>
      </c>
    </row>
    <row r="304" spans="1:7" x14ac:dyDescent="0.2">
      <c r="A304">
        <v>-69</v>
      </c>
      <c r="B304">
        <v>193.62</v>
      </c>
      <c r="C304">
        <v>3.2090000000000001</v>
      </c>
      <c r="D304">
        <v>3.0990000000000002</v>
      </c>
      <c r="E304" t="s">
        <v>509</v>
      </c>
      <c r="F304">
        <v>0.14000000000000001</v>
      </c>
      <c r="G304">
        <v>3.5150000000000001</v>
      </c>
    </row>
    <row r="305" spans="1:7" x14ac:dyDescent="0.2">
      <c r="A305">
        <v>-68</v>
      </c>
      <c r="B305">
        <v>190.02</v>
      </c>
      <c r="C305">
        <v>3.286</v>
      </c>
      <c r="D305">
        <v>3.1760000000000002</v>
      </c>
      <c r="E305" t="s">
        <v>510</v>
      </c>
      <c r="F305">
        <v>0.219</v>
      </c>
      <c r="G305">
        <v>3.5920000000000001</v>
      </c>
    </row>
    <row r="306" spans="1:7" x14ac:dyDescent="0.2">
      <c r="A306">
        <v>-67</v>
      </c>
      <c r="B306">
        <v>186.42</v>
      </c>
      <c r="C306">
        <v>3.3660000000000001</v>
      </c>
      <c r="D306">
        <v>3.2559999999999998</v>
      </c>
      <c r="E306" t="s">
        <v>511</v>
      </c>
      <c r="F306">
        <v>0.29499999999999998</v>
      </c>
      <c r="G306">
        <v>3.6760000000000002</v>
      </c>
    </row>
    <row r="307" spans="1:7" x14ac:dyDescent="0.2">
      <c r="A307">
        <v>-66</v>
      </c>
      <c r="B307">
        <v>182.83</v>
      </c>
      <c r="C307">
        <v>3.4489999999999998</v>
      </c>
      <c r="D307">
        <v>3.3410000000000002</v>
      </c>
      <c r="E307" t="s">
        <v>512</v>
      </c>
      <c r="F307">
        <v>0.38</v>
      </c>
      <c r="G307">
        <v>3.76</v>
      </c>
    </row>
    <row r="308" spans="1:7" x14ac:dyDescent="0.2">
      <c r="A308">
        <v>-65</v>
      </c>
      <c r="B308">
        <v>179.26</v>
      </c>
      <c r="C308">
        <v>3.5379999999999998</v>
      </c>
      <c r="D308">
        <v>3.4260000000000002</v>
      </c>
      <c r="E308" t="s">
        <v>513</v>
      </c>
      <c r="F308">
        <v>0.47099999999999997</v>
      </c>
      <c r="G308">
        <v>3.8490000000000002</v>
      </c>
    </row>
    <row r="309" spans="1:7" x14ac:dyDescent="0.2">
      <c r="A309">
        <v>-64</v>
      </c>
      <c r="B309">
        <v>175.7</v>
      </c>
      <c r="C309">
        <v>3.6269999999999998</v>
      </c>
      <c r="D309">
        <v>3.516</v>
      </c>
      <c r="E309" t="s">
        <v>514</v>
      </c>
      <c r="F309">
        <v>0.56399999999999995</v>
      </c>
      <c r="G309">
        <v>3.9340000000000002</v>
      </c>
    </row>
    <row r="310" spans="1:7" x14ac:dyDescent="0.2">
      <c r="A310">
        <v>-63</v>
      </c>
      <c r="B310">
        <v>172.16</v>
      </c>
      <c r="C310">
        <v>3.7229999999999999</v>
      </c>
      <c r="D310">
        <v>3.6150000000000002</v>
      </c>
      <c r="E310" t="s">
        <v>515</v>
      </c>
      <c r="F310">
        <v>0.66100000000000003</v>
      </c>
      <c r="G310">
        <v>4.0250000000000004</v>
      </c>
    </row>
    <row r="311" spans="1:7" x14ac:dyDescent="0.2">
      <c r="A311">
        <v>-62</v>
      </c>
      <c r="B311">
        <v>168.63</v>
      </c>
      <c r="C311">
        <v>3.8260000000000001</v>
      </c>
      <c r="D311">
        <v>3.7189999999999999</v>
      </c>
      <c r="E311" t="s">
        <v>516</v>
      </c>
      <c r="F311">
        <v>0.76400000000000001</v>
      </c>
      <c r="G311">
        <v>4.125</v>
      </c>
    </row>
    <row r="312" spans="1:7" x14ac:dyDescent="0.2">
      <c r="A312">
        <v>-61</v>
      </c>
      <c r="B312">
        <v>165.12</v>
      </c>
      <c r="C312">
        <v>3.93</v>
      </c>
      <c r="D312">
        <v>3.8260000000000001</v>
      </c>
      <c r="E312" t="s">
        <v>517</v>
      </c>
      <c r="F312">
        <v>0.86899999999999999</v>
      </c>
      <c r="G312">
        <v>4.2229999999999999</v>
      </c>
    </row>
    <row r="313" spans="1:7" x14ac:dyDescent="0.2">
      <c r="A313">
        <v>-60</v>
      </c>
      <c r="B313">
        <v>161.63</v>
      </c>
      <c r="C313">
        <v>4.04</v>
      </c>
      <c r="D313">
        <v>3.9359999999999999</v>
      </c>
      <c r="E313" t="s">
        <v>518</v>
      </c>
      <c r="F313">
        <v>0.98399999999999999</v>
      </c>
      <c r="G313">
        <v>4.3289999999999997</v>
      </c>
    </row>
    <row r="314" spans="1:7" x14ac:dyDescent="0.2">
      <c r="A314">
        <v>-59</v>
      </c>
      <c r="B314">
        <v>158.16</v>
      </c>
      <c r="C314">
        <v>4.1539999999999999</v>
      </c>
      <c r="D314">
        <v>4.0519999999999996</v>
      </c>
      <c r="E314" t="s">
        <v>519</v>
      </c>
      <c r="F314">
        <v>0.1</v>
      </c>
      <c r="G314">
        <v>4.4400000000000004</v>
      </c>
    </row>
    <row r="315" spans="1:7" x14ac:dyDescent="0.2">
      <c r="A315">
        <v>-58</v>
      </c>
      <c r="B315">
        <v>154.72</v>
      </c>
      <c r="C315">
        <v>4.2720000000000002</v>
      </c>
      <c r="D315">
        <v>4.1710000000000003</v>
      </c>
      <c r="E315" t="s">
        <v>520</v>
      </c>
      <c r="F315">
        <v>0.22</v>
      </c>
      <c r="G315">
        <v>4.5529999999999999</v>
      </c>
    </row>
    <row r="316" spans="1:7" x14ac:dyDescent="0.2">
      <c r="A316">
        <v>-57</v>
      </c>
      <c r="B316">
        <v>151.30000000000001</v>
      </c>
      <c r="C316">
        <v>4.391</v>
      </c>
      <c r="D316">
        <v>4.2949999999999999</v>
      </c>
      <c r="E316" t="s">
        <v>521</v>
      </c>
      <c r="F316">
        <v>0.33800000000000002</v>
      </c>
      <c r="G316">
        <v>4.6689999999999996</v>
      </c>
    </row>
    <row r="317" spans="1:7" x14ac:dyDescent="0.2">
      <c r="A317">
        <v>-56</v>
      </c>
      <c r="B317">
        <v>147.9</v>
      </c>
      <c r="C317">
        <v>4.5199999999999996</v>
      </c>
      <c r="D317">
        <v>4.4249999999999998</v>
      </c>
      <c r="E317" t="s">
        <v>522</v>
      </c>
      <c r="F317">
        <v>0.47099999999999997</v>
      </c>
      <c r="G317">
        <v>4.79</v>
      </c>
    </row>
    <row r="318" spans="1:7" x14ac:dyDescent="0.2">
      <c r="A318">
        <v>-55</v>
      </c>
      <c r="B318">
        <v>144.53</v>
      </c>
      <c r="C318">
        <v>4.6520000000000001</v>
      </c>
      <c r="D318">
        <v>4.5590000000000002</v>
      </c>
      <c r="E318" t="s">
        <v>523</v>
      </c>
      <c r="F318">
        <v>0.60499999999999998</v>
      </c>
      <c r="G318">
        <v>4.9169999999999998</v>
      </c>
    </row>
    <row r="319" spans="1:7" x14ac:dyDescent="0.2">
      <c r="A319">
        <v>-54</v>
      </c>
      <c r="B319">
        <v>141.19</v>
      </c>
      <c r="C319">
        <v>4.7919999999999998</v>
      </c>
      <c r="D319">
        <v>4.7009999999999996</v>
      </c>
      <c r="E319" t="s">
        <v>524</v>
      </c>
      <c r="F319">
        <v>0.748</v>
      </c>
      <c r="G319">
        <v>5.0529999999999999</v>
      </c>
    </row>
    <row r="320" spans="1:7" x14ac:dyDescent="0.2">
      <c r="A320">
        <v>-53</v>
      </c>
      <c r="B320">
        <v>137.88999999999999</v>
      </c>
      <c r="C320">
        <v>4.9390000000000001</v>
      </c>
      <c r="D320">
        <v>4.8490000000000002</v>
      </c>
      <c r="E320" t="s">
        <v>525</v>
      </c>
      <c r="F320">
        <v>0.89500000000000002</v>
      </c>
      <c r="G320">
        <v>5.1970000000000001</v>
      </c>
    </row>
    <row r="321" spans="1:7" x14ac:dyDescent="0.2">
      <c r="A321">
        <v>-52</v>
      </c>
      <c r="B321">
        <v>134.61000000000001</v>
      </c>
      <c r="C321">
        <v>5.09</v>
      </c>
      <c r="D321">
        <v>5</v>
      </c>
      <c r="E321" t="s">
        <v>526</v>
      </c>
      <c r="F321">
        <v>4.9000000000000002E-2</v>
      </c>
      <c r="G321">
        <v>5.3460000000000001</v>
      </c>
    </row>
    <row r="322" spans="1:7" x14ac:dyDescent="0.2">
      <c r="A322">
        <v>-51</v>
      </c>
      <c r="B322">
        <v>131.37</v>
      </c>
      <c r="C322">
        <v>5.25</v>
      </c>
      <c r="D322">
        <v>5.1589999999999998</v>
      </c>
      <c r="E322" t="s">
        <v>527</v>
      </c>
      <c r="F322">
        <v>0.20899999999999999</v>
      </c>
      <c r="G322">
        <v>5.5060000000000002</v>
      </c>
    </row>
    <row r="323" spans="1:7" x14ac:dyDescent="0.2">
      <c r="A323">
        <v>-50</v>
      </c>
      <c r="B323">
        <v>128.16</v>
      </c>
      <c r="C323">
        <v>5.4189999999999996</v>
      </c>
      <c r="D323">
        <v>5.3289999999999997</v>
      </c>
      <c r="E323" t="s">
        <v>528</v>
      </c>
      <c r="F323">
        <v>0.379</v>
      </c>
      <c r="G323">
        <v>5.6749999999999998</v>
      </c>
    </row>
    <row r="324" spans="1:7" x14ac:dyDescent="0.2">
      <c r="A324">
        <v>-49</v>
      </c>
      <c r="B324">
        <v>124.99</v>
      </c>
      <c r="C324">
        <v>5.5979999999999999</v>
      </c>
      <c r="D324">
        <v>5.5069999999999997</v>
      </c>
      <c r="E324" t="s">
        <v>529</v>
      </c>
      <c r="F324">
        <v>0.55800000000000005</v>
      </c>
      <c r="G324">
        <v>5.8559999999999999</v>
      </c>
    </row>
    <row r="325" spans="1:7" x14ac:dyDescent="0.2">
      <c r="A325">
        <v>-48</v>
      </c>
      <c r="B325">
        <v>121.85</v>
      </c>
      <c r="C325">
        <v>5.7859999999999996</v>
      </c>
      <c r="D325">
        <v>5.6909999999999998</v>
      </c>
      <c r="E325" t="s">
        <v>530</v>
      </c>
      <c r="F325">
        <v>0.746</v>
      </c>
      <c r="G325">
        <v>6.0419999999999998</v>
      </c>
    </row>
    <row r="326" spans="1:7" x14ac:dyDescent="0.2">
      <c r="A326">
        <v>-47</v>
      </c>
      <c r="B326">
        <v>118.76</v>
      </c>
      <c r="C326">
        <v>5.98</v>
      </c>
      <c r="D326">
        <v>5.8849999999999998</v>
      </c>
      <c r="E326" t="s">
        <v>531</v>
      </c>
      <c r="F326">
        <v>0.93799999999999994</v>
      </c>
      <c r="G326">
        <v>6.2409999999999997</v>
      </c>
    </row>
    <row r="327" spans="1:7" x14ac:dyDescent="0.2">
      <c r="A327">
        <v>-46</v>
      </c>
      <c r="B327">
        <v>115.7</v>
      </c>
      <c r="C327">
        <v>6.1820000000000004</v>
      </c>
      <c r="D327">
        <v>6.085</v>
      </c>
      <c r="E327" t="s">
        <v>532</v>
      </c>
      <c r="F327">
        <v>0.14000000000000001</v>
      </c>
      <c r="G327">
        <v>6.4470000000000001</v>
      </c>
    </row>
    <row r="328" spans="1:7" x14ac:dyDescent="0.2">
      <c r="A328">
        <v>-45</v>
      </c>
      <c r="B328">
        <v>112.69</v>
      </c>
      <c r="C328">
        <v>6.3949999999999996</v>
      </c>
      <c r="D328">
        <v>6.2969999999999997</v>
      </c>
      <c r="E328" t="s">
        <v>533</v>
      </c>
      <c r="F328">
        <v>0.35399999999999998</v>
      </c>
      <c r="G328">
        <v>6.6609999999999996</v>
      </c>
    </row>
    <row r="329" spans="1:7" x14ac:dyDescent="0.2">
      <c r="A329">
        <v>-44</v>
      </c>
      <c r="B329">
        <v>109.72</v>
      </c>
      <c r="C329">
        <v>6.6150000000000002</v>
      </c>
      <c r="D329">
        <v>6.5190000000000001</v>
      </c>
      <c r="E329" t="s">
        <v>534</v>
      </c>
      <c r="F329">
        <v>0.57499999999999996</v>
      </c>
      <c r="G329">
        <v>6.8789999999999996</v>
      </c>
    </row>
    <row r="330" spans="1:7" x14ac:dyDescent="0.2">
      <c r="A330">
        <v>-43</v>
      </c>
      <c r="B330">
        <v>106.8</v>
      </c>
      <c r="C330">
        <v>6.8449999999999998</v>
      </c>
      <c r="D330">
        <v>6.7480000000000002</v>
      </c>
      <c r="E330" t="s">
        <v>535</v>
      </c>
      <c r="F330">
        <v>0.80500000000000005</v>
      </c>
      <c r="G330">
        <v>7.1109999999999998</v>
      </c>
    </row>
    <row r="331" spans="1:7" x14ac:dyDescent="0.2">
      <c r="A331">
        <v>-42</v>
      </c>
      <c r="B331">
        <v>103.92</v>
      </c>
      <c r="C331">
        <v>7.0890000000000004</v>
      </c>
      <c r="D331">
        <v>6.99</v>
      </c>
      <c r="E331" t="s">
        <v>536</v>
      </c>
      <c r="F331">
        <v>5.2999999999999999E-2</v>
      </c>
      <c r="G331">
        <v>7.3559999999999999</v>
      </c>
    </row>
    <row r="332" spans="1:7" x14ac:dyDescent="0.2">
      <c r="A332">
        <v>-41</v>
      </c>
      <c r="B332">
        <v>101.09</v>
      </c>
      <c r="C332">
        <v>7.3460000000000001</v>
      </c>
      <c r="D332">
        <v>7.2510000000000003</v>
      </c>
      <c r="E332" t="s">
        <v>537</v>
      </c>
      <c r="F332">
        <v>0.309</v>
      </c>
      <c r="G332">
        <v>7.6079999999999997</v>
      </c>
    </row>
    <row r="333" spans="1:7" x14ac:dyDescent="0.2">
      <c r="A333">
        <v>-40</v>
      </c>
      <c r="B333">
        <v>98.3</v>
      </c>
      <c r="C333">
        <v>7.6150000000000002</v>
      </c>
      <c r="D333">
        <v>7.5220000000000002</v>
      </c>
      <c r="E333" t="s">
        <v>538</v>
      </c>
      <c r="F333">
        <v>0.57899999999999996</v>
      </c>
      <c r="G333">
        <v>7.8719999999999999</v>
      </c>
    </row>
    <row r="334" spans="1:7" x14ac:dyDescent="0.2">
      <c r="A334">
        <v>-39</v>
      </c>
      <c r="B334">
        <v>95.57</v>
      </c>
      <c r="C334">
        <v>7.8940000000000001</v>
      </c>
      <c r="D334">
        <v>7.7990000000000004</v>
      </c>
      <c r="E334" t="s">
        <v>539</v>
      </c>
      <c r="F334">
        <v>0.86</v>
      </c>
      <c r="G334">
        <v>8.1509999999999998</v>
      </c>
    </row>
    <row r="335" spans="1:7" x14ac:dyDescent="0.2">
      <c r="A335">
        <v>-38</v>
      </c>
      <c r="B335">
        <v>92.89</v>
      </c>
      <c r="C335">
        <v>8.1839999999999993</v>
      </c>
      <c r="D335">
        <v>8.0939999999999994</v>
      </c>
      <c r="E335" t="s">
        <v>540</v>
      </c>
      <c r="F335">
        <v>0.152</v>
      </c>
      <c r="G335">
        <v>8.4329999999999998</v>
      </c>
    </row>
    <row r="336" spans="1:7" x14ac:dyDescent="0.2">
      <c r="A336">
        <v>-37</v>
      </c>
      <c r="B336">
        <v>90.26</v>
      </c>
      <c r="C336">
        <v>8.4860000000000007</v>
      </c>
      <c r="D336">
        <v>8.3989999999999991</v>
      </c>
      <c r="E336" t="s">
        <v>541</v>
      </c>
      <c r="F336">
        <v>0.45900000000000002</v>
      </c>
      <c r="G336">
        <v>8.7249999999999996</v>
      </c>
    </row>
    <row r="337" spans="1:7" x14ac:dyDescent="0.2">
      <c r="A337">
        <v>-36</v>
      </c>
      <c r="B337">
        <v>87.69</v>
      </c>
      <c r="C337">
        <v>8.8049999999999997</v>
      </c>
      <c r="D337">
        <v>8.7159999999999993</v>
      </c>
      <c r="E337" t="s">
        <v>542</v>
      </c>
      <c r="F337">
        <v>0.78100000000000003</v>
      </c>
      <c r="G337">
        <v>9.0440000000000005</v>
      </c>
    </row>
    <row r="338" spans="1:7" x14ac:dyDescent="0.2">
      <c r="A338">
        <v>-35</v>
      </c>
      <c r="B338">
        <v>85.17</v>
      </c>
      <c r="C338">
        <v>9.1449999999999996</v>
      </c>
      <c r="D338">
        <v>9.0589999999999993</v>
      </c>
      <c r="E338" t="s">
        <v>543</v>
      </c>
      <c r="F338">
        <v>0.122</v>
      </c>
      <c r="G338">
        <v>9.3759999999999994</v>
      </c>
    </row>
    <row r="339" spans="1:7" x14ac:dyDescent="0.2">
      <c r="A339">
        <v>-34</v>
      </c>
      <c r="B339">
        <v>82.71</v>
      </c>
      <c r="C339">
        <v>9.4960000000000004</v>
      </c>
      <c r="D339">
        <v>9.4090000000000007</v>
      </c>
      <c r="E339" t="s">
        <v>544</v>
      </c>
      <c r="F339">
        <v>0.47499999999999998</v>
      </c>
      <c r="G339">
        <v>9.7240000000000002</v>
      </c>
    </row>
    <row r="340" spans="1:7" x14ac:dyDescent="0.2">
      <c r="A340">
        <v>-33</v>
      </c>
      <c r="B340">
        <v>80.31</v>
      </c>
      <c r="C340">
        <v>9.86</v>
      </c>
      <c r="D340">
        <v>9.7720000000000002</v>
      </c>
      <c r="E340" t="s">
        <v>545</v>
      </c>
      <c r="F340" t="s">
        <v>546</v>
      </c>
      <c r="G340">
        <v>8.7999999999999995E-2</v>
      </c>
    </row>
    <row r="341" spans="1:7" x14ac:dyDescent="0.2">
      <c r="A341">
        <v>-32</v>
      </c>
      <c r="B341">
        <v>77.959999999999994</v>
      </c>
      <c r="C341">
        <v>10.239000000000001</v>
      </c>
      <c r="D341">
        <v>10.151</v>
      </c>
      <c r="E341" t="s">
        <v>547</v>
      </c>
      <c r="F341" t="s">
        <v>548</v>
      </c>
      <c r="G341">
        <v>0.45600000000000002</v>
      </c>
    </row>
    <row r="342" spans="1:7" x14ac:dyDescent="0.2">
      <c r="A342">
        <v>-31</v>
      </c>
      <c r="B342">
        <v>75.67</v>
      </c>
      <c r="C342">
        <v>10.635999999999999</v>
      </c>
      <c r="D342">
        <v>10.548999999999999</v>
      </c>
      <c r="E342" t="s">
        <v>549</v>
      </c>
      <c r="F342" t="s">
        <v>550</v>
      </c>
      <c r="G342">
        <v>0.85499999999999998</v>
      </c>
    </row>
    <row r="343" spans="1:7" x14ac:dyDescent="0.2">
      <c r="A343">
        <v>-30</v>
      </c>
      <c r="B343">
        <v>73.45</v>
      </c>
      <c r="C343">
        <v>11.057</v>
      </c>
      <c r="D343">
        <v>10.967000000000001</v>
      </c>
      <c r="E343" t="s">
        <v>551</v>
      </c>
      <c r="F343" t="s">
        <v>552</v>
      </c>
      <c r="G343">
        <v>1.278</v>
      </c>
    </row>
    <row r="344" spans="1:7" x14ac:dyDescent="0.2">
      <c r="A344">
        <v>-29</v>
      </c>
      <c r="B344">
        <v>71.290000000000006</v>
      </c>
      <c r="C344">
        <v>11.486000000000001</v>
      </c>
      <c r="D344">
        <v>11.395</v>
      </c>
      <c r="E344" t="s">
        <v>553</v>
      </c>
      <c r="F344" t="s">
        <v>554</v>
      </c>
      <c r="G344">
        <v>1.7070000000000001</v>
      </c>
    </row>
    <row r="345" spans="1:7" x14ac:dyDescent="0.2">
      <c r="A345">
        <v>-28</v>
      </c>
      <c r="B345">
        <v>69.19</v>
      </c>
      <c r="C345">
        <v>11.928000000000001</v>
      </c>
      <c r="D345">
        <v>11.84</v>
      </c>
      <c r="E345" t="s">
        <v>555</v>
      </c>
      <c r="F345" t="s">
        <v>556</v>
      </c>
      <c r="G345">
        <v>2.1360000000000001</v>
      </c>
    </row>
    <row r="346" spans="1:7" x14ac:dyDescent="0.2">
      <c r="A346">
        <v>-27</v>
      </c>
      <c r="B346">
        <v>67.150000000000006</v>
      </c>
      <c r="C346">
        <v>12.388</v>
      </c>
      <c r="D346">
        <v>12.302</v>
      </c>
      <c r="E346" t="s">
        <v>557</v>
      </c>
      <c r="F346" t="s">
        <v>558</v>
      </c>
      <c r="G346">
        <v>2.5920000000000001</v>
      </c>
    </row>
    <row r="347" spans="1:7" x14ac:dyDescent="0.2">
      <c r="A347">
        <v>-26</v>
      </c>
      <c r="B347">
        <v>65.180000000000007</v>
      </c>
      <c r="C347">
        <v>12.87</v>
      </c>
      <c r="D347">
        <v>12.784000000000001</v>
      </c>
      <c r="E347" t="s">
        <v>559</v>
      </c>
      <c r="F347" t="s">
        <v>560</v>
      </c>
      <c r="G347">
        <v>3.0670000000000002</v>
      </c>
    </row>
    <row r="348" spans="1:7" x14ac:dyDescent="0.2">
      <c r="A348">
        <v>-25</v>
      </c>
      <c r="B348">
        <v>63.28</v>
      </c>
      <c r="C348">
        <v>13.363</v>
      </c>
      <c r="D348">
        <v>13.273999999999999</v>
      </c>
      <c r="E348" t="s">
        <v>561</v>
      </c>
      <c r="F348" t="s">
        <v>562</v>
      </c>
      <c r="G348">
        <v>3.556</v>
      </c>
    </row>
    <row r="349" spans="1:7" x14ac:dyDescent="0.2">
      <c r="A349">
        <v>-24</v>
      </c>
      <c r="B349">
        <v>61.44</v>
      </c>
      <c r="C349">
        <v>13.867000000000001</v>
      </c>
      <c r="D349">
        <v>13.779</v>
      </c>
      <c r="E349" t="s">
        <v>563</v>
      </c>
      <c r="F349" t="s">
        <v>564</v>
      </c>
      <c r="G349">
        <v>4.0510000000000002</v>
      </c>
    </row>
    <row r="350" spans="1:7" x14ac:dyDescent="0.2">
      <c r="A350">
        <v>-23</v>
      </c>
      <c r="B350">
        <v>59.67</v>
      </c>
      <c r="C350">
        <v>14.39</v>
      </c>
      <c r="D350">
        <v>14.307</v>
      </c>
      <c r="E350" t="s">
        <v>565</v>
      </c>
      <c r="F350" t="s">
        <v>566</v>
      </c>
      <c r="G350">
        <v>4.5629999999999997</v>
      </c>
    </row>
    <row r="351" spans="1:7" x14ac:dyDescent="0.2">
      <c r="A351">
        <v>-22</v>
      </c>
      <c r="B351">
        <v>57.97</v>
      </c>
      <c r="C351">
        <v>14.927</v>
      </c>
      <c r="D351">
        <v>14.846</v>
      </c>
      <c r="E351" t="s">
        <v>567</v>
      </c>
      <c r="F351" t="s">
        <v>568</v>
      </c>
      <c r="G351">
        <v>5.0910000000000002</v>
      </c>
    </row>
    <row r="352" spans="1:7" x14ac:dyDescent="0.2">
      <c r="A352">
        <v>-21</v>
      </c>
      <c r="B352">
        <v>56.34</v>
      </c>
      <c r="C352">
        <v>15.471</v>
      </c>
      <c r="D352">
        <v>15.391</v>
      </c>
      <c r="E352" t="s">
        <v>569</v>
      </c>
      <c r="F352" t="s">
        <v>570</v>
      </c>
      <c r="G352">
        <v>5.6280000000000001</v>
      </c>
    </row>
    <row r="353" spans="1:7" x14ac:dyDescent="0.2">
      <c r="A353">
        <v>-20</v>
      </c>
      <c r="B353">
        <v>54.78</v>
      </c>
      <c r="C353">
        <v>16.027000000000001</v>
      </c>
      <c r="D353">
        <v>15.95</v>
      </c>
      <c r="E353" t="s">
        <v>571</v>
      </c>
      <c r="F353" t="s">
        <v>572</v>
      </c>
      <c r="G353">
        <v>6.17</v>
      </c>
    </row>
    <row r="354" spans="1:7" x14ac:dyDescent="0.2">
      <c r="A354">
        <v>-19</v>
      </c>
      <c r="B354">
        <v>53.29</v>
      </c>
      <c r="C354">
        <v>16.591000000000001</v>
      </c>
      <c r="D354">
        <v>16.513999999999999</v>
      </c>
      <c r="E354" t="s">
        <v>573</v>
      </c>
      <c r="F354" t="s">
        <v>574</v>
      </c>
      <c r="G354">
        <v>6.718</v>
      </c>
    </row>
    <row r="355" spans="1:7" x14ac:dyDescent="0.2">
      <c r="A355">
        <v>-18</v>
      </c>
      <c r="B355">
        <v>51.87</v>
      </c>
      <c r="C355">
        <v>17.158000000000001</v>
      </c>
      <c r="D355">
        <v>17.085000000000001</v>
      </c>
      <c r="E355" t="s">
        <v>575</v>
      </c>
      <c r="F355" t="s">
        <v>576</v>
      </c>
      <c r="G355">
        <v>7.2679999999999998</v>
      </c>
    </row>
    <row r="356" spans="1:7" x14ac:dyDescent="0.2">
      <c r="A356">
        <v>-17</v>
      </c>
      <c r="B356">
        <v>50.53</v>
      </c>
      <c r="C356">
        <v>17.736000000000001</v>
      </c>
      <c r="D356">
        <v>17.661999999999999</v>
      </c>
      <c r="E356" t="s">
        <v>577</v>
      </c>
      <c r="F356" t="s">
        <v>578</v>
      </c>
      <c r="G356">
        <v>7.8410000000000002</v>
      </c>
    </row>
    <row r="357" spans="1:7" x14ac:dyDescent="0.2">
      <c r="A357">
        <v>-16</v>
      </c>
      <c r="B357">
        <v>49.26</v>
      </c>
      <c r="C357">
        <v>18.302</v>
      </c>
      <c r="D357">
        <v>18.239999999999998</v>
      </c>
      <c r="E357" t="s">
        <v>579</v>
      </c>
      <c r="F357" t="s">
        <v>580</v>
      </c>
      <c r="G357">
        <v>8.3670000000000009</v>
      </c>
    </row>
    <row r="358" spans="1:7" x14ac:dyDescent="0.2">
      <c r="A358">
        <v>-15</v>
      </c>
      <c r="B358">
        <v>48.06</v>
      </c>
      <c r="C358">
        <v>18.870999999999999</v>
      </c>
      <c r="D358">
        <v>18.809000000000001</v>
      </c>
      <c r="E358" t="s">
        <v>581</v>
      </c>
      <c r="F358" t="s">
        <v>582</v>
      </c>
      <c r="G358">
        <v>8.9350000000000005</v>
      </c>
    </row>
    <row r="359" spans="1:7" x14ac:dyDescent="0.2">
      <c r="A359">
        <v>-14</v>
      </c>
      <c r="B359">
        <v>46.93</v>
      </c>
      <c r="C359">
        <v>19.434999999999999</v>
      </c>
      <c r="D359">
        <v>19.369</v>
      </c>
      <c r="E359" t="s">
        <v>583</v>
      </c>
      <c r="F359" t="s">
        <v>584</v>
      </c>
      <c r="G359">
        <v>9.4960000000000004</v>
      </c>
    </row>
    <row r="360" spans="1:7" x14ac:dyDescent="0.2">
      <c r="A360">
        <v>-13</v>
      </c>
      <c r="B360">
        <v>45.89</v>
      </c>
      <c r="C360">
        <v>19.98</v>
      </c>
      <c r="D360">
        <v>19.917999999999999</v>
      </c>
      <c r="E360" t="s">
        <v>585</v>
      </c>
      <c r="F360" t="s">
        <v>586</v>
      </c>
      <c r="G360">
        <v>2.1999999999999999E-2</v>
      </c>
    </row>
    <row r="361" spans="1:7" x14ac:dyDescent="0.2">
      <c r="A361">
        <v>-12</v>
      </c>
      <c r="B361">
        <v>44.91</v>
      </c>
      <c r="C361">
        <v>20.507999999999999</v>
      </c>
      <c r="D361">
        <v>20.446999999999999</v>
      </c>
      <c r="E361" t="s">
        <v>587</v>
      </c>
      <c r="F361" t="s">
        <v>588</v>
      </c>
      <c r="G361">
        <v>0.54500000000000004</v>
      </c>
    </row>
    <row r="362" spans="1:7" x14ac:dyDescent="0.2">
      <c r="A362">
        <v>-11</v>
      </c>
      <c r="B362">
        <v>44.02</v>
      </c>
      <c r="C362">
        <v>21.01</v>
      </c>
      <c r="D362">
        <v>20.951000000000001</v>
      </c>
      <c r="E362" t="s">
        <v>589</v>
      </c>
      <c r="F362" t="s">
        <v>590</v>
      </c>
      <c r="G362">
        <v>1.03</v>
      </c>
    </row>
    <row r="363" spans="1:7" x14ac:dyDescent="0.2">
      <c r="A363">
        <v>-10</v>
      </c>
      <c r="B363">
        <v>43.2</v>
      </c>
      <c r="C363">
        <v>21.492000000000001</v>
      </c>
      <c r="D363">
        <v>21.440999999999999</v>
      </c>
      <c r="E363" t="s">
        <v>591</v>
      </c>
      <c r="F363" t="s">
        <v>592</v>
      </c>
      <c r="G363">
        <v>1.486</v>
      </c>
    </row>
    <row r="364" spans="1:7" x14ac:dyDescent="0.2">
      <c r="A364">
        <v>-9</v>
      </c>
      <c r="B364">
        <v>42.45</v>
      </c>
      <c r="C364">
        <v>21.946000000000002</v>
      </c>
      <c r="D364">
        <v>21.89</v>
      </c>
      <c r="E364" t="s">
        <v>593</v>
      </c>
      <c r="F364" t="s">
        <v>594</v>
      </c>
      <c r="G364">
        <v>1.9550000000000001</v>
      </c>
    </row>
    <row r="365" spans="1:7" x14ac:dyDescent="0.2">
      <c r="A365">
        <v>-8</v>
      </c>
      <c r="B365">
        <v>41.79</v>
      </c>
      <c r="C365">
        <v>22.359000000000002</v>
      </c>
      <c r="D365">
        <v>22.302</v>
      </c>
      <c r="E365" t="s">
        <v>595</v>
      </c>
      <c r="F365" t="s">
        <v>596</v>
      </c>
      <c r="G365">
        <v>2.3679999999999999</v>
      </c>
    </row>
    <row r="366" spans="1:7" x14ac:dyDescent="0.2">
      <c r="A366">
        <v>-7</v>
      </c>
      <c r="B366">
        <v>41.2</v>
      </c>
      <c r="C366">
        <v>22.724</v>
      </c>
      <c r="D366">
        <v>22.673999999999999</v>
      </c>
      <c r="E366" t="s">
        <v>597</v>
      </c>
      <c r="F366" t="s">
        <v>598</v>
      </c>
      <c r="G366">
        <v>2.7120000000000002</v>
      </c>
    </row>
    <row r="367" spans="1:7" x14ac:dyDescent="0.2">
      <c r="A367">
        <v>-6</v>
      </c>
      <c r="B367">
        <v>40.69</v>
      </c>
      <c r="C367">
        <v>23.052</v>
      </c>
      <c r="D367">
        <v>23.001000000000001</v>
      </c>
      <c r="E367" t="s">
        <v>599</v>
      </c>
      <c r="F367" t="s">
        <v>600</v>
      </c>
      <c r="G367">
        <v>3.0329999999999999</v>
      </c>
    </row>
    <row r="368" spans="1:7" x14ac:dyDescent="0.2">
      <c r="A368">
        <v>-5</v>
      </c>
      <c r="B368">
        <v>40.26</v>
      </c>
      <c r="C368">
        <v>23.332000000000001</v>
      </c>
      <c r="D368">
        <v>23.280999999999999</v>
      </c>
      <c r="E368" t="s">
        <v>601</v>
      </c>
      <c r="F368" t="s">
        <v>602</v>
      </c>
      <c r="G368">
        <v>3.3180000000000001</v>
      </c>
    </row>
    <row r="369" spans="1:7" x14ac:dyDescent="0.2">
      <c r="A369">
        <v>-4</v>
      </c>
      <c r="B369">
        <v>39.9</v>
      </c>
      <c r="C369">
        <v>23.568999999999999</v>
      </c>
      <c r="D369">
        <v>23.524999999999999</v>
      </c>
      <c r="E369" t="s">
        <v>603</v>
      </c>
      <c r="F369" t="s">
        <v>604</v>
      </c>
      <c r="G369">
        <v>3.5569999999999999</v>
      </c>
    </row>
    <row r="370" spans="1:7" x14ac:dyDescent="0.2">
      <c r="A370">
        <v>-3</v>
      </c>
      <c r="B370">
        <v>39.630000000000003</v>
      </c>
      <c r="C370">
        <v>23.763999999999999</v>
      </c>
      <c r="D370">
        <v>23.742000000000001</v>
      </c>
      <c r="E370" t="s">
        <v>605</v>
      </c>
      <c r="F370" t="s">
        <v>606</v>
      </c>
      <c r="G370">
        <v>3.734</v>
      </c>
    </row>
    <row r="371" spans="1:7" x14ac:dyDescent="0.2">
      <c r="A371">
        <v>-2</v>
      </c>
      <c r="B371">
        <v>39.43</v>
      </c>
      <c r="C371">
        <v>23.928000000000001</v>
      </c>
      <c r="D371">
        <v>23.945</v>
      </c>
      <c r="E371" t="s">
        <v>607</v>
      </c>
      <c r="F371" t="s">
        <v>608</v>
      </c>
      <c r="G371">
        <v>3.859</v>
      </c>
    </row>
    <row r="372" spans="1:7" x14ac:dyDescent="0.2">
      <c r="A372">
        <v>-1</v>
      </c>
      <c r="B372">
        <v>39.31</v>
      </c>
      <c r="C372">
        <v>24.094000000000001</v>
      </c>
      <c r="D372">
        <v>24.158999999999999</v>
      </c>
      <c r="E372" t="s">
        <v>609</v>
      </c>
      <c r="F372" t="s">
        <v>610</v>
      </c>
      <c r="G372">
        <v>4.0010000000000003</v>
      </c>
    </row>
    <row r="373" spans="1:7" x14ac:dyDescent="0.2">
      <c r="A373">
        <v>0</v>
      </c>
      <c r="B373">
        <v>39.270000000000003</v>
      </c>
      <c r="C373">
        <v>24.292999999999999</v>
      </c>
      <c r="D373">
        <v>24.414999999999999</v>
      </c>
      <c r="E373" t="s">
        <v>611</v>
      </c>
      <c r="F373" t="s">
        <v>596</v>
      </c>
      <c r="G373">
        <v>4.1769999999999996</v>
      </c>
    </row>
    <row r="374" spans="1:7" x14ac:dyDescent="0.2">
      <c r="A374">
        <v>1</v>
      </c>
      <c r="B374">
        <v>39.31</v>
      </c>
      <c r="C374">
        <v>24.548999999999999</v>
      </c>
      <c r="D374">
        <v>24.757999999999999</v>
      </c>
      <c r="E374" t="s">
        <v>612</v>
      </c>
      <c r="F374" t="s">
        <v>613</v>
      </c>
      <c r="G374">
        <v>4.3650000000000002</v>
      </c>
    </row>
    <row r="375" spans="1:7" x14ac:dyDescent="0.2">
      <c r="A375">
        <v>2</v>
      </c>
      <c r="B375">
        <v>39.43</v>
      </c>
      <c r="C375">
        <v>24.882000000000001</v>
      </c>
      <c r="D375">
        <v>25.193999999999999</v>
      </c>
      <c r="E375" t="s">
        <v>614</v>
      </c>
      <c r="F375" t="s">
        <v>615</v>
      </c>
      <c r="G375">
        <v>4.6319999999999997</v>
      </c>
    </row>
    <row r="376" spans="1:7" x14ac:dyDescent="0.2">
      <c r="A376">
        <v>3</v>
      </c>
      <c r="B376">
        <v>39.630000000000003</v>
      </c>
      <c r="C376">
        <v>25.350999999999999</v>
      </c>
      <c r="D376">
        <v>25.786000000000001</v>
      </c>
      <c r="E376" t="s">
        <v>616</v>
      </c>
      <c r="F376" t="s">
        <v>617</v>
      </c>
      <c r="G376">
        <v>5.0279999999999996</v>
      </c>
    </row>
    <row r="377" spans="1:7" x14ac:dyDescent="0.2">
      <c r="A377">
        <v>4</v>
      </c>
      <c r="B377">
        <v>39.9</v>
      </c>
      <c r="C377">
        <v>25.962</v>
      </c>
      <c r="D377">
        <v>26.565000000000001</v>
      </c>
      <c r="E377" t="s">
        <v>618</v>
      </c>
      <c r="F377" t="s">
        <v>619</v>
      </c>
      <c r="G377">
        <v>5.4950000000000001</v>
      </c>
    </row>
    <row r="378" spans="1:7" x14ac:dyDescent="0.2">
      <c r="A378">
        <v>5</v>
      </c>
      <c r="B378">
        <v>40.26</v>
      </c>
      <c r="C378">
        <v>26.760999999999999</v>
      </c>
      <c r="D378">
        <v>27.556999999999999</v>
      </c>
      <c r="E378" t="s">
        <v>620</v>
      </c>
      <c r="F378" t="s">
        <v>621</v>
      </c>
      <c r="G378">
        <v>6.1470000000000002</v>
      </c>
    </row>
    <row r="379" spans="1:7" x14ac:dyDescent="0.2">
      <c r="A379">
        <v>6</v>
      </c>
      <c r="B379">
        <v>40.69</v>
      </c>
      <c r="C379">
        <v>27.78</v>
      </c>
      <c r="D379">
        <v>28.788</v>
      </c>
      <c r="E379" t="s">
        <v>622</v>
      </c>
      <c r="F379" t="s">
        <v>623</v>
      </c>
      <c r="G379">
        <v>7.0090000000000003</v>
      </c>
    </row>
    <row r="380" spans="1:7" x14ac:dyDescent="0.2">
      <c r="A380">
        <v>7</v>
      </c>
      <c r="B380">
        <v>41.2</v>
      </c>
      <c r="C380">
        <v>29.001999999999999</v>
      </c>
      <c r="D380">
        <v>30.234000000000002</v>
      </c>
      <c r="E380" t="s">
        <v>624</v>
      </c>
      <c r="F380" t="s">
        <v>625</v>
      </c>
      <c r="G380">
        <v>8.0559999999999992</v>
      </c>
    </row>
    <row r="381" spans="1:7" x14ac:dyDescent="0.2">
      <c r="A381">
        <v>8</v>
      </c>
      <c r="B381">
        <v>41.79</v>
      </c>
      <c r="C381">
        <v>30.434999999999999</v>
      </c>
      <c r="D381">
        <v>31.899000000000001</v>
      </c>
      <c r="E381" t="s">
        <v>626</v>
      </c>
      <c r="F381" t="s">
        <v>627</v>
      </c>
      <c r="G381">
        <v>9.33</v>
      </c>
    </row>
    <row r="382" spans="1:7" x14ac:dyDescent="0.2">
      <c r="A382">
        <v>9</v>
      </c>
      <c r="B382">
        <v>42.45</v>
      </c>
      <c r="C382">
        <v>32.034999999999997</v>
      </c>
      <c r="D382">
        <v>33.749000000000002</v>
      </c>
      <c r="E382" t="s">
        <v>628</v>
      </c>
      <c r="F382" t="s">
        <v>629</v>
      </c>
      <c r="G382">
        <v>0.751</v>
      </c>
    </row>
    <row r="383" spans="1:7" x14ac:dyDescent="0.2">
      <c r="A383">
        <v>10</v>
      </c>
      <c r="B383">
        <v>43.2</v>
      </c>
      <c r="C383">
        <v>33.799999999999997</v>
      </c>
      <c r="D383">
        <v>35.767000000000003</v>
      </c>
      <c r="E383" t="s">
        <v>630</v>
      </c>
      <c r="F383" t="s">
        <v>631</v>
      </c>
      <c r="G383">
        <v>2.323</v>
      </c>
    </row>
    <row r="384" spans="1:7" x14ac:dyDescent="0.2">
      <c r="A384">
        <v>11</v>
      </c>
      <c r="B384">
        <v>44.02</v>
      </c>
      <c r="C384">
        <v>35.713000000000001</v>
      </c>
      <c r="D384">
        <v>37.927999999999997</v>
      </c>
      <c r="E384" t="s">
        <v>632</v>
      </c>
      <c r="F384" t="s">
        <v>633</v>
      </c>
      <c r="G384">
        <v>4.0419999999999998</v>
      </c>
    </row>
    <row r="385" spans="1:7" x14ac:dyDescent="0.2">
      <c r="A385">
        <v>12</v>
      </c>
      <c r="B385">
        <v>44.91</v>
      </c>
      <c r="C385">
        <v>37.753999999999998</v>
      </c>
      <c r="D385">
        <v>40.212000000000003</v>
      </c>
      <c r="E385" t="s">
        <v>634</v>
      </c>
      <c r="F385" t="s">
        <v>635</v>
      </c>
      <c r="G385">
        <v>5.8959999999999999</v>
      </c>
    </row>
    <row r="386" spans="1:7" x14ac:dyDescent="0.2">
      <c r="A386">
        <v>13</v>
      </c>
      <c r="B386">
        <v>45.89</v>
      </c>
      <c r="C386">
        <v>39.896000000000001</v>
      </c>
      <c r="D386">
        <v>42.566000000000003</v>
      </c>
      <c r="E386" t="s">
        <v>636</v>
      </c>
      <c r="F386" t="s">
        <v>637</v>
      </c>
      <c r="G386">
        <v>7.8650000000000002</v>
      </c>
    </row>
    <row r="387" spans="1:7" x14ac:dyDescent="0.2">
      <c r="A387">
        <v>14</v>
      </c>
      <c r="B387">
        <v>46.93</v>
      </c>
      <c r="C387">
        <v>42.072000000000003</v>
      </c>
      <c r="D387">
        <v>44.918999999999997</v>
      </c>
      <c r="E387" t="s">
        <v>638</v>
      </c>
      <c r="F387" t="s">
        <v>639</v>
      </c>
      <c r="G387">
        <v>9.8610000000000007</v>
      </c>
    </row>
    <row r="388" spans="1:7" x14ac:dyDescent="0.2">
      <c r="A388">
        <v>15</v>
      </c>
      <c r="B388">
        <v>48.06</v>
      </c>
      <c r="C388">
        <v>44.231999999999999</v>
      </c>
      <c r="D388">
        <v>47.186999999999998</v>
      </c>
      <c r="E388" t="s">
        <v>640</v>
      </c>
      <c r="F388" t="s">
        <v>641</v>
      </c>
      <c r="G388">
        <v>1.8979999999999999</v>
      </c>
    </row>
    <row r="389" spans="1:7" x14ac:dyDescent="0.2">
      <c r="A389">
        <v>16</v>
      </c>
      <c r="B389">
        <v>49.26</v>
      </c>
      <c r="C389">
        <v>46.295000000000002</v>
      </c>
      <c r="D389">
        <v>49.268999999999998</v>
      </c>
      <c r="E389" t="s">
        <v>642</v>
      </c>
      <c r="F389" t="s">
        <v>643</v>
      </c>
      <c r="G389">
        <v>3.91</v>
      </c>
    </row>
    <row r="390" spans="1:7" x14ac:dyDescent="0.2">
      <c r="A390">
        <v>17</v>
      </c>
      <c r="B390">
        <v>50.53</v>
      </c>
      <c r="C390">
        <v>48.192</v>
      </c>
      <c r="D390">
        <v>51.113</v>
      </c>
      <c r="E390" t="s">
        <v>644</v>
      </c>
      <c r="F390" t="s">
        <v>645</v>
      </c>
      <c r="G390">
        <v>5.7830000000000004</v>
      </c>
    </row>
    <row r="391" spans="1:7" x14ac:dyDescent="0.2">
      <c r="A391">
        <v>18</v>
      </c>
      <c r="B391">
        <v>51.87</v>
      </c>
      <c r="C391">
        <v>49.877000000000002</v>
      </c>
      <c r="D391">
        <v>52.655000000000001</v>
      </c>
      <c r="E391" t="s">
        <v>646</v>
      </c>
      <c r="F391" t="s">
        <v>647</v>
      </c>
      <c r="G391">
        <v>7.4939999999999998</v>
      </c>
    </row>
    <row r="392" spans="1:7" x14ac:dyDescent="0.2">
      <c r="A392">
        <v>19</v>
      </c>
      <c r="B392">
        <v>53.29</v>
      </c>
      <c r="C392">
        <v>51.326000000000001</v>
      </c>
      <c r="D392">
        <v>53.886000000000003</v>
      </c>
      <c r="E392" t="s">
        <v>648</v>
      </c>
      <c r="F392" t="s">
        <v>649</v>
      </c>
      <c r="G392">
        <v>9.0079999999999991</v>
      </c>
    </row>
    <row r="393" spans="1:7" x14ac:dyDescent="0.2">
      <c r="A393">
        <v>20</v>
      </c>
      <c r="B393">
        <v>54.78</v>
      </c>
      <c r="C393">
        <v>52.545999999999999</v>
      </c>
      <c r="D393">
        <v>54.838000000000001</v>
      </c>
      <c r="E393" t="s">
        <v>650</v>
      </c>
      <c r="F393" t="s">
        <v>651</v>
      </c>
      <c r="G393">
        <v>0.34599999999999997</v>
      </c>
    </row>
    <row r="394" spans="1:7" x14ac:dyDescent="0.2">
      <c r="A394">
        <v>21</v>
      </c>
      <c r="B394">
        <v>56.34</v>
      </c>
      <c r="C394">
        <v>53.411000000000001</v>
      </c>
      <c r="D394">
        <v>55.405000000000001</v>
      </c>
      <c r="E394" t="s">
        <v>652</v>
      </c>
      <c r="F394" t="s">
        <v>653</v>
      </c>
      <c r="G394">
        <v>1.323</v>
      </c>
    </row>
    <row r="395" spans="1:7" x14ac:dyDescent="0.2">
      <c r="A395">
        <v>22</v>
      </c>
      <c r="B395">
        <v>57.97</v>
      </c>
      <c r="C395">
        <v>53.857999999999997</v>
      </c>
      <c r="D395">
        <v>55.470999999999997</v>
      </c>
      <c r="E395" t="s">
        <v>654</v>
      </c>
      <c r="F395" t="s">
        <v>655</v>
      </c>
      <c r="G395">
        <v>1.9910000000000001</v>
      </c>
    </row>
    <row r="396" spans="1:7" x14ac:dyDescent="0.2">
      <c r="A396">
        <v>23</v>
      </c>
      <c r="B396">
        <v>59.67</v>
      </c>
      <c r="C396">
        <v>53.854999999999997</v>
      </c>
      <c r="D396">
        <v>55.061999999999998</v>
      </c>
      <c r="E396" t="s">
        <v>656</v>
      </c>
      <c r="F396" t="s">
        <v>657</v>
      </c>
      <c r="G396">
        <v>2.3340000000000001</v>
      </c>
    </row>
    <row r="397" spans="1:7" x14ac:dyDescent="0.2">
      <c r="A397">
        <v>24</v>
      </c>
      <c r="B397">
        <v>61.44</v>
      </c>
      <c r="C397">
        <v>53.375999999999998</v>
      </c>
      <c r="D397">
        <v>54.209000000000003</v>
      </c>
      <c r="E397" t="s">
        <v>658</v>
      </c>
      <c r="F397" t="s">
        <v>659</v>
      </c>
      <c r="G397">
        <v>2.2410000000000001</v>
      </c>
    </row>
    <row r="398" spans="1:7" x14ac:dyDescent="0.2">
      <c r="A398">
        <v>25</v>
      </c>
      <c r="B398">
        <v>63.28</v>
      </c>
      <c r="C398">
        <v>52.460999999999999</v>
      </c>
      <c r="D398">
        <v>52.96</v>
      </c>
      <c r="E398" t="s">
        <v>660</v>
      </c>
      <c r="F398" t="s">
        <v>661</v>
      </c>
      <c r="G398">
        <v>1.669</v>
      </c>
    </row>
    <row r="399" spans="1:7" x14ac:dyDescent="0.2">
      <c r="A399">
        <v>26</v>
      </c>
      <c r="B399">
        <v>65.180000000000007</v>
      </c>
      <c r="C399">
        <v>51.220999999999997</v>
      </c>
      <c r="D399">
        <v>51.472999999999999</v>
      </c>
      <c r="E399" t="s">
        <v>662</v>
      </c>
      <c r="F399" t="s">
        <v>663</v>
      </c>
      <c r="G399">
        <v>0.72299999999999998</v>
      </c>
    </row>
    <row r="400" spans="1:7" x14ac:dyDescent="0.2">
      <c r="A400">
        <v>27</v>
      </c>
      <c r="B400">
        <v>67.150000000000006</v>
      </c>
      <c r="C400">
        <v>49.75</v>
      </c>
      <c r="D400">
        <v>49.837000000000003</v>
      </c>
      <c r="E400" t="s">
        <v>664</v>
      </c>
      <c r="F400" t="s">
        <v>665</v>
      </c>
      <c r="G400">
        <v>9.4960000000000004</v>
      </c>
    </row>
    <row r="401" spans="1:7" x14ac:dyDescent="0.2">
      <c r="A401">
        <v>28</v>
      </c>
      <c r="B401">
        <v>69.19</v>
      </c>
      <c r="C401">
        <v>48.154000000000003</v>
      </c>
      <c r="D401">
        <v>48.122</v>
      </c>
      <c r="E401" t="s">
        <v>666</v>
      </c>
      <c r="F401" t="s">
        <v>667</v>
      </c>
      <c r="G401">
        <v>8.09</v>
      </c>
    </row>
    <row r="402" spans="1:7" x14ac:dyDescent="0.2">
      <c r="A402">
        <v>29</v>
      </c>
      <c r="B402">
        <v>71.290000000000006</v>
      </c>
      <c r="C402">
        <v>46.491</v>
      </c>
      <c r="D402">
        <v>46.387</v>
      </c>
      <c r="E402" t="s">
        <v>668</v>
      </c>
      <c r="F402" t="s">
        <v>669</v>
      </c>
      <c r="G402">
        <v>6.55</v>
      </c>
    </row>
    <row r="403" spans="1:7" x14ac:dyDescent="0.2">
      <c r="A403">
        <v>30</v>
      </c>
      <c r="B403">
        <v>73.45</v>
      </c>
      <c r="C403">
        <v>44.805</v>
      </c>
      <c r="D403">
        <v>44.658999999999999</v>
      </c>
      <c r="E403" t="s">
        <v>670</v>
      </c>
      <c r="F403" t="s">
        <v>671</v>
      </c>
      <c r="G403">
        <v>4.9470000000000001</v>
      </c>
    </row>
    <row r="404" spans="1:7" x14ac:dyDescent="0.2">
      <c r="A404">
        <v>31</v>
      </c>
      <c r="B404">
        <v>75.67</v>
      </c>
      <c r="C404">
        <v>43.140999999999998</v>
      </c>
      <c r="D404">
        <v>42.981999999999999</v>
      </c>
      <c r="E404" t="s">
        <v>672</v>
      </c>
      <c r="F404" t="s">
        <v>673</v>
      </c>
      <c r="G404">
        <v>3.306</v>
      </c>
    </row>
    <row r="405" spans="1:7" x14ac:dyDescent="0.2">
      <c r="A405">
        <v>32</v>
      </c>
      <c r="B405">
        <v>77.959999999999994</v>
      </c>
      <c r="C405">
        <v>41.518000000000001</v>
      </c>
      <c r="D405">
        <v>41.366</v>
      </c>
      <c r="E405" t="s">
        <v>674</v>
      </c>
      <c r="F405" t="s">
        <v>675</v>
      </c>
      <c r="G405">
        <v>1.675</v>
      </c>
    </row>
    <row r="406" spans="1:7" x14ac:dyDescent="0.2">
      <c r="A406">
        <v>33</v>
      </c>
      <c r="B406">
        <v>80.31</v>
      </c>
      <c r="C406">
        <v>39.942999999999998</v>
      </c>
      <c r="D406">
        <v>39.804000000000002</v>
      </c>
      <c r="E406" t="s">
        <v>676</v>
      </c>
      <c r="F406" t="s">
        <v>677</v>
      </c>
      <c r="G406">
        <v>8.6999999999999994E-2</v>
      </c>
    </row>
    <row r="407" spans="1:7" x14ac:dyDescent="0.2">
      <c r="A407">
        <v>34</v>
      </c>
      <c r="B407">
        <v>82.71</v>
      </c>
      <c r="C407">
        <v>38.423999999999999</v>
      </c>
      <c r="D407">
        <v>38.298000000000002</v>
      </c>
      <c r="E407" t="s">
        <v>678</v>
      </c>
      <c r="F407" t="s">
        <v>679</v>
      </c>
      <c r="G407">
        <v>8.5340000000000007</v>
      </c>
    </row>
    <row r="408" spans="1:7" x14ac:dyDescent="0.2">
      <c r="A408">
        <v>35</v>
      </c>
      <c r="B408">
        <v>85.17</v>
      </c>
      <c r="C408">
        <v>36.957999999999998</v>
      </c>
      <c r="D408">
        <v>36.853999999999999</v>
      </c>
      <c r="E408" t="s">
        <v>680</v>
      </c>
      <c r="F408" t="s">
        <v>681</v>
      </c>
      <c r="G408">
        <v>7.0149999999999997</v>
      </c>
    </row>
    <row r="409" spans="1:7" x14ac:dyDescent="0.2">
      <c r="A409">
        <v>36</v>
      </c>
      <c r="B409">
        <v>87.69</v>
      </c>
      <c r="C409">
        <v>35.557000000000002</v>
      </c>
      <c r="D409">
        <v>35.475000000000001</v>
      </c>
      <c r="E409" t="s">
        <v>682</v>
      </c>
      <c r="F409" t="s">
        <v>683</v>
      </c>
      <c r="G409">
        <v>5.5609999999999999</v>
      </c>
    </row>
    <row r="410" spans="1:7" x14ac:dyDescent="0.2">
      <c r="A410">
        <v>37</v>
      </c>
      <c r="B410">
        <v>90.26</v>
      </c>
      <c r="C410">
        <v>34.226999999999997</v>
      </c>
      <c r="D410">
        <v>34.152000000000001</v>
      </c>
      <c r="E410" t="s">
        <v>684</v>
      </c>
      <c r="F410" t="s">
        <v>685</v>
      </c>
      <c r="G410">
        <v>4.2069999999999999</v>
      </c>
    </row>
    <row r="411" spans="1:7" x14ac:dyDescent="0.2">
      <c r="A411">
        <v>38</v>
      </c>
      <c r="B411">
        <v>92.89</v>
      </c>
      <c r="C411">
        <v>32.957999999999998</v>
      </c>
      <c r="D411">
        <v>32.89</v>
      </c>
      <c r="E411" t="s">
        <v>686</v>
      </c>
      <c r="F411" t="s">
        <v>687</v>
      </c>
      <c r="G411">
        <v>2.9249999999999998</v>
      </c>
    </row>
    <row r="412" spans="1:7" x14ac:dyDescent="0.2">
      <c r="A412">
        <v>39</v>
      </c>
      <c r="B412">
        <v>95.57</v>
      </c>
      <c r="C412">
        <v>31.744</v>
      </c>
      <c r="D412">
        <v>31.68</v>
      </c>
      <c r="E412" t="s">
        <v>688</v>
      </c>
      <c r="F412" t="s">
        <v>689</v>
      </c>
      <c r="G412">
        <v>1.694</v>
      </c>
    </row>
    <row r="413" spans="1:7" x14ac:dyDescent="0.2">
      <c r="A413">
        <v>40</v>
      </c>
      <c r="B413">
        <v>98.3</v>
      </c>
      <c r="C413">
        <v>30.588999999999999</v>
      </c>
      <c r="D413">
        <v>30.524999999999999</v>
      </c>
      <c r="E413" t="s">
        <v>690</v>
      </c>
      <c r="F413" t="s">
        <v>691</v>
      </c>
      <c r="G413">
        <v>0.54200000000000004</v>
      </c>
    </row>
    <row r="414" spans="1:7" x14ac:dyDescent="0.2">
      <c r="A414">
        <v>41</v>
      </c>
      <c r="B414">
        <v>101.09</v>
      </c>
      <c r="C414">
        <v>29.494</v>
      </c>
      <c r="D414">
        <v>29.420999999999999</v>
      </c>
      <c r="E414" t="s">
        <v>692</v>
      </c>
      <c r="F414" t="s">
        <v>693</v>
      </c>
      <c r="G414">
        <v>9.4540000000000006</v>
      </c>
    </row>
    <row r="415" spans="1:7" x14ac:dyDescent="0.2">
      <c r="A415">
        <v>42</v>
      </c>
      <c r="B415">
        <v>103.92</v>
      </c>
      <c r="C415">
        <v>28.449000000000002</v>
      </c>
      <c r="D415">
        <v>28.373999999999999</v>
      </c>
      <c r="E415" t="s">
        <v>694</v>
      </c>
      <c r="F415" t="s">
        <v>695</v>
      </c>
      <c r="G415">
        <v>8.4090000000000007</v>
      </c>
    </row>
    <row r="416" spans="1:7" x14ac:dyDescent="0.2">
      <c r="A416">
        <v>43</v>
      </c>
      <c r="B416">
        <v>106.8</v>
      </c>
      <c r="C416">
        <v>27.449000000000002</v>
      </c>
      <c r="D416">
        <v>27.367999999999999</v>
      </c>
      <c r="E416" t="s">
        <v>696</v>
      </c>
      <c r="F416" t="s">
        <v>697</v>
      </c>
      <c r="G416">
        <v>7.4130000000000003</v>
      </c>
    </row>
    <row r="417" spans="1:7" x14ac:dyDescent="0.2">
      <c r="A417">
        <v>44</v>
      </c>
      <c r="B417">
        <v>109.72</v>
      </c>
      <c r="C417">
        <v>26.492999999999999</v>
      </c>
      <c r="D417">
        <v>26.41</v>
      </c>
      <c r="E417" t="s">
        <v>698</v>
      </c>
      <c r="F417" t="s">
        <v>699</v>
      </c>
      <c r="G417">
        <v>6.4569999999999999</v>
      </c>
    </row>
    <row r="418" spans="1:7" x14ac:dyDescent="0.2">
      <c r="A418">
        <v>45</v>
      </c>
      <c r="B418">
        <v>112.69</v>
      </c>
      <c r="C418">
        <v>25.574999999999999</v>
      </c>
      <c r="D418">
        <v>25.494</v>
      </c>
      <c r="E418" t="s">
        <v>700</v>
      </c>
      <c r="F418" t="s">
        <v>701</v>
      </c>
      <c r="G418">
        <v>5.53</v>
      </c>
    </row>
    <row r="419" spans="1:7" x14ac:dyDescent="0.2">
      <c r="A419">
        <v>46</v>
      </c>
      <c r="B419">
        <v>115.7</v>
      </c>
      <c r="C419">
        <v>24.699000000000002</v>
      </c>
      <c r="D419">
        <v>24.625</v>
      </c>
      <c r="E419" t="s">
        <v>702</v>
      </c>
      <c r="F419" t="s">
        <v>703</v>
      </c>
      <c r="G419">
        <v>4.6340000000000003</v>
      </c>
    </row>
    <row r="420" spans="1:7" x14ac:dyDescent="0.2">
      <c r="A420">
        <v>47</v>
      </c>
      <c r="B420">
        <v>118.76</v>
      </c>
      <c r="C420">
        <v>23.864999999999998</v>
      </c>
      <c r="D420">
        <v>23.791</v>
      </c>
      <c r="E420" t="s">
        <v>704</v>
      </c>
      <c r="F420" t="s">
        <v>705</v>
      </c>
      <c r="G420">
        <v>3.8010000000000002</v>
      </c>
    </row>
    <row r="421" spans="1:7" x14ac:dyDescent="0.2">
      <c r="A421">
        <v>48</v>
      </c>
      <c r="B421">
        <v>121.85</v>
      </c>
      <c r="C421">
        <v>23.073</v>
      </c>
      <c r="D421">
        <v>22.995000000000001</v>
      </c>
      <c r="E421" t="s">
        <v>706</v>
      </c>
      <c r="F421" t="s">
        <v>707</v>
      </c>
      <c r="G421">
        <v>3.02</v>
      </c>
    </row>
    <row r="422" spans="1:7" x14ac:dyDescent="0.2">
      <c r="A422">
        <v>49</v>
      </c>
      <c r="B422">
        <v>124.99</v>
      </c>
      <c r="C422">
        <v>22.317</v>
      </c>
      <c r="D422">
        <v>22.238</v>
      </c>
      <c r="E422" t="s">
        <v>708</v>
      </c>
      <c r="F422" t="s">
        <v>709</v>
      </c>
      <c r="G422">
        <v>2.2789999999999999</v>
      </c>
    </row>
    <row r="423" spans="1:7" x14ac:dyDescent="0.2">
      <c r="A423">
        <v>50</v>
      </c>
      <c r="B423">
        <v>128.16</v>
      </c>
      <c r="C423">
        <v>21.594999999999999</v>
      </c>
      <c r="D423">
        <v>21.513000000000002</v>
      </c>
      <c r="E423" t="s">
        <v>710</v>
      </c>
      <c r="F423" t="s">
        <v>711</v>
      </c>
      <c r="G423">
        <v>1.5669999999999999</v>
      </c>
    </row>
    <row r="424" spans="1:7" x14ac:dyDescent="0.2">
      <c r="A424">
        <v>51</v>
      </c>
      <c r="B424">
        <v>131.37</v>
      </c>
      <c r="C424">
        <v>20.9</v>
      </c>
      <c r="D424">
        <v>20.818999999999999</v>
      </c>
      <c r="E424" t="s">
        <v>712</v>
      </c>
      <c r="F424" t="s">
        <v>713</v>
      </c>
      <c r="G424">
        <v>0.876</v>
      </c>
    </row>
    <row r="425" spans="1:7" x14ac:dyDescent="0.2">
      <c r="A425">
        <v>52</v>
      </c>
      <c r="B425">
        <v>134.61000000000001</v>
      </c>
      <c r="C425">
        <v>20.234999999999999</v>
      </c>
      <c r="D425">
        <v>20.16</v>
      </c>
      <c r="E425" t="s">
        <v>714</v>
      </c>
      <c r="F425" t="s">
        <v>715</v>
      </c>
      <c r="G425">
        <v>0.214</v>
      </c>
    </row>
    <row r="426" spans="1:7" x14ac:dyDescent="0.2">
      <c r="A426">
        <v>53</v>
      </c>
      <c r="B426">
        <v>137.88999999999999</v>
      </c>
      <c r="C426">
        <v>19.608000000000001</v>
      </c>
      <c r="D426">
        <v>19.529</v>
      </c>
      <c r="E426" t="s">
        <v>716</v>
      </c>
      <c r="F426" t="s">
        <v>717</v>
      </c>
      <c r="G426">
        <v>9.6039999999999992</v>
      </c>
    </row>
    <row r="427" spans="1:7" x14ac:dyDescent="0.2">
      <c r="A427">
        <v>54</v>
      </c>
      <c r="B427">
        <v>141.19</v>
      </c>
      <c r="C427">
        <v>19.007000000000001</v>
      </c>
      <c r="D427">
        <v>18.923999999999999</v>
      </c>
      <c r="E427" t="s">
        <v>718</v>
      </c>
      <c r="F427" t="s">
        <v>719</v>
      </c>
      <c r="G427">
        <v>9.0250000000000004</v>
      </c>
    </row>
    <row r="428" spans="1:7" x14ac:dyDescent="0.2">
      <c r="A428">
        <v>55</v>
      </c>
      <c r="B428">
        <v>144.53</v>
      </c>
      <c r="C428">
        <v>18.434000000000001</v>
      </c>
      <c r="D428">
        <v>18.347999999999999</v>
      </c>
      <c r="E428" t="s">
        <v>720</v>
      </c>
      <c r="F428" t="s">
        <v>721</v>
      </c>
      <c r="G428">
        <v>8.4760000000000009</v>
      </c>
    </row>
    <row r="429" spans="1:7" x14ac:dyDescent="0.2">
      <c r="A429">
        <v>56</v>
      </c>
      <c r="B429">
        <v>147.9</v>
      </c>
      <c r="C429">
        <v>17.882999999999999</v>
      </c>
      <c r="D429">
        <v>17.795000000000002</v>
      </c>
      <c r="E429" t="s">
        <v>722</v>
      </c>
      <c r="F429" t="s">
        <v>723</v>
      </c>
      <c r="G429">
        <v>7.9349999999999996</v>
      </c>
    </row>
    <row r="430" spans="1:7" x14ac:dyDescent="0.2">
      <c r="A430">
        <v>57</v>
      </c>
      <c r="B430">
        <v>151.30000000000001</v>
      </c>
      <c r="C430">
        <v>17.356000000000002</v>
      </c>
      <c r="D430">
        <v>17.260999999999999</v>
      </c>
      <c r="E430" t="s">
        <v>724</v>
      </c>
      <c r="F430" t="s">
        <v>725</v>
      </c>
      <c r="G430">
        <v>7.4219999999999997</v>
      </c>
    </row>
    <row r="431" spans="1:7" x14ac:dyDescent="0.2">
      <c r="A431">
        <v>58</v>
      </c>
      <c r="B431">
        <v>154.72</v>
      </c>
      <c r="C431">
        <v>16.852</v>
      </c>
      <c r="D431">
        <v>16.760000000000002</v>
      </c>
      <c r="E431" t="s">
        <v>726</v>
      </c>
      <c r="F431" t="s">
        <v>727</v>
      </c>
      <c r="G431">
        <v>6.931</v>
      </c>
    </row>
    <row r="432" spans="1:7" x14ac:dyDescent="0.2">
      <c r="A432">
        <v>59</v>
      </c>
      <c r="B432">
        <v>158.16</v>
      </c>
      <c r="C432">
        <v>16.373000000000001</v>
      </c>
      <c r="D432">
        <v>16.277000000000001</v>
      </c>
      <c r="E432" t="s">
        <v>728</v>
      </c>
      <c r="F432" t="s">
        <v>729</v>
      </c>
      <c r="G432">
        <v>6.4630000000000001</v>
      </c>
    </row>
    <row r="433" spans="1:7" x14ac:dyDescent="0.2">
      <c r="A433">
        <v>60</v>
      </c>
      <c r="B433">
        <v>161.63</v>
      </c>
      <c r="C433">
        <v>15.917</v>
      </c>
      <c r="D433">
        <v>15.811</v>
      </c>
      <c r="E433" t="s">
        <v>730</v>
      </c>
      <c r="F433" t="s">
        <v>731</v>
      </c>
      <c r="G433">
        <v>6.0270000000000001</v>
      </c>
    </row>
    <row r="434" spans="1:7" x14ac:dyDescent="0.2">
      <c r="A434">
        <v>61</v>
      </c>
      <c r="B434">
        <v>165.12</v>
      </c>
      <c r="C434">
        <v>15.483000000000001</v>
      </c>
      <c r="D434">
        <v>15.372999999999999</v>
      </c>
      <c r="E434" t="s">
        <v>732</v>
      </c>
      <c r="F434" t="s">
        <v>733</v>
      </c>
      <c r="G434">
        <v>5.6230000000000002</v>
      </c>
    </row>
    <row r="435" spans="1:7" x14ac:dyDescent="0.2">
      <c r="A435">
        <v>62</v>
      </c>
      <c r="B435">
        <v>168.63</v>
      </c>
      <c r="C435">
        <v>15.061999999999999</v>
      </c>
      <c r="D435">
        <v>14.952</v>
      </c>
      <c r="E435" t="s">
        <v>734</v>
      </c>
      <c r="F435" t="s">
        <v>735</v>
      </c>
      <c r="G435">
        <v>5.2140000000000004</v>
      </c>
    </row>
    <row r="436" spans="1:7" x14ac:dyDescent="0.2">
      <c r="A436">
        <v>63</v>
      </c>
      <c r="B436">
        <v>172.16</v>
      </c>
      <c r="C436">
        <v>14.659000000000001</v>
      </c>
      <c r="D436">
        <v>14.542999999999999</v>
      </c>
      <c r="E436" t="s">
        <v>736</v>
      </c>
      <c r="F436" t="s">
        <v>737</v>
      </c>
      <c r="G436">
        <v>4.8220000000000001</v>
      </c>
    </row>
    <row r="437" spans="1:7" x14ac:dyDescent="0.2">
      <c r="A437">
        <v>64</v>
      </c>
      <c r="B437">
        <v>175.7</v>
      </c>
      <c r="C437">
        <v>14.27</v>
      </c>
      <c r="D437">
        <v>14.15</v>
      </c>
      <c r="E437" t="s">
        <v>738</v>
      </c>
      <c r="F437" t="s">
        <v>739</v>
      </c>
      <c r="G437">
        <v>4.4370000000000003</v>
      </c>
    </row>
    <row r="438" spans="1:7" x14ac:dyDescent="0.2">
      <c r="A438">
        <v>65</v>
      </c>
      <c r="B438">
        <v>179.26</v>
      </c>
      <c r="C438">
        <v>13.898999999999999</v>
      </c>
      <c r="D438">
        <v>13.776</v>
      </c>
      <c r="E438" t="s">
        <v>740</v>
      </c>
      <c r="F438" t="s">
        <v>741</v>
      </c>
      <c r="G438">
        <v>4.0720000000000001</v>
      </c>
    </row>
    <row r="439" spans="1:7" x14ac:dyDescent="0.2">
      <c r="A439">
        <v>66</v>
      </c>
      <c r="B439">
        <v>182.83</v>
      </c>
      <c r="C439">
        <v>13.545</v>
      </c>
      <c r="D439">
        <v>13.417999999999999</v>
      </c>
      <c r="E439" t="s">
        <v>742</v>
      </c>
      <c r="F439" t="s">
        <v>743</v>
      </c>
      <c r="G439">
        <v>3.7280000000000002</v>
      </c>
    </row>
    <row r="440" spans="1:7" x14ac:dyDescent="0.2">
      <c r="A440">
        <v>67</v>
      </c>
      <c r="B440">
        <v>186.42</v>
      </c>
      <c r="C440">
        <v>13.204000000000001</v>
      </c>
      <c r="D440">
        <v>13.076000000000001</v>
      </c>
      <c r="E440" t="s">
        <v>744</v>
      </c>
      <c r="F440" t="s">
        <v>745</v>
      </c>
      <c r="G440">
        <v>3.395</v>
      </c>
    </row>
    <row r="441" spans="1:7" x14ac:dyDescent="0.2">
      <c r="A441">
        <v>68</v>
      </c>
      <c r="B441">
        <v>190.02</v>
      </c>
      <c r="C441">
        <v>12.877000000000001</v>
      </c>
      <c r="D441">
        <v>12.746</v>
      </c>
      <c r="E441" t="s">
        <v>746</v>
      </c>
      <c r="F441" t="s">
        <v>747</v>
      </c>
      <c r="G441">
        <v>3.077</v>
      </c>
    </row>
    <row r="442" spans="1:7" x14ac:dyDescent="0.2">
      <c r="A442">
        <v>69</v>
      </c>
      <c r="B442">
        <v>193.62</v>
      </c>
      <c r="C442">
        <v>12.555</v>
      </c>
      <c r="D442">
        <v>12.423999999999999</v>
      </c>
      <c r="E442" t="s">
        <v>748</v>
      </c>
      <c r="F442" t="s">
        <v>749</v>
      </c>
      <c r="G442">
        <v>2.754</v>
      </c>
    </row>
    <row r="443" spans="1:7" x14ac:dyDescent="0.2">
      <c r="A443">
        <v>70</v>
      </c>
      <c r="B443">
        <v>197.24</v>
      </c>
      <c r="C443">
        <v>12.25</v>
      </c>
      <c r="D443">
        <v>12.119</v>
      </c>
      <c r="E443" t="s">
        <v>750</v>
      </c>
      <c r="F443" t="s">
        <v>751</v>
      </c>
      <c r="G443">
        <v>2.4460000000000002</v>
      </c>
    </row>
    <row r="444" spans="1:7" x14ac:dyDescent="0.2">
      <c r="A444">
        <v>71</v>
      </c>
      <c r="B444">
        <v>200.86</v>
      </c>
      <c r="C444">
        <v>11.961</v>
      </c>
      <c r="D444">
        <v>11.824999999999999</v>
      </c>
      <c r="E444" t="s">
        <v>752</v>
      </c>
      <c r="F444" t="s">
        <v>753</v>
      </c>
      <c r="G444">
        <v>2.173</v>
      </c>
    </row>
    <row r="445" spans="1:7" x14ac:dyDescent="0.2">
      <c r="A445">
        <v>72</v>
      </c>
      <c r="B445">
        <v>204.49</v>
      </c>
      <c r="C445">
        <v>11.685</v>
      </c>
      <c r="D445">
        <v>11.545</v>
      </c>
      <c r="E445" t="s">
        <v>754</v>
      </c>
      <c r="F445" t="s">
        <v>548</v>
      </c>
      <c r="G445">
        <v>1.919</v>
      </c>
    </row>
    <row r="446" spans="1:7" x14ac:dyDescent="0.2">
      <c r="A446">
        <v>73</v>
      </c>
      <c r="B446">
        <v>208.12</v>
      </c>
      <c r="C446">
        <v>11.417999999999999</v>
      </c>
      <c r="D446">
        <v>11.275</v>
      </c>
      <c r="E446" t="s">
        <v>755</v>
      </c>
      <c r="F446" t="s">
        <v>756</v>
      </c>
      <c r="G446">
        <v>1.663</v>
      </c>
    </row>
    <row r="447" spans="1:7" x14ac:dyDescent="0.2">
      <c r="A447">
        <v>74</v>
      </c>
      <c r="B447">
        <v>211.75</v>
      </c>
      <c r="C447">
        <v>11.156000000000001</v>
      </c>
      <c r="D447">
        <v>11.015000000000001</v>
      </c>
      <c r="E447" t="s">
        <v>757</v>
      </c>
      <c r="F447" t="s">
        <v>758</v>
      </c>
      <c r="G447">
        <v>1.395</v>
      </c>
    </row>
    <row r="448" spans="1:7" x14ac:dyDescent="0.2">
      <c r="A448">
        <v>75</v>
      </c>
      <c r="B448">
        <v>215.38</v>
      </c>
      <c r="C448">
        <v>10.901</v>
      </c>
      <c r="D448">
        <v>10.763</v>
      </c>
      <c r="E448" t="s">
        <v>759</v>
      </c>
      <c r="F448" t="s">
        <v>760</v>
      </c>
      <c r="G448">
        <v>1.133</v>
      </c>
    </row>
    <row r="449" spans="1:7" x14ac:dyDescent="0.2">
      <c r="A449">
        <v>76</v>
      </c>
      <c r="B449">
        <v>219.02</v>
      </c>
      <c r="C449">
        <v>10.657999999999999</v>
      </c>
      <c r="D449">
        <v>10.522</v>
      </c>
      <c r="E449" t="s">
        <v>761</v>
      </c>
      <c r="F449" t="s">
        <v>762</v>
      </c>
      <c r="G449">
        <v>0.89</v>
      </c>
    </row>
    <row r="450" spans="1:7" x14ac:dyDescent="0.2">
      <c r="A450">
        <v>77</v>
      </c>
      <c r="B450">
        <v>222.65</v>
      </c>
      <c r="C450">
        <v>10.429</v>
      </c>
      <c r="D450">
        <v>10.287000000000001</v>
      </c>
      <c r="E450" t="s">
        <v>763</v>
      </c>
      <c r="F450" t="s">
        <v>764</v>
      </c>
      <c r="G450">
        <v>0.67</v>
      </c>
    </row>
    <row r="451" spans="1:7" x14ac:dyDescent="0.2">
      <c r="A451">
        <v>78</v>
      </c>
      <c r="B451">
        <v>226.27</v>
      </c>
      <c r="C451">
        <v>10.210000000000001</v>
      </c>
      <c r="D451">
        <v>10.066000000000001</v>
      </c>
      <c r="E451" t="s">
        <v>765</v>
      </c>
      <c r="F451" t="s">
        <v>766</v>
      </c>
      <c r="G451">
        <v>0.46200000000000002</v>
      </c>
    </row>
    <row r="452" spans="1:7" x14ac:dyDescent="0.2">
      <c r="A452">
        <v>79</v>
      </c>
      <c r="B452">
        <v>229.9</v>
      </c>
      <c r="C452">
        <v>9.9969999999999999</v>
      </c>
      <c r="D452">
        <v>9.8529999999999998</v>
      </c>
      <c r="E452" t="s">
        <v>767</v>
      </c>
      <c r="F452" t="s">
        <v>768</v>
      </c>
      <c r="G452">
        <v>0.251</v>
      </c>
    </row>
    <row r="453" spans="1:7" x14ac:dyDescent="0.2">
      <c r="A453">
        <v>80</v>
      </c>
      <c r="B453">
        <v>233.51</v>
      </c>
      <c r="C453">
        <v>9.7919999999999998</v>
      </c>
      <c r="D453">
        <v>9.6479999999999997</v>
      </c>
      <c r="E453" t="s">
        <v>769</v>
      </c>
      <c r="F453" t="s">
        <v>770</v>
      </c>
      <c r="G453">
        <v>4.4999999999999998E-2</v>
      </c>
    </row>
    <row r="454" spans="1:7" x14ac:dyDescent="0.2">
      <c r="A454">
        <v>81</v>
      </c>
      <c r="B454">
        <v>237.12</v>
      </c>
      <c r="C454">
        <v>9.5980000000000008</v>
      </c>
      <c r="D454">
        <v>9.452</v>
      </c>
      <c r="E454" t="s">
        <v>771</v>
      </c>
      <c r="F454">
        <v>0.14699999999999999</v>
      </c>
      <c r="G454">
        <v>9.8629999999999995</v>
      </c>
    </row>
    <row r="455" spans="1:7" x14ac:dyDescent="0.2">
      <c r="A455">
        <v>82</v>
      </c>
      <c r="B455">
        <v>240.73</v>
      </c>
      <c r="C455">
        <v>9.4130000000000003</v>
      </c>
      <c r="D455">
        <v>9.2609999999999992</v>
      </c>
      <c r="E455" t="s">
        <v>772</v>
      </c>
      <c r="F455">
        <v>0.95699999999999996</v>
      </c>
      <c r="G455">
        <v>9.6950000000000003</v>
      </c>
    </row>
    <row r="456" spans="1:7" x14ac:dyDescent="0.2">
      <c r="A456">
        <v>83</v>
      </c>
      <c r="B456">
        <v>244.32</v>
      </c>
      <c r="C456">
        <v>9.2330000000000005</v>
      </c>
      <c r="D456">
        <v>9.0779999999999994</v>
      </c>
      <c r="E456" t="s">
        <v>773</v>
      </c>
      <c r="F456">
        <v>0.77600000000000002</v>
      </c>
      <c r="G456">
        <v>9.5220000000000002</v>
      </c>
    </row>
    <row r="457" spans="1:7" x14ac:dyDescent="0.2">
      <c r="A457">
        <v>84</v>
      </c>
      <c r="B457">
        <v>247.9</v>
      </c>
      <c r="C457">
        <v>9.06</v>
      </c>
      <c r="D457">
        <v>8.9030000000000005</v>
      </c>
      <c r="E457" t="s">
        <v>774</v>
      </c>
      <c r="F457">
        <v>0.60299999999999998</v>
      </c>
      <c r="G457">
        <v>9.359</v>
      </c>
    </row>
    <row r="458" spans="1:7" x14ac:dyDescent="0.2">
      <c r="A458">
        <v>85</v>
      </c>
      <c r="B458">
        <v>251.47</v>
      </c>
      <c r="C458">
        <v>8.8949999999999996</v>
      </c>
      <c r="D458">
        <v>8.7289999999999992</v>
      </c>
      <c r="E458" t="s">
        <v>775</v>
      </c>
      <c r="F458">
        <v>0.437</v>
      </c>
      <c r="G458">
        <v>9.2100000000000009</v>
      </c>
    </row>
    <row r="459" spans="1:7" x14ac:dyDescent="0.2">
      <c r="A459">
        <v>86</v>
      </c>
      <c r="B459">
        <v>255.03</v>
      </c>
      <c r="C459">
        <v>8.7319999999999993</v>
      </c>
      <c r="D459">
        <v>8.5660000000000007</v>
      </c>
      <c r="E459" t="s">
        <v>776</v>
      </c>
      <c r="F459">
        <v>0.27600000000000002</v>
      </c>
      <c r="G459">
        <v>9.0549999999999997</v>
      </c>
    </row>
    <row r="460" spans="1:7" x14ac:dyDescent="0.2">
      <c r="A460">
        <v>87</v>
      </c>
      <c r="B460">
        <v>258.57</v>
      </c>
      <c r="C460">
        <v>8.5749999999999993</v>
      </c>
      <c r="D460">
        <v>8.41</v>
      </c>
      <c r="E460" t="s">
        <v>777</v>
      </c>
      <c r="F460">
        <v>0.121</v>
      </c>
      <c r="G460">
        <v>8.9009999999999998</v>
      </c>
    </row>
    <row r="461" spans="1:7" x14ac:dyDescent="0.2">
      <c r="A461">
        <v>88</v>
      </c>
      <c r="B461">
        <v>262.08999999999997</v>
      </c>
      <c r="C461">
        <v>8.4269999999999996</v>
      </c>
      <c r="D461">
        <v>8.2569999999999997</v>
      </c>
      <c r="E461" t="s">
        <v>778</v>
      </c>
      <c r="F461">
        <v>0.97199999999999998</v>
      </c>
      <c r="G461">
        <v>8.7680000000000007</v>
      </c>
    </row>
    <row r="462" spans="1:7" x14ac:dyDescent="0.2">
      <c r="A462">
        <v>89</v>
      </c>
      <c r="B462">
        <v>265.60000000000002</v>
      </c>
      <c r="C462">
        <v>8.2859999999999996</v>
      </c>
      <c r="D462">
        <v>8.1110000000000007</v>
      </c>
      <c r="E462" t="s">
        <v>779</v>
      </c>
      <c r="F462">
        <v>0.82799999999999996</v>
      </c>
      <c r="G462">
        <v>8.6460000000000008</v>
      </c>
    </row>
    <row r="463" spans="1:7" x14ac:dyDescent="0.2">
      <c r="A463">
        <v>90</v>
      </c>
      <c r="B463">
        <v>269.08999999999997</v>
      </c>
      <c r="C463">
        <v>8.1479999999999997</v>
      </c>
      <c r="D463">
        <v>7.9690000000000003</v>
      </c>
      <c r="E463" t="s">
        <v>780</v>
      </c>
      <c r="F463">
        <v>0.68799999999999994</v>
      </c>
      <c r="G463">
        <v>8.5169999999999995</v>
      </c>
    </row>
    <row r="464" spans="1:7" x14ac:dyDescent="0.2">
      <c r="A464">
        <v>91</v>
      </c>
      <c r="B464">
        <v>272.57</v>
      </c>
      <c r="C464">
        <v>8.0150000000000006</v>
      </c>
      <c r="D464">
        <v>7.8319999999999999</v>
      </c>
      <c r="E464" t="s">
        <v>781</v>
      </c>
      <c r="F464">
        <v>0.55600000000000005</v>
      </c>
      <c r="G464">
        <v>8.3930000000000007</v>
      </c>
    </row>
    <row r="465" spans="1:7" x14ac:dyDescent="0.2">
      <c r="A465">
        <v>92</v>
      </c>
      <c r="B465">
        <v>276.02</v>
      </c>
      <c r="C465">
        <v>7.8849999999999998</v>
      </c>
      <c r="D465">
        <v>7.7</v>
      </c>
      <c r="E465" t="s">
        <v>782</v>
      </c>
      <c r="F465">
        <v>0.42199999999999999</v>
      </c>
      <c r="G465">
        <v>8.2780000000000005</v>
      </c>
    </row>
    <row r="466" spans="1:7" x14ac:dyDescent="0.2">
      <c r="A466">
        <v>93</v>
      </c>
      <c r="B466">
        <v>279.45</v>
      </c>
      <c r="C466">
        <v>7.7569999999999997</v>
      </c>
      <c r="D466">
        <v>7.569</v>
      </c>
      <c r="E466" t="s">
        <v>783</v>
      </c>
      <c r="F466">
        <v>0.29799999999999999</v>
      </c>
      <c r="G466">
        <v>8.1530000000000005</v>
      </c>
    </row>
    <row r="467" spans="1:7" x14ac:dyDescent="0.2">
      <c r="A467">
        <v>94</v>
      </c>
      <c r="B467">
        <v>282.86</v>
      </c>
      <c r="C467">
        <v>7.6340000000000003</v>
      </c>
      <c r="D467">
        <v>7.4470000000000001</v>
      </c>
      <c r="E467" t="s">
        <v>784</v>
      </c>
      <c r="F467">
        <v>0.17299999999999999</v>
      </c>
      <c r="G467">
        <v>8.032</v>
      </c>
    </row>
    <row r="468" spans="1:7" x14ac:dyDescent="0.2">
      <c r="A468">
        <v>95</v>
      </c>
      <c r="B468">
        <v>286.24</v>
      </c>
      <c r="C468">
        <v>7.5149999999999997</v>
      </c>
      <c r="D468">
        <v>7.3250000000000002</v>
      </c>
      <c r="E468" t="s">
        <v>785</v>
      </c>
      <c r="F468">
        <v>5.7000000000000002E-2</v>
      </c>
      <c r="G468">
        <v>7.92</v>
      </c>
    </row>
    <row r="469" spans="1:7" x14ac:dyDescent="0.2">
      <c r="A469">
        <v>96</v>
      </c>
      <c r="B469">
        <v>289.61</v>
      </c>
      <c r="C469">
        <v>7.4</v>
      </c>
      <c r="D469">
        <v>7.2089999999999996</v>
      </c>
      <c r="E469" t="s">
        <v>786</v>
      </c>
      <c r="F469">
        <v>0.94199999999999995</v>
      </c>
      <c r="G469">
        <v>7.806</v>
      </c>
    </row>
    <row r="470" spans="1:7" x14ac:dyDescent="0.2">
      <c r="A470">
        <v>97</v>
      </c>
      <c r="B470">
        <v>292.95</v>
      </c>
      <c r="C470">
        <v>7.2859999999999996</v>
      </c>
      <c r="D470">
        <v>7.093</v>
      </c>
      <c r="E470" t="s">
        <v>787</v>
      </c>
      <c r="F470">
        <v>0.83199999999999996</v>
      </c>
      <c r="G470">
        <v>7.6920000000000002</v>
      </c>
    </row>
    <row r="471" spans="1:7" x14ac:dyDescent="0.2">
      <c r="A471">
        <v>98</v>
      </c>
      <c r="B471">
        <v>296.26</v>
      </c>
      <c r="C471">
        <v>7.1760000000000002</v>
      </c>
      <c r="D471">
        <v>6.9859999999999998</v>
      </c>
      <c r="E471" t="s">
        <v>788</v>
      </c>
      <c r="F471">
        <v>0.72799999999999998</v>
      </c>
      <c r="G471">
        <v>7.5789999999999997</v>
      </c>
    </row>
    <row r="472" spans="1:7" x14ac:dyDescent="0.2">
      <c r="A472">
        <v>99</v>
      </c>
      <c r="B472">
        <v>299.54000000000002</v>
      </c>
      <c r="C472">
        <v>7.0720000000000001</v>
      </c>
      <c r="D472">
        <v>6.8810000000000002</v>
      </c>
      <c r="E472" t="s">
        <v>789</v>
      </c>
      <c r="F472">
        <v>0.624</v>
      </c>
      <c r="G472">
        <v>7.4770000000000003</v>
      </c>
    </row>
    <row r="473" spans="1:7" x14ac:dyDescent="0.2">
      <c r="A473">
        <v>100</v>
      </c>
      <c r="B473">
        <v>302.8</v>
      </c>
      <c r="C473">
        <v>6.97</v>
      </c>
      <c r="D473">
        <v>6.782</v>
      </c>
      <c r="E473" t="s">
        <v>790</v>
      </c>
      <c r="F473">
        <v>0.52700000000000002</v>
      </c>
      <c r="G473">
        <v>7.3730000000000002</v>
      </c>
    </row>
    <row r="474" spans="1:7" x14ac:dyDescent="0.2">
      <c r="A474">
        <v>101</v>
      </c>
      <c r="B474">
        <v>306.02999999999997</v>
      </c>
      <c r="C474">
        <v>6.8730000000000002</v>
      </c>
      <c r="D474">
        <v>6.6840000000000002</v>
      </c>
      <c r="E474" t="s">
        <v>791</v>
      </c>
      <c r="F474">
        <v>0.434</v>
      </c>
      <c r="G474">
        <v>7.2750000000000004</v>
      </c>
    </row>
    <row r="475" spans="1:7" x14ac:dyDescent="0.2">
      <c r="A475">
        <v>102</v>
      </c>
      <c r="B475">
        <v>309.23</v>
      </c>
      <c r="C475">
        <v>6.7779999999999996</v>
      </c>
      <c r="D475">
        <v>6.59</v>
      </c>
      <c r="E475" t="s">
        <v>792</v>
      </c>
      <c r="F475">
        <v>0.34300000000000003</v>
      </c>
      <c r="G475">
        <v>7.1820000000000004</v>
      </c>
    </row>
    <row r="476" spans="1:7" x14ac:dyDescent="0.2">
      <c r="A476">
        <v>103</v>
      </c>
      <c r="B476">
        <v>312.39999999999998</v>
      </c>
      <c r="C476">
        <v>6.6859999999999999</v>
      </c>
      <c r="D476">
        <v>6.4980000000000002</v>
      </c>
      <c r="E476" t="s">
        <v>793</v>
      </c>
      <c r="F476">
        <v>0.252</v>
      </c>
      <c r="G476">
        <v>7.0860000000000003</v>
      </c>
    </row>
    <row r="477" spans="1:7" x14ac:dyDescent="0.2">
      <c r="A477">
        <v>104</v>
      </c>
      <c r="B477">
        <v>315.54000000000002</v>
      </c>
      <c r="C477">
        <v>6.5990000000000002</v>
      </c>
      <c r="D477">
        <v>6.4119999999999999</v>
      </c>
      <c r="E477" t="s">
        <v>794</v>
      </c>
      <c r="F477">
        <v>0.16900000000000001</v>
      </c>
      <c r="G477">
        <v>7</v>
      </c>
    </row>
    <row r="478" spans="1:7" x14ac:dyDescent="0.2">
      <c r="A478">
        <v>105</v>
      </c>
      <c r="B478">
        <v>318.64999999999998</v>
      </c>
      <c r="C478">
        <v>6.5170000000000003</v>
      </c>
      <c r="D478">
        <v>6.3289999999999997</v>
      </c>
      <c r="E478" t="s">
        <v>795</v>
      </c>
      <c r="F478">
        <v>8.8999999999999996E-2</v>
      </c>
      <c r="G478">
        <v>6.9210000000000003</v>
      </c>
    </row>
    <row r="479" spans="1:7" x14ac:dyDescent="0.2">
      <c r="A479">
        <v>106</v>
      </c>
      <c r="B479">
        <v>321.73</v>
      </c>
      <c r="C479">
        <v>6.4359999999999999</v>
      </c>
      <c r="D479">
        <v>6.2480000000000002</v>
      </c>
      <c r="E479" t="s">
        <v>796</v>
      </c>
      <c r="F479">
        <v>1.0999999999999999E-2</v>
      </c>
      <c r="G479">
        <v>6.8360000000000003</v>
      </c>
    </row>
    <row r="480" spans="1:7" x14ac:dyDescent="0.2">
      <c r="A480">
        <v>107</v>
      </c>
      <c r="B480">
        <v>324.77</v>
      </c>
      <c r="C480">
        <v>6.3559999999999999</v>
      </c>
      <c r="D480">
        <v>6.1689999999999996</v>
      </c>
      <c r="E480" t="s">
        <v>797</v>
      </c>
      <c r="F480">
        <v>0.93200000000000005</v>
      </c>
      <c r="G480">
        <v>6.7569999999999997</v>
      </c>
    </row>
    <row r="481" spans="1:7" x14ac:dyDescent="0.2">
      <c r="A481">
        <v>108</v>
      </c>
      <c r="B481">
        <v>327.79</v>
      </c>
      <c r="C481">
        <v>6.282</v>
      </c>
      <c r="D481">
        <v>6.09</v>
      </c>
      <c r="E481" t="s">
        <v>798</v>
      </c>
      <c r="F481">
        <v>0.86</v>
      </c>
      <c r="G481">
        <v>6.6890000000000001</v>
      </c>
    </row>
    <row r="482" spans="1:7" x14ac:dyDescent="0.2">
      <c r="A482">
        <v>109</v>
      </c>
      <c r="B482">
        <v>330.76</v>
      </c>
      <c r="C482">
        <v>6.2089999999999996</v>
      </c>
      <c r="D482">
        <v>6.0190000000000001</v>
      </c>
      <c r="E482" t="s">
        <v>799</v>
      </c>
      <c r="F482">
        <v>0.78800000000000003</v>
      </c>
      <c r="G482">
        <v>6.62</v>
      </c>
    </row>
    <row r="483" spans="1:7" x14ac:dyDescent="0.2">
      <c r="A483">
        <v>110</v>
      </c>
      <c r="B483">
        <v>333.71</v>
      </c>
      <c r="C483">
        <v>6.1369999999999996</v>
      </c>
      <c r="D483">
        <v>5.9450000000000003</v>
      </c>
      <c r="E483" t="s">
        <v>800</v>
      </c>
      <c r="F483">
        <v>0.71699999999999997</v>
      </c>
      <c r="G483">
        <v>6.5490000000000004</v>
      </c>
    </row>
    <row r="484" spans="1:7" x14ac:dyDescent="0.2">
      <c r="A484">
        <v>111</v>
      </c>
      <c r="B484">
        <v>336.61</v>
      </c>
      <c r="C484">
        <v>6.0709999999999997</v>
      </c>
      <c r="D484">
        <v>5.8789999999999996</v>
      </c>
      <c r="E484" t="s">
        <v>801</v>
      </c>
      <c r="F484">
        <v>0.65200000000000002</v>
      </c>
      <c r="G484">
        <v>6.4870000000000001</v>
      </c>
    </row>
    <row r="485" spans="1:7" x14ac:dyDescent="0.2">
      <c r="A485">
        <v>112</v>
      </c>
      <c r="B485">
        <v>339.49</v>
      </c>
      <c r="C485">
        <v>6.0049999999999999</v>
      </c>
      <c r="D485">
        <v>5.81</v>
      </c>
      <c r="E485" t="s">
        <v>802</v>
      </c>
      <c r="F485">
        <v>0.58499999999999996</v>
      </c>
      <c r="G485">
        <v>6.4260000000000002</v>
      </c>
    </row>
    <row r="486" spans="1:7" x14ac:dyDescent="0.2">
      <c r="A486">
        <v>113</v>
      </c>
      <c r="B486">
        <v>342.32</v>
      </c>
      <c r="C486">
        <v>5.94</v>
      </c>
      <c r="D486">
        <v>5.7439999999999998</v>
      </c>
      <c r="E486" t="s">
        <v>803</v>
      </c>
      <c r="F486">
        <v>0.52200000000000002</v>
      </c>
      <c r="G486">
        <v>6.3630000000000004</v>
      </c>
    </row>
    <row r="487" spans="1:7" x14ac:dyDescent="0.2">
      <c r="A487">
        <v>114</v>
      </c>
      <c r="B487">
        <v>345.12</v>
      </c>
      <c r="C487">
        <v>5.8789999999999996</v>
      </c>
      <c r="D487">
        <v>5.6829999999999998</v>
      </c>
      <c r="E487" t="s">
        <v>804</v>
      </c>
      <c r="F487">
        <v>0.46100000000000002</v>
      </c>
      <c r="G487">
        <v>6.306</v>
      </c>
    </row>
    <row r="488" spans="1:7" x14ac:dyDescent="0.2">
      <c r="A488">
        <v>115</v>
      </c>
      <c r="B488">
        <v>347.89</v>
      </c>
      <c r="C488">
        <v>5.819</v>
      </c>
      <c r="D488">
        <v>5.6230000000000002</v>
      </c>
      <c r="E488" t="s">
        <v>805</v>
      </c>
      <c r="F488">
        <v>0.4</v>
      </c>
      <c r="G488">
        <v>6.25</v>
      </c>
    </row>
    <row r="489" spans="1:7" x14ac:dyDescent="0.2">
      <c r="A489">
        <v>116</v>
      </c>
      <c r="B489">
        <v>350.61</v>
      </c>
      <c r="C489">
        <v>5.7610000000000001</v>
      </c>
      <c r="D489">
        <v>5.5609999999999999</v>
      </c>
      <c r="E489" t="s">
        <v>806</v>
      </c>
      <c r="F489">
        <v>0.34200000000000003</v>
      </c>
      <c r="G489">
        <v>6.1959999999999997</v>
      </c>
    </row>
    <row r="490" spans="1:7" x14ac:dyDescent="0.2">
      <c r="A490">
        <v>117</v>
      </c>
      <c r="B490">
        <v>353.3</v>
      </c>
      <c r="C490">
        <v>5.7050000000000001</v>
      </c>
      <c r="D490">
        <v>5.5049999999999999</v>
      </c>
      <c r="E490" t="s">
        <v>807</v>
      </c>
      <c r="F490">
        <v>0.28699999999999998</v>
      </c>
      <c r="G490">
        <v>6.1429999999999998</v>
      </c>
    </row>
    <row r="491" spans="1:7" x14ac:dyDescent="0.2">
      <c r="A491">
        <v>118</v>
      </c>
      <c r="B491">
        <v>355.95</v>
      </c>
      <c r="C491">
        <v>5.6520000000000001</v>
      </c>
      <c r="D491">
        <v>5.45</v>
      </c>
      <c r="E491" t="s">
        <v>808</v>
      </c>
      <c r="F491">
        <v>0.23400000000000001</v>
      </c>
      <c r="G491">
        <v>6.0940000000000003</v>
      </c>
    </row>
    <row r="492" spans="1:7" x14ac:dyDescent="0.2">
      <c r="A492">
        <v>119</v>
      </c>
      <c r="B492">
        <v>358.56</v>
      </c>
      <c r="C492">
        <v>5.5970000000000004</v>
      </c>
      <c r="D492">
        <v>5.3940000000000001</v>
      </c>
      <c r="E492" t="s">
        <v>809</v>
      </c>
      <c r="F492">
        <v>0.182</v>
      </c>
      <c r="G492">
        <v>6.0380000000000003</v>
      </c>
    </row>
    <row r="493" spans="1:7" x14ac:dyDescent="0.2">
      <c r="A493">
        <v>120</v>
      </c>
      <c r="B493">
        <v>361.13</v>
      </c>
      <c r="C493">
        <v>5.5430000000000001</v>
      </c>
      <c r="D493">
        <v>5.3419999999999996</v>
      </c>
      <c r="E493" t="s">
        <v>810</v>
      </c>
      <c r="F493">
        <v>0.13</v>
      </c>
      <c r="G493">
        <v>5.9779999999999998</v>
      </c>
    </row>
    <row r="494" spans="1:7" x14ac:dyDescent="0.2">
      <c r="A494">
        <v>121</v>
      </c>
      <c r="B494">
        <v>363.66</v>
      </c>
      <c r="C494">
        <v>5.4939999999999998</v>
      </c>
      <c r="D494">
        <v>5.2949999999999999</v>
      </c>
      <c r="E494" t="s">
        <v>811</v>
      </c>
      <c r="F494">
        <v>8.3000000000000004E-2</v>
      </c>
      <c r="G494">
        <v>5.93</v>
      </c>
    </row>
    <row r="495" spans="1:7" x14ac:dyDescent="0.2">
      <c r="A495">
        <v>122</v>
      </c>
      <c r="B495">
        <v>366.16</v>
      </c>
      <c r="C495">
        <v>5.4470000000000001</v>
      </c>
      <c r="D495">
        <v>5.2469999999999999</v>
      </c>
      <c r="E495" t="s">
        <v>812</v>
      </c>
      <c r="F495">
        <v>3.5999999999999997E-2</v>
      </c>
      <c r="G495">
        <v>5.8890000000000002</v>
      </c>
    </row>
    <row r="496" spans="1:7" x14ac:dyDescent="0.2">
      <c r="A496">
        <v>123</v>
      </c>
      <c r="B496">
        <v>368.61</v>
      </c>
      <c r="C496">
        <v>5.399</v>
      </c>
      <c r="D496">
        <v>5.1970000000000001</v>
      </c>
      <c r="E496" t="s">
        <v>813</v>
      </c>
      <c r="F496">
        <v>0.99</v>
      </c>
      <c r="G496">
        <v>5.8460000000000001</v>
      </c>
    </row>
    <row r="497" spans="1:7" x14ac:dyDescent="0.2">
      <c r="A497">
        <v>124</v>
      </c>
      <c r="B497">
        <v>371.02</v>
      </c>
      <c r="C497">
        <v>5.3559999999999999</v>
      </c>
      <c r="D497">
        <v>5.1529999999999996</v>
      </c>
      <c r="E497" t="s">
        <v>814</v>
      </c>
      <c r="F497">
        <v>0.95</v>
      </c>
      <c r="G497">
        <v>5.8079999999999998</v>
      </c>
    </row>
    <row r="498" spans="1:7" x14ac:dyDescent="0.2">
      <c r="A498">
        <v>125</v>
      </c>
      <c r="B498">
        <v>373.39</v>
      </c>
      <c r="C498">
        <v>5.3120000000000003</v>
      </c>
      <c r="D498">
        <v>5.1100000000000003</v>
      </c>
      <c r="E498" t="s">
        <v>815</v>
      </c>
      <c r="F498">
        <v>0.90500000000000003</v>
      </c>
      <c r="G498">
        <v>5.766</v>
      </c>
    </row>
    <row r="499" spans="1:7" x14ac:dyDescent="0.2">
      <c r="A499">
        <v>126</v>
      </c>
      <c r="B499">
        <v>375.72</v>
      </c>
      <c r="C499">
        <v>5.27</v>
      </c>
      <c r="D499">
        <v>5.069</v>
      </c>
      <c r="E499" t="s">
        <v>816</v>
      </c>
      <c r="F499">
        <v>0.86899999999999999</v>
      </c>
      <c r="G499">
        <v>5.7210000000000001</v>
      </c>
    </row>
    <row r="500" spans="1:7" x14ac:dyDescent="0.2">
      <c r="A500">
        <v>127</v>
      </c>
      <c r="B500">
        <v>378.01</v>
      </c>
      <c r="C500">
        <v>5.23</v>
      </c>
      <c r="D500">
        <v>5.0289999999999999</v>
      </c>
      <c r="E500" t="s">
        <v>817</v>
      </c>
      <c r="F500">
        <v>0.82799999999999996</v>
      </c>
      <c r="G500">
        <v>5.6820000000000004</v>
      </c>
    </row>
    <row r="501" spans="1:7" x14ac:dyDescent="0.2">
      <c r="A501">
        <v>128</v>
      </c>
      <c r="B501">
        <v>380.26</v>
      </c>
      <c r="C501">
        <v>5.19</v>
      </c>
      <c r="D501">
        <v>4.9909999999999997</v>
      </c>
      <c r="E501" t="s">
        <v>818</v>
      </c>
      <c r="F501">
        <v>0.78900000000000003</v>
      </c>
      <c r="G501">
        <v>5.6429999999999998</v>
      </c>
    </row>
    <row r="502" spans="1:7" x14ac:dyDescent="0.2">
      <c r="A502">
        <v>129</v>
      </c>
      <c r="B502">
        <v>382.47</v>
      </c>
      <c r="C502">
        <v>5.1509999999999998</v>
      </c>
      <c r="D502">
        <v>4.952</v>
      </c>
      <c r="E502" t="s">
        <v>819</v>
      </c>
      <c r="F502">
        <v>0.754</v>
      </c>
      <c r="G502">
        <v>5.6050000000000004</v>
      </c>
    </row>
    <row r="503" spans="1:7" x14ac:dyDescent="0.2">
      <c r="A503">
        <v>130</v>
      </c>
      <c r="B503">
        <v>384.63</v>
      </c>
      <c r="C503">
        <v>5.1159999999999997</v>
      </c>
      <c r="D503">
        <v>4.915</v>
      </c>
      <c r="E503" t="s">
        <v>820</v>
      </c>
      <c r="F503">
        <v>0.71899999999999997</v>
      </c>
      <c r="G503">
        <v>5.5739999999999998</v>
      </c>
    </row>
    <row r="504" spans="1:7" x14ac:dyDescent="0.2">
      <c r="A504">
        <v>131</v>
      </c>
      <c r="B504">
        <v>386.76</v>
      </c>
      <c r="C504">
        <v>5.0819999999999999</v>
      </c>
      <c r="D504">
        <v>4.88</v>
      </c>
      <c r="E504" t="s">
        <v>821</v>
      </c>
      <c r="F504">
        <v>0.68600000000000005</v>
      </c>
      <c r="G504">
        <v>5.5430000000000001</v>
      </c>
    </row>
    <row r="505" spans="1:7" x14ac:dyDescent="0.2">
      <c r="A505">
        <v>132</v>
      </c>
      <c r="B505">
        <v>388.84</v>
      </c>
      <c r="C505">
        <v>5.048</v>
      </c>
      <c r="D505">
        <v>4.8449999999999998</v>
      </c>
      <c r="E505" t="s">
        <v>822</v>
      </c>
      <c r="F505">
        <v>0.65300000000000002</v>
      </c>
      <c r="G505">
        <v>5.5119999999999996</v>
      </c>
    </row>
    <row r="506" spans="1:7" x14ac:dyDescent="0.2">
      <c r="A506">
        <v>133</v>
      </c>
      <c r="B506">
        <v>390.88</v>
      </c>
      <c r="C506">
        <v>5.0140000000000002</v>
      </c>
      <c r="D506">
        <v>4.8099999999999996</v>
      </c>
      <c r="E506" t="s">
        <v>823</v>
      </c>
      <c r="F506">
        <v>0.62</v>
      </c>
      <c r="G506">
        <v>5.4790000000000001</v>
      </c>
    </row>
    <row r="507" spans="1:7" x14ac:dyDescent="0.2">
      <c r="A507">
        <v>134</v>
      </c>
      <c r="B507">
        <v>392.87</v>
      </c>
      <c r="C507">
        <v>4.9820000000000002</v>
      </c>
      <c r="D507">
        <v>4.7789999999999999</v>
      </c>
      <c r="E507" t="s">
        <v>824</v>
      </c>
      <c r="F507">
        <v>0.58799999999999997</v>
      </c>
      <c r="G507">
        <v>5.4480000000000004</v>
      </c>
    </row>
    <row r="508" spans="1:7" x14ac:dyDescent="0.2">
      <c r="A508">
        <v>135</v>
      </c>
      <c r="B508">
        <v>394.83</v>
      </c>
      <c r="C508">
        <v>4.95</v>
      </c>
      <c r="D508">
        <v>4.7480000000000002</v>
      </c>
      <c r="E508" t="s">
        <v>825</v>
      </c>
      <c r="F508">
        <v>0.56000000000000005</v>
      </c>
      <c r="G508">
        <v>5.4109999999999996</v>
      </c>
    </row>
    <row r="509" spans="1:7" x14ac:dyDescent="0.2">
      <c r="A509">
        <v>136</v>
      </c>
      <c r="B509">
        <v>396.74</v>
      </c>
      <c r="C509">
        <v>4.9169999999999998</v>
      </c>
      <c r="D509">
        <v>4.7160000000000002</v>
      </c>
      <c r="E509" t="s">
        <v>826</v>
      </c>
      <c r="F509">
        <v>0.53100000000000003</v>
      </c>
      <c r="G509">
        <v>5.3730000000000002</v>
      </c>
    </row>
    <row r="510" spans="1:7" x14ac:dyDescent="0.2">
      <c r="A510">
        <v>137</v>
      </c>
      <c r="B510">
        <v>398.61</v>
      </c>
      <c r="C510">
        <v>4.8869999999999996</v>
      </c>
      <c r="D510">
        <v>4.6859999999999999</v>
      </c>
      <c r="E510" t="s">
        <v>827</v>
      </c>
      <c r="F510">
        <v>0.501</v>
      </c>
      <c r="G510">
        <v>5.3440000000000003</v>
      </c>
    </row>
    <row r="511" spans="1:7" x14ac:dyDescent="0.2">
      <c r="A511">
        <v>138</v>
      </c>
      <c r="B511">
        <v>400.43</v>
      </c>
      <c r="C511">
        <v>4.859</v>
      </c>
      <c r="D511">
        <v>4.66</v>
      </c>
      <c r="E511" t="s">
        <v>828</v>
      </c>
      <c r="F511">
        <v>0.47599999999999998</v>
      </c>
      <c r="G511">
        <v>5.3150000000000004</v>
      </c>
    </row>
    <row r="512" spans="1:7" x14ac:dyDescent="0.2">
      <c r="A512">
        <v>139</v>
      </c>
      <c r="B512">
        <v>402.22</v>
      </c>
      <c r="C512">
        <v>4.8319999999999999</v>
      </c>
      <c r="D512">
        <v>4.6310000000000002</v>
      </c>
      <c r="E512" t="s">
        <v>829</v>
      </c>
      <c r="F512">
        <v>0.44900000000000001</v>
      </c>
      <c r="G512">
        <v>5.2930000000000001</v>
      </c>
    </row>
    <row r="513" spans="1:7" x14ac:dyDescent="0.2">
      <c r="A513">
        <v>140</v>
      </c>
      <c r="B513">
        <v>403.96</v>
      </c>
      <c r="C513">
        <v>4.8099999999999996</v>
      </c>
      <c r="D513">
        <v>4.6040000000000001</v>
      </c>
      <c r="E513" t="s">
        <v>830</v>
      </c>
      <c r="F513">
        <v>0.42499999999999999</v>
      </c>
      <c r="G513">
        <v>5.28</v>
      </c>
    </row>
    <row r="514" spans="1:7" x14ac:dyDescent="0.2">
      <c r="A514">
        <v>141</v>
      </c>
      <c r="B514">
        <v>405.66</v>
      </c>
      <c r="C514">
        <v>4.7850000000000001</v>
      </c>
      <c r="D514">
        <v>4.5810000000000004</v>
      </c>
      <c r="E514" t="s">
        <v>831</v>
      </c>
      <c r="F514">
        <v>0.40100000000000002</v>
      </c>
      <c r="G514">
        <v>5.2569999999999997</v>
      </c>
    </row>
    <row r="515" spans="1:7" x14ac:dyDescent="0.2">
      <c r="A515">
        <v>142</v>
      </c>
      <c r="B515">
        <v>407.31</v>
      </c>
      <c r="C515">
        <v>4.7549999999999999</v>
      </c>
      <c r="D515">
        <v>4.5540000000000003</v>
      </c>
      <c r="E515" t="s">
        <v>832</v>
      </c>
      <c r="F515">
        <v>0.377</v>
      </c>
      <c r="G515">
        <v>5.2160000000000002</v>
      </c>
    </row>
    <row r="516" spans="1:7" x14ac:dyDescent="0.2">
      <c r="A516">
        <v>143</v>
      </c>
      <c r="B516">
        <v>408.92</v>
      </c>
      <c r="C516">
        <v>4.7329999999999997</v>
      </c>
      <c r="D516">
        <v>4.53</v>
      </c>
      <c r="E516" t="s">
        <v>833</v>
      </c>
      <c r="F516">
        <v>0.35299999999999998</v>
      </c>
      <c r="G516">
        <v>5.1980000000000004</v>
      </c>
    </row>
    <row r="517" spans="1:7" x14ac:dyDescent="0.2">
      <c r="A517">
        <v>144</v>
      </c>
      <c r="B517">
        <v>410.49</v>
      </c>
      <c r="C517">
        <v>4.7130000000000001</v>
      </c>
      <c r="D517">
        <v>4.508</v>
      </c>
      <c r="E517" t="s">
        <v>834</v>
      </c>
      <c r="F517">
        <v>0.33300000000000002</v>
      </c>
      <c r="G517">
        <v>5.1870000000000003</v>
      </c>
    </row>
    <row r="518" spans="1:7" x14ac:dyDescent="0.2">
      <c r="A518">
        <v>145</v>
      </c>
      <c r="B518">
        <v>412.02</v>
      </c>
      <c r="C518">
        <v>4.6909999999999998</v>
      </c>
      <c r="D518">
        <v>4.4880000000000004</v>
      </c>
      <c r="E518" t="s">
        <v>835</v>
      </c>
      <c r="F518">
        <v>0.317</v>
      </c>
      <c r="G518">
        <v>5.1559999999999997</v>
      </c>
    </row>
    <row r="519" spans="1:7" x14ac:dyDescent="0.2">
      <c r="A519">
        <v>146</v>
      </c>
      <c r="B519">
        <v>413.5</v>
      </c>
      <c r="C519">
        <v>4.6680000000000001</v>
      </c>
      <c r="D519">
        <v>4.4660000000000002</v>
      </c>
      <c r="E519" t="s">
        <v>836</v>
      </c>
      <c r="F519">
        <v>0.29699999999999999</v>
      </c>
      <c r="G519">
        <v>5.1280000000000001</v>
      </c>
    </row>
    <row r="520" spans="1:7" x14ac:dyDescent="0.2">
      <c r="A520">
        <v>147</v>
      </c>
      <c r="B520">
        <v>414.94</v>
      </c>
      <c r="C520">
        <v>4.6500000000000004</v>
      </c>
      <c r="D520">
        <v>4.4429999999999996</v>
      </c>
      <c r="E520" t="s">
        <v>837</v>
      </c>
      <c r="F520">
        <v>0.27900000000000003</v>
      </c>
      <c r="G520">
        <v>5.12</v>
      </c>
    </row>
    <row r="521" spans="1:7" x14ac:dyDescent="0.2">
      <c r="A521">
        <v>148</v>
      </c>
      <c r="B521">
        <v>416.33</v>
      </c>
      <c r="C521">
        <v>4.6340000000000003</v>
      </c>
      <c r="D521">
        <v>4.4249999999999998</v>
      </c>
      <c r="E521" t="s">
        <v>838</v>
      </c>
      <c r="F521">
        <v>0.26100000000000001</v>
      </c>
      <c r="G521">
        <v>5.1059999999999999</v>
      </c>
    </row>
    <row r="522" spans="1:7" x14ac:dyDescent="0.2">
      <c r="A522">
        <v>149</v>
      </c>
      <c r="B522">
        <v>417.69</v>
      </c>
      <c r="C522">
        <v>4.6150000000000002</v>
      </c>
      <c r="D522">
        <v>4.407</v>
      </c>
      <c r="E522" t="s">
        <v>839</v>
      </c>
      <c r="F522">
        <v>0.246</v>
      </c>
      <c r="G522">
        <v>5.0819999999999999</v>
      </c>
    </row>
    <row r="523" spans="1:7" x14ac:dyDescent="0.2">
      <c r="A523">
        <v>150</v>
      </c>
      <c r="B523">
        <v>419</v>
      </c>
      <c r="C523">
        <v>4.601</v>
      </c>
      <c r="D523">
        <v>4.3869999999999996</v>
      </c>
      <c r="E523" t="s">
        <v>840</v>
      </c>
      <c r="F523">
        <v>0.23</v>
      </c>
      <c r="G523">
        <v>5.0780000000000003</v>
      </c>
    </row>
    <row r="524" spans="1:7" x14ac:dyDescent="0.2">
      <c r="A524">
        <v>151</v>
      </c>
      <c r="B524">
        <v>420.26</v>
      </c>
      <c r="C524">
        <v>4.593</v>
      </c>
      <c r="D524">
        <v>4.375</v>
      </c>
      <c r="E524" t="s">
        <v>841</v>
      </c>
      <c r="F524">
        <v>0.214</v>
      </c>
      <c r="G524">
        <v>5.0910000000000002</v>
      </c>
    </row>
    <row r="525" spans="1:7" x14ac:dyDescent="0.2">
      <c r="A525">
        <v>152</v>
      </c>
      <c r="B525">
        <v>421.49</v>
      </c>
      <c r="C525">
        <v>4.5730000000000004</v>
      </c>
      <c r="D525">
        <v>4.3609999999999998</v>
      </c>
      <c r="E525" t="s">
        <v>842</v>
      </c>
      <c r="F525">
        <v>0.19800000000000001</v>
      </c>
      <c r="G525">
        <v>5.0570000000000004</v>
      </c>
    </row>
    <row r="526" spans="1:7" x14ac:dyDescent="0.2">
      <c r="A526">
        <v>153</v>
      </c>
      <c r="B526">
        <v>422.67</v>
      </c>
      <c r="C526">
        <v>4.5510000000000002</v>
      </c>
      <c r="D526">
        <v>4.3419999999999996</v>
      </c>
      <c r="E526" t="s">
        <v>843</v>
      </c>
      <c r="F526">
        <v>0.18099999999999999</v>
      </c>
      <c r="G526">
        <v>5.0179999999999998</v>
      </c>
    </row>
    <row r="527" spans="1:7" x14ac:dyDescent="0.2">
      <c r="A527">
        <v>154</v>
      </c>
      <c r="B527">
        <v>423.8</v>
      </c>
      <c r="C527">
        <v>4.5359999999999996</v>
      </c>
      <c r="D527">
        <v>4.3230000000000004</v>
      </c>
      <c r="E527" t="s">
        <v>844</v>
      </c>
      <c r="F527">
        <v>0.16600000000000001</v>
      </c>
      <c r="G527">
        <v>5.0069999999999997</v>
      </c>
    </row>
    <row r="528" spans="1:7" x14ac:dyDescent="0.2">
      <c r="A528">
        <v>155</v>
      </c>
      <c r="B528">
        <v>424.9</v>
      </c>
      <c r="C528">
        <v>4.5250000000000004</v>
      </c>
      <c r="D528">
        <v>4.3099999999999996</v>
      </c>
      <c r="E528" t="s">
        <v>845</v>
      </c>
      <c r="F528">
        <v>0.152</v>
      </c>
      <c r="G528">
        <v>5.0060000000000002</v>
      </c>
    </row>
    <row r="529" spans="1:7" x14ac:dyDescent="0.2">
      <c r="A529">
        <v>156</v>
      </c>
      <c r="B529">
        <v>425.95</v>
      </c>
      <c r="C529">
        <v>4.51</v>
      </c>
      <c r="D529">
        <v>4.2969999999999997</v>
      </c>
      <c r="E529" t="s">
        <v>846</v>
      </c>
      <c r="F529">
        <v>0.13800000000000001</v>
      </c>
      <c r="G529">
        <v>4.9889999999999999</v>
      </c>
    </row>
    <row r="530" spans="1:7" x14ac:dyDescent="0.2">
      <c r="A530">
        <v>157</v>
      </c>
      <c r="B530">
        <v>426.96</v>
      </c>
      <c r="C530">
        <v>4.4889999999999999</v>
      </c>
      <c r="D530">
        <v>4.2809999999999997</v>
      </c>
      <c r="E530" t="s">
        <v>847</v>
      </c>
      <c r="F530">
        <v>0.122</v>
      </c>
      <c r="G530">
        <v>4.9550000000000001</v>
      </c>
    </row>
    <row r="531" spans="1:7" x14ac:dyDescent="0.2">
      <c r="A531">
        <v>158</v>
      </c>
      <c r="B531">
        <v>427.92</v>
      </c>
      <c r="C531">
        <v>4.4720000000000004</v>
      </c>
      <c r="D531">
        <v>4.266</v>
      </c>
      <c r="E531" t="s">
        <v>848</v>
      </c>
      <c r="F531">
        <v>0.112</v>
      </c>
      <c r="G531">
        <v>4.9260000000000002</v>
      </c>
    </row>
    <row r="532" spans="1:7" x14ac:dyDescent="0.2">
      <c r="A532">
        <v>159</v>
      </c>
      <c r="B532">
        <v>428.84</v>
      </c>
      <c r="C532">
        <v>4.4560000000000004</v>
      </c>
      <c r="D532">
        <v>4.2530000000000001</v>
      </c>
      <c r="E532" t="s">
        <v>849</v>
      </c>
      <c r="F532">
        <v>9.8000000000000004E-2</v>
      </c>
      <c r="G532">
        <v>4.9059999999999997</v>
      </c>
    </row>
    <row r="533" spans="1:7" x14ac:dyDescent="0.2">
      <c r="A533">
        <v>160</v>
      </c>
      <c r="B533">
        <v>429.72</v>
      </c>
      <c r="C533">
        <v>4.444</v>
      </c>
      <c r="D533">
        <v>4.2350000000000003</v>
      </c>
      <c r="E533" t="s">
        <v>850</v>
      </c>
      <c r="F533">
        <v>8.3000000000000004E-2</v>
      </c>
      <c r="G533">
        <v>4.9059999999999997</v>
      </c>
    </row>
    <row r="534" spans="1:7" x14ac:dyDescent="0.2">
      <c r="A534">
        <v>161</v>
      </c>
      <c r="B534">
        <v>430.55</v>
      </c>
      <c r="C534">
        <v>4.43</v>
      </c>
      <c r="D534">
        <v>4.22</v>
      </c>
      <c r="E534" t="s">
        <v>851</v>
      </c>
      <c r="F534">
        <v>6.7000000000000004E-2</v>
      </c>
      <c r="G534">
        <v>4.891</v>
      </c>
    </row>
    <row r="535" spans="1:7" x14ac:dyDescent="0.2">
      <c r="A535">
        <v>162</v>
      </c>
      <c r="B535">
        <v>431.35</v>
      </c>
      <c r="C535">
        <v>4.4130000000000003</v>
      </c>
      <c r="D535">
        <v>4.2060000000000004</v>
      </c>
      <c r="E535" t="s">
        <v>852</v>
      </c>
      <c r="F535">
        <v>5.8999999999999997E-2</v>
      </c>
      <c r="G535">
        <v>4.8609999999999998</v>
      </c>
    </row>
    <row r="536" spans="1:7" x14ac:dyDescent="0.2">
      <c r="A536">
        <v>163</v>
      </c>
      <c r="B536">
        <v>432.1</v>
      </c>
      <c r="C536">
        <v>4.3929999999999998</v>
      </c>
      <c r="D536">
        <v>4.1900000000000004</v>
      </c>
      <c r="E536" t="s">
        <v>853</v>
      </c>
      <c r="F536">
        <v>4.4999999999999998E-2</v>
      </c>
      <c r="G536">
        <v>4.8250000000000002</v>
      </c>
    </row>
    <row r="537" spans="1:7" x14ac:dyDescent="0.2">
      <c r="A537">
        <v>164</v>
      </c>
      <c r="B537">
        <v>432.8</v>
      </c>
      <c r="C537">
        <v>4.3739999999999997</v>
      </c>
      <c r="D537">
        <v>4.1740000000000004</v>
      </c>
      <c r="E537" t="s">
        <v>854</v>
      </c>
      <c r="F537">
        <v>3.3000000000000002E-2</v>
      </c>
      <c r="G537">
        <v>4.7919999999999998</v>
      </c>
    </row>
    <row r="538" spans="1:7" x14ac:dyDescent="0.2">
      <c r="A538">
        <v>165</v>
      </c>
      <c r="B538">
        <v>433.47</v>
      </c>
      <c r="C538">
        <v>4.3540000000000001</v>
      </c>
      <c r="D538">
        <v>4.1550000000000002</v>
      </c>
      <c r="E538" t="s">
        <v>855</v>
      </c>
      <c r="F538">
        <v>1.9E-2</v>
      </c>
      <c r="G538">
        <v>4.7629999999999999</v>
      </c>
    </row>
    <row r="539" spans="1:7" x14ac:dyDescent="0.2">
      <c r="A539">
        <v>166</v>
      </c>
      <c r="B539">
        <v>434.09</v>
      </c>
      <c r="C539">
        <v>4.3339999999999996</v>
      </c>
      <c r="D539">
        <v>4.1369999999999996</v>
      </c>
      <c r="E539" t="s">
        <v>856</v>
      </c>
      <c r="F539">
        <v>6.0000000000000001E-3</v>
      </c>
      <c r="G539">
        <v>4.7320000000000002</v>
      </c>
    </row>
    <row r="540" spans="1:7" x14ac:dyDescent="0.2">
      <c r="A540">
        <v>167</v>
      </c>
      <c r="B540">
        <v>434.66</v>
      </c>
      <c r="C540">
        <v>4.3109999999999999</v>
      </c>
      <c r="D540">
        <v>4.117</v>
      </c>
      <c r="E540" t="s">
        <v>857</v>
      </c>
      <c r="F540">
        <v>0.98599999999999999</v>
      </c>
      <c r="G540">
        <v>4.6989999999999998</v>
      </c>
    </row>
    <row r="541" spans="1:7" x14ac:dyDescent="0.2">
      <c r="A541">
        <v>168</v>
      </c>
      <c r="B541">
        <v>435.2</v>
      </c>
      <c r="C541">
        <v>4.2839999999999998</v>
      </c>
      <c r="D541">
        <v>4.0910000000000002</v>
      </c>
      <c r="E541" t="s">
        <v>858</v>
      </c>
      <c r="F541">
        <v>0.96699999999999997</v>
      </c>
      <c r="G541">
        <v>4.6589999999999998</v>
      </c>
    </row>
    <row r="542" spans="1:7" x14ac:dyDescent="0.2">
      <c r="A542">
        <v>169</v>
      </c>
      <c r="B542">
        <v>435.69</v>
      </c>
      <c r="C542">
        <v>4.2530000000000001</v>
      </c>
      <c r="D542">
        <v>4.0629999999999997</v>
      </c>
      <c r="E542" t="s">
        <v>859</v>
      </c>
      <c r="F542">
        <v>0.94299999999999995</v>
      </c>
      <c r="G542">
        <v>4.6139999999999999</v>
      </c>
    </row>
    <row r="543" spans="1:7" x14ac:dyDescent="0.2">
      <c r="A543">
        <v>170</v>
      </c>
      <c r="B543">
        <v>436.14</v>
      </c>
      <c r="C543">
        <v>4.2229999999999999</v>
      </c>
      <c r="D543">
        <v>4.0330000000000004</v>
      </c>
      <c r="E543" t="s">
        <v>860</v>
      </c>
      <c r="F543">
        <v>0.91600000000000004</v>
      </c>
      <c r="G543">
        <v>4.5750000000000002</v>
      </c>
    </row>
    <row r="544" spans="1:7" x14ac:dyDescent="0.2">
      <c r="A544">
        <v>171</v>
      </c>
      <c r="B544">
        <v>436.54</v>
      </c>
      <c r="C544">
        <v>4.1890000000000001</v>
      </c>
      <c r="D544">
        <v>4</v>
      </c>
      <c r="E544" t="s">
        <v>861</v>
      </c>
      <c r="F544">
        <v>0.88500000000000001</v>
      </c>
      <c r="G544">
        <v>4.5380000000000003</v>
      </c>
    </row>
    <row r="545" spans="1:7" x14ac:dyDescent="0.2">
      <c r="A545">
        <v>172</v>
      </c>
      <c r="B545">
        <v>436.91</v>
      </c>
      <c r="C545">
        <v>4.1520000000000001</v>
      </c>
      <c r="D545">
        <v>3.9620000000000002</v>
      </c>
      <c r="E545" t="s">
        <v>862</v>
      </c>
      <c r="F545">
        <v>0.85199999999999998</v>
      </c>
      <c r="G545">
        <v>4.4950000000000001</v>
      </c>
    </row>
    <row r="546" spans="1:7" x14ac:dyDescent="0.2">
      <c r="A546">
        <v>173</v>
      </c>
      <c r="B546">
        <v>437.23</v>
      </c>
      <c r="C546">
        <v>4.1070000000000002</v>
      </c>
      <c r="D546">
        <v>3.92</v>
      </c>
      <c r="E546" t="s">
        <v>863</v>
      </c>
      <c r="F546">
        <v>0.81499999999999995</v>
      </c>
      <c r="G546">
        <v>4.4349999999999996</v>
      </c>
    </row>
    <row r="547" spans="1:7" x14ac:dyDescent="0.2">
      <c r="A547">
        <v>174</v>
      </c>
      <c r="B547">
        <v>437.51</v>
      </c>
      <c r="C547">
        <v>4.0579999999999998</v>
      </c>
      <c r="D547">
        <v>3.87</v>
      </c>
      <c r="E547" t="s">
        <v>864</v>
      </c>
      <c r="F547">
        <v>0.77200000000000002</v>
      </c>
      <c r="G547">
        <v>4.3769999999999998</v>
      </c>
    </row>
    <row r="548" spans="1:7" x14ac:dyDescent="0.2">
      <c r="A548">
        <v>175</v>
      </c>
      <c r="B548">
        <v>437.74</v>
      </c>
      <c r="C548">
        <v>4.0030000000000001</v>
      </c>
      <c r="D548">
        <v>3.819</v>
      </c>
      <c r="E548" t="s">
        <v>865</v>
      </c>
      <c r="F548">
        <v>0.71899999999999997</v>
      </c>
      <c r="G548">
        <v>4.3079999999999998</v>
      </c>
    </row>
    <row r="549" spans="1:7" x14ac:dyDescent="0.2">
      <c r="A549">
        <v>176</v>
      </c>
      <c r="B549">
        <v>437.93</v>
      </c>
      <c r="C549">
        <v>3.9470000000000001</v>
      </c>
      <c r="D549">
        <v>3.7629999999999999</v>
      </c>
      <c r="E549" t="s">
        <v>866</v>
      </c>
      <c r="F549">
        <v>0.66600000000000004</v>
      </c>
      <c r="G549">
        <v>4.2469999999999999</v>
      </c>
    </row>
    <row r="550" spans="1:7" x14ac:dyDescent="0.2">
      <c r="A550">
        <v>177</v>
      </c>
      <c r="B550">
        <v>438.08</v>
      </c>
      <c r="C550">
        <v>3.8879999999999999</v>
      </c>
      <c r="D550">
        <v>3.706</v>
      </c>
      <c r="E550" t="s">
        <v>867</v>
      </c>
      <c r="F550">
        <v>0.60899999999999999</v>
      </c>
      <c r="G550">
        <v>4.1849999999999996</v>
      </c>
    </row>
    <row r="551" spans="1:7" x14ac:dyDescent="0.2">
      <c r="A551">
        <v>178</v>
      </c>
      <c r="B551">
        <v>438.19</v>
      </c>
      <c r="C551">
        <v>3.8250000000000002</v>
      </c>
      <c r="D551">
        <v>3.641</v>
      </c>
      <c r="E551" t="s">
        <v>868</v>
      </c>
      <c r="F551">
        <v>0.54600000000000004</v>
      </c>
      <c r="G551">
        <v>4.1180000000000003</v>
      </c>
    </row>
    <row r="552" spans="1:7" x14ac:dyDescent="0.2">
      <c r="A552">
        <v>179</v>
      </c>
      <c r="B552">
        <v>438.25</v>
      </c>
      <c r="C552">
        <v>3.7519999999999998</v>
      </c>
      <c r="D552">
        <v>3.573</v>
      </c>
      <c r="E552" t="s">
        <v>869</v>
      </c>
      <c r="F552">
        <v>0.48</v>
      </c>
      <c r="G552">
        <v>4.03</v>
      </c>
    </row>
    <row r="553" spans="1:7" x14ac:dyDescent="0.2">
      <c r="A553">
        <v>180</v>
      </c>
      <c r="B553">
        <v>438.28</v>
      </c>
      <c r="C553">
        <v>3.6789999999999998</v>
      </c>
      <c r="D553">
        <v>3.5030000000000001</v>
      </c>
      <c r="E553" t="s">
        <v>870</v>
      </c>
      <c r="F553">
        <v>0.41199999999999998</v>
      </c>
      <c r="G553">
        <v>3.9470000000000001</v>
      </c>
    </row>
    <row r="554" spans="1:7" x14ac:dyDescent="0.2">
      <c r="A554">
        <v>181</v>
      </c>
      <c r="B554">
        <v>438.25</v>
      </c>
      <c r="C554">
        <v>3.6019999999999999</v>
      </c>
      <c r="D554">
        <v>3.4289999999999998</v>
      </c>
      <c r="E554" t="s">
        <v>871</v>
      </c>
      <c r="F554">
        <v>0.33600000000000002</v>
      </c>
      <c r="G554">
        <v>3.871</v>
      </c>
    </row>
    <row r="555" spans="1:7" x14ac:dyDescent="0.2">
      <c r="A555">
        <v>182</v>
      </c>
      <c r="B555">
        <v>438.19</v>
      </c>
      <c r="C555">
        <v>3.5270000000000001</v>
      </c>
      <c r="D555">
        <v>3.3490000000000002</v>
      </c>
      <c r="E555" t="s">
        <v>872</v>
      </c>
      <c r="F555">
        <v>0.26</v>
      </c>
      <c r="G555">
        <v>3.8050000000000002</v>
      </c>
    </row>
    <row r="556" spans="1:7" x14ac:dyDescent="0.2">
      <c r="A556">
        <v>183</v>
      </c>
      <c r="B556">
        <v>438.08</v>
      </c>
      <c r="C556">
        <v>3.4569999999999999</v>
      </c>
      <c r="D556">
        <v>3.27</v>
      </c>
      <c r="E556" t="s">
        <v>873</v>
      </c>
      <c r="F556">
        <v>0.183</v>
      </c>
      <c r="G556">
        <v>3.76</v>
      </c>
    </row>
    <row r="557" spans="1:7" x14ac:dyDescent="0.2">
      <c r="A557">
        <v>184</v>
      </c>
      <c r="B557">
        <v>437.93</v>
      </c>
      <c r="C557">
        <v>3.37</v>
      </c>
      <c r="D557">
        <v>3.1859999999999999</v>
      </c>
      <c r="E557" t="s">
        <v>874</v>
      </c>
      <c r="F557">
        <v>0.107</v>
      </c>
      <c r="G557">
        <v>3.6629999999999998</v>
      </c>
    </row>
    <row r="558" spans="1:7" x14ac:dyDescent="0.2">
      <c r="A558">
        <v>185</v>
      </c>
      <c r="B558">
        <v>437.74</v>
      </c>
      <c r="C558">
        <v>3.2730000000000001</v>
      </c>
      <c r="D558">
        <v>3.0990000000000002</v>
      </c>
      <c r="E558" t="s">
        <v>875</v>
      </c>
      <c r="F558">
        <v>1.7000000000000001E-2</v>
      </c>
      <c r="G558">
        <v>3.5390000000000001</v>
      </c>
    </row>
    <row r="559" spans="1:7" x14ac:dyDescent="0.2">
      <c r="A559">
        <v>186</v>
      </c>
      <c r="B559">
        <v>437.51</v>
      </c>
      <c r="C559">
        <v>3.19</v>
      </c>
      <c r="D559">
        <v>3.012</v>
      </c>
      <c r="E559" t="s">
        <v>876</v>
      </c>
      <c r="F559">
        <v>0.92700000000000005</v>
      </c>
      <c r="G559">
        <v>3.476</v>
      </c>
    </row>
    <row r="560" spans="1:7" x14ac:dyDescent="0.2">
      <c r="A560">
        <v>187</v>
      </c>
      <c r="B560">
        <v>437.23</v>
      </c>
      <c r="C560">
        <v>3.1030000000000002</v>
      </c>
      <c r="D560">
        <v>2.9180000000000001</v>
      </c>
      <c r="E560" t="s">
        <v>877</v>
      </c>
      <c r="F560">
        <v>0.83799999999999997</v>
      </c>
      <c r="G560">
        <v>3.4</v>
      </c>
    </row>
    <row r="561" spans="1:7" x14ac:dyDescent="0.2">
      <c r="A561">
        <v>188</v>
      </c>
      <c r="B561">
        <v>436.91</v>
      </c>
      <c r="C561">
        <v>3.0150000000000001</v>
      </c>
      <c r="D561">
        <v>2.8260000000000001</v>
      </c>
      <c r="E561" t="s">
        <v>878</v>
      </c>
      <c r="F561">
        <v>0.749</v>
      </c>
      <c r="G561">
        <v>3.3250000000000002</v>
      </c>
    </row>
    <row r="562" spans="1:7" x14ac:dyDescent="0.2">
      <c r="A562">
        <v>189</v>
      </c>
      <c r="B562">
        <v>436.54</v>
      </c>
      <c r="C562">
        <v>2.923</v>
      </c>
      <c r="D562">
        <v>2.7269999999999999</v>
      </c>
      <c r="E562" t="s">
        <v>879</v>
      </c>
      <c r="F562">
        <v>0.65400000000000003</v>
      </c>
      <c r="G562">
        <v>3.25</v>
      </c>
    </row>
    <row r="563" spans="1:7" x14ac:dyDescent="0.2">
      <c r="A563">
        <v>190</v>
      </c>
      <c r="B563">
        <v>436.14</v>
      </c>
      <c r="C563">
        <v>2.8210000000000002</v>
      </c>
      <c r="D563">
        <v>2.629</v>
      </c>
      <c r="E563" t="s">
        <v>880</v>
      </c>
      <c r="F563">
        <v>0.55800000000000005</v>
      </c>
      <c r="G563">
        <v>3.1349999999999998</v>
      </c>
    </row>
    <row r="564" spans="1:7" x14ac:dyDescent="0.2">
      <c r="A564">
        <v>191</v>
      </c>
      <c r="B564">
        <v>435.69</v>
      </c>
      <c r="C564">
        <v>2.73</v>
      </c>
      <c r="D564">
        <v>2.5329999999999999</v>
      </c>
      <c r="E564" t="s">
        <v>881</v>
      </c>
      <c r="F564">
        <v>0.46899999999999997</v>
      </c>
      <c r="G564">
        <v>3.0569999999999999</v>
      </c>
    </row>
    <row r="565" spans="1:7" x14ac:dyDescent="0.2">
      <c r="A565">
        <v>192</v>
      </c>
      <c r="B565">
        <v>435.2</v>
      </c>
      <c r="C565">
        <v>2.6339999999999999</v>
      </c>
      <c r="D565">
        <v>2.431</v>
      </c>
      <c r="E565" t="s">
        <v>882</v>
      </c>
      <c r="F565">
        <v>0.377</v>
      </c>
      <c r="G565">
        <v>2.972</v>
      </c>
    </row>
    <row r="566" spans="1:7" x14ac:dyDescent="0.2">
      <c r="A566">
        <v>193</v>
      </c>
      <c r="B566">
        <v>434.66</v>
      </c>
      <c r="C566">
        <v>2.5329999999999999</v>
      </c>
      <c r="D566">
        <v>2.3330000000000002</v>
      </c>
      <c r="E566" t="s">
        <v>883</v>
      </c>
      <c r="F566">
        <v>0.27600000000000002</v>
      </c>
      <c r="G566">
        <v>2.8679999999999999</v>
      </c>
    </row>
    <row r="567" spans="1:7" x14ac:dyDescent="0.2">
      <c r="A567">
        <v>194</v>
      </c>
      <c r="B567">
        <v>434.09</v>
      </c>
      <c r="C567">
        <v>2.4279999999999999</v>
      </c>
      <c r="D567">
        <v>2.2330000000000001</v>
      </c>
      <c r="E567" t="s">
        <v>884</v>
      </c>
      <c r="F567">
        <v>0.17399999999999999</v>
      </c>
      <c r="G567">
        <v>2.7570000000000001</v>
      </c>
    </row>
    <row r="568" spans="1:7" x14ac:dyDescent="0.2">
      <c r="A568">
        <v>195</v>
      </c>
      <c r="B568">
        <v>433.47</v>
      </c>
      <c r="C568">
        <v>2.327</v>
      </c>
      <c r="D568">
        <v>2.1309999999999998</v>
      </c>
      <c r="E568" t="s">
        <v>885</v>
      </c>
      <c r="F568">
        <v>8.1000000000000003E-2</v>
      </c>
      <c r="G568">
        <v>2.653</v>
      </c>
    </row>
    <row r="569" spans="1:7" x14ac:dyDescent="0.2">
      <c r="A569">
        <v>196</v>
      </c>
      <c r="B569">
        <v>432.8</v>
      </c>
      <c r="C569">
        <v>2.226</v>
      </c>
      <c r="D569">
        <v>2.028</v>
      </c>
      <c r="E569" t="s">
        <v>886</v>
      </c>
      <c r="F569">
        <v>0.98599999999999999</v>
      </c>
      <c r="G569">
        <v>2.5499999999999998</v>
      </c>
    </row>
    <row r="570" spans="1:7" x14ac:dyDescent="0.2">
      <c r="A570">
        <v>197</v>
      </c>
      <c r="B570">
        <v>432.1</v>
      </c>
      <c r="C570">
        <v>2.125</v>
      </c>
      <c r="D570">
        <v>1.929</v>
      </c>
      <c r="E570" t="s">
        <v>887</v>
      </c>
      <c r="F570">
        <v>0.88400000000000001</v>
      </c>
      <c r="G570">
        <v>2.4460000000000002</v>
      </c>
    </row>
    <row r="571" spans="1:7" x14ac:dyDescent="0.2">
      <c r="A571">
        <v>198</v>
      </c>
      <c r="B571">
        <v>431.35</v>
      </c>
      <c r="C571">
        <v>2.0299999999999998</v>
      </c>
      <c r="D571">
        <v>1.831</v>
      </c>
      <c r="E571" t="s">
        <v>888</v>
      </c>
      <c r="F571">
        <v>0.78900000000000003</v>
      </c>
      <c r="G571">
        <v>2.36</v>
      </c>
    </row>
    <row r="572" spans="1:7" x14ac:dyDescent="0.2">
      <c r="A572">
        <v>199</v>
      </c>
      <c r="B572">
        <v>430.55</v>
      </c>
      <c r="C572">
        <v>1.9319999999999999</v>
      </c>
      <c r="D572">
        <v>1.7390000000000001</v>
      </c>
      <c r="E572" t="s">
        <v>889</v>
      </c>
      <c r="F572">
        <v>0.69899999999999995</v>
      </c>
      <c r="G572">
        <v>2.2530000000000001</v>
      </c>
    </row>
    <row r="573" spans="1:7" x14ac:dyDescent="0.2">
      <c r="A573">
        <v>200</v>
      </c>
      <c r="B573">
        <v>429.72</v>
      </c>
      <c r="C573">
        <v>1.8360000000000001</v>
      </c>
      <c r="D573">
        <v>1.6519999999999999</v>
      </c>
      <c r="E573" t="s">
        <v>890</v>
      </c>
      <c r="F573">
        <v>0.61</v>
      </c>
      <c r="G573">
        <v>2.1459999999999999</v>
      </c>
    </row>
    <row r="574" spans="1:7" x14ac:dyDescent="0.2">
      <c r="A574">
        <v>201</v>
      </c>
      <c r="B574">
        <v>428.84</v>
      </c>
      <c r="C574">
        <v>1.7509999999999999</v>
      </c>
      <c r="D574">
        <v>1.5660000000000001</v>
      </c>
      <c r="E574" t="s">
        <v>891</v>
      </c>
      <c r="F574">
        <v>0.52200000000000002</v>
      </c>
      <c r="G574">
        <v>2.0720000000000001</v>
      </c>
    </row>
    <row r="575" spans="1:7" x14ac:dyDescent="0.2">
      <c r="A575">
        <v>202</v>
      </c>
      <c r="B575">
        <v>427.92</v>
      </c>
      <c r="C575">
        <v>1.671</v>
      </c>
      <c r="D575">
        <v>1.486</v>
      </c>
      <c r="E575" t="s">
        <v>892</v>
      </c>
      <c r="F575">
        <v>0.443</v>
      </c>
      <c r="G575">
        <v>2.0009999999999999</v>
      </c>
    </row>
    <row r="576" spans="1:7" x14ac:dyDescent="0.2">
      <c r="A576">
        <v>203</v>
      </c>
      <c r="B576">
        <v>426.96</v>
      </c>
      <c r="C576">
        <v>1.5940000000000001</v>
      </c>
      <c r="D576">
        <v>1.41</v>
      </c>
      <c r="E576" t="s">
        <v>893</v>
      </c>
      <c r="F576">
        <v>0.372</v>
      </c>
      <c r="G576">
        <v>1.925</v>
      </c>
    </row>
    <row r="577" spans="1:7" x14ac:dyDescent="0.2">
      <c r="A577">
        <v>204</v>
      </c>
      <c r="B577">
        <v>425.95</v>
      </c>
      <c r="C577">
        <v>1.514</v>
      </c>
      <c r="D577">
        <v>1.337</v>
      </c>
      <c r="E577" t="s">
        <v>894</v>
      </c>
      <c r="F577">
        <v>0.29599999999999999</v>
      </c>
      <c r="G577">
        <v>1.8320000000000001</v>
      </c>
    </row>
    <row r="578" spans="1:7" x14ac:dyDescent="0.2">
      <c r="A578">
        <v>205</v>
      </c>
      <c r="B578">
        <v>424.9</v>
      </c>
      <c r="C578">
        <v>1.4450000000000001</v>
      </c>
      <c r="D578">
        <v>1.2709999999999999</v>
      </c>
      <c r="E578" t="s">
        <v>895</v>
      </c>
      <c r="F578">
        <v>0.22800000000000001</v>
      </c>
      <c r="G578">
        <v>1.7609999999999999</v>
      </c>
    </row>
    <row r="579" spans="1:7" x14ac:dyDescent="0.2">
      <c r="A579">
        <v>206</v>
      </c>
      <c r="B579">
        <v>423.8</v>
      </c>
      <c r="C579">
        <v>1.385</v>
      </c>
      <c r="D579">
        <v>1.208</v>
      </c>
      <c r="E579" t="s">
        <v>896</v>
      </c>
      <c r="F579">
        <v>0.17199999999999999</v>
      </c>
      <c r="G579">
        <v>1.7070000000000001</v>
      </c>
    </row>
    <row r="580" spans="1:7" x14ac:dyDescent="0.2">
      <c r="A580">
        <v>207</v>
      </c>
      <c r="B580">
        <v>422.67</v>
      </c>
      <c r="C580">
        <v>1.329</v>
      </c>
      <c r="D580">
        <v>1.149</v>
      </c>
      <c r="E580" t="s">
        <v>897</v>
      </c>
      <c r="F580">
        <v>0.11700000000000001</v>
      </c>
      <c r="G580">
        <v>1.6579999999999999</v>
      </c>
    </row>
    <row r="581" spans="1:7" x14ac:dyDescent="0.2">
      <c r="A581">
        <v>208</v>
      </c>
      <c r="B581">
        <v>421.49</v>
      </c>
      <c r="C581">
        <v>1.2729999999999999</v>
      </c>
      <c r="D581">
        <v>1.095</v>
      </c>
      <c r="E581" t="s">
        <v>898</v>
      </c>
      <c r="F581">
        <v>6.2E-2</v>
      </c>
      <c r="G581">
        <v>1.6</v>
      </c>
    </row>
    <row r="582" spans="1:7" x14ac:dyDescent="0.2">
      <c r="A582">
        <v>209</v>
      </c>
      <c r="B582">
        <v>420.26</v>
      </c>
      <c r="C582">
        <v>1.212</v>
      </c>
      <c r="D582">
        <v>1.0429999999999999</v>
      </c>
      <c r="E582" t="s">
        <v>899</v>
      </c>
      <c r="F582">
        <v>1.4E-2</v>
      </c>
      <c r="G582">
        <v>1.508</v>
      </c>
    </row>
    <row r="583" spans="1:7" x14ac:dyDescent="0.2">
      <c r="A583">
        <v>210</v>
      </c>
      <c r="B583">
        <v>419</v>
      </c>
      <c r="C583">
        <v>1.1499999999999999</v>
      </c>
      <c r="D583">
        <v>0.998</v>
      </c>
      <c r="E583">
        <v>1.2370000000000001</v>
      </c>
      <c r="F583">
        <v>0.97299999999999998</v>
      </c>
      <c r="G583">
        <v>1.3939999999999999</v>
      </c>
    </row>
    <row r="584" spans="1:7" x14ac:dyDescent="0.2">
      <c r="A584">
        <v>211</v>
      </c>
      <c r="B584">
        <v>417.69</v>
      </c>
      <c r="C584">
        <v>1.0900000000000001</v>
      </c>
      <c r="D584">
        <v>0.95699999999999996</v>
      </c>
      <c r="E584">
        <v>1.1930000000000001</v>
      </c>
      <c r="F584">
        <v>0.93500000000000005</v>
      </c>
      <c r="G584">
        <v>1.276</v>
      </c>
    </row>
    <row r="585" spans="1:7" x14ac:dyDescent="0.2">
      <c r="A585">
        <v>212</v>
      </c>
      <c r="B585">
        <v>416.33</v>
      </c>
      <c r="C585">
        <v>1.036</v>
      </c>
      <c r="D585">
        <v>0.92100000000000004</v>
      </c>
      <c r="E585">
        <v>1.1559999999999999</v>
      </c>
      <c r="F585">
        <v>0.89700000000000002</v>
      </c>
      <c r="G585">
        <v>1.17</v>
      </c>
    </row>
    <row r="586" spans="1:7" x14ac:dyDescent="0.2">
      <c r="A586">
        <v>213</v>
      </c>
      <c r="B586">
        <v>414.94</v>
      </c>
      <c r="C586">
        <v>0.996</v>
      </c>
      <c r="D586">
        <v>0.89500000000000002</v>
      </c>
      <c r="E586">
        <v>1.125</v>
      </c>
      <c r="F586">
        <v>0.874</v>
      </c>
      <c r="G586">
        <v>1.089</v>
      </c>
    </row>
    <row r="587" spans="1:7" x14ac:dyDescent="0.2">
      <c r="A587">
        <v>214</v>
      </c>
      <c r="B587">
        <v>413.5</v>
      </c>
      <c r="C587">
        <v>0.96299999999999997</v>
      </c>
      <c r="D587">
        <v>0.871</v>
      </c>
      <c r="E587">
        <v>1.0980000000000001</v>
      </c>
      <c r="F587">
        <v>0.85599999999999998</v>
      </c>
      <c r="G587">
        <v>1.028</v>
      </c>
    </row>
    <row r="588" spans="1:7" x14ac:dyDescent="0.2">
      <c r="A588">
        <v>215</v>
      </c>
      <c r="B588">
        <v>412.02</v>
      </c>
      <c r="C588">
        <v>0.94299999999999995</v>
      </c>
      <c r="D588">
        <v>0.85299999999999998</v>
      </c>
      <c r="E588">
        <v>1.0760000000000001</v>
      </c>
      <c r="F588">
        <v>0.83499999999999996</v>
      </c>
      <c r="G588">
        <v>1.006</v>
      </c>
    </row>
    <row r="589" spans="1:7" x14ac:dyDescent="0.2">
      <c r="A589">
        <v>216</v>
      </c>
      <c r="B589">
        <v>410.49</v>
      </c>
      <c r="C589">
        <v>0.93300000000000005</v>
      </c>
      <c r="D589">
        <v>0.84</v>
      </c>
      <c r="E589">
        <v>1.0609999999999999</v>
      </c>
      <c r="F589">
        <v>0.82199999999999995</v>
      </c>
      <c r="G589">
        <v>1.01</v>
      </c>
    </row>
    <row r="590" spans="1:7" x14ac:dyDescent="0.2">
      <c r="A590">
        <v>217</v>
      </c>
      <c r="B590">
        <v>408.92</v>
      </c>
      <c r="C590">
        <v>0.93200000000000005</v>
      </c>
      <c r="D590">
        <v>0.83</v>
      </c>
      <c r="E590">
        <v>1.0449999999999999</v>
      </c>
      <c r="F590">
        <v>0.82</v>
      </c>
      <c r="G590">
        <v>1.0329999999999999</v>
      </c>
    </row>
    <row r="591" spans="1:7" x14ac:dyDescent="0.2">
      <c r="A591">
        <v>218</v>
      </c>
      <c r="B591">
        <v>407.31</v>
      </c>
      <c r="C591">
        <v>0.93400000000000005</v>
      </c>
      <c r="D591">
        <v>0.82099999999999995</v>
      </c>
      <c r="E591">
        <v>1.0369999999999999</v>
      </c>
      <c r="F591">
        <v>0.81599999999999995</v>
      </c>
      <c r="G591">
        <v>1.0629999999999999</v>
      </c>
    </row>
    <row r="592" spans="1:7" x14ac:dyDescent="0.2">
      <c r="A592">
        <v>219</v>
      </c>
      <c r="B592">
        <v>405.66</v>
      </c>
      <c r="C592">
        <v>0.93500000000000005</v>
      </c>
      <c r="D592">
        <v>0.81499999999999995</v>
      </c>
      <c r="E592">
        <v>1.03</v>
      </c>
      <c r="F592">
        <v>0.81</v>
      </c>
      <c r="G592">
        <v>1.085</v>
      </c>
    </row>
    <row r="593" spans="1:7" x14ac:dyDescent="0.2">
      <c r="A593">
        <v>220</v>
      </c>
      <c r="B593">
        <v>403.96</v>
      </c>
      <c r="C593">
        <v>0.93500000000000005</v>
      </c>
      <c r="D593">
        <v>0.81399999999999995</v>
      </c>
      <c r="E593">
        <v>1.0249999999999999</v>
      </c>
      <c r="F593">
        <v>0.81200000000000006</v>
      </c>
      <c r="G593">
        <v>1.0900000000000001</v>
      </c>
    </row>
    <row r="594" spans="1:7" x14ac:dyDescent="0.2">
      <c r="A594">
        <v>221</v>
      </c>
      <c r="B594">
        <v>402.22</v>
      </c>
      <c r="C594">
        <v>0.93200000000000005</v>
      </c>
      <c r="D594">
        <v>0.81299999999999994</v>
      </c>
      <c r="E594">
        <v>1.024</v>
      </c>
      <c r="F594">
        <v>0.81799999999999995</v>
      </c>
      <c r="G594">
        <v>1.073</v>
      </c>
    </row>
    <row r="595" spans="1:7" x14ac:dyDescent="0.2">
      <c r="A595">
        <v>222</v>
      </c>
      <c r="B595">
        <v>400.43</v>
      </c>
      <c r="C595">
        <v>0.93400000000000005</v>
      </c>
      <c r="D595">
        <v>0.81499999999999995</v>
      </c>
      <c r="E595">
        <v>1.026</v>
      </c>
      <c r="F595">
        <v>0.81699999999999995</v>
      </c>
      <c r="G595">
        <v>1.077</v>
      </c>
    </row>
    <row r="596" spans="1:7" x14ac:dyDescent="0.2">
      <c r="A596">
        <v>223</v>
      </c>
      <c r="B596">
        <v>398.61</v>
      </c>
      <c r="C596">
        <v>0.93400000000000005</v>
      </c>
      <c r="D596">
        <v>0.81899999999999995</v>
      </c>
      <c r="E596">
        <v>1.0249999999999999</v>
      </c>
      <c r="F596">
        <v>0.82199999999999995</v>
      </c>
      <c r="G596">
        <v>1.069</v>
      </c>
    </row>
    <row r="597" spans="1:7" x14ac:dyDescent="0.2">
      <c r="A597">
        <v>224</v>
      </c>
      <c r="B597">
        <v>396.74</v>
      </c>
      <c r="C597">
        <v>0.94099999999999995</v>
      </c>
      <c r="D597">
        <v>0.82399999999999995</v>
      </c>
      <c r="E597">
        <v>1.026</v>
      </c>
      <c r="F597">
        <v>0.83199999999999996</v>
      </c>
      <c r="G597">
        <v>1.083</v>
      </c>
    </row>
    <row r="598" spans="1:7" x14ac:dyDescent="0.2">
      <c r="A598">
        <v>225</v>
      </c>
      <c r="B598">
        <v>394.83</v>
      </c>
      <c r="C598">
        <v>0.95099999999999996</v>
      </c>
      <c r="D598">
        <v>0.82699999999999996</v>
      </c>
      <c r="E598">
        <v>1.0289999999999999</v>
      </c>
      <c r="F598">
        <v>0.83699999999999997</v>
      </c>
      <c r="G598">
        <v>1.1100000000000001</v>
      </c>
    </row>
    <row r="599" spans="1:7" x14ac:dyDescent="0.2">
      <c r="A599">
        <v>226</v>
      </c>
      <c r="B599">
        <v>392.87</v>
      </c>
      <c r="C599">
        <v>0.96299999999999997</v>
      </c>
      <c r="D599">
        <v>0.83599999999999997</v>
      </c>
      <c r="E599">
        <v>1.0329999999999999</v>
      </c>
      <c r="F599">
        <v>0.84099999999999997</v>
      </c>
      <c r="G599">
        <v>1.141</v>
      </c>
    </row>
    <row r="600" spans="1:7" x14ac:dyDescent="0.2">
      <c r="A600">
        <v>227</v>
      </c>
      <c r="B600">
        <v>390.88</v>
      </c>
      <c r="C600">
        <v>0.97099999999999997</v>
      </c>
      <c r="D600">
        <v>0.84199999999999997</v>
      </c>
      <c r="E600">
        <v>1.036</v>
      </c>
      <c r="F600">
        <v>0.85299999999999998</v>
      </c>
      <c r="G600">
        <v>1.1519999999999999</v>
      </c>
    </row>
    <row r="601" spans="1:7" x14ac:dyDescent="0.2">
      <c r="A601">
        <v>228</v>
      </c>
      <c r="B601">
        <v>388.84</v>
      </c>
      <c r="C601">
        <v>0.98799999999999999</v>
      </c>
      <c r="D601">
        <v>0.84599999999999997</v>
      </c>
      <c r="E601">
        <v>1.0409999999999999</v>
      </c>
      <c r="F601">
        <v>0.85699999999999998</v>
      </c>
      <c r="G601">
        <v>1.2090000000000001</v>
      </c>
    </row>
    <row r="602" spans="1:7" x14ac:dyDescent="0.2">
      <c r="A602">
        <v>229</v>
      </c>
      <c r="B602">
        <v>386.76</v>
      </c>
      <c r="C602">
        <v>1.002</v>
      </c>
      <c r="D602">
        <v>0.84899999999999998</v>
      </c>
      <c r="E602">
        <v>1.046</v>
      </c>
      <c r="F602">
        <v>0.86</v>
      </c>
      <c r="G602">
        <v>1.252</v>
      </c>
    </row>
    <row r="603" spans="1:7" x14ac:dyDescent="0.2">
      <c r="A603">
        <v>230</v>
      </c>
      <c r="B603">
        <v>384.63</v>
      </c>
      <c r="C603">
        <v>1.0069999999999999</v>
      </c>
      <c r="D603">
        <v>0.85399999999999998</v>
      </c>
      <c r="E603">
        <v>1.0489999999999999</v>
      </c>
      <c r="F603">
        <v>0.86799999999999999</v>
      </c>
      <c r="G603">
        <v>1.2549999999999999</v>
      </c>
    </row>
    <row r="604" spans="1:7" x14ac:dyDescent="0.2">
      <c r="A604">
        <v>231</v>
      </c>
      <c r="B604">
        <v>382.47</v>
      </c>
      <c r="C604">
        <v>1.0069999999999999</v>
      </c>
      <c r="D604">
        <v>0.85799999999999998</v>
      </c>
      <c r="E604">
        <v>1.052</v>
      </c>
      <c r="F604">
        <v>0.873</v>
      </c>
      <c r="G604">
        <v>1.2470000000000001</v>
      </c>
    </row>
    <row r="605" spans="1:7" x14ac:dyDescent="0.2">
      <c r="A605">
        <v>232</v>
      </c>
      <c r="B605">
        <v>380.26</v>
      </c>
      <c r="C605">
        <v>1.006</v>
      </c>
      <c r="D605">
        <v>0.85699999999999998</v>
      </c>
      <c r="E605">
        <v>1.054</v>
      </c>
      <c r="F605">
        <v>0.86899999999999999</v>
      </c>
      <c r="G605">
        <v>1.2430000000000001</v>
      </c>
    </row>
    <row r="606" spans="1:7" x14ac:dyDescent="0.2">
      <c r="A606">
        <v>233</v>
      </c>
      <c r="B606">
        <v>378.01</v>
      </c>
      <c r="C606">
        <v>1.008</v>
      </c>
      <c r="D606">
        <v>0.86099999999999999</v>
      </c>
      <c r="E606">
        <v>1.056</v>
      </c>
      <c r="F606">
        <v>0.872</v>
      </c>
      <c r="G606">
        <v>1.244</v>
      </c>
    </row>
    <row r="607" spans="1:7" x14ac:dyDescent="0.2">
      <c r="A607">
        <v>234</v>
      </c>
      <c r="B607">
        <v>375.72</v>
      </c>
      <c r="C607">
        <v>1.0109999999999999</v>
      </c>
      <c r="D607">
        <v>0.86</v>
      </c>
      <c r="E607">
        <v>1.0549999999999999</v>
      </c>
      <c r="F607">
        <v>0.879</v>
      </c>
      <c r="G607">
        <v>1.2509999999999999</v>
      </c>
    </row>
    <row r="608" spans="1:7" x14ac:dyDescent="0.2">
      <c r="A608">
        <v>235</v>
      </c>
      <c r="B608">
        <v>373.39</v>
      </c>
      <c r="C608">
        <v>1.0129999999999999</v>
      </c>
      <c r="D608">
        <v>0.86099999999999999</v>
      </c>
      <c r="E608">
        <v>1.054</v>
      </c>
      <c r="F608">
        <v>0.86799999999999999</v>
      </c>
      <c r="G608">
        <v>1.2669999999999999</v>
      </c>
    </row>
    <row r="609" spans="1:7" x14ac:dyDescent="0.2">
      <c r="A609">
        <v>236</v>
      </c>
      <c r="B609">
        <v>371.02</v>
      </c>
      <c r="C609">
        <v>1.0129999999999999</v>
      </c>
      <c r="D609">
        <v>0.85899999999999999</v>
      </c>
      <c r="E609">
        <v>1.0509999999999999</v>
      </c>
      <c r="F609">
        <v>0.86399999999999999</v>
      </c>
      <c r="G609">
        <v>1.2789999999999999</v>
      </c>
    </row>
    <row r="610" spans="1:7" x14ac:dyDescent="0.2">
      <c r="A610">
        <v>237</v>
      </c>
      <c r="B610">
        <v>368.61</v>
      </c>
      <c r="C610">
        <v>1.016</v>
      </c>
      <c r="D610">
        <v>0.85699999999999998</v>
      </c>
      <c r="E610">
        <v>1.05</v>
      </c>
      <c r="F610">
        <v>0.86599999999999999</v>
      </c>
      <c r="G610">
        <v>1.2909999999999999</v>
      </c>
    </row>
    <row r="611" spans="1:7" x14ac:dyDescent="0.2">
      <c r="A611">
        <v>238</v>
      </c>
      <c r="B611">
        <v>366.16</v>
      </c>
      <c r="C611">
        <v>1.0149999999999999</v>
      </c>
      <c r="D611">
        <v>0.85199999999999998</v>
      </c>
      <c r="E611">
        <v>1.0469999999999999</v>
      </c>
      <c r="F611">
        <v>0.86</v>
      </c>
      <c r="G611">
        <v>1.3</v>
      </c>
    </row>
    <row r="612" spans="1:7" x14ac:dyDescent="0.2">
      <c r="A612">
        <v>239</v>
      </c>
      <c r="B612">
        <v>363.66</v>
      </c>
      <c r="C612">
        <v>1.01</v>
      </c>
      <c r="D612">
        <v>0.85</v>
      </c>
      <c r="E612">
        <v>1.04</v>
      </c>
      <c r="F612">
        <v>0.84899999999999998</v>
      </c>
      <c r="G612">
        <v>1.3</v>
      </c>
    </row>
    <row r="613" spans="1:7" x14ac:dyDescent="0.2">
      <c r="A613">
        <v>240</v>
      </c>
      <c r="B613">
        <v>361.13</v>
      </c>
      <c r="C613">
        <v>1.004</v>
      </c>
      <c r="D613">
        <v>0.84599999999999997</v>
      </c>
      <c r="E613">
        <v>1.0349999999999999</v>
      </c>
      <c r="F613">
        <v>0.84699999999999998</v>
      </c>
      <c r="G613">
        <v>1.286</v>
      </c>
    </row>
    <row r="614" spans="1:7" x14ac:dyDescent="0.2">
      <c r="A614">
        <v>241</v>
      </c>
      <c r="B614">
        <v>358.56</v>
      </c>
      <c r="C614">
        <v>0.998</v>
      </c>
      <c r="D614">
        <v>0.84199999999999997</v>
      </c>
      <c r="E614">
        <v>1.0309999999999999</v>
      </c>
      <c r="F614">
        <v>0.83799999999999997</v>
      </c>
      <c r="G614">
        <v>1.282</v>
      </c>
    </row>
    <row r="615" spans="1:7" x14ac:dyDescent="0.2">
      <c r="A615">
        <v>242</v>
      </c>
      <c r="B615">
        <v>355.95</v>
      </c>
      <c r="C615">
        <v>0.98899999999999999</v>
      </c>
      <c r="D615">
        <v>0.83599999999999997</v>
      </c>
      <c r="E615">
        <v>1.024</v>
      </c>
      <c r="F615">
        <v>0.82599999999999996</v>
      </c>
      <c r="G615">
        <v>1.27</v>
      </c>
    </row>
    <row r="616" spans="1:7" x14ac:dyDescent="0.2">
      <c r="A616">
        <v>243</v>
      </c>
      <c r="B616">
        <v>353.3</v>
      </c>
      <c r="C616">
        <v>0.97899999999999998</v>
      </c>
      <c r="D616">
        <v>0.83</v>
      </c>
      <c r="E616">
        <v>1.016</v>
      </c>
      <c r="F616">
        <v>0.82199999999999995</v>
      </c>
      <c r="G616">
        <v>1.2470000000000001</v>
      </c>
    </row>
    <row r="617" spans="1:7" x14ac:dyDescent="0.2">
      <c r="A617">
        <v>244</v>
      </c>
      <c r="B617">
        <v>350.61</v>
      </c>
      <c r="C617">
        <v>0.97</v>
      </c>
      <c r="D617">
        <v>0.82599999999999996</v>
      </c>
      <c r="E617">
        <v>1.0089999999999999</v>
      </c>
      <c r="F617">
        <v>0.81399999999999995</v>
      </c>
      <c r="G617">
        <v>1.2310000000000001</v>
      </c>
    </row>
    <row r="618" spans="1:7" x14ac:dyDescent="0.2">
      <c r="A618">
        <v>245</v>
      </c>
      <c r="B618">
        <v>347.89</v>
      </c>
      <c r="C618">
        <v>0.96299999999999997</v>
      </c>
      <c r="D618">
        <v>0.82199999999999995</v>
      </c>
      <c r="E618">
        <v>1.0009999999999999</v>
      </c>
      <c r="F618">
        <v>0.80200000000000005</v>
      </c>
      <c r="G618">
        <v>1.226</v>
      </c>
    </row>
    <row r="619" spans="1:7" x14ac:dyDescent="0.2">
      <c r="A619">
        <v>246</v>
      </c>
      <c r="B619">
        <v>345.12</v>
      </c>
      <c r="C619">
        <v>0.95799999999999996</v>
      </c>
      <c r="D619">
        <v>0.81599999999999995</v>
      </c>
      <c r="E619">
        <v>0.99299999999999999</v>
      </c>
      <c r="F619">
        <v>0.79700000000000004</v>
      </c>
      <c r="G619">
        <v>1.2250000000000001</v>
      </c>
    </row>
    <row r="620" spans="1:7" x14ac:dyDescent="0.2">
      <c r="A620">
        <v>247</v>
      </c>
      <c r="B620">
        <v>342.32</v>
      </c>
      <c r="C620">
        <v>0.94799999999999995</v>
      </c>
      <c r="D620">
        <v>0.81200000000000006</v>
      </c>
      <c r="E620">
        <v>0.98899999999999999</v>
      </c>
      <c r="F620">
        <v>0.79100000000000004</v>
      </c>
      <c r="G620">
        <v>1.2010000000000001</v>
      </c>
    </row>
    <row r="621" spans="1:7" x14ac:dyDescent="0.2">
      <c r="A621">
        <v>248</v>
      </c>
      <c r="B621">
        <v>339.49</v>
      </c>
      <c r="C621">
        <v>0.94099999999999995</v>
      </c>
      <c r="D621">
        <v>0.81100000000000005</v>
      </c>
      <c r="E621">
        <v>0.98299999999999998</v>
      </c>
      <c r="F621">
        <v>0.77900000000000003</v>
      </c>
      <c r="G621">
        <v>1.1890000000000001</v>
      </c>
    </row>
    <row r="622" spans="1:7" x14ac:dyDescent="0.2">
      <c r="A622">
        <v>249</v>
      </c>
      <c r="B622">
        <v>336.61</v>
      </c>
      <c r="C622">
        <v>0.93400000000000005</v>
      </c>
      <c r="D622">
        <v>0.80600000000000005</v>
      </c>
      <c r="E622">
        <v>0.97399999999999998</v>
      </c>
      <c r="F622">
        <v>0.77400000000000002</v>
      </c>
      <c r="G622">
        <v>1.1830000000000001</v>
      </c>
    </row>
    <row r="623" spans="1:7" x14ac:dyDescent="0.2">
      <c r="A623">
        <v>250</v>
      </c>
      <c r="B623">
        <v>333.71</v>
      </c>
      <c r="C623">
        <v>0.93400000000000005</v>
      </c>
      <c r="D623">
        <v>0.80700000000000005</v>
      </c>
      <c r="E623">
        <v>0.96799999999999997</v>
      </c>
      <c r="F623">
        <v>0.77300000000000002</v>
      </c>
      <c r="G623">
        <v>1.1890000000000001</v>
      </c>
    </row>
    <row r="624" spans="1:7" x14ac:dyDescent="0.2">
      <c r="A624">
        <v>251</v>
      </c>
      <c r="B624">
        <v>330.76</v>
      </c>
      <c r="C624">
        <v>0.93400000000000005</v>
      </c>
      <c r="D624">
        <v>0.80800000000000005</v>
      </c>
      <c r="E624">
        <v>0.96699999999999997</v>
      </c>
      <c r="F624">
        <v>0.76800000000000002</v>
      </c>
      <c r="G624">
        <v>1.1919999999999999</v>
      </c>
    </row>
    <row r="625" spans="1:7" x14ac:dyDescent="0.2">
      <c r="A625">
        <v>252</v>
      </c>
      <c r="B625">
        <v>327.79</v>
      </c>
      <c r="C625">
        <v>0.93200000000000005</v>
      </c>
      <c r="D625">
        <v>0.81100000000000005</v>
      </c>
      <c r="E625">
        <v>0.96399999999999997</v>
      </c>
      <c r="F625">
        <v>0.76500000000000001</v>
      </c>
      <c r="G625">
        <v>1.1870000000000001</v>
      </c>
    </row>
    <row r="626" spans="1:7" x14ac:dyDescent="0.2">
      <c r="A626">
        <v>253</v>
      </c>
      <c r="B626">
        <v>324.77</v>
      </c>
      <c r="C626">
        <v>0.93700000000000006</v>
      </c>
      <c r="D626">
        <v>0.81399999999999995</v>
      </c>
      <c r="E626">
        <v>0.95899999999999996</v>
      </c>
      <c r="F626">
        <v>0.76700000000000002</v>
      </c>
      <c r="G626">
        <v>1.2070000000000001</v>
      </c>
    </row>
    <row r="627" spans="1:7" x14ac:dyDescent="0.2">
      <c r="A627">
        <v>254</v>
      </c>
      <c r="B627">
        <v>321.73</v>
      </c>
      <c r="C627">
        <v>0.94399999999999995</v>
      </c>
      <c r="D627">
        <v>0.81699999999999995</v>
      </c>
      <c r="E627">
        <v>0.96199999999999997</v>
      </c>
      <c r="F627">
        <v>0.76600000000000001</v>
      </c>
      <c r="G627">
        <v>1.2330000000000001</v>
      </c>
    </row>
    <row r="628" spans="1:7" x14ac:dyDescent="0.2">
      <c r="A628">
        <v>255</v>
      </c>
      <c r="B628">
        <v>318.64999999999998</v>
      </c>
      <c r="C628">
        <v>0.94499999999999995</v>
      </c>
      <c r="D628">
        <v>0.82499999999999996</v>
      </c>
      <c r="E628">
        <v>0.96099999999999997</v>
      </c>
      <c r="F628">
        <v>0.76700000000000002</v>
      </c>
      <c r="G628">
        <v>1.2290000000000001</v>
      </c>
    </row>
    <row r="629" spans="1:7" x14ac:dyDescent="0.2">
      <c r="A629">
        <v>256</v>
      </c>
      <c r="B629">
        <v>315.54000000000002</v>
      </c>
      <c r="C629">
        <v>0.94599999999999995</v>
      </c>
      <c r="D629">
        <v>0.83099999999999996</v>
      </c>
      <c r="E629">
        <v>0.96199999999999997</v>
      </c>
      <c r="F629">
        <v>0.77400000000000002</v>
      </c>
      <c r="G629">
        <v>1.216</v>
      </c>
    </row>
    <row r="630" spans="1:7" x14ac:dyDescent="0.2">
      <c r="A630">
        <v>257</v>
      </c>
      <c r="B630">
        <v>312.39999999999998</v>
      </c>
      <c r="C630">
        <v>0.95699999999999996</v>
      </c>
      <c r="D630">
        <v>0.83799999999999997</v>
      </c>
      <c r="E630">
        <v>0.96599999999999997</v>
      </c>
      <c r="F630">
        <v>0.77900000000000003</v>
      </c>
      <c r="G630">
        <v>1.244</v>
      </c>
    </row>
    <row r="631" spans="1:7" x14ac:dyDescent="0.2">
      <c r="A631">
        <v>258</v>
      </c>
      <c r="B631">
        <v>309.23</v>
      </c>
      <c r="C631">
        <v>0.96699999999999997</v>
      </c>
      <c r="D631">
        <v>0.84899999999999998</v>
      </c>
      <c r="E631">
        <v>0.96899999999999997</v>
      </c>
      <c r="F631">
        <v>0.78600000000000003</v>
      </c>
      <c r="G631">
        <v>1.2629999999999999</v>
      </c>
    </row>
    <row r="632" spans="1:7" x14ac:dyDescent="0.2">
      <c r="A632">
        <v>259</v>
      </c>
      <c r="B632">
        <v>306.02999999999997</v>
      </c>
      <c r="C632">
        <v>0.97799999999999998</v>
      </c>
      <c r="D632">
        <v>0.85799999999999998</v>
      </c>
      <c r="E632">
        <v>0.97599999999999998</v>
      </c>
      <c r="F632">
        <v>0.79800000000000004</v>
      </c>
      <c r="G632">
        <v>1.278</v>
      </c>
    </row>
    <row r="633" spans="1:7" x14ac:dyDescent="0.2">
      <c r="A633">
        <v>260</v>
      </c>
      <c r="B633">
        <v>302.8</v>
      </c>
      <c r="C633">
        <v>0.98599999999999999</v>
      </c>
      <c r="D633">
        <v>0.86799999999999999</v>
      </c>
      <c r="E633">
        <v>0.98099999999999998</v>
      </c>
      <c r="F633">
        <v>0.80700000000000005</v>
      </c>
      <c r="G633">
        <v>1.2869999999999999</v>
      </c>
    </row>
    <row r="634" spans="1:7" x14ac:dyDescent="0.2">
      <c r="A634">
        <v>261</v>
      </c>
      <c r="B634">
        <v>299.54000000000002</v>
      </c>
      <c r="C634">
        <v>0.997</v>
      </c>
      <c r="D634">
        <v>0.877</v>
      </c>
      <c r="E634">
        <v>0.99099999999999999</v>
      </c>
      <c r="F634">
        <v>0.81599999999999995</v>
      </c>
      <c r="G634">
        <v>1.306</v>
      </c>
    </row>
    <row r="635" spans="1:7" x14ac:dyDescent="0.2">
      <c r="A635">
        <v>262</v>
      </c>
      <c r="B635">
        <v>296.26</v>
      </c>
      <c r="C635">
        <v>1.014</v>
      </c>
      <c r="D635">
        <v>0.88800000000000001</v>
      </c>
      <c r="E635">
        <v>1</v>
      </c>
      <c r="F635">
        <v>0.83</v>
      </c>
      <c r="G635">
        <v>1.34</v>
      </c>
    </row>
    <row r="636" spans="1:7" x14ac:dyDescent="0.2">
      <c r="A636">
        <v>263</v>
      </c>
      <c r="B636">
        <v>292.94</v>
      </c>
      <c r="C636">
        <v>1.03</v>
      </c>
      <c r="D636">
        <v>0.89800000000000002</v>
      </c>
      <c r="E636">
        <v>1.0089999999999999</v>
      </c>
      <c r="F636">
        <v>0.84299999999999997</v>
      </c>
      <c r="G636">
        <v>1.37</v>
      </c>
    </row>
    <row r="637" spans="1:7" x14ac:dyDescent="0.2">
      <c r="A637">
        <v>264</v>
      </c>
      <c r="B637">
        <v>289.61</v>
      </c>
      <c r="C637">
        <v>1.038</v>
      </c>
      <c r="D637">
        <v>0.90600000000000003</v>
      </c>
      <c r="E637">
        <v>1.02</v>
      </c>
      <c r="F637">
        <v>0.85199999999999998</v>
      </c>
      <c r="G637">
        <v>1.375</v>
      </c>
    </row>
    <row r="638" spans="1:7" x14ac:dyDescent="0.2">
      <c r="A638">
        <v>265</v>
      </c>
      <c r="B638">
        <v>286.24</v>
      </c>
      <c r="C638">
        <v>1.0449999999999999</v>
      </c>
      <c r="D638">
        <v>0.91500000000000004</v>
      </c>
      <c r="E638">
        <v>1.0269999999999999</v>
      </c>
      <c r="F638">
        <v>0.86399999999999999</v>
      </c>
      <c r="G638">
        <v>1.3740000000000001</v>
      </c>
    </row>
    <row r="639" spans="1:7" x14ac:dyDescent="0.2">
      <c r="A639">
        <v>266</v>
      </c>
      <c r="B639">
        <v>282.86</v>
      </c>
      <c r="C639">
        <v>1.0569999999999999</v>
      </c>
      <c r="D639">
        <v>0.92300000000000004</v>
      </c>
      <c r="E639">
        <v>1.0369999999999999</v>
      </c>
      <c r="F639">
        <v>0.877</v>
      </c>
      <c r="G639">
        <v>1.39</v>
      </c>
    </row>
    <row r="640" spans="1:7" x14ac:dyDescent="0.2">
      <c r="A640">
        <v>267</v>
      </c>
      <c r="B640">
        <v>279.45</v>
      </c>
      <c r="C640">
        <v>1.0649999999999999</v>
      </c>
      <c r="D640">
        <v>0.92900000000000005</v>
      </c>
      <c r="E640">
        <v>1.046</v>
      </c>
      <c r="F640">
        <v>0.88300000000000001</v>
      </c>
      <c r="G640">
        <v>1.4019999999999999</v>
      </c>
    </row>
    <row r="641" spans="1:7" x14ac:dyDescent="0.2">
      <c r="A641">
        <v>268</v>
      </c>
      <c r="B641">
        <v>276.02</v>
      </c>
      <c r="C641">
        <v>1.073</v>
      </c>
      <c r="D641">
        <v>0.93500000000000005</v>
      </c>
      <c r="E641">
        <v>1.054</v>
      </c>
      <c r="F641">
        <v>0.89300000000000002</v>
      </c>
      <c r="G641">
        <v>1.4079999999999999</v>
      </c>
    </row>
    <row r="642" spans="1:7" x14ac:dyDescent="0.2">
      <c r="A642">
        <v>269</v>
      </c>
      <c r="B642">
        <v>272.56</v>
      </c>
      <c r="C642">
        <v>1.0820000000000001</v>
      </c>
      <c r="D642">
        <v>0.93799999999999994</v>
      </c>
      <c r="E642">
        <v>1.0629999999999999</v>
      </c>
      <c r="F642">
        <v>0.90300000000000002</v>
      </c>
      <c r="G642">
        <v>1.4239999999999999</v>
      </c>
    </row>
    <row r="643" spans="1:7" x14ac:dyDescent="0.2">
      <c r="A643">
        <v>270</v>
      </c>
      <c r="B643">
        <v>269.08999999999997</v>
      </c>
      <c r="C643">
        <v>1.0900000000000001</v>
      </c>
      <c r="D643">
        <v>0.93899999999999995</v>
      </c>
      <c r="E643">
        <v>1.0680000000000001</v>
      </c>
      <c r="F643">
        <v>0.90700000000000003</v>
      </c>
      <c r="G643">
        <v>1.4450000000000001</v>
      </c>
    </row>
    <row r="644" spans="1:7" x14ac:dyDescent="0.2">
      <c r="A644">
        <v>271</v>
      </c>
      <c r="B644">
        <v>265.60000000000002</v>
      </c>
      <c r="C644">
        <v>1.091</v>
      </c>
      <c r="D644">
        <v>0.94</v>
      </c>
      <c r="E644">
        <v>1.073</v>
      </c>
      <c r="F644">
        <v>0.91</v>
      </c>
      <c r="G644">
        <v>1.4419999999999999</v>
      </c>
    </row>
    <row r="645" spans="1:7" x14ac:dyDescent="0.2">
      <c r="A645">
        <v>272</v>
      </c>
      <c r="B645">
        <v>262.08999999999997</v>
      </c>
      <c r="C645">
        <v>1.0920000000000001</v>
      </c>
      <c r="D645">
        <v>0.93500000000000005</v>
      </c>
      <c r="E645">
        <v>1.077</v>
      </c>
      <c r="F645">
        <v>0.91500000000000004</v>
      </c>
      <c r="G645">
        <v>1.4419999999999999</v>
      </c>
    </row>
    <row r="646" spans="1:7" x14ac:dyDescent="0.2">
      <c r="A646">
        <v>273</v>
      </c>
      <c r="B646">
        <v>258.57</v>
      </c>
      <c r="C646">
        <v>1.095</v>
      </c>
      <c r="D646">
        <v>0.93200000000000005</v>
      </c>
      <c r="E646">
        <v>1.077</v>
      </c>
      <c r="F646">
        <v>0.91500000000000004</v>
      </c>
      <c r="G646">
        <v>1.454</v>
      </c>
    </row>
    <row r="647" spans="1:7" x14ac:dyDescent="0.2">
      <c r="A647">
        <v>274</v>
      </c>
      <c r="B647">
        <v>255.03</v>
      </c>
      <c r="C647">
        <v>1.0940000000000001</v>
      </c>
      <c r="D647">
        <v>0.92700000000000005</v>
      </c>
      <c r="E647">
        <v>1.0780000000000001</v>
      </c>
      <c r="F647">
        <v>0.91300000000000003</v>
      </c>
      <c r="G647">
        <v>1.46</v>
      </c>
    </row>
    <row r="648" spans="1:7" x14ac:dyDescent="0.2">
      <c r="A648">
        <v>275</v>
      </c>
      <c r="B648">
        <v>251.47</v>
      </c>
      <c r="C648">
        <v>1.0920000000000001</v>
      </c>
      <c r="D648">
        <v>0.92300000000000004</v>
      </c>
      <c r="E648">
        <v>1.075</v>
      </c>
      <c r="F648">
        <v>0.91300000000000003</v>
      </c>
      <c r="G648">
        <v>1.456</v>
      </c>
    </row>
    <row r="649" spans="1:7" x14ac:dyDescent="0.2">
      <c r="A649">
        <v>276</v>
      </c>
      <c r="B649">
        <v>247.9</v>
      </c>
      <c r="C649">
        <v>1.085</v>
      </c>
      <c r="D649">
        <v>0.91300000000000003</v>
      </c>
      <c r="E649">
        <v>1.069</v>
      </c>
      <c r="F649">
        <v>0.90600000000000003</v>
      </c>
      <c r="G649">
        <v>1.454</v>
      </c>
    </row>
    <row r="650" spans="1:7" x14ac:dyDescent="0.2">
      <c r="A650">
        <v>277</v>
      </c>
      <c r="B650">
        <v>244.32</v>
      </c>
      <c r="C650">
        <v>1.077</v>
      </c>
      <c r="D650">
        <v>0.90200000000000002</v>
      </c>
      <c r="E650">
        <v>1.0620000000000001</v>
      </c>
      <c r="F650">
        <v>0.89500000000000002</v>
      </c>
      <c r="G650">
        <v>1.448</v>
      </c>
    </row>
    <row r="651" spans="1:7" x14ac:dyDescent="0.2">
      <c r="A651">
        <v>278</v>
      </c>
      <c r="B651">
        <v>240.73</v>
      </c>
      <c r="C651">
        <v>1.07</v>
      </c>
      <c r="D651">
        <v>0.89200000000000002</v>
      </c>
      <c r="E651">
        <v>1.056</v>
      </c>
      <c r="F651">
        <v>0.89</v>
      </c>
      <c r="G651">
        <v>1.44</v>
      </c>
    </row>
    <row r="652" spans="1:7" x14ac:dyDescent="0.2">
      <c r="A652">
        <v>279</v>
      </c>
      <c r="B652">
        <v>237.12</v>
      </c>
      <c r="C652">
        <v>1.0629999999999999</v>
      </c>
      <c r="D652">
        <v>0.88</v>
      </c>
      <c r="E652">
        <v>1.0469999999999999</v>
      </c>
      <c r="F652">
        <v>0.88100000000000001</v>
      </c>
      <c r="G652">
        <v>1.4430000000000001</v>
      </c>
    </row>
    <row r="653" spans="1:7" x14ac:dyDescent="0.2">
      <c r="A653">
        <v>280</v>
      </c>
      <c r="B653">
        <v>233.51</v>
      </c>
      <c r="C653">
        <v>1.056</v>
      </c>
      <c r="D653">
        <v>0.86899999999999999</v>
      </c>
      <c r="E653">
        <v>1.0369999999999999</v>
      </c>
      <c r="F653">
        <v>0.86499999999999999</v>
      </c>
      <c r="G653">
        <v>1.454</v>
      </c>
    </row>
    <row r="654" spans="1:7" x14ac:dyDescent="0.2">
      <c r="A654">
        <v>281</v>
      </c>
      <c r="B654">
        <v>229.9</v>
      </c>
      <c r="C654">
        <v>1.05</v>
      </c>
      <c r="D654">
        <v>0.85699999999999998</v>
      </c>
      <c r="E654">
        <v>1.0269999999999999</v>
      </c>
      <c r="F654">
        <v>0.85399999999999998</v>
      </c>
      <c r="G654">
        <v>1.4590000000000001</v>
      </c>
    </row>
    <row r="655" spans="1:7" x14ac:dyDescent="0.2">
      <c r="A655">
        <v>282</v>
      </c>
      <c r="B655">
        <v>226.27</v>
      </c>
      <c r="C655">
        <v>1.0409999999999999</v>
      </c>
      <c r="D655">
        <v>0.84399999999999997</v>
      </c>
      <c r="E655">
        <v>1.016</v>
      </c>
      <c r="F655">
        <v>0.84699999999999998</v>
      </c>
      <c r="G655">
        <v>1.456</v>
      </c>
    </row>
    <row r="656" spans="1:7" x14ac:dyDescent="0.2">
      <c r="A656">
        <v>283</v>
      </c>
      <c r="B656">
        <v>222.65</v>
      </c>
      <c r="C656">
        <v>1.0269999999999999</v>
      </c>
      <c r="D656">
        <v>0.83</v>
      </c>
      <c r="E656">
        <v>1.0009999999999999</v>
      </c>
      <c r="F656">
        <v>0.83</v>
      </c>
      <c r="G656">
        <v>1.4470000000000001</v>
      </c>
    </row>
    <row r="657" spans="1:7" x14ac:dyDescent="0.2">
      <c r="A657">
        <v>284</v>
      </c>
      <c r="B657">
        <v>219.01</v>
      </c>
      <c r="C657">
        <v>1.0169999999999999</v>
      </c>
      <c r="D657">
        <v>0.82</v>
      </c>
      <c r="E657">
        <v>0.98899999999999999</v>
      </c>
      <c r="F657">
        <v>0.81899999999999995</v>
      </c>
      <c r="G657">
        <v>1.44</v>
      </c>
    </row>
    <row r="658" spans="1:7" x14ac:dyDescent="0.2">
      <c r="A658">
        <v>285</v>
      </c>
      <c r="B658">
        <v>215.38</v>
      </c>
      <c r="C658">
        <v>1.0069999999999999</v>
      </c>
      <c r="D658">
        <v>0.81200000000000006</v>
      </c>
      <c r="E658">
        <v>0.97899999999999998</v>
      </c>
      <c r="F658">
        <v>0.80900000000000005</v>
      </c>
      <c r="G658">
        <v>1.429</v>
      </c>
    </row>
    <row r="659" spans="1:7" x14ac:dyDescent="0.2">
      <c r="A659">
        <v>286</v>
      </c>
      <c r="B659">
        <v>211.75</v>
      </c>
      <c r="C659">
        <v>0.996</v>
      </c>
      <c r="D659">
        <v>0.80300000000000005</v>
      </c>
      <c r="E659">
        <v>0.96699999999999997</v>
      </c>
      <c r="F659">
        <v>0.79700000000000004</v>
      </c>
      <c r="G659">
        <v>1.42</v>
      </c>
    </row>
    <row r="660" spans="1:7" x14ac:dyDescent="0.2">
      <c r="A660">
        <v>287</v>
      </c>
      <c r="B660">
        <v>208.12</v>
      </c>
      <c r="C660">
        <v>0.98499999999999999</v>
      </c>
      <c r="D660">
        <v>0.79400000000000004</v>
      </c>
      <c r="E660">
        <v>0.95299999999999996</v>
      </c>
      <c r="F660">
        <v>0.78500000000000003</v>
      </c>
      <c r="G660">
        <v>1.407</v>
      </c>
    </row>
    <row r="661" spans="1:7" x14ac:dyDescent="0.2">
      <c r="A661">
        <v>288</v>
      </c>
      <c r="B661">
        <v>204.49</v>
      </c>
      <c r="C661">
        <v>0.97699999999999998</v>
      </c>
      <c r="D661">
        <v>0.78800000000000003</v>
      </c>
      <c r="E661">
        <v>0.94099999999999995</v>
      </c>
      <c r="F661">
        <v>0.77800000000000002</v>
      </c>
      <c r="G661">
        <v>1.399</v>
      </c>
    </row>
    <row r="662" spans="1:7" x14ac:dyDescent="0.2">
      <c r="A662">
        <v>289</v>
      </c>
      <c r="B662">
        <v>200.86</v>
      </c>
      <c r="C662">
        <v>0.97</v>
      </c>
      <c r="D662">
        <v>0.78600000000000003</v>
      </c>
      <c r="E662">
        <v>0.93300000000000005</v>
      </c>
      <c r="F662">
        <v>0.76900000000000002</v>
      </c>
      <c r="G662">
        <v>1.393</v>
      </c>
    </row>
    <row r="663" spans="1:7" x14ac:dyDescent="0.2">
      <c r="A663">
        <v>290</v>
      </c>
      <c r="B663">
        <v>197.24</v>
      </c>
      <c r="C663">
        <v>0.96699999999999997</v>
      </c>
      <c r="D663">
        <v>0.78300000000000003</v>
      </c>
      <c r="E663">
        <v>0.92500000000000004</v>
      </c>
      <c r="F663">
        <v>0.76200000000000001</v>
      </c>
      <c r="G663">
        <v>1.397</v>
      </c>
    </row>
    <row r="664" spans="1:7" x14ac:dyDescent="0.2">
      <c r="A664">
        <v>291</v>
      </c>
      <c r="B664">
        <v>193.62</v>
      </c>
      <c r="C664">
        <v>0.96599999999999997</v>
      </c>
      <c r="D664">
        <v>0.78300000000000003</v>
      </c>
      <c r="E664">
        <v>0.91800000000000004</v>
      </c>
      <c r="F664">
        <v>0.75800000000000001</v>
      </c>
      <c r="G664">
        <v>1.403</v>
      </c>
    </row>
    <row r="665" spans="1:7" x14ac:dyDescent="0.2">
      <c r="A665">
        <v>292</v>
      </c>
      <c r="B665">
        <v>190.02</v>
      </c>
      <c r="C665">
        <v>0.96899999999999997</v>
      </c>
      <c r="D665">
        <v>0.78700000000000003</v>
      </c>
      <c r="E665">
        <v>0.91300000000000003</v>
      </c>
      <c r="F665">
        <v>0.75800000000000001</v>
      </c>
      <c r="G665">
        <v>1.4179999999999999</v>
      </c>
    </row>
    <row r="666" spans="1:7" x14ac:dyDescent="0.2">
      <c r="A666">
        <v>293</v>
      </c>
      <c r="B666">
        <v>186.42</v>
      </c>
      <c r="C666">
        <v>0.97199999999999998</v>
      </c>
      <c r="D666">
        <v>0.78900000000000003</v>
      </c>
      <c r="E666">
        <v>0.91</v>
      </c>
      <c r="F666">
        <v>0.75600000000000001</v>
      </c>
      <c r="G666">
        <v>1.4319999999999999</v>
      </c>
    </row>
    <row r="667" spans="1:7" x14ac:dyDescent="0.2">
      <c r="A667">
        <v>294</v>
      </c>
      <c r="B667">
        <v>182.83</v>
      </c>
      <c r="C667">
        <v>0.97799999999999998</v>
      </c>
      <c r="D667">
        <v>0.79700000000000004</v>
      </c>
      <c r="E667">
        <v>0.91</v>
      </c>
      <c r="F667">
        <v>0.76</v>
      </c>
      <c r="G667">
        <v>1.446</v>
      </c>
    </row>
    <row r="668" spans="1:7" x14ac:dyDescent="0.2">
      <c r="A668">
        <v>295</v>
      </c>
      <c r="B668">
        <v>179.26</v>
      </c>
      <c r="C668">
        <v>0.98299999999999998</v>
      </c>
      <c r="D668">
        <v>0.80400000000000005</v>
      </c>
      <c r="E668">
        <v>0.91</v>
      </c>
      <c r="F668">
        <v>0.76200000000000001</v>
      </c>
      <c r="G668">
        <v>1.454</v>
      </c>
    </row>
    <row r="669" spans="1:7" x14ac:dyDescent="0.2">
      <c r="A669">
        <v>296</v>
      </c>
      <c r="B669">
        <v>175.7</v>
      </c>
      <c r="C669">
        <v>0.98899999999999999</v>
      </c>
      <c r="D669">
        <v>0.81200000000000006</v>
      </c>
      <c r="E669">
        <v>0.91200000000000003</v>
      </c>
      <c r="F669">
        <v>0.76800000000000002</v>
      </c>
      <c r="G669">
        <v>1.4650000000000001</v>
      </c>
    </row>
    <row r="670" spans="1:7" x14ac:dyDescent="0.2">
      <c r="A670">
        <v>297</v>
      </c>
      <c r="B670">
        <v>172.16</v>
      </c>
      <c r="C670">
        <v>0.995</v>
      </c>
      <c r="D670">
        <v>0.81899999999999995</v>
      </c>
      <c r="E670">
        <v>0.91500000000000004</v>
      </c>
      <c r="F670">
        <v>0.77400000000000002</v>
      </c>
      <c r="G670">
        <v>1.472</v>
      </c>
    </row>
    <row r="671" spans="1:7" x14ac:dyDescent="0.2">
      <c r="A671">
        <v>298</v>
      </c>
      <c r="B671">
        <v>168.63</v>
      </c>
      <c r="C671">
        <v>1.0009999999999999</v>
      </c>
      <c r="D671">
        <v>0.83</v>
      </c>
      <c r="E671">
        <v>0.92200000000000004</v>
      </c>
      <c r="F671">
        <v>0.78500000000000003</v>
      </c>
      <c r="G671">
        <v>1.466</v>
      </c>
    </row>
    <row r="672" spans="1:7" x14ac:dyDescent="0.2">
      <c r="A672">
        <v>299</v>
      </c>
      <c r="B672">
        <v>165.12</v>
      </c>
      <c r="C672">
        <v>1.0049999999999999</v>
      </c>
      <c r="D672">
        <v>0.83699999999999997</v>
      </c>
      <c r="E672">
        <v>0.92400000000000004</v>
      </c>
      <c r="F672">
        <v>0.79400000000000004</v>
      </c>
      <c r="G672">
        <v>1.464</v>
      </c>
    </row>
    <row r="673" spans="1:7" x14ac:dyDescent="0.2">
      <c r="A673">
        <v>300</v>
      </c>
      <c r="B673">
        <v>161.63</v>
      </c>
      <c r="C673">
        <v>1.0109999999999999</v>
      </c>
      <c r="D673">
        <v>0.84599999999999997</v>
      </c>
      <c r="E673">
        <v>0.93</v>
      </c>
      <c r="F673">
        <v>0.79800000000000004</v>
      </c>
      <c r="G673">
        <v>1.4690000000000001</v>
      </c>
    </row>
    <row r="674" spans="1:7" x14ac:dyDescent="0.2">
      <c r="A674">
        <v>301</v>
      </c>
      <c r="B674">
        <v>158.16</v>
      </c>
      <c r="C674">
        <v>1.018</v>
      </c>
      <c r="D674">
        <v>0.85299999999999998</v>
      </c>
      <c r="E674">
        <v>0.94199999999999995</v>
      </c>
      <c r="F674">
        <v>0.81100000000000005</v>
      </c>
      <c r="G674">
        <v>1.468</v>
      </c>
    </row>
    <row r="675" spans="1:7" x14ac:dyDescent="0.2">
      <c r="A675">
        <v>302</v>
      </c>
      <c r="B675">
        <v>154.72</v>
      </c>
      <c r="C675">
        <v>1.0229999999999999</v>
      </c>
      <c r="D675">
        <v>0.85699999999999998</v>
      </c>
      <c r="E675">
        <v>0.94899999999999995</v>
      </c>
      <c r="F675">
        <v>0.82</v>
      </c>
      <c r="G675">
        <v>1.4670000000000001</v>
      </c>
    </row>
    <row r="676" spans="1:7" x14ac:dyDescent="0.2">
      <c r="A676">
        <v>303</v>
      </c>
      <c r="B676">
        <v>151.30000000000001</v>
      </c>
      <c r="C676">
        <v>1.026</v>
      </c>
      <c r="D676">
        <v>0.86199999999999999</v>
      </c>
      <c r="E676">
        <v>0.95599999999999996</v>
      </c>
      <c r="F676">
        <v>0.82299999999999995</v>
      </c>
      <c r="G676">
        <v>1.4650000000000001</v>
      </c>
    </row>
    <row r="677" spans="1:7" x14ac:dyDescent="0.2">
      <c r="A677">
        <v>304</v>
      </c>
      <c r="B677">
        <v>147.9</v>
      </c>
      <c r="C677">
        <v>1.0309999999999999</v>
      </c>
      <c r="D677">
        <v>0.86699999999999999</v>
      </c>
      <c r="E677">
        <v>0.96399999999999997</v>
      </c>
      <c r="F677">
        <v>0.83299999999999996</v>
      </c>
      <c r="G677">
        <v>1.4590000000000001</v>
      </c>
    </row>
    <row r="678" spans="1:7" x14ac:dyDescent="0.2">
      <c r="A678">
        <v>305</v>
      </c>
      <c r="B678">
        <v>144.53</v>
      </c>
      <c r="C678">
        <v>1.032</v>
      </c>
      <c r="D678">
        <v>0.86799999999999999</v>
      </c>
      <c r="E678">
        <v>0.97099999999999997</v>
      </c>
      <c r="F678">
        <v>0.84</v>
      </c>
      <c r="G678">
        <v>1.4490000000000001</v>
      </c>
    </row>
    <row r="679" spans="1:7" x14ac:dyDescent="0.2">
      <c r="A679">
        <v>306</v>
      </c>
      <c r="B679">
        <v>141.19</v>
      </c>
      <c r="C679">
        <v>1.032</v>
      </c>
      <c r="D679">
        <v>0.86899999999999999</v>
      </c>
      <c r="E679">
        <v>0.97399999999999998</v>
      </c>
      <c r="F679">
        <v>0.84299999999999997</v>
      </c>
      <c r="G679">
        <v>1.4410000000000001</v>
      </c>
    </row>
    <row r="680" spans="1:7" x14ac:dyDescent="0.2">
      <c r="A680">
        <v>307</v>
      </c>
      <c r="B680">
        <v>137.88999999999999</v>
      </c>
      <c r="C680">
        <v>1.032</v>
      </c>
      <c r="D680">
        <v>0.87</v>
      </c>
      <c r="E680">
        <v>0.97699999999999998</v>
      </c>
      <c r="F680">
        <v>0.85099999999999998</v>
      </c>
      <c r="G680">
        <v>1.429</v>
      </c>
    </row>
    <row r="681" spans="1:7" x14ac:dyDescent="0.2">
      <c r="A681">
        <v>308</v>
      </c>
      <c r="B681">
        <v>134.61000000000001</v>
      </c>
      <c r="C681">
        <v>1.0289999999999999</v>
      </c>
      <c r="D681">
        <v>0.86799999999999999</v>
      </c>
      <c r="E681">
        <v>0.97799999999999998</v>
      </c>
      <c r="F681">
        <v>0.85299999999999998</v>
      </c>
      <c r="G681">
        <v>1.4179999999999999</v>
      </c>
    </row>
    <row r="682" spans="1:7" x14ac:dyDescent="0.2">
      <c r="A682">
        <v>309</v>
      </c>
      <c r="B682">
        <v>131.37</v>
      </c>
      <c r="C682">
        <v>1.026</v>
      </c>
      <c r="D682">
        <v>0.86299999999999999</v>
      </c>
      <c r="E682">
        <v>0.97299999999999998</v>
      </c>
      <c r="F682">
        <v>0.85399999999999998</v>
      </c>
      <c r="G682">
        <v>1.413</v>
      </c>
    </row>
    <row r="683" spans="1:7" x14ac:dyDescent="0.2">
      <c r="A683">
        <v>310</v>
      </c>
      <c r="B683">
        <v>128.16</v>
      </c>
      <c r="C683">
        <v>1.0229999999999999</v>
      </c>
      <c r="D683">
        <v>0.85899999999999999</v>
      </c>
      <c r="E683">
        <v>0.97099999999999997</v>
      </c>
      <c r="F683">
        <v>0.85</v>
      </c>
      <c r="G683">
        <v>1.413</v>
      </c>
    </row>
    <row r="684" spans="1:7" x14ac:dyDescent="0.2">
      <c r="A684">
        <v>311</v>
      </c>
      <c r="B684">
        <v>124.99</v>
      </c>
      <c r="C684">
        <v>1.02</v>
      </c>
      <c r="D684">
        <v>0.85099999999999998</v>
      </c>
      <c r="E684">
        <v>0.96899999999999997</v>
      </c>
      <c r="F684">
        <v>0.84699999999999998</v>
      </c>
      <c r="G684">
        <v>1.4119999999999999</v>
      </c>
    </row>
    <row r="685" spans="1:7" x14ac:dyDescent="0.2">
      <c r="A685">
        <v>312</v>
      </c>
      <c r="B685">
        <v>121.85</v>
      </c>
      <c r="C685">
        <v>1.016</v>
      </c>
      <c r="D685">
        <v>0.84499999999999997</v>
      </c>
      <c r="E685">
        <v>0.96599999999999997</v>
      </c>
      <c r="F685">
        <v>0.84199999999999997</v>
      </c>
      <c r="G685">
        <v>1.409</v>
      </c>
    </row>
    <row r="686" spans="1:7" x14ac:dyDescent="0.2">
      <c r="A686">
        <v>313</v>
      </c>
      <c r="B686">
        <v>118.76</v>
      </c>
      <c r="C686">
        <v>1.012</v>
      </c>
      <c r="D686">
        <v>0.84</v>
      </c>
      <c r="E686">
        <v>0.96199999999999997</v>
      </c>
      <c r="F686">
        <v>0.83399999999999996</v>
      </c>
      <c r="G686">
        <v>1.411</v>
      </c>
    </row>
    <row r="687" spans="1:7" x14ac:dyDescent="0.2">
      <c r="A687">
        <v>314</v>
      </c>
      <c r="B687">
        <v>115.7</v>
      </c>
      <c r="C687">
        <v>1.01</v>
      </c>
      <c r="D687">
        <v>0.83699999999999997</v>
      </c>
      <c r="E687">
        <v>0.95599999999999996</v>
      </c>
      <c r="F687">
        <v>0.82799999999999996</v>
      </c>
      <c r="G687">
        <v>1.417</v>
      </c>
    </row>
    <row r="688" spans="1:7" x14ac:dyDescent="0.2">
      <c r="A688">
        <v>315</v>
      </c>
      <c r="B688">
        <v>112.69</v>
      </c>
      <c r="C688">
        <v>1.006</v>
      </c>
      <c r="D688">
        <v>0.83499999999999996</v>
      </c>
      <c r="E688">
        <v>0.94899999999999995</v>
      </c>
      <c r="F688">
        <v>0.82099999999999995</v>
      </c>
      <c r="G688">
        <v>1.419</v>
      </c>
    </row>
    <row r="689" spans="1:7" x14ac:dyDescent="0.2">
      <c r="A689">
        <v>316</v>
      </c>
      <c r="B689">
        <v>109.72</v>
      </c>
      <c r="C689">
        <v>1</v>
      </c>
      <c r="D689">
        <v>0.83099999999999996</v>
      </c>
      <c r="E689">
        <v>0.94099999999999995</v>
      </c>
      <c r="F689">
        <v>0.81</v>
      </c>
      <c r="G689">
        <v>1.4159999999999999</v>
      </c>
    </row>
    <row r="690" spans="1:7" x14ac:dyDescent="0.2">
      <c r="A690">
        <v>317</v>
      </c>
      <c r="B690">
        <v>106.8</v>
      </c>
      <c r="C690">
        <v>0.99299999999999999</v>
      </c>
      <c r="D690">
        <v>0.82699999999999996</v>
      </c>
      <c r="E690">
        <v>0.93100000000000005</v>
      </c>
      <c r="F690">
        <v>0.80200000000000005</v>
      </c>
      <c r="G690">
        <v>1.4139999999999999</v>
      </c>
    </row>
    <row r="691" spans="1:7" x14ac:dyDescent="0.2">
      <c r="A691">
        <v>318</v>
      </c>
      <c r="B691">
        <v>103.92</v>
      </c>
      <c r="C691">
        <v>0.99</v>
      </c>
      <c r="D691">
        <v>0.82399999999999995</v>
      </c>
      <c r="E691">
        <v>0.92400000000000004</v>
      </c>
      <c r="F691">
        <v>0.79800000000000004</v>
      </c>
      <c r="G691">
        <v>1.413</v>
      </c>
    </row>
    <row r="692" spans="1:7" x14ac:dyDescent="0.2">
      <c r="A692">
        <v>319</v>
      </c>
      <c r="B692">
        <v>101.09</v>
      </c>
      <c r="C692">
        <v>0.98399999999999999</v>
      </c>
      <c r="D692">
        <v>0.82399999999999995</v>
      </c>
      <c r="E692">
        <v>0.91600000000000004</v>
      </c>
      <c r="F692">
        <v>0.79200000000000004</v>
      </c>
      <c r="G692">
        <v>1.4039999999999999</v>
      </c>
    </row>
    <row r="693" spans="1:7" x14ac:dyDescent="0.2">
      <c r="A693">
        <v>320</v>
      </c>
      <c r="B693">
        <v>98.3</v>
      </c>
      <c r="C693">
        <v>0.98599999999999999</v>
      </c>
      <c r="D693">
        <v>0.82699999999999996</v>
      </c>
      <c r="E693">
        <v>0.90700000000000003</v>
      </c>
      <c r="F693">
        <v>0.78600000000000003</v>
      </c>
      <c r="G693">
        <v>1.4219999999999999</v>
      </c>
    </row>
    <row r="694" spans="1:7" x14ac:dyDescent="0.2">
      <c r="A694">
        <v>321</v>
      </c>
      <c r="B694">
        <v>95.57</v>
      </c>
      <c r="C694">
        <v>0.98699999999999999</v>
      </c>
      <c r="D694">
        <v>0.83</v>
      </c>
      <c r="E694">
        <v>0.90100000000000002</v>
      </c>
      <c r="F694">
        <v>0.78600000000000003</v>
      </c>
      <c r="G694">
        <v>1.4319999999999999</v>
      </c>
    </row>
    <row r="695" spans="1:7" x14ac:dyDescent="0.2">
      <c r="A695">
        <v>322</v>
      </c>
      <c r="B695">
        <v>92.89</v>
      </c>
      <c r="C695">
        <v>0.98499999999999999</v>
      </c>
      <c r="D695">
        <v>0.83399999999999996</v>
      </c>
      <c r="E695">
        <v>0.89900000000000002</v>
      </c>
      <c r="F695">
        <v>0.78400000000000003</v>
      </c>
      <c r="G695">
        <v>1.421</v>
      </c>
    </row>
    <row r="696" spans="1:7" x14ac:dyDescent="0.2">
      <c r="A696">
        <v>323</v>
      </c>
      <c r="B696">
        <v>90.26</v>
      </c>
      <c r="C696">
        <v>0.98399999999999999</v>
      </c>
      <c r="D696">
        <v>0.84</v>
      </c>
      <c r="E696">
        <v>0.89300000000000002</v>
      </c>
      <c r="F696">
        <v>0.78400000000000003</v>
      </c>
      <c r="G696">
        <v>1.417</v>
      </c>
    </row>
    <row r="697" spans="1:7" x14ac:dyDescent="0.2">
      <c r="A697">
        <v>324</v>
      </c>
      <c r="B697">
        <v>87.69</v>
      </c>
      <c r="C697">
        <v>0.98899999999999999</v>
      </c>
      <c r="D697">
        <v>0.85</v>
      </c>
      <c r="E697">
        <v>0.89100000000000001</v>
      </c>
      <c r="F697">
        <v>0.79</v>
      </c>
      <c r="G697">
        <v>1.427</v>
      </c>
    </row>
    <row r="698" spans="1:7" x14ac:dyDescent="0.2">
      <c r="A698">
        <v>325</v>
      </c>
      <c r="B698">
        <v>85.17</v>
      </c>
      <c r="C698">
        <v>0.998</v>
      </c>
      <c r="D698">
        <v>0.85799999999999998</v>
      </c>
      <c r="E698">
        <v>0.89500000000000002</v>
      </c>
      <c r="F698">
        <v>0.80100000000000005</v>
      </c>
      <c r="G698">
        <v>1.4410000000000001</v>
      </c>
    </row>
    <row r="699" spans="1:7" x14ac:dyDescent="0.2">
      <c r="A699">
        <v>326</v>
      </c>
      <c r="B699">
        <v>82.71</v>
      </c>
      <c r="C699">
        <v>1.0069999999999999</v>
      </c>
      <c r="D699">
        <v>0.86799999999999999</v>
      </c>
      <c r="E699">
        <v>0.89700000000000002</v>
      </c>
      <c r="F699">
        <v>0.81</v>
      </c>
      <c r="G699">
        <v>1.452</v>
      </c>
    </row>
    <row r="700" spans="1:7" x14ac:dyDescent="0.2">
      <c r="A700">
        <v>327</v>
      </c>
      <c r="B700">
        <v>80.31</v>
      </c>
      <c r="C700">
        <v>1.012</v>
      </c>
      <c r="D700">
        <v>0.876</v>
      </c>
      <c r="E700">
        <v>0.9</v>
      </c>
      <c r="F700">
        <v>0.81799999999999995</v>
      </c>
      <c r="G700">
        <v>1.4550000000000001</v>
      </c>
    </row>
    <row r="701" spans="1:7" x14ac:dyDescent="0.2">
      <c r="A701">
        <v>328</v>
      </c>
      <c r="B701">
        <v>77.959999999999994</v>
      </c>
      <c r="C701">
        <v>1.0189999999999999</v>
      </c>
      <c r="D701">
        <v>0.88500000000000001</v>
      </c>
      <c r="E701">
        <v>0.90800000000000003</v>
      </c>
      <c r="F701">
        <v>0.83</v>
      </c>
      <c r="G701">
        <v>1.452</v>
      </c>
    </row>
    <row r="702" spans="1:7" x14ac:dyDescent="0.2">
      <c r="A702">
        <v>329</v>
      </c>
      <c r="B702">
        <v>75.67</v>
      </c>
      <c r="C702">
        <v>1.032</v>
      </c>
      <c r="D702">
        <v>0.89200000000000002</v>
      </c>
      <c r="E702">
        <v>0.91800000000000004</v>
      </c>
      <c r="F702">
        <v>0.84199999999999997</v>
      </c>
      <c r="G702">
        <v>1.476</v>
      </c>
    </row>
    <row r="703" spans="1:7" x14ac:dyDescent="0.2">
      <c r="A703">
        <v>330</v>
      </c>
      <c r="B703">
        <v>73.45</v>
      </c>
      <c r="C703">
        <v>1.04</v>
      </c>
      <c r="D703">
        <v>0.89900000000000002</v>
      </c>
      <c r="E703">
        <v>0.92500000000000004</v>
      </c>
      <c r="F703">
        <v>0.85399999999999998</v>
      </c>
      <c r="G703">
        <v>1.482</v>
      </c>
    </row>
    <row r="704" spans="1:7" x14ac:dyDescent="0.2">
      <c r="A704">
        <v>331</v>
      </c>
      <c r="B704">
        <v>71.290000000000006</v>
      </c>
      <c r="C704">
        <v>1.0489999999999999</v>
      </c>
      <c r="D704">
        <v>0.90500000000000003</v>
      </c>
      <c r="E704">
        <v>0.93600000000000005</v>
      </c>
      <c r="F704">
        <v>0.86799999999999999</v>
      </c>
      <c r="G704">
        <v>1.486</v>
      </c>
    </row>
    <row r="705" spans="1:7" x14ac:dyDescent="0.2">
      <c r="A705">
        <v>332</v>
      </c>
      <c r="B705">
        <v>69.19</v>
      </c>
      <c r="C705">
        <v>1.0529999999999999</v>
      </c>
      <c r="D705">
        <v>0.90800000000000003</v>
      </c>
      <c r="E705">
        <v>0.94799999999999995</v>
      </c>
      <c r="F705">
        <v>0.879</v>
      </c>
      <c r="G705">
        <v>1.4790000000000001</v>
      </c>
    </row>
    <row r="706" spans="1:7" x14ac:dyDescent="0.2">
      <c r="A706">
        <v>333</v>
      </c>
      <c r="B706">
        <v>67.150000000000006</v>
      </c>
      <c r="C706">
        <v>1.0569999999999999</v>
      </c>
      <c r="D706">
        <v>0.90800000000000003</v>
      </c>
      <c r="E706">
        <v>0.95799999999999996</v>
      </c>
      <c r="F706">
        <v>0.88500000000000001</v>
      </c>
      <c r="G706">
        <v>1.4770000000000001</v>
      </c>
    </row>
    <row r="707" spans="1:7" x14ac:dyDescent="0.2">
      <c r="A707">
        <v>334</v>
      </c>
      <c r="B707">
        <v>65.180000000000007</v>
      </c>
      <c r="C707">
        <v>1.0620000000000001</v>
      </c>
      <c r="D707">
        <v>0.90700000000000003</v>
      </c>
      <c r="E707">
        <v>0.96399999999999997</v>
      </c>
      <c r="F707">
        <v>0.89200000000000002</v>
      </c>
      <c r="G707">
        <v>1.4830000000000001</v>
      </c>
    </row>
    <row r="708" spans="1:7" x14ac:dyDescent="0.2">
      <c r="A708">
        <v>335</v>
      </c>
      <c r="B708">
        <v>63.28</v>
      </c>
      <c r="C708">
        <v>1.0669999999999999</v>
      </c>
      <c r="D708">
        <v>0.90700000000000003</v>
      </c>
      <c r="E708">
        <v>0.97499999999999998</v>
      </c>
      <c r="F708">
        <v>0.9</v>
      </c>
      <c r="G708">
        <v>1.486</v>
      </c>
    </row>
    <row r="709" spans="1:7" x14ac:dyDescent="0.2">
      <c r="A709">
        <v>336</v>
      </c>
      <c r="B709">
        <v>61.44</v>
      </c>
      <c r="C709">
        <v>1.0680000000000001</v>
      </c>
      <c r="D709">
        <v>0.90200000000000002</v>
      </c>
      <c r="E709">
        <v>0.98499999999999999</v>
      </c>
      <c r="F709">
        <v>0.90400000000000003</v>
      </c>
      <c r="G709">
        <v>1.482</v>
      </c>
    </row>
    <row r="710" spans="1:7" x14ac:dyDescent="0.2">
      <c r="A710">
        <v>337</v>
      </c>
      <c r="B710">
        <v>59.67</v>
      </c>
      <c r="C710">
        <v>1.0649999999999999</v>
      </c>
      <c r="D710">
        <v>0.89700000000000002</v>
      </c>
      <c r="E710">
        <v>0.98699999999999999</v>
      </c>
      <c r="F710">
        <v>0.90200000000000002</v>
      </c>
      <c r="G710">
        <v>1.476</v>
      </c>
    </row>
    <row r="711" spans="1:7" x14ac:dyDescent="0.2">
      <c r="A711">
        <v>338</v>
      </c>
      <c r="B711">
        <v>57.97</v>
      </c>
      <c r="C711">
        <v>1.0620000000000001</v>
      </c>
      <c r="D711">
        <v>0.89400000000000002</v>
      </c>
      <c r="E711">
        <v>0.98799999999999999</v>
      </c>
      <c r="F711">
        <v>0.90200000000000002</v>
      </c>
      <c r="G711">
        <v>1.4630000000000001</v>
      </c>
    </row>
    <row r="712" spans="1:7" x14ac:dyDescent="0.2">
      <c r="A712">
        <v>339</v>
      </c>
      <c r="B712">
        <v>56.34</v>
      </c>
      <c r="C712">
        <v>1.0580000000000001</v>
      </c>
      <c r="D712">
        <v>0.88800000000000001</v>
      </c>
      <c r="E712">
        <v>0.98799999999999999</v>
      </c>
      <c r="F712">
        <v>0.9</v>
      </c>
      <c r="G712">
        <v>1.456</v>
      </c>
    </row>
    <row r="713" spans="1:7" x14ac:dyDescent="0.2">
      <c r="A713">
        <v>340</v>
      </c>
      <c r="B713">
        <v>54.78</v>
      </c>
      <c r="C713">
        <v>1.0549999999999999</v>
      </c>
      <c r="D713">
        <v>0.88100000000000001</v>
      </c>
      <c r="E713">
        <v>0.98499999999999999</v>
      </c>
      <c r="F713">
        <v>0.89500000000000002</v>
      </c>
      <c r="G713">
        <v>1.4570000000000001</v>
      </c>
    </row>
    <row r="714" spans="1:7" x14ac:dyDescent="0.2">
      <c r="A714">
        <v>341</v>
      </c>
      <c r="B714">
        <v>53.29</v>
      </c>
      <c r="C714">
        <v>1.0509999999999999</v>
      </c>
      <c r="D714">
        <v>0.88100000000000001</v>
      </c>
      <c r="E714">
        <v>0.98199999999999998</v>
      </c>
      <c r="F714">
        <v>0.88700000000000001</v>
      </c>
      <c r="G714">
        <v>1.4550000000000001</v>
      </c>
    </row>
    <row r="715" spans="1:7" x14ac:dyDescent="0.2">
      <c r="A715">
        <v>342</v>
      </c>
      <c r="B715">
        <v>51.87</v>
      </c>
      <c r="C715">
        <v>1.048</v>
      </c>
      <c r="D715">
        <v>0.879</v>
      </c>
      <c r="E715">
        <v>0.97899999999999998</v>
      </c>
      <c r="F715">
        <v>0.89</v>
      </c>
      <c r="G715">
        <v>1.444</v>
      </c>
    </row>
    <row r="716" spans="1:7" x14ac:dyDescent="0.2">
      <c r="A716">
        <v>343</v>
      </c>
      <c r="B716">
        <v>50.53</v>
      </c>
      <c r="C716">
        <v>1.046</v>
      </c>
      <c r="D716">
        <v>0.879</v>
      </c>
      <c r="E716">
        <v>0.97599999999999998</v>
      </c>
      <c r="F716">
        <v>0.88400000000000001</v>
      </c>
      <c r="G716">
        <v>1.444</v>
      </c>
    </row>
    <row r="717" spans="1:7" x14ac:dyDescent="0.2">
      <c r="A717">
        <v>344</v>
      </c>
      <c r="B717">
        <v>49.26</v>
      </c>
      <c r="C717">
        <v>1.0429999999999999</v>
      </c>
      <c r="D717">
        <v>0.878</v>
      </c>
      <c r="E717">
        <v>0.97299999999999998</v>
      </c>
      <c r="F717">
        <v>0.878</v>
      </c>
      <c r="G717">
        <v>1.4419999999999999</v>
      </c>
    </row>
    <row r="718" spans="1:7" x14ac:dyDescent="0.2">
      <c r="A718">
        <v>345</v>
      </c>
      <c r="B718">
        <v>48.06</v>
      </c>
      <c r="C718">
        <v>1.0409999999999999</v>
      </c>
      <c r="D718">
        <v>0.88200000000000001</v>
      </c>
      <c r="E718">
        <v>0.96799999999999997</v>
      </c>
      <c r="F718">
        <v>0.878</v>
      </c>
      <c r="G718">
        <v>1.4350000000000001</v>
      </c>
    </row>
    <row r="719" spans="1:7" x14ac:dyDescent="0.2">
      <c r="A719">
        <v>346</v>
      </c>
      <c r="B719">
        <v>46.93</v>
      </c>
      <c r="C719">
        <v>1.04</v>
      </c>
      <c r="D719">
        <v>0.88600000000000001</v>
      </c>
      <c r="E719">
        <v>0.96599999999999997</v>
      </c>
      <c r="F719">
        <v>0.878</v>
      </c>
      <c r="G719">
        <v>1.43</v>
      </c>
    </row>
    <row r="720" spans="1:7" x14ac:dyDescent="0.2">
      <c r="A720">
        <v>347</v>
      </c>
      <c r="B720">
        <v>45.89</v>
      </c>
      <c r="C720">
        <v>1.038</v>
      </c>
      <c r="D720">
        <v>0.88800000000000001</v>
      </c>
      <c r="E720">
        <v>0.96599999999999997</v>
      </c>
      <c r="F720">
        <v>0.877</v>
      </c>
      <c r="G720">
        <v>1.4219999999999999</v>
      </c>
    </row>
    <row r="721" spans="1:7" x14ac:dyDescent="0.2">
      <c r="A721">
        <v>348</v>
      </c>
      <c r="B721">
        <v>44.91</v>
      </c>
      <c r="C721">
        <v>1.0369999999999999</v>
      </c>
      <c r="D721">
        <v>0.89400000000000002</v>
      </c>
      <c r="E721">
        <v>0.96</v>
      </c>
      <c r="F721">
        <v>0.877</v>
      </c>
      <c r="G721">
        <v>1.415</v>
      </c>
    </row>
    <row r="722" spans="1:7" x14ac:dyDescent="0.2">
      <c r="A722">
        <v>349</v>
      </c>
      <c r="B722">
        <v>44.02</v>
      </c>
      <c r="C722">
        <v>1.0369999999999999</v>
      </c>
      <c r="D722">
        <v>0.89900000000000002</v>
      </c>
      <c r="E722">
        <v>0.95899999999999996</v>
      </c>
      <c r="F722">
        <v>0.88200000000000001</v>
      </c>
      <c r="G722">
        <v>1.4079999999999999</v>
      </c>
    </row>
    <row r="723" spans="1:7" x14ac:dyDescent="0.2">
      <c r="A723">
        <v>350</v>
      </c>
      <c r="B723">
        <v>43.2</v>
      </c>
      <c r="C723">
        <v>1.036</v>
      </c>
      <c r="D723">
        <v>0.90300000000000002</v>
      </c>
      <c r="E723">
        <v>0.95799999999999996</v>
      </c>
      <c r="F723">
        <v>0.88800000000000001</v>
      </c>
      <c r="G723">
        <v>1.395</v>
      </c>
    </row>
    <row r="724" spans="1:7" x14ac:dyDescent="0.2">
      <c r="A724">
        <v>351</v>
      </c>
      <c r="B724">
        <v>42.45</v>
      </c>
      <c r="C724">
        <v>1.04</v>
      </c>
      <c r="D724">
        <v>0.91</v>
      </c>
      <c r="E724">
        <v>0.96399999999999997</v>
      </c>
      <c r="F724">
        <v>0.89100000000000001</v>
      </c>
      <c r="G724">
        <v>1.3959999999999999</v>
      </c>
    </row>
    <row r="725" spans="1:7" x14ac:dyDescent="0.2">
      <c r="A725">
        <v>352</v>
      </c>
      <c r="B725">
        <v>41.79</v>
      </c>
      <c r="C725">
        <v>1.0449999999999999</v>
      </c>
      <c r="D725">
        <v>0.91500000000000004</v>
      </c>
      <c r="E725">
        <v>0.96399999999999997</v>
      </c>
      <c r="F725">
        <v>0.9</v>
      </c>
      <c r="G725">
        <v>1.4019999999999999</v>
      </c>
    </row>
    <row r="726" spans="1:7" x14ac:dyDescent="0.2">
      <c r="A726">
        <v>353</v>
      </c>
      <c r="B726">
        <v>41.2</v>
      </c>
      <c r="C726">
        <v>1.0469999999999999</v>
      </c>
      <c r="D726">
        <v>0.92</v>
      </c>
      <c r="E726">
        <v>0.97099999999999997</v>
      </c>
      <c r="F726">
        <v>0.91</v>
      </c>
      <c r="G726">
        <v>1.3879999999999999</v>
      </c>
    </row>
    <row r="727" spans="1:7" x14ac:dyDescent="0.2">
      <c r="A727">
        <v>354</v>
      </c>
      <c r="B727">
        <v>40.69</v>
      </c>
      <c r="C727">
        <v>1.0469999999999999</v>
      </c>
      <c r="D727">
        <v>0.92400000000000004</v>
      </c>
      <c r="E727">
        <v>0.97299999999999998</v>
      </c>
      <c r="F727">
        <v>0.91400000000000003</v>
      </c>
      <c r="G727">
        <v>1.375</v>
      </c>
    </row>
    <row r="728" spans="1:7" x14ac:dyDescent="0.2">
      <c r="A728">
        <v>355</v>
      </c>
      <c r="B728">
        <v>40.26</v>
      </c>
      <c r="C728">
        <v>1.046</v>
      </c>
      <c r="D728">
        <v>0.92</v>
      </c>
      <c r="E728">
        <v>0.97699999999999998</v>
      </c>
      <c r="F728">
        <v>0.91200000000000003</v>
      </c>
      <c r="G728">
        <v>1.3740000000000001</v>
      </c>
    </row>
    <row r="729" spans="1:7" x14ac:dyDescent="0.2">
      <c r="A729">
        <v>356</v>
      </c>
      <c r="B729">
        <v>39.9</v>
      </c>
      <c r="C729">
        <v>1.05</v>
      </c>
      <c r="D729">
        <v>0.92300000000000004</v>
      </c>
      <c r="E729">
        <v>0.98299999999999998</v>
      </c>
      <c r="F729">
        <v>0.91900000000000004</v>
      </c>
      <c r="G729">
        <v>1.3779999999999999</v>
      </c>
    </row>
    <row r="730" spans="1:7" x14ac:dyDescent="0.2">
      <c r="A730">
        <v>357</v>
      </c>
      <c r="B730">
        <v>39.630000000000003</v>
      </c>
      <c r="C730">
        <v>1.056</v>
      </c>
      <c r="D730">
        <v>0.92700000000000005</v>
      </c>
      <c r="E730">
        <v>0.99</v>
      </c>
      <c r="F730">
        <v>0.92700000000000005</v>
      </c>
      <c r="G730">
        <v>1.379</v>
      </c>
    </row>
    <row r="731" spans="1:7" x14ac:dyDescent="0.2">
      <c r="A731">
        <v>358</v>
      </c>
      <c r="B731">
        <v>39.43</v>
      </c>
      <c r="C731">
        <v>1.0589999999999999</v>
      </c>
      <c r="D731">
        <v>0.92900000000000005</v>
      </c>
      <c r="E731">
        <v>0.99299999999999999</v>
      </c>
      <c r="F731">
        <v>0.93200000000000005</v>
      </c>
      <c r="G731">
        <v>1.3819999999999999</v>
      </c>
    </row>
    <row r="732" spans="1:7" x14ac:dyDescent="0.2">
      <c r="A732">
        <v>359</v>
      </c>
      <c r="B732">
        <v>39.31</v>
      </c>
      <c r="C732">
        <v>1.06</v>
      </c>
      <c r="D732">
        <v>0.92800000000000005</v>
      </c>
      <c r="E732">
        <v>0.996</v>
      </c>
      <c r="F732">
        <v>0.93500000000000005</v>
      </c>
      <c r="G732">
        <v>1.381</v>
      </c>
    </row>
  </sheetData>
  <phoneticPr fontId="0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732"/>
  <sheetViews>
    <sheetView topLeftCell="A9" workbookViewId="0">
      <selection activeCell="C445" sqref="C445"/>
    </sheetView>
  </sheetViews>
  <sheetFormatPr defaultRowHeight="12.75" x14ac:dyDescent="0.2"/>
  <cols>
    <col min="1" max="1" width="12.140625" bestFit="1" customWidth="1"/>
    <col min="2" max="2" width="9.5703125" bestFit="1" customWidth="1"/>
    <col min="3" max="3" width="10.85546875" bestFit="1" customWidth="1"/>
    <col min="4" max="4" width="8" bestFit="1" customWidth="1"/>
    <col min="5" max="5" width="11.28515625" bestFit="1" customWidth="1"/>
    <col min="6" max="6" width="10.28515625" bestFit="1" customWidth="1"/>
    <col min="7" max="7" width="19" bestFit="1" customWidth="1"/>
    <col min="13" max="13" width="18.85546875" bestFit="1" customWidth="1"/>
    <col min="14" max="14" width="11.28515625" bestFit="1" customWidth="1"/>
    <col min="15" max="15" width="11.7109375" bestFit="1" customWidth="1"/>
    <col min="16" max="16" width="11.28515625" bestFit="1" customWidth="1"/>
    <col min="17" max="17" width="9.7109375" bestFit="1" customWidth="1"/>
    <col min="18" max="19" width="8" bestFit="1" customWidth="1"/>
  </cols>
  <sheetData>
    <row r="1" spans="1:21" x14ac:dyDescent="0.2">
      <c r="C1" t="s">
        <v>900</v>
      </c>
      <c r="D1" t="s">
        <v>901</v>
      </c>
      <c r="E1" t="s">
        <v>902</v>
      </c>
      <c r="F1" t="s">
        <v>903</v>
      </c>
      <c r="G1" t="s">
        <v>904</v>
      </c>
      <c r="M1" t="s">
        <v>0</v>
      </c>
      <c r="N1" t="s">
        <v>6</v>
      </c>
      <c r="O1" t="s">
        <v>4</v>
      </c>
      <c r="P1" t="s">
        <v>5</v>
      </c>
    </row>
    <row r="2" spans="1:21" x14ac:dyDescent="0.2">
      <c r="A2" t="s">
        <v>329</v>
      </c>
      <c r="B2" t="s">
        <v>330</v>
      </c>
      <c r="C2">
        <v>1</v>
      </c>
      <c r="M2" t="s">
        <v>905</v>
      </c>
    </row>
    <row r="3" spans="1:21" x14ac:dyDescent="0.2">
      <c r="A3" t="s">
        <v>332</v>
      </c>
      <c r="B3" t="s">
        <v>906</v>
      </c>
      <c r="M3" s="1">
        <v>37658</v>
      </c>
      <c r="N3" s="2">
        <v>0.37361111111111112</v>
      </c>
    </row>
    <row r="4" spans="1:21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1000</v>
      </c>
      <c r="I4" t="s">
        <v>13</v>
      </c>
      <c r="M4" t="s">
        <v>8</v>
      </c>
      <c r="N4" t="s">
        <v>9</v>
      </c>
      <c r="O4">
        <v>0.9</v>
      </c>
      <c r="P4" t="s">
        <v>10</v>
      </c>
      <c r="Q4" t="s">
        <v>11</v>
      </c>
      <c r="R4">
        <v>35</v>
      </c>
      <c r="S4" t="s">
        <v>12</v>
      </c>
      <c r="T4">
        <v>1000</v>
      </c>
      <c r="U4" t="s">
        <v>13</v>
      </c>
    </row>
    <row r="5" spans="1:21" x14ac:dyDescent="0.2">
      <c r="A5" t="s">
        <v>14</v>
      </c>
      <c r="M5" t="s">
        <v>14</v>
      </c>
      <c r="N5" t="s">
        <v>907</v>
      </c>
      <c r="O5" t="s">
        <v>908</v>
      </c>
      <c r="P5">
        <v>-40</v>
      </c>
    </row>
    <row r="6" spans="1:21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M6" t="s">
        <v>17</v>
      </c>
      <c r="N6" t="s">
        <v>18</v>
      </c>
      <c r="O6" t="s">
        <v>19</v>
      </c>
      <c r="P6" t="s">
        <v>20</v>
      </c>
      <c r="Q6" t="s">
        <v>21</v>
      </c>
      <c r="R6" t="s">
        <v>22</v>
      </c>
      <c r="S6" t="s">
        <v>24</v>
      </c>
    </row>
    <row r="7" spans="1:21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M7">
        <v>7.9000000000000001E-2</v>
      </c>
      <c r="N7">
        <v>8.14E-2</v>
      </c>
      <c r="O7">
        <v>0.13700000000000001</v>
      </c>
      <c r="P7">
        <v>11.16</v>
      </c>
      <c r="Q7">
        <v>300</v>
      </c>
      <c r="R7">
        <v>4</v>
      </c>
      <c r="S7">
        <v>1</v>
      </c>
    </row>
    <row r="8" spans="1:21" x14ac:dyDescent="0.2">
      <c r="A8" t="s">
        <v>909</v>
      </c>
      <c r="B8" t="s">
        <v>4</v>
      </c>
      <c r="H8" s="3" t="s">
        <v>919</v>
      </c>
      <c r="I8" s="3">
        <v>5.1114600000000008E-4</v>
      </c>
      <c r="M8" t="s">
        <v>25</v>
      </c>
      <c r="N8" t="s">
        <v>4</v>
      </c>
    </row>
    <row r="9" spans="1:21" x14ac:dyDescent="0.2">
      <c r="H9" s="3" t="s">
        <v>920</v>
      </c>
      <c r="I9" s="3">
        <v>3.8635374149659868E-5</v>
      </c>
    </row>
    <row r="10" spans="1:21" x14ac:dyDescent="0.2">
      <c r="A10" t="s">
        <v>351</v>
      </c>
      <c r="B10" t="s">
        <v>352</v>
      </c>
      <c r="C10" t="s">
        <v>353</v>
      </c>
      <c r="H10" t="s">
        <v>996</v>
      </c>
      <c r="I10">
        <f>60/(H4*360)</f>
        <v>1.6666666666666666E-4</v>
      </c>
      <c r="M10" t="s">
        <v>29</v>
      </c>
      <c r="N10" t="s">
        <v>30</v>
      </c>
      <c r="O10" t="s">
        <v>31</v>
      </c>
      <c r="P10" t="s">
        <v>32</v>
      </c>
      <c r="Q10" t="s">
        <v>33</v>
      </c>
      <c r="R10" t="s">
        <v>34</v>
      </c>
      <c r="S10" t="s">
        <v>35</v>
      </c>
    </row>
    <row r="11" spans="1:21" x14ac:dyDescent="0.2">
      <c r="M11" t="s">
        <v>36</v>
      </c>
      <c r="N11" t="s">
        <v>37</v>
      </c>
      <c r="O11">
        <v>47.575000000000003</v>
      </c>
      <c r="P11">
        <v>49.027000000000001</v>
      </c>
      <c r="Q11">
        <v>47.22</v>
      </c>
      <c r="R11">
        <v>47.953000000000003</v>
      </c>
      <c r="S11">
        <v>46.1</v>
      </c>
    </row>
    <row r="12" spans="1:21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H12" s="5" t="s">
        <v>910</v>
      </c>
      <c r="I12" s="5" t="s">
        <v>911</v>
      </c>
      <c r="J12" s="5" t="s">
        <v>912</v>
      </c>
      <c r="K12" s="5" t="s">
        <v>998</v>
      </c>
      <c r="L12" s="5"/>
      <c r="M12" t="s">
        <v>41</v>
      </c>
      <c r="N12" t="s">
        <v>37</v>
      </c>
      <c r="O12">
        <v>49.003999999999998</v>
      </c>
      <c r="P12">
        <v>50.441000000000003</v>
      </c>
      <c r="Q12">
        <v>48.682000000000002</v>
      </c>
      <c r="R12">
        <v>49.314</v>
      </c>
      <c r="S12">
        <v>47.578000000000003</v>
      </c>
    </row>
    <row r="13" spans="1:21" x14ac:dyDescent="0.2">
      <c r="A13">
        <v>-360</v>
      </c>
      <c r="B13">
        <v>39.270000000000003</v>
      </c>
      <c r="C13">
        <v>1.02</v>
      </c>
      <c r="D13">
        <v>0.97</v>
      </c>
      <c r="E13">
        <v>1.075</v>
      </c>
      <c r="F13">
        <v>0.99299999999999999</v>
      </c>
      <c r="G13">
        <v>1.042</v>
      </c>
      <c r="H13" s="4">
        <f>(((0.5*$B$7)+$C$7)-((0.5*$B$7)*COS(RADIANS(A13)))-($C$7*COS(ASIN(((0.5*$B$7)/$C$7)*SIN(RADIANS(A13))))))</f>
        <v>0</v>
      </c>
      <c r="I13" s="4">
        <f>(H14-H13)/$I$10</f>
        <v>4.8241336233711962E-2</v>
      </c>
      <c r="J13" s="4">
        <f>(I14-I13)/$I$10</f>
        <v>578.75263626350204</v>
      </c>
      <c r="K13" s="4">
        <f>((C13*100000)*(B13*0.000001))/(($I$9+$I$8)*287)</f>
        <v>25.385700611338706</v>
      </c>
      <c r="L13" s="4"/>
      <c r="M13" t="s">
        <v>42</v>
      </c>
      <c r="N13" t="s">
        <v>37</v>
      </c>
      <c r="O13">
        <v>3.125</v>
      </c>
      <c r="P13">
        <v>2.8250000000000002</v>
      </c>
      <c r="Q13">
        <v>3.3690000000000002</v>
      </c>
      <c r="R13">
        <v>2.6680000000000001</v>
      </c>
      <c r="S13">
        <v>2.8959999999999999</v>
      </c>
    </row>
    <row r="14" spans="1:21" x14ac:dyDescent="0.2">
      <c r="A14">
        <v>-359</v>
      </c>
      <c r="B14">
        <v>39.31</v>
      </c>
      <c r="C14">
        <v>1.0169999999999999</v>
      </c>
      <c r="D14">
        <v>0.97099999999999997</v>
      </c>
      <c r="E14">
        <v>1.0740000000000001</v>
      </c>
      <c r="F14">
        <v>0.99399999999999999</v>
      </c>
      <c r="G14">
        <v>1.0309999999999999</v>
      </c>
      <c r="H14" s="4">
        <f t="shared" ref="H14:H77" si="0">(((0.5*$B$7)+$C$7)-((0.5*$B$7)*COS(RADIANS(A14)))-($C$7*COS(ASIN(((0.5*$B$7)/$C$7)*SIN(RADIANS(A14))))))</f>
        <v>8.0402227056186604E-6</v>
      </c>
      <c r="I14" s="4">
        <f t="shared" ref="I14:J77" si="1">(H15-H14)/$I$10</f>
        <v>0.14470010894429564</v>
      </c>
      <c r="J14" s="4">
        <f t="shared" si="1"/>
        <v>578.32252935940971</v>
      </c>
      <c r="K14" s="4">
        <f t="shared" ref="K14:K77" si="2">((C14*100000)*(B14*0.000001))/(($I$9+$I$8)*287)</f>
        <v>25.336818336086115</v>
      </c>
      <c r="M14" t="s">
        <v>43</v>
      </c>
      <c r="N14" t="s">
        <v>37</v>
      </c>
      <c r="O14">
        <v>58.207000000000001</v>
      </c>
      <c r="P14">
        <v>58.207000000000001</v>
      </c>
      <c r="Q14">
        <v>55.853000000000002</v>
      </c>
      <c r="R14">
        <v>55.512999999999998</v>
      </c>
      <c r="S14">
        <v>54.84</v>
      </c>
    </row>
    <row r="15" spans="1:21" x14ac:dyDescent="0.2">
      <c r="A15">
        <v>-358</v>
      </c>
      <c r="B15">
        <v>39.43</v>
      </c>
      <c r="C15">
        <v>1.0149999999999999</v>
      </c>
      <c r="D15">
        <v>0.96499999999999997</v>
      </c>
      <c r="E15">
        <v>1.0760000000000001</v>
      </c>
      <c r="F15">
        <v>0.99299999999999999</v>
      </c>
      <c r="G15">
        <v>1.0249999999999999</v>
      </c>
      <c r="H15" s="4">
        <f t="shared" si="0"/>
        <v>3.2156907529667933E-5</v>
      </c>
      <c r="I15" s="4">
        <f t="shared" si="1"/>
        <v>0.24108719717086391</v>
      </c>
      <c r="J15" s="4">
        <f t="shared" si="1"/>
        <v>577.60598025635716</v>
      </c>
      <c r="K15" s="4">
        <f t="shared" si="2"/>
        <v>25.364184298038751</v>
      </c>
      <c r="M15" t="s">
        <v>44</v>
      </c>
      <c r="N15" t="s">
        <v>37</v>
      </c>
      <c r="O15">
        <v>38.64</v>
      </c>
      <c r="P15">
        <v>41.42</v>
      </c>
      <c r="Q15">
        <v>38.64</v>
      </c>
      <c r="R15">
        <v>39.673000000000002</v>
      </c>
      <c r="S15">
        <v>40.267000000000003</v>
      </c>
    </row>
    <row r="16" spans="1:21" x14ac:dyDescent="0.2">
      <c r="A16">
        <v>-357</v>
      </c>
      <c r="B16">
        <v>39.630000000000003</v>
      </c>
      <c r="C16">
        <v>1.01</v>
      </c>
      <c r="D16">
        <v>0.96799999999999997</v>
      </c>
      <c r="E16">
        <v>1.071</v>
      </c>
      <c r="F16">
        <v>0.99299999999999999</v>
      </c>
      <c r="G16">
        <v>1.01</v>
      </c>
      <c r="H16" s="4">
        <f t="shared" si="0"/>
        <v>7.2338107058145251E-5</v>
      </c>
      <c r="I16" s="4">
        <f t="shared" si="1"/>
        <v>0.33735486054692343</v>
      </c>
      <c r="J16" s="4">
        <f t="shared" si="1"/>
        <v>576.60343257148747</v>
      </c>
      <c r="K16" s="4">
        <f t="shared" si="2"/>
        <v>25.367258057081603</v>
      </c>
      <c r="M16" t="s">
        <v>45</v>
      </c>
      <c r="N16" t="s">
        <v>46</v>
      </c>
      <c r="O16">
        <v>6.3760000000000003</v>
      </c>
      <c r="P16">
        <v>5.601</v>
      </c>
      <c r="Q16">
        <v>6.9210000000000003</v>
      </c>
      <c r="R16">
        <v>5.41</v>
      </c>
      <c r="S16">
        <v>6.0869999999999997</v>
      </c>
    </row>
    <row r="17" spans="1:19" x14ac:dyDescent="0.2">
      <c r="A17">
        <v>-356</v>
      </c>
      <c r="B17">
        <v>39.9</v>
      </c>
      <c r="C17">
        <v>1.0049999999999999</v>
      </c>
      <c r="D17">
        <v>0.96399999999999997</v>
      </c>
      <c r="E17">
        <v>1.0720000000000001</v>
      </c>
      <c r="F17">
        <v>0.98799999999999999</v>
      </c>
      <c r="G17">
        <v>0.995</v>
      </c>
      <c r="H17" s="4">
        <f t="shared" si="0"/>
        <v>1.2856391714929916E-4</v>
      </c>
      <c r="I17" s="4">
        <f t="shared" si="1"/>
        <v>0.43345543264217135</v>
      </c>
      <c r="J17" s="4">
        <f t="shared" si="1"/>
        <v>575.3155074049721</v>
      </c>
      <c r="K17" s="4">
        <f t="shared" si="2"/>
        <v>25.413649636862353</v>
      </c>
      <c r="M17" t="s">
        <v>47</v>
      </c>
      <c r="N17" t="s">
        <v>46</v>
      </c>
      <c r="O17">
        <v>78.850999999999999</v>
      </c>
      <c r="P17">
        <v>82.114999999999995</v>
      </c>
      <c r="Q17">
        <v>79.372</v>
      </c>
      <c r="R17">
        <v>80.450999999999993</v>
      </c>
      <c r="S17">
        <v>84.632999999999996</v>
      </c>
    </row>
    <row r="18" spans="1:19" x14ac:dyDescent="0.2">
      <c r="A18">
        <v>-355</v>
      </c>
      <c r="B18">
        <v>40.26</v>
      </c>
      <c r="C18">
        <v>1.0049999999999999</v>
      </c>
      <c r="D18">
        <v>0.95799999999999996</v>
      </c>
      <c r="E18">
        <v>1.069</v>
      </c>
      <c r="F18">
        <v>0.99199999999999999</v>
      </c>
      <c r="G18">
        <v>1</v>
      </c>
      <c r="H18" s="4">
        <f t="shared" si="0"/>
        <v>2.0080648925632771E-4</v>
      </c>
      <c r="I18" s="4">
        <f t="shared" si="1"/>
        <v>0.52934135054300002</v>
      </c>
      <c r="J18" s="4">
        <f t="shared" si="1"/>
        <v>573.74300339396723</v>
      </c>
      <c r="K18" s="4">
        <f t="shared" si="2"/>
        <v>25.642945723811483</v>
      </c>
      <c r="M18" t="s">
        <v>48</v>
      </c>
      <c r="N18" t="s">
        <v>49</v>
      </c>
      <c r="O18">
        <v>23.748999999999999</v>
      </c>
      <c r="P18">
        <v>23</v>
      </c>
      <c r="Q18">
        <v>23</v>
      </c>
      <c r="R18">
        <v>23.6</v>
      </c>
      <c r="S18">
        <v>25.396000000000001</v>
      </c>
    </row>
    <row r="19" spans="1:19" x14ac:dyDescent="0.2">
      <c r="A19">
        <v>-354</v>
      </c>
      <c r="B19">
        <v>40.69</v>
      </c>
      <c r="C19">
        <v>1</v>
      </c>
      <c r="D19">
        <v>0.95899999999999996</v>
      </c>
      <c r="E19">
        <v>1.0680000000000001</v>
      </c>
      <c r="F19">
        <v>0.98799999999999999</v>
      </c>
      <c r="G19">
        <v>0.98499999999999999</v>
      </c>
      <c r="H19" s="4">
        <f t="shared" si="0"/>
        <v>2.8903004768016105E-4</v>
      </c>
      <c r="I19" s="4">
        <f t="shared" si="1"/>
        <v>0.62496518444199456</v>
      </c>
      <c r="J19" s="4">
        <f t="shared" si="1"/>
        <v>571.88689672060809</v>
      </c>
      <c r="K19" s="4">
        <f t="shared" si="2"/>
        <v>25.787887722388792</v>
      </c>
      <c r="M19" t="s">
        <v>50</v>
      </c>
      <c r="N19" t="s">
        <v>49</v>
      </c>
      <c r="O19">
        <v>23.908999999999999</v>
      </c>
      <c r="P19">
        <v>23.102</v>
      </c>
      <c r="Q19">
        <v>23.303000000000001</v>
      </c>
      <c r="R19">
        <v>23.792999999999999</v>
      </c>
      <c r="S19">
        <v>25.44</v>
      </c>
    </row>
    <row r="20" spans="1:19" x14ac:dyDescent="0.2">
      <c r="A20">
        <v>-353</v>
      </c>
      <c r="B20">
        <v>41.2</v>
      </c>
      <c r="C20">
        <v>1</v>
      </c>
      <c r="D20">
        <v>0.96</v>
      </c>
      <c r="E20">
        <v>1.0669999999999999</v>
      </c>
      <c r="F20">
        <v>0.99</v>
      </c>
      <c r="G20">
        <v>0.98199999999999998</v>
      </c>
      <c r="H20" s="4">
        <f t="shared" si="0"/>
        <v>3.9319091175382681E-4</v>
      </c>
      <c r="I20" s="4">
        <f t="shared" si="1"/>
        <v>0.72027966722876258</v>
      </c>
      <c r="J20" s="4">
        <f t="shared" si="1"/>
        <v>569.74834118994625</v>
      </c>
      <c r="K20" s="4">
        <f t="shared" si="2"/>
        <v>26.11110774545142</v>
      </c>
      <c r="M20" t="s">
        <v>51</v>
      </c>
      <c r="N20" t="s">
        <v>49</v>
      </c>
      <c r="O20">
        <v>1.772</v>
      </c>
      <c r="P20">
        <v>1.4330000000000001</v>
      </c>
      <c r="Q20">
        <v>1.7030000000000001</v>
      </c>
      <c r="R20">
        <v>1.3979999999999999</v>
      </c>
      <c r="S20">
        <v>1.5129999999999999</v>
      </c>
    </row>
    <row r="21" spans="1:19" x14ac:dyDescent="0.2">
      <c r="A21">
        <v>-352</v>
      </c>
      <c r="B21">
        <v>41.79</v>
      </c>
      <c r="C21">
        <v>1</v>
      </c>
      <c r="D21">
        <v>0.96199999999999997</v>
      </c>
      <c r="E21">
        <v>1.0669999999999999</v>
      </c>
      <c r="F21">
        <v>0.99299999999999999</v>
      </c>
      <c r="G21">
        <v>0.97799999999999998</v>
      </c>
      <c r="H21" s="4">
        <f t="shared" si="0"/>
        <v>5.1323752295862057E-4</v>
      </c>
      <c r="I21" s="4">
        <f t="shared" si="1"/>
        <v>0.81523772409375361</v>
      </c>
      <c r="J21" s="4">
        <f t="shared" si="1"/>
        <v>567.32866825892631</v>
      </c>
      <c r="K21" s="4">
        <f t="shared" si="2"/>
        <v>26.485028948602295</v>
      </c>
      <c r="M21" t="s">
        <v>52</v>
      </c>
      <c r="N21" t="s">
        <v>49</v>
      </c>
      <c r="O21">
        <v>30</v>
      </c>
      <c r="P21">
        <v>27.8</v>
      </c>
      <c r="Q21">
        <v>28</v>
      </c>
      <c r="R21">
        <v>29.2</v>
      </c>
      <c r="S21">
        <v>30</v>
      </c>
    </row>
    <row r="22" spans="1:19" x14ac:dyDescent="0.2">
      <c r="A22">
        <v>-351</v>
      </c>
      <c r="B22">
        <v>42.45</v>
      </c>
      <c r="C22">
        <v>0.997</v>
      </c>
      <c r="D22">
        <v>0.95499999999999996</v>
      </c>
      <c r="E22">
        <v>1.0589999999999999</v>
      </c>
      <c r="F22">
        <v>0.996</v>
      </c>
      <c r="G22">
        <v>0.97599999999999998</v>
      </c>
      <c r="H22" s="4">
        <f t="shared" si="0"/>
        <v>6.4911047697424618E-4</v>
      </c>
      <c r="I22" s="4">
        <f t="shared" si="1"/>
        <v>0.90979250213690799</v>
      </c>
      <c r="J22" s="4">
        <f t="shared" si="1"/>
        <v>564.62938709134221</v>
      </c>
      <c r="K22" s="4">
        <f t="shared" si="2"/>
        <v>26.822603743277412</v>
      </c>
      <c r="M22" t="s">
        <v>53</v>
      </c>
      <c r="N22" t="s">
        <v>49</v>
      </c>
      <c r="O22">
        <v>19.2</v>
      </c>
      <c r="P22">
        <v>19.2</v>
      </c>
      <c r="Q22">
        <v>19.396000000000001</v>
      </c>
      <c r="R22">
        <v>20.8</v>
      </c>
      <c r="S22">
        <v>21.8</v>
      </c>
    </row>
    <row r="23" spans="1:19" x14ac:dyDescent="0.2">
      <c r="A23">
        <v>-350</v>
      </c>
      <c r="B23">
        <v>43.2</v>
      </c>
      <c r="C23">
        <v>0.995</v>
      </c>
      <c r="D23">
        <v>0.95299999999999996</v>
      </c>
      <c r="E23">
        <v>1.0549999999999999</v>
      </c>
      <c r="F23">
        <v>0.99399999999999999</v>
      </c>
      <c r="G23">
        <v>0.97899999999999998</v>
      </c>
      <c r="H23" s="4">
        <f t="shared" si="0"/>
        <v>8.0074256066373084E-4</v>
      </c>
      <c r="I23" s="4">
        <f t="shared" si="1"/>
        <v>1.003897399985465</v>
      </c>
      <c r="J23" s="4">
        <f t="shared" si="1"/>
        <v>561.6521845988043</v>
      </c>
      <c r="K23" s="4">
        <f t="shared" si="2"/>
        <v>27.241744061419507</v>
      </c>
      <c r="M23" t="s">
        <v>54</v>
      </c>
      <c r="N23" t="s">
        <v>46</v>
      </c>
      <c r="O23">
        <v>7.41</v>
      </c>
      <c r="P23">
        <v>6.2030000000000003</v>
      </c>
      <c r="Q23">
        <v>7.31</v>
      </c>
      <c r="R23">
        <v>5.8739999999999997</v>
      </c>
      <c r="S23">
        <v>5.9489999999999998</v>
      </c>
    </row>
    <row r="24" spans="1:19" x14ac:dyDescent="0.2">
      <c r="A24">
        <v>-349</v>
      </c>
      <c r="B24">
        <v>44.02</v>
      </c>
      <c r="C24">
        <v>0.99299999999999999</v>
      </c>
      <c r="D24">
        <v>0.95699999999999996</v>
      </c>
      <c r="E24">
        <v>1.0469999999999999</v>
      </c>
      <c r="F24">
        <v>0.999</v>
      </c>
      <c r="G24">
        <v>0.96899999999999997</v>
      </c>
      <c r="H24" s="4">
        <f t="shared" si="0"/>
        <v>9.6805879399464168E-4</v>
      </c>
      <c r="I24" s="4">
        <f t="shared" si="1"/>
        <v>1.0975060974185991</v>
      </c>
      <c r="J24" s="4">
        <f t="shared" si="1"/>
        <v>558.39892545772602</v>
      </c>
      <c r="K24" s="4">
        <f t="shared" si="2"/>
        <v>27.703036073157474</v>
      </c>
      <c r="M24" t="s">
        <v>55</v>
      </c>
      <c r="N24" t="s">
        <v>46</v>
      </c>
      <c r="O24">
        <v>80.302999999999997</v>
      </c>
      <c r="P24">
        <v>83.11</v>
      </c>
      <c r="Q24">
        <v>83.236000000000004</v>
      </c>
      <c r="R24">
        <v>87.42</v>
      </c>
      <c r="S24">
        <v>85.692999999999998</v>
      </c>
    </row>
    <row r="25" spans="1:19" x14ac:dyDescent="0.2">
      <c r="A25">
        <v>-348</v>
      </c>
      <c r="B25">
        <v>44.91</v>
      </c>
      <c r="C25">
        <v>0.996</v>
      </c>
      <c r="D25">
        <v>0.96399999999999997</v>
      </c>
      <c r="E25">
        <v>1.0449999999999999</v>
      </c>
      <c r="F25">
        <v>1</v>
      </c>
      <c r="G25">
        <v>0.97399999999999998</v>
      </c>
      <c r="H25" s="4">
        <f t="shared" si="0"/>
        <v>1.1509764768977415E-3</v>
      </c>
      <c r="I25" s="4">
        <f t="shared" si="1"/>
        <v>1.1905725849948867</v>
      </c>
      <c r="J25" s="4">
        <f t="shared" si="1"/>
        <v>554.87165214129777</v>
      </c>
      <c r="K25" s="4">
        <f t="shared" si="2"/>
        <v>28.348525472156073</v>
      </c>
      <c r="M25" t="s">
        <v>56</v>
      </c>
      <c r="N25" t="s">
        <v>57</v>
      </c>
      <c r="O25">
        <v>2.1520000000000001</v>
      </c>
      <c r="P25">
        <v>2.1139999999999999</v>
      </c>
      <c r="Q25">
        <v>1.92</v>
      </c>
      <c r="R25">
        <v>2.2040000000000002</v>
      </c>
      <c r="S25">
        <v>2.3719999999999999</v>
      </c>
    </row>
    <row r="26" spans="1:19" x14ac:dyDescent="0.2">
      <c r="A26">
        <v>-347</v>
      </c>
      <c r="B26">
        <v>45.89</v>
      </c>
      <c r="C26">
        <v>0.997</v>
      </c>
      <c r="D26">
        <v>0.96299999999999997</v>
      </c>
      <c r="E26">
        <v>1.0409999999999999</v>
      </c>
      <c r="F26">
        <v>1.0029999999999999</v>
      </c>
      <c r="G26">
        <v>0.97899999999999998</v>
      </c>
      <c r="H26" s="4">
        <f t="shared" si="0"/>
        <v>1.349405241063556E-3</v>
      </c>
      <c r="I26" s="4">
        <f t="shared" si="1"/>
        <v>1.283051193685103</v>
      </c>
      <c r="J26" s="4">
        <f t="shared" si="1"/>
        <v>551.07258488351636</v>
      </c>
      <c r="K26" s="4">
        <f t="shared" si="2"/>
        <v>28.996214034841</v>
      </c>
      <c r="M26" t="s">
        <v>58</v>
      </c>
      <c r="N26" t="s">
        <v>57</v>
      </c>
      <c r="O26">
        <v>2.766</v>
      </c>
      <c r="P26">
        <v>2.7360000000000002</v>
      </c>
      <c r="Q26">
        <v>2.3039999999999998</v>
      </c>
      <c r="R26">
        <v>2.7549999999999999</v>
      </c>
      <c r="S26">
        <v>3.2690000000000001</v>
      </c>
    </row>
    <row r="27" spans="1:19" x14ac:dyDescent="0.2">
      <c r="A27">
        <v>-346</v>
      </c>
      <c r="B27">
        <v>46.93</v>
      </c>
      <c r="C27">
        <v>0.999</v>
      </c>
      <c r="D27">
        <v>0.96299999999999997</v>
      </c>
      <c r="E27">
        <v>1.0409999999999999</v>
      </c>
      <c r="F27">
        <v>1.0069999999999999</v>
      </c>
      <c r="G27">
        <v>0.98399999999999999</v>
      </c>
      <c r="H27" s="4">
        <f t="shared" si="0"/>
        <v>1.5632471066777398E-3</v>
      </c>
      <c r="I27" s="4">
        <f t="shared" si="1"/>
        <v>1.3748966244990224</v>
      </c>
      <c r="J27" s="4">
        <f t="shared" si="1"/>
        <v>547.00412168018352</v>
      </c>
      <c r="K27" s="4">
        <f t="shared" si="2"/>
        <v>29.712837189503421</v>
      </c>
      <c r="M27" t="s">
        <v>59</v>
      </c>
      <c r="N27" t="s">
        <v>57</v>
      </c>
      <c r="O27">
        <v>0.72099999999999997</v>
      </c>
      <c r="P27">
        <v>0.626</v>
      </c>
      <c r="Q27">
        <v>0.496</v>
      </c>
      <c r="R27">
        <v>0.63900000000000001</v>
      </c>
      <c r="S27">
        <v>0.755</v>
      </c>
    </row>
    <row r="28" spans="1:19" x14ac:dyDescent="0.2">
      <c r="A28">
        <v>-345</v>
      </c>
      <c r="B28">
        <v>48.06</v>
      </c>
      <c r="C28">
        <v>1.0029999999999999</v>
      </c>
      <c r="D28">
        <v>0.96799999999999997</v>
      </c>
      <c r="E28">
        <v>1.042</v>
      </c>
      <c r="F28">
        <v>1.0129999999999999</v>
      </c>
      <c r="G28">
        <v>0.98899999999999999</v>
      </c>
      <c r="H28" s="4">
        <f t="shared" si="0"/>
        <v>1.7923965440942435E-3</v>
      </c>
      <c r="I28" s="4">
        <f t="shared" si="1"/>
        <v>1.4660639781123863</v>
      </c>
      <c r="J28" s="4">
        <f t="shared" si="1"/>
        <v>542.66883816900258</v>
      </c>
      <c r="K28" s="4">
        <f t="shared" si="2"/>
        <v>30.550110139833354</v>
      </c>
      <c r="M28" t="s">
        <v>60</v>
      </c>
      <c r="N28" t="s">
        <v>57</v>
      </c>
      <c r="O28">
        <v>5.5979999999999999</v>
      </c>
      <c r="P28">
        <v>4.8159999999999998</v>
      </c>
      <c r="Q28">
        <v>3.7480000000000002</v>
      </c>
      <c r="R28">
        <v>4.5419999999999998</v>
      </c>
      <c r="S28">
        <v>5.5979999999999999</v>
      </c>
    </row>
    <row r="29" spans="1:19" x14ac:dyDescent="0.2">
      <c r="A29">
        <v>-344</v>
      </c>
      <c r="B29">
        <v>49.26</v>
      </c>
      <c r="C29">
        <v>1.006</v>
      </c>
      <c r="D29">
        <v>0.97</v>
      </c>
      <c r="E29">
        <v>1.0409999999999999</v>
      </c>
      <c r="F29">
        <v>1.018</v>
      </c>
      <c r="G29">
        <v>0.996</v>
      </c>
      <c r="H29" s="4">
        <f t="shared" si="0"/>
        <v>2.0367405404463079E-3</v>
      </c>
      <c r="I29" s="4">
        <f t="shared" si="1"/>
        <v>1.5565087844738867</v>
      </c>
      <c r="J29" s="4">
        <f t="shared" si="1"/>
        <v>538.0694875556369</v>
      </c>
      <c r="K29" s="4">
        <f t="shared" si="2"/>
        <v>31.406567149179185</v>
      </c>
      <c r="M29" t="s">
        <v>61</v>
      </c>
      <c r="N29" t="s">
        <v>57</v>
      </c>
      <c r="O29">
        <v>1.25</v>
      </c>
      <c r="P29">
        <v>1.6140000000000001</v>
      </c>
      <c r="Q29">
        <v>1.302</v>
      </c>
      <c r="R29">
        <v>1.25</v>
      </c>
      <c r="S29">
        <v>1.6379999999999999</v>
      </c>
    </row>
    <row r="30" spans="1:19" x14ac:dyDescent="0.2">
      <c r="A30">
        <v>-343</v>
      </c>
      <c r="B30">
        <v>50.53</v>
      </c>
      <c r="C30">
        <v>1.004</v>
      </c>
      <c r="D30">
        <v>0.97499999999999998</v>
      </c>
      <c r="E30">
        <v>1.04</v>
      </c>
      <c r="F30">
        <v>1.024</v>
      </c>
      <c r="G30">
        <v>0.97699999999999998</v>
      </c>
      <c r="H30" s="4">
        <f t="shared" si="0"/>
        <v>2.2961586711919557E-3</v>
      </c>
      <c r="I30" s="4">
        <f t="shared" si="1"/>
        <v>1.6461870323998262</v>
      </c>
      <c r="J30" s="4">
        <f t="shared" si="1"/>
        <v>533.20900043085658</v>
      </c>
      <c r="K30" s="4">
        <f t="shared" si="2"/>
        <v>32.152229404737156</v>
      </c>
      <c r="M30" t="s">
        <v>62</v>
      </c>
      <c r="N30" t="s">
        <v>46</v>
      </c>
      <c r="O30">
        <v>26.067</v>
      </c>
      <c r="P30">
        <v>22.864999999999998</v>
      </c>
      <c r="Q30">
        <v>21.533999999999999</v>
      </c>
      <c r="R30">
        <v>23.181000000000001</v>
      </c>
      <c r="S30">
        <v>23.106000000000002</v>
      </c>
    </row>
    <row r="31" spans="1:19" x14ac:dyDescent="0.2">
      <c r="A31">
        <v>-342</v>
      </c>
      <c r="B31">
        <v>51.87</v>
      </c>
      <c r="C31">
        <v>1.0049999999999999</v>
      </c>
      <c r="D31">
        <v>0.97199999999999998</v>
      </c>
      <c r="E31">
        <v>1.038</v>
      </c>
      <c r="F31">
        <v>1.0289999999999999</v>
      </c>
      <c r="G31">
        <v>0.98099999999999998</v>
      </c>
      <c r="H31" s="4">
        <f t="shared" si="0"/>
        <v>2.5705231765919268E-3</v>
      </c>
      <c r="I31" s="4">
        <f t="shared" si="1"/>
        <v>1.7350551991383023</v>
      </c>
      <c r="J31" s="4">
        <f t="shared" si="1"/>
        <v>528.09048454671711</v>
      </c>
      <c r="K31" s="4">
        <f t="shared" si="2"/>
        <v>33.037744527921056</v>
      </c>
      <c r="M31" t="s">
        <v>63</v>
      </c>
      <c r="N31" t="s">
        <v>46</v>
      </c>
      <c r="O31">
        <v>45.19</v>
      </c>
      <c r="P31">
        <v>58.981999999999999</v>
      </c>
      <c r="Q31">
        <v>56.503999999999998</v>
      </c>
      <c r="R31">
        <v>45.378999999999998</v>
      </c>
      <c r="S31">
        <v>50.106999999999999</v>
      </c>
    </row>
    <row r="32" spans="1:19" x14ac:dyDescent="0.2">
      <c r="A32">
        <v>-341</v>
      </c>
      <c r="B32">
        <v>53.29</v>
      </c>
      <c r="C32">
        <v>1.008</v>
      </c>
      <c r="D32">
        <v>0.97499999999999998</v>
      </c>
      <c r="E32">
        <v>1.0349999999999999</v>
      </c>
      <c r="F32">
        <v>1.0329999999999999</v>
      </c>
      <c r="G32">
        <v>0.98899999999999999</v>
      </c>
      <c r="H32" s="4">
        <f t="shared" si="0"/>
        <v>2.8596990431149771E-3</v>
      </c>
      <c r="I32" s="4">
        <f t="shared" si="1"/>
        <v>1.8230702798960885</v>
      </c>
      <c r="J32" s="4">
        <f t="shared" si="1"/>
        <v>522.71722453378629</v>
      </c>
      <c r="K32" s="4">
        <f t="shared" si="2"/>
        <v>34.043510174979296</v>
      </c>
      <c r="M32" t="s">
        <v>64</v>
      </c>
      <c r="N32" t="s">
        <v>49</v>
      </c>
      <c r="O32">
        <v>19</v>
      </c>
      <c r="P32">
        <v>19</v>
      </c>
      <c r="Q32">
        <v>15</v>
      </c>
      <c r="R32">
        <v>20</v>
      </c>
      <c r="S32">
        <v>22</v>
      </c>
    </row>
    <row r="33" spans="1:19" x14ac:dyDescent="0.2">
      <c r="A33">
        <v>-340</v>
      </c>
      <c r="B33">
        <v>54.78</v>
      </c>
      <c r="C33">
        <v>1.006</v>
      </c>
      <c r="D33">
        <v>0.97899999999999998</v>
      </c>
      <c r="E33">
        <v>1.0309999999999999</v>
      </c>
      <c r="F33">
        <v>1.032</v>
      </c>
      <c r="G33">
        <v>0.98199999999999998</v>
      </c>
      <c r="H33" s="4">
        <f t="shared" si="0"/>
        <v>3.1635440897643252E-3</v>
      </c>
      <c r="I33" s="4">
        <f t="shared" si="1"/>
        <v>1.9101898173183862</v>
      </c>
      <c r="J33" s="4">
        <f t="shared" si="1"/>
        <v>517.09268152144716</v>
      </c>
      <c r="K33" s="4">
        <f t="shared" si="2"/>
        <v>34.92593886382533</v>
      </c>
      <c r="M33" t="s">
        <v>65</v>
      </c>
      <c r="N33" t="s">
        <v>49</v>
      </c>
      <c r="O33">
        <v>20.370999999999999</v>
      </c>
      <c r="P33">
        <v>19.657</v>
      </c>
      <c r="Q33">
        <v>17.984000000000002</v>
      </c>
      <c r="R33">
        <v>20.995000000000001</v>
      </c>
      <c r="S33">
        <v>22.849</v>
      </c>
    </row>
    <row r="34" spans="1:19" x14ac:dyDescent="0.2">
      <c r="A34">
        <v>-339</v>
      </c>
      <c r="B34">
        <v>56.34</v>
      </c>
      <c r="C34">
        <v>1.0069999999999999</v>
      </c>
      <c r="D34">
        <v>0.98099999999999998</v>
      </c>
      <c r="E34">
        <v>1.0269999999999999</v>
      </c>
      <c r="F34">
        <v>1.0369999999999999</v>
      </c>
      <c r="G34">
        <v>0.98499999999999999</v>
      </c>
      <c r="H34" s="4">
        <f t="shared" si="0"/>
        <v>3.4819090593173896E-3</v>
      </c>
      <c r="I34" s="4">
        <f t="shared" si="1"/>
        <v>1.9963719309052941</v>
      </c>
      <c r="J34" s="4">
        <f t="shared" si="1"/>
        <v>511.22049270724278</v>
      </c>
      <c r="K34" s="4">
        <f t="shared" si="2"/>
        <v>35.956250219693779</v>
      </c>
      <c r="M34" t="s">
        <v>66</v>
      </c>
      <c r="N34" t="s">
        <v>49</v>
      </c>
      <c r="O34">
        <v>2.8410000000000002</v>
      </c>
      <c r="P34">
        <v>2.3929999999999998</v>
      </c>
      <c r="Q34">
        <v>2.9089999999999998</v>
      </c>
      <c r="R34">
        <v>1.8089999999999999</v>
      </c>
      <c r="S34">
        <v>1.456</v>
      </c>
    </row>
    <row r="35" spans="1:19" x14ac:dyDescent="0.2">
      <c r="A35">
        <v>-338</v>
      </c>
      <c r="B35">
        <v>57.97</v>
      </c>
      <c r="C35">
        <v>1.0089999999999999</v>
      </c>
      <c r="D35">
        <v>0.98399999999999999</v>
      </c>
      <c r="E35">
        <v>1.0249999999999999</v>
      </c>
      <c r="F35">
        <v>1.0349999999999999</v>
      </c>
      <c r="G35">
        <v>0.99199999999999999</v>
      </c>
      <c r="H35" s="4">
        <f t="shared" si="0"/>
        <v>3.8146377144682719E-3</v>
      </c>
      <c r="I35" s="4">
        <f t="shared" si="1"/>
        <v>2.0815753463565012</v>
      </c>
      <c r="J35" s="4">
        <f t="shared" si="1"/>
        <v>505.10447077833919</v>
      </c>
      <c r="K35" s="4">
        <f t="shared" si="2"/>
        <v>37.069996705044971</v>
      </c>
      <c r="M35" t="s">
        <v>67</v>
      </c>
      <c r="N35" t="s">
        <v>49</v>
      </c>
      <c r="O35">
        <v>27.8</v>
      </c>
      <c r="P35">
        <v>24.8</v>
      </c>
      <c r="Q35">
        <v>24.6</v>
      </c>
      <c r="R35">
        <v>25.2</v>
      </c>
      <c r="S35">
        <v>27.8</v>
      </c>
    </row>
    <row r="36" spans="1:19" x14ac:dyDescent="0.2">
      <c r="A36">
        <v>-337</v>
      </c>
      <c r="B36">
        <v>59.67</v>
      </c>
      <c r="C36">
        <v>1.0069999999999999</v>
      </c>
      <c r="D36">
        <v>0.98299999999999998</v>
      </c>
      <c r="E36">
        <v>1.0189999999999999</v>
      </c>
      <c r="F36">
        <v>1.0389999999999999</v>
      </c>
      <c r="G36">
        <v>0.98899999999999999</v>
      </c>
      <c r="H36" s="4">
        <f t="shared" si="0"/>
        <v>4.1615669388610221E-3</v>
      </c>
      <c r="I36" s="4">
        <f t="shared" si="1"/>
        <v>2.1657594248195577</v>
      </c>
      <c r="J36" s="4">
        <f t="shared" si="1"/>
        <v>498.74860328602557</v>
      </c>
      <c r="K36" s="4">
        <f t="shared" si="2"/>
        <v>38.081459897215616</v>
      </c>
      <c r="M36" t="s">
        <v>68</v>
      </c>
      <c r="N36" t="s">
        <v>49</v>
      </c>
      <c r="O36">
        <v>11</v>
      </c>
      <c r="P36">
        <v>13.396000000000001</v>
      </c>
      <c r="Q36">
        <v>11</v>
      </c>
      <c r="R36">
        <v>13.8</v>
      </c>
      <c r="S36">
        <v>19.2</v>
      </c>
    </row>
    <row r="37" spans="1:19" x14ac:dyDescent="0.2">
      <c r="A37">
        <v>-336</v>
      </c>
      <c r="B37">
        <v>61.44</v>
      </c>
      <c r="C37">
        <v>1.0069999999999999</v>
      </c>
      <c r="D37">
        <v>0.98299999999999998</v>
      </c>
      <c r="E37">
        <v>1.0189999999999999</v>
      </c>
      <c r="F37">
        <v>1.0389999999999999</v>
      </c>
      <c r="G37">
        <v>0.98599999999999999</v>
      </c>
      <c r="H37" s="4">
        <f t="shared" si="0"/>
        <v>4.5225268429976151E-3</v>
      </c>
      <c r="I37" s="4">
        <f t="shared" si="1"/>
        <v>2.2488841920338953</v>
      </c>
      <c r="J37" s="4">
        <f t="shared" si="1"/>
        <v>492.15705183436324</v>
      </c>
      <c r="K37" s="4">
        <f t="shared" si="2"/>
        <v>39.211075851934432</v>
      </c>
      <c r="M37" t="s">
        <v>69</v>
      </c>
      <c r="N37" t="s">
        <v>46</v>
      </c>
      <c r="O37">
        <v>13.945</v>
      </c>
      <c r="P37">
        <v>12.172000000000001</v>
      </c>
      <c r="Q37">
        <v>16.175999999999998</v>
      </c>
      <c r="R37">
        <v>8.6150000000000002</v>
      </c>
      <c r="S37">
        <v>6.3739999999999997</v>
      </c>
    </row>
    <row r="38" spans="1:19" x14ac:dyDescent="0.2">
      <c r="A38">
        <v>-335</v>
      </c>
      <c r="B38">
        <v>63.28</v>
      </c>
      <c r="C38">
        <v>1.0129999999999999</v>
      </c>
      <c r="D38">
        <v>0.98799999999999999</v>
      </c>
      <c r="E38">
        <v>1.0209999999999999</v>
      </c>
      <c r="F38">
        <v>1.0409999999999999</v>
      </c>
      <c r="G38">
        <v>1.0029999999999999</v>
      </c>
      <c r="H38" s="4">
        <f t="shared" si="0"/>
        <v>4.8973408750032643E-3</v>
      </c>
      <c r="I38" s="4">
        <f t="shared" si="1"/>
        <v>2.3309103673396225</v>
      </c>
      <c r="J38" s="4">
        <f t="shared" si="1"/>
        <v>485.33415121587711</v>
      </c>
      <c r="K38" s="4">
        <f t="shared" si="2"/>
        <v>40.625993684657374</v>
      </c>
      <c r="M38" t="s">
        <v>70</v>
      </c>
      <c r="N38" t="s">
        <v>46</v>
      </c>
      <c r="O38">
        <v>53.997999999999998</v>
      </c>
      <c r="P38">
        <v>68.150000000000006</v>
      </c>
      <c r="Q38">
        <v>61.165999999999997</v>
      </c>
      <c r="R38">
        <v>65.728999999999999</v>
      </c>
      <c r="S38">
        <v>84.028999999999996</v>
      </c>
    </row>
    <row r="39" spans="1:19" x14ac:dyDescent="0.2">
      <c r="A39">
        <v>-334</v>
      </c>
      <c r="B39">
        <v>65.180000000000007</v>
      </c>
      <c r="C39">
        <v>1.0149999999999999</v>
      </c>
      <c r="D39">
        <v>0.99</v>
      </c>
      <c r="E39">
        <v>1.024</v>
      </c>
      <c r="F39">
        <v>1.04</v>
      </c>
      <c r="G39">
        <v>1.0069999999999999</v>
      </c>
      <c r="H39" s="4">
        <f t="shared" si="0"/>
        <v>5.2858259362265347E-3</v>
      </c>
      <c r="I39" s="4">
        <f t="shared" si="1"/>
        <v>2.4117993925422687</v>
      </c>
      <c r="J39" s="4">
        <f t="shared" si="1"/>
        <v>478.28440833241893</v>
      </c>
      <c r="K39" s="4">
        <f t="shared" si="2"/>
        <v>41.928418274059496</v>
      </c>
      <c r="M39" t="s">
        <v>71</v>
      </c>
      <c r="N39" t="s">
        <v>37</v>
      </c>
      <c r="O39">
        <v>9.032</v>
      </c>
      <c r="P39">
        <v>8.9879999999999995</v>
      </c>
      <c r="Q39">
        <v>9.0820000000000007</v>
      </c>
      <c r="R39">
        <v>8.7439999999999998</v>
      </c>
      <c r="S39">
        <v>9.3149999999999995</v>
      </c>
    </row>
    <row r="40" spans="1:19" x14ac:dyDescent="0.2">
      <c r="A40">
        <v>-333</v>
      </c>
      <c r="B40">
        <v>67.150000000000006</v>
      </c>
      <c r="C40">
        <v>1.012</v>
      </c>
      <c r="D40">
        <v>0.98799999999999999</v>
      </c>
      <c r="E40">
        <v>1.0209999999999999</v>
      </c>
      <c r="F40">
        <v>1.0409999999999999</v>
      </c>
      <c r="G40">
        <v>0.999</v>
      </c>
      <c r="H40" s="4">
        <f t="shared" si="0"/>
        <v>5.6877925016502462E-3</v>
      </c>
      <c r="I40" s="4">
        <f t="shared" si="1"/>
        <v>2.4915134605976719</v>
      </c>
      <c r="J40" s="4">
        <f t="shared" si="1"/>
        <v>471.01250101011516</v>
      </c>
      <c r="K40" s="4">
        <f t="shared" si="2"/>
        <v>43.067990673018144</v>
      </c>
      <c r="M40" t="s">
        <v>72</v>
      </c>
      <c r="N40" t="s">
        <v>37</v>
      </c>
      <c r="O40">
        <v>9.0329999999999995</v>
      </c>
      <c r="P40">
        <v>8.9890000000000008</v>
      </c>
      <c r="Q40">
        <v>9.0830000000000002</v>
      </c>
      <c r="R40">
        <v>8.7449999999999992</v>
      </c>
      <c r="S40">
        <v>9.3160000000000007</v>
      </c>
    </row>
    <row r="41" spans="1:19" x14ac:dyDescent="0.2">
      <c r="A41">
        <v>-332</v>
      </c>
      <c r="B41">
        <v>69.19</v>
      </c>
      <c r="C41">
        <v>1.012</v>
      </c>
      <c r="D41">
        <v>0.98499999999999999</v>
      </c>
      <c r="E41">
        <v>1.022</v>
      </c>
      <c r="F41">
        <v>1.0389999999999999</v>
      </c>
      <c r="G41">
        <v>1.0029999999999999</v>
      </c>
      <c r="H41" s="4">
        <f t="shared" si="0"/>
        <v>6.1030447450831915E-3</v>
      </c>
      <c r="I41" s="4">
        <f t="shared" si="1"/>
        <v>2.5700155440993577</v>
      </c>
      <c r="J41" s="4">
        <f t="shared" si="1"/>
        <v>463.52327664744843</v>
      </c>
      <c r="K41" s="4">
        <f t="shared" si="2"/>
        <v>44.376385326375647</v>
      </c>
      <c r="M41" t="s">
        <v>73</v>
      </c>
      <c r="N41" t="s">
        <v>37</v>
      </c>
      <c r="O41">
        <v>0.217</v>
      </c>
      <c r="P41">
        <v>6.5000000000000002E-2</v>
      </c>
      <c r="Q41">
        <v>7.4999999999999997E-2</v>
      </c>
      <c r="R41">
        <v>6.4000000000000001E-2</v>
      </c>
      <c r="S41">
        <v>8.5000000000000006E-2</v>
      </c>
    </row>
    <row r="42" spans="1:19" x14ac:dyDescent="0.2">
      <c r="A42">
        <v>-331</v>
      </c>
      <c r="B42">
        <v>71.290000000000006</v>
      </c>
      <c r="C42">
        <v>1.0149999999999999</v>
      </c>
      <c r="D42">
        <v>0.98299999999999998</v>
      </c>
      <c r="E42">
        <v>1.024</v>
      </c>
      <c r="F42">
        <v>1.0369999999999999</v>
      </c>
      <c r="G42">
        <v>1.014</v>
      </c>
      <c r="H42" s="4">
        <f t="shared" si="0"/>
        <v>6.5313806690997511E-3</v>
      </c>
      <c r="I42" s="4">
        <f t="shared" si="1"/>
        <v>2.6472694235405991</v>
      </c>
      <c r="J42" s="4">
        <f t="shared" si="1"/>
        <v>455.82175063452195</v>
      </c>
      <c r="K42" s="4">
        <f t="shared" si="2"/>
        <v>45.858805442738593</v>
      </c>
      <c r="M42" t="s">
        <v>74</v>
      </c>
      <c r="N42" t="s">
        <v>37</v>
      </c>
      <c r="O42">
        <v>9.5210000000000008</v>
      </c>
      <c r="P42">
        <v>9.15</v>
      </c>
      <c r="Q42">
        <v>9.2439999999999998</v>
      </c>
      <c r="R42">
        <v>8.9410000000000007</v>
      </c>
      <c r="S42">
        <v>9.5210000000000008</v>
      </c>
    </row>
    <row r="43" spans="1:19" x14ac:dyDescent="0.2">
      <c r="A43">
        <v>-330</v>
      </c>
      <c r="B43">
        <v>73.45</v>
      </c>
      <c r="C43">
        <v>1.0129999999999999</v>
      </c>
      <c r="D43">
        <v>0.98099999999999998</v>
      </c>
      <c r="E43">
        <v>1.0229999999999999</v>
      </c>
      <c r="F43">
        <v>1.038</v>
      </c>
      <c r="G43">
        <v>1.008</v>
      </c>
      <c r="H43" s="4">
        <f t="shared" si="0"/>
        <v>6.972592239689851E-3</v>
      </c>
      <c r="I43" s="4">
        <f t="shared" si="1"/>
        <v>2.7232397153130194</v>
      </c>
      <c r="J43" s="4">
        <f t="shared" si="1"/>
        <v>447.91310467040546</v>
      </c>
      <c r="K43" s="4">
        <f t="shared" si="2"/>
        <v>47.155171241120158</v>
      </c>
      <c r="M43" t="s">
        <v>75</v>
      </c>
      <c r="N43" t="s">
        <v>37</v>
      </c>
      <c r="O43">
        <v>8.5410000000000004</v>
      </c>
      <c r="P43">
        <v>8.7739999999999991</v>
      </c>
      <c r="Q43">
        <v>8.8219999999999992</v>
      </c>
      <c r="R43">
        <v>8.5410000000000004</v>
      </c>
      <c r="S43">
        <v>9.0830000000000002</v>
      </c>
    </row>
    <row r="44" spans="1:19" x14ac:dyDescent="0.2">
      <c r="A44">
        <v>-329</v>
      </c>
      <c r="B44">
        <v>75.67</v>
      </c>
      <c r="C44">
        <v>1.0109999999999999</v>
      </c>
      <c r="D44">
        <v>0.98299999999999998</v>
      </c>
      <c r="E44">
        <v>1.022</v>
      </c>
      <c r="F44">
        <v>1.032</v>
      </c>
      <c r="G44">
        <v>1.0089999999999999</v>
      </c>
      <c r="H44" s="4">
        <f t="shared" si="0"/>
        <v>7.4264655255753542E-3</v>
      </c>
      <c r="I44" s="4">
        <f t="shared" si="1"/>
        <v>2.7978918994247537</v>
      </c>
      <c r="J44" s="4">
        <f t="shared" si="1"/>
        <v>439.8026847867165</v>
      </c>
      <c r="K44" s="4">
        <f t="shared" si="2"/>
        <v>48.484505481854121</v>
      </c>
      <c r="M44" t="s">
        <v>76</v>
      </c>
      <c r="N44" t="s">
        <v>46</v>
      </c>
      <c r="O44">
        <v>2.4049999999999998</v>
      </c>
      <c r="P44">
        <v>0.72</v>
      </c>
      <c r="Q44">
        <v>0.82499999999999996</v>
      </c>
      <c r="R44">
        <v>0.73099999999999998</v>
      </c>
      <c r="S44">
        <v>0.91500000000000004</v>
      </c>
    </row>
    <row r="45" spans="1:19" x14ac:dyDescent="0.2">
      <c r="A45">
        <v>-328</v>
      </c>
      <c r="B45">
        <v>77.959999999999994</v>
      </c>
      <c r="C45">
        <v>1.012</v>
      </c>
      <c r="D45">
        <v>0.98099999999999998</v>
      </c>
      <c r="E45">
        <v>1.02</v>
      </c>
      <c r="F45">
        <v>1.0289999999999999</v>
      </c>
      <c r="G45">
        <v>1.018</v>
      </c>
      <c r="H45" s="4">
        <f t="shared" si="0"/>
        <v>7.8927808421461465E-3</v>
      </c>
      <c r="I45" s="4">
        <f t="shared" si="1"/>
        <v>2.8711923468892064</v>
      </c>
      <c r="J45" s="4">
        <f t="shared" si="1"/>
        <v>431.49599920333515</v>
      </c>
      <c r="K45" s="4">
        <f t="shared" si="2"/>
        <v>50.001199595956727</v>
      </c>
      <c r="M45" t="s">
        <v>77</v>
      </c>
      <c r="N45" t="s">
        <v>46</v>
      </c>
      <c r="O45">
        <v>94.554000000000002</v>
      </c>
      <c r="P45">
        <v>97.611000000000004</v>
      </c>
      <c r="Q45">
        <v>97.132000000000005</v>
      </c>
      <c r="R45">
        <v>97.668999999999997</v>
      </c>
      <c r="S45">
        <v>97.5</v>
      </c>
    </row>
    <row r="46" spans="1:19" x14ac:dyDescent="0.2">
      <c r="A46">
        <v>-327</v>
      </c>
      <c r="B46">
        <v>80.31</v>
      </c>
      <c r="C46">
        <v>1.01</v>
      </c>
      <c r="D46">
        <v>0.98</v>
      </c>
      <c r="E46">
        <v>1.02</v>
      </c>
      <c r="F46">
        <v>1.026</v>
      </c>
      <c r="G46">
        <v>1.012</v>
      </c>
      <c r="H46" s="4">
        <f t="shared" si="0"/>
        <v>8.3713128999610142E-3</v>
      </c>
      <c r="I46" s="4">
        <f t="shared" si="1"/>
        <v>2.943108346756429</v>
      </c>
      <c r="J46" s="4">
        <f t="shared" si="1"/>
        <v>422.99871597828445</v>
      </c>
      <c r="K46" s="4">
        <f t="shared" si="2"/>
        <v>51.40662363270814</v>
      </c>
      <c r="M46" t="s">
        <v>78</v>
      </c>
      <c r="N46" t="s">
        <v>37</v>
      </c>
      <c r="O46">
        <v>9.0950000000000006</v>
      </c>
      <c r="P46">
        <v>9.09</v>
      </c>
      <c r="Q46">
        <v>9.0860000000000003</v>
      </c>
      <c r="R46">
        <v>8.8650000000000002</v>
      </c>
      <c r="S46">
        <v>9.34</v>
      </c>
    </row>
    <row r="47" spans="1:19" x14ac:dyDescent="0.2">
      <c r="A47">
        <v>-326</v>
      </c>
      <c r="B47">
        <v>82.71</v>
      </c>
      <c r="C47">
        <v>1.008</v>
      </c>
      <c r="D47">
        <v>0.97899999999999998</v>
      </c>
      <c r="E47">
        <v>1.0169999999999999</v>
      </c>
      <c r="F47">
        <v>1.022</v>
      </c>
      <c r="G47">
        <v>1.0129999999999999</v>
      </c>
      <c r="H47" s="4">
        <f t="shared" si="0"/>
        <v>8.8618309577537524E-3</v>
      </c>
      <c r="I47" s="4">
        <f t="shared" si="1"/>
        <v>3.0136081327528097</v>
      </c>
      <c r="J47" s="4">
        <f t="shared" si="1"/>
        <v>414.31666032687446</v>
      </c>
      <c r="K47" s="4">
        <f t="shared" si="2"/>
        <v>52.838032024254773</v>
      </c>
      <c r="M47" t="s">
        <v>79</v>
      </c>
      <c r="N47" t="s">
        <v>37</v>
      </c>
      <c r="O47">
        <v>9.0960000000000001</v>
      </c>
      <c r="P47">
        <v>9.09</v>
      </c>
      <c r="Q47">
        <v>9.0860000000000003</v>
      </c>
      <c r="R47">
        <v>8.8659999999999997</v>
      </c>
      <c r="S47">
        <v>9.34</v>
      </c>
    </row>
    <row r="48" spans="1:19" x14ac:dyDescent="0.2">
      <c r="A48">
        <v>-325</v>
      </c>
      <c r="B48">
        <v>85.17</v>
      </c>
      <c r="C48">
        <v>1.006</v>
      </c>
      <c r="D48">
        <v>0.97399999999999998</v>
      </c>
      <c r="E48">
        <v>1.0169999999999999</v>
      </c>
      <c r="F48">
        <v>1.02</v>
      </c>
      <c r="G48">
        <v>1.0129999999999999</v>
      </c>
      <c r="H48" s="4">
        <f t="shared" si="0"/>
        <v>9.3640989798792207E-3</v>
      </c>
      <c r="I48" s="4">
        <f t="shared" si="1"/>
        <v>3.0826609094739554</v>
      </c>
      <c r="J48" s="4">
        <f t="shared" si="1"/>
        <v>405.45581181694604</v>
      </c>
      <c r="K48" s="4">
        <f t="shared" si="2"/>
        <v>54.301610314567419</v>
      </c>
      <c r="M48" t="s">
        <v>80</v>
      </c>
      <c r="N48" t="s">
        <v>37</v>
      </c>
      <c r="O48">
        <v>0.188</v>
      </c>
      <c r="P48">
        <v>0.08</v>
      </c>
      <c r="Q48">
        <v>8.8999999999999996E-2</v>
      </c>
      <c r="R48">
        <v>7.0000000000000007E-2</v>
      </c>
      <c r="S48">
        <v>9.4E-2</v>
      </c>
    </row>
    <row r="49" spans="1:19" x14ac:dyDescent="0.2">
      <c r="A49">
        <v>-324</v>
      </c>
      <c r="B49">
        <v>87.69</v>
      </c>
      <c r="C49">
        <v>1.0049999999999999</v>
      </c>
      <c r="D49">
        <v>0.97499999999999998</v>
      </c>
      <c r="E49">
        <v>1.018</v>
      </c>
      <c r="F49">
        <v>1.02</v>
      </c>
      <c r="G49">
        <v>1.008</v>
      </c>
      <c r="H49" s="4">
        <f t="shared" si="0"/>
        <v>9.8778757981248799E-3</v>
      </c>
      <c r="I49" s="4">
        <f t="shared" si="1"/>
        <v>3.1502368781101131</v>
      </c>
      <c r="J49" s="4">
        <f t="shared" si="1"/>
        <v>396.42230114944613</v>
      </c>
      <c r="K49" s="4">
        <f t="shared" si="2"/>
        <v>55.852705179359887</v>
      </c>
      <c r="M49" t="s">
        <v>81</v>
      </c>
      <c r="N49" t="s">
        <v>37</v>
      </c>
      <c r="O49">
        <v>9.76</v>
      </c>
      <c r="P49">
        <v>9.4130000000000003</v>
      </c>
      <c r="Q49">
        <v>9.593</v>
      </c>
      <c r="R49">
        <v>9.16</v>
      </c>
      <c r="S49">
        <v>9.76</v>
      </c>
    </row>
    <row r="50" spans="1:19" x14ac:dyDescent="0.2">
      <c r="A50">
        <v>-323</v>
      </c>
      <c r="B50">
        <v>90.26</v>
      </c>
      <c r="C50">
        <v>1.0049999999999999</v>
      </c>
      <c r="D50">
        <v>0.97299999999999998</v>
      </c>
      <c r="E50">
        <v>1.02</v>
      </c>
      <c r="F50">
        <v>1.02</v>
      </c>
      <c r="G50">
        <v>1.0069999999999999</v>
      </c>
      <c r="H50" s="4">
        <f t="shared" si="0"/>
        <v>1.0402915277809899E-2</v>
      </c>
      <c r="I50" s="4">
        <f t="shared" si="1"/>
        <v>3.2163072616350208</v>
      </c>
      <c r="J50" s="4">
        <f t="shared" si="1"/>
        <v>387.22240681610123</v>
      </c>
      <c r="K50" s="4">
        <f t="shared" si="2"/>
        <v>57.489624466746776</v>
      </c>
      <c r="M50" t="s">
        <v>82</v>
      </c>
      <c r="N50" t="s">
        <v>37</v>
      </c>
      <c r="O50">
        <v>8.6189999999999998</v>
      </c>
      <c r="P50">
        <v>8.6950000000000003</v>
      </c>
      <c r="Q50">
        <v>8.7959999999999994</v>
      </c>
      <c r="R50">
        <v>8.6189999999999998</v>
      </c>
      <c r="S50">
        <v>9.0820000000000007</v>
      </c>
    </row>
    <row r="51" spans="1:19" x14ac:dyDescent="0.2">
      <c r="A51">
        <v>-322</v>
      </c>
      <c r="B51">
        <v>92.89</v>
      </c>
      <c r="C51">
        <v>1.0029999999999999</v>
      </c>
      <c r="D51">
        <v>0.97199999999999998</v>
      </c>
      <c r="E51">
        <v>1.0189999999999999</v>
      </c>
      <c r="F51">
        <v>1.018</v>
      </c>
      <c r="G51">
        <v>1.004</v>
      </c>
      <c r="H51" s="4">
        <f t="shared" si="0"/>
        <v>1.0938966488082402E-2</v>
      </c>
      <c r="I51" s="4">
        <f t="shared" si="1"/>
        <v>3.2808443294377043</v>
      </c>
      <c r="J51" s="4">
        <f t="shared" si="1"/>
        <v>377.86255132243872</v>
      </c>
      <c r="K51" s="4">
        <f t="shared" si="2"/>
        <v>59.047018953165214</v>
      </c>
      <c r="M51" t="s">
        <v>83</v>
      </c>
      <c r="N51" t="s">
        <v>46</v>
      </c>
      <c r="O51">
        <v>2.0630000000000002</v>
      </c>
      <c r="P51">
        <v>0.88400000000000001</v>
      </c>
      <c r="Q51">
        <v>0.97799999999999998</v>
      </c>
      <c r="R51">
        <v>0.79300000000000004</v>
      </c>
      <c r="S51">
        <v>1.0069999999999999</v>
      </c>
    </row>
    <row r="52" spans="1:19" x14ac:dyDescent="0.2">
      <c r="A52">
        <v>-321</v>
      </c>
      <c r="B52">
        <v>95.57</v>
      </c>
      <c r="C52">
        <v>1.0009999999999999</v>
      </c>
      <c r="D52">
        <v>0.97099999999999997</v>
      </c>
      <c r="E52">
        <v>1.0189999999999999</v>
      </c>
      <c r="F52">
        <v>1.018</v>
      </c>
      <c r="G52">
        <v>0.998</v>
      </c>
      <c r="H52" s="4">
        <f t="shared" si="0"/>
        <v>1.148577387632202E-2</v>
      </c>
      <c r="I52" s="4">
        <f t="shared" si="1"/>
        <v>3.3438214213247774</v>
      </c>
      <c r="J52" s="4">
        <f t="shared" si="1"/>
        <v>368.3492972339497</v>
      </c>
      <c r="K52" s="4">
        <f t="shared" si="2"/>
        <v>60.62946616019476</v>
      </c>
      <c r="M52" t="s">
        <v>84</v>
      </c>
      <c r="N52" t="s">
        <v>46</v>
      </c>
      <c r="O52">
        <v>94.757999999999996</v>
      </c>
      <c r="P52">
        <v>95.650999999999996</v>
      </c>
      <c r="Q52">
        <v>96.805000000000007</v>
      </c>
      <c r="R52">
        <v>97.212999999999994</v>
      </c>
      <c r="S52">
        <v>97.233999999999995</v>
      </c>
    </row>
    <row r="53" spans="1:19" x14ac:dyDescent="0.2">
      <c r="A53">
        <v>-320</v>
      </c>
      <c r="B53">
        <v>98.3</v>
      </c>
      <c r="C53">
        <v>0.999</v>
      </c>
      <c r="D53">
        <v>0.96799999999999997</v>
      </c>
      <c r="E53">
        <v>1.022</v>
      </c>
      <c r="F53">
        <v>1.016</v>
      </c>
      <c r="G53">
        <v>0.99</v>
      </c>
      <c r="H53" s="4">
        <f t="shared" si="0"/>
        <v>1.2043077446542816E-2</v>
      </c>
      <c r="I53" s="4">
        <f t="shared" si="1"/>
        <v>3.4052129708637691</v>
      </c>
      <c r="J53" s="4">
        <f t="shared" si="1"/>
        <v>358.68934281357843</v>
      </c>
      <c r="K53" s="4">
        <f t="shared" si="2"/>
        <v>62.236775958410107</v>
      </c>
      <c r="M53" t="s">
        <v>85</v>
      </c>
      <c r="N53" t="s">
        <v>37</v>
      </c>
      <c r="O53">
        <v>6.3E-2</v>
      </c>
      <c r="P53">
        <v>0.10100000000000001</v>
      </c>
      <c r="Q53">
        <v>4.0000000000000001E-3</v>
      </c>
      <c r="R53">
        <v>0.121</v>
      </c>
      <c r="S53">
        <v>2.4E-2</v>
      </c>
    </row>
    <row r="54" spans="1:19" x14ac:dyDescent="0.2">
      <c r="A54">
        <v>-319</v>
      </c>
      <c r="B54">
        <v>101.09</v>
      </c>
      <c r="C54">
        <v>0.998</v>
      </c>
      <c r="D54">
        <v>0.97</v>
      </c>
      <c r="E54">
        <v>1.0209999999999999</v>
      </c>
      <c r="F54">
        <v>1.016</v>
      </c>
      <c r="G54">
        <v>0.98299999999999998</v>
      </c>
      <c r="H54" s="4">
        <f t="shared" si="0"/>
        <v>1.2610612941686777E-2</v>
      </c>
      <c r="I54" s="4">
        <f t="shared" si="1"/>
        <v>3.4649945279993655</v>
      </c>
      <c r="J54" s="4">
        <f t="shared" si="1"/>
        <v>348.88951741640642</v>
      </c>
      <c r="K54" s="4">
        <f t="shared" si="2"/>
        <v>63.93914413164341</v>
      </c>
      <c r="M54" t="s">
        <v>86</v>
      </c>
      <c r="N54" t="s">
        <v>37</v>
      </c>
      <c r="O54">
        <v>6.3E-2</v>
      </c>
      <c r="P54">
        <v>0.10100000000000001</v>
      </c>
      <c r="Q54">
        <v>4.0000000000000001E-3</v>
      </c>
      <c r="R54">
        <v>0.121</v>
      </c>
      <c r="S54">
        <v>2.4E-2</v>
      </c>
    </row>
    <row r="55" spans="1:19" x14ac:dyDescent="0.2">
      <c r="A55">
        <v>-318</v>
      </c>
      <c r="B55">
        <v>103.92</v>
      </c>
      <c r="C55">
        <v>0.997</v>
      </c>
      <c r="D55">
        <v>0.97</v>
      </c>
      <c r="E55">
        <v>1.02</v>
      </c>
      <c r="F55">
        <v>1.0149999999999999</v>
      </c>
      <c r="G55">
        <v>0.98199999999999998</v>
      </c>
      <c r="H55" s="4">
        <f t="shared" si="0"/>
        <v>1.3188112029686672E-2</v>
      </c>
      <c r="I55" s="4">
        <f t="shared" si="1"/>
        <v>3.5231427809020999</v>
      </c>
      <c r="J55" s="4">
        <f t="shared" si="1"/>
        <v>338.95677649964375</v>
      </c>
      <c r="K55" s="4">
        <f t="shared" si="2"/>
        <v>65.663250435839544</v>
      </c>
      <c r="M55" t="s">
        <v>87</v>
      </c>
      <c r="N55" t="s">
        <v>37</v>
      </c>
      <c r="O55">
        <v>6.3E-2</v>
      </c>
      <c r="P55">
        <v>4.2000000000000003E-2</v>
      </c>
      <c r="Q55">
        <v>5.1999999999999998E-2</v>
      </c>
      <c r="R55">
        <v>0.03</v>
      </c>
      <c r="S55">
        <v>3.1E-2</v>
      </c>
    </row>
    <row r="56" spans="1:19" x14ac:dyDescent="0.2">
      <c r="A56">
        <v>-317</v>
      </c>
      <c r="B56">
        <v>106.8</v>
      </c>
      <c r="C56">
        <v>0.997</v>
      </c>
      <c r="D56">
        <v>0.96899999999999997</v>
      </c>
      <c r="E56">
        <v>1.0209999999999999</v>
      </c>
      <c r="F56">
        <v>1.016</v>
      </c>
      <c r="G56">
        <v>0.98299999999999998</v>
      </c>
      <c r="H56" s="4">
        <f t="shared" si="0"/>
        <v>1.3775302493170355E-2</v>
      </c>
      <c r="I56" s="4">
        <f t="shared" si="1"/>
        <v>3.5796355769853738</v>
      </c>
      <c r="J56" s="4">
        <f t="shared" si="1"/>
        <v>328.898196328864</v>
      </c>
      <c r="K56" s="4">
        <f t="shared" si="2"/>
        <v>67.4830171915672</v>
      </c>
      <c r="M56" t="s">
        <v>88</v>
      </c>
      <c r="N56" t="s">
        <v>37</v>
      </c>
      <c r="O56">
        <v>0.50900000000000001</v>
      </c>
      <c r="P56">
        <v>0.436</v>
      </c>
      <c r="Q56">
        <v>0.50900000000000001</v>
      </c>
      <c r="R56">
        <v>0.502</v>
      </c>
      <c r="S56">
        <v>0.32400000000000001</v>
      </c>
    </row>
    <row r="57" spans="1:19" x14ac:dyDescent="0.2">
      <c r="A57">
        <v>-316</v>
      </c>
      <c r="B57">
        <v>109.72</v>
      </c>
      <c r="C57">
        <v>0.999</v>
      </c>
      <c r="D57">
        <v>0.96899999999999997</v>
      </c>
      <c r="E57">
        <v>1.0209999999999999</v>
      </c>
      <c r="F57">
        <v>1.012</v>
      </c>
      <c r="G57">
        <v>0.995</v>
      </c>
      <c r="H57" s="4">
        <f t="shared" si="0"/>
        <v>1.4371908422667917E-2</v>
      </c>
      <c r="I57" s="4">
        <f t="shared" si="1"/>
        <v>3.6344519430401845</v>
      </c>
      <c r="J57" s="4">
        <f t="shared" si="1"/>
        <v>318.72096833951423</v>
      </c>
      <c r="K57" s="4">
        <f t="shared" si="2"/>
        <v>69.46713182255094</v>
      </c>
      <c r="M57" t="s">
        <v>89</v>
      </c>
      <c r="N57" t="s">
        <v>37</v>
      </c>
      <c r="O57">
        <v>-0.371</v>
      </c>
      <c r="P57">
        <v>-0.24299999999999999</v>
      </c>
      <c r="Q57">
        <v>-0.371</v>
      </c>
      <c r="R57">
        <v>6.4000000000000001E-2</v>
      </c>
      <c r="S57">
        <v>-5.5E-2</v>
      </c>
    </row>
    <row r="58" spans="1:19" x14ac:dyDescent="0.2">
      <c r="A58">
        <v>-315</v>
      </c>
      <c r="B58">
        <v>112.69</v>
      </c>
      <c r="C58">
        <v>1.0009999999999999</v>
      </c>
      <c r="D58">
        <v>0.96899999999999997</v>
      </c>
      <c r="E58">
        <v>1.0209999999999999</v>
      </c>
      <c r="F58">
        <v>1.0109999999999999</v>
      </c>
      <c r="G58">
        <v>1.0009999999999999</v>
      </c>
      <c r="H58" s="4">
        <f t="shared" si="0"/>
        <v>1.4977650413174615E-2</v>
      </c>
      <c r="I58" s="4">
        <f t="shared" si="1"/>
        <v>3.6875721044301035</v>
      </c>
      <c r="J58" s="4">
        <f t="shared" si="1"/>
        <v>308.43239311573177</v>
      </c>
      <c r="K58" s="4">
        <f t="shared" si="2"/>
        <v>71.490368751620252</v>
      </c>
      <c r="M58" t="s">
        <v>90</v>
      </c>
      <c r="N58" t="s">
        <v>46</v>
      </c>
      <c r="O58">
        <v>99.99</v>
      </c>
      <c r="P58">
        <v>41.744999999999997</v>
      </c>
      <c r="Q58">
        <v>99.99</v>
      </c>
      <c r="R58">
        <v>24.373000000000001</v>
      </c>
      <c r="S58">
        <v>99.99</v>
      </c>
    </row>
    <row r="59" spans="1:19" x14ac:dyDescent="0.2">
      <c r="A59">
        <v>-314</v>
      </c>
      <c r="B59">
        <v>115.7</v>
      </c>
      <c r="C59">
        <v>1.0029999999999999</v>
      </c>
      <c r="D59">
        <v>0.97199999999999998</v>
      </c>
      <c r="E59">
        <v>1.022</v>
      </c>
      <c r="F59">
        <v>1.01</v>
      </c>
      <c r="G59">
        <v>1.0069999999999999</v>
      </c>
      <c r="H59" s="4">
        <f t="shared" si="0"/>
        <v>1.5592245763912965E-2</v>
      </c>
      <c r="I59" s="4">
        <f t="shared" si="1"/>
        <v>3.7389775032827255</v>
      </c>
      <c r="J59" s="4">
        <f t="shared" si="1"/>
        <v>298.03987408039137</v>
      </c>
      <c r="K59" s="4">
        <f t="shared" si="2"/>
        <v>73.546561447746953</v>
      </c>
      <c r="M59" t="s">
        <v>91</v>
      </c>
      <c r="N59" t="s">
        <v>46</v>
      </c>
      <c r="O59">
        <v>-99.99</v>
      </c>
      <c r="P59">
        <v>-99.99</v>
      </c>
      <c r="Q59">
        <v>-99.99</v>
      </c>
      <c r="R59">
        <v>53.006</v>
      </c>
      <c r="S59">
        <v>-99.99</v>
      </c>
    </row>
    <row r="60" spans="1:19" x14ac:dyDescent="0.2">
      <c r="A60">
        <v>-313</v>
      </c>
      <c r="B60">
        <v>118.76</v>
      </c>
      <c r="C60">
        <v>1.004</v>
      </c>
      <c r="D60">
        <v>0.97299999999999998</v>
      </c>
      <c r="E60">
        <v>1.0209999999999999</v>
      </c>
      <c r="F60">
        <v>1.008</v>
      </c>
      <c r="G60">
        <v>1.0129999999999999</v>
      </c>
      <c r="H60" s="4">
        <f t="shared" si="0"/>
        <v>1.6215408681126753E-2</v>
      </c>
      <c r="I60" s="4">
        <f t="shared" si="1"/>
        <v>3.7886508156294574</v>
      </c>
      <c r="J60" s="4">
        <f t="shared" si="1"/>
        <v>287.55091074950116</v>
      </c>
      <c r="K60" s="4">
        <f t="shared" si="2"/>
        <v>75.566965448378866</v>
      </c>
      <c r="M60" t="s">
        <v>92</v>
      </c>
      <c r="N60" t="s">
        <v>93</v>
      </c>
      <c r="O60">
        <v>2463.75</v>
      </c>
      <c r="P60">
        <v>2453</v>
      </c>
      <c r="Q60">
        <v>2413</v>
      </c>
      <c r="R60">
        <v>2421</v>
      </c>
      <c r="S60">
        <v>2568</v>
      </c>
    </row>
    <row r="61" spans="1:19" x14ac:dyDescent="0.2">
      <c r="A61">
        <v>-312</v>
      </c>
      <c r="B61">
        <v>121.85</v>
      </c>
      <c r="C61">
        <v>1.006</v>
      </c>
      <c r="D61">
        <v>0.97399999999999998</v>
      </c>
      <c r="E61">
        <v>1.022</v>
      </c>
      <c r="F61">
        <v>1.0089999999999999</v>
      </c>
      <c r="G61">
        <v>1.018</v>
      </c>
      <c r="H61" s="4">
        <f t="shared" si="0"/>
        <v>1.6846850483731662E-2</v>
      </c>
      <c r="I61" s="4">
        <f t="shared" si="1"/>
        <v>3.8365759674210409</v>
      </c>
      <c r="J61" s="4">
        <f t="shared" si="1"/>
        <v>276.97309172081134</v>
      </c>
      <c r="K61" s="4">
        <f t="shared" si="2"/>
        <v>77.687580331455209</v>
      </c>
      <c r="M61" t="s">
        <v>94</v>
      </c>
      <c r="N61" t="s">
        <v>93</v>
      </c>
      <c r="O61">
        <v>2502.5520000000001</v>
      </c>
      <c r="P61">
        <v>2487.5160000000001</v>
      </c>
      <c r="Q61">
        <v>2457.3009999999999</v>
      </c>
      <c r="R61">
        <v>2457.6</v>
      </c>
      <c r="S61">
        <v>2607.79</v>
      </c>
    </row>
    <row r="62" spans="1:19" x14ac:dyDescent="0.2">
      <c r="A62">
        <v>-311</v>
      </c>
      <c r="B62">
        <v>124.99</v>
      </c>
      <c r="C62">
        <v>1.0049999999999999</v>
      </c>
      <c r="D62">
        <v>0.97199999999999998</v>
      </c>
      <c r="E62">
        <v>1.0229999999999999</v>
      </c>
      <c r="F62">
        <v>1.008</v>
      </c>
      <c r="G62">
        <v>1.018</v>
      </c>
      <c r="H62" s="4">
        <f t="shared" si="0"/>
        <v>1.7486279811635169E-2</v>
      </c>
      <c r="I62" s="4">
        <f t="shared" si="1"/>
        <v>3.8827381493745095</v>
      </c>
      <c r="J62" s="4">
        <f t="shared" si="1"/>
        <v>266.31408719879346</v>
      </c>
      <c r="K62" s="4">
        <f t="shared" si="2"/>
        <v>79.610327521589596</v>
      </c>
      <c r="M62" t="s">
        <v>95</v>
      </c>
      <c r="N62" t="s">
        <v>93</v>
      </c>
      <c r="O62">
        <v>67.248999999999995</v>
      </c>
      <c r="P62">
        <v>23.06</v>
      </c>
      <c r="Q62">
        <v>29.137</v>
      </c>
      <c r="R62">
        <v>22.739000000000001</v>
      </c>
      <c r="S62">
        <v>28.577000000000002</v>
      </c>
    </row>
    <row r="63" spans="1:19" x14ac:dyDescent="0.2">
      <c r="A63">
        <v>-310</v>
      </c>
      <c r="B63">
        <v>128.16</v>
      </c>
      <c r="C63">
        <v>1.006</v>
      </c>
      <c r="D63">
        <v>0.97399999999999998</v>
      </c>
      <c r="E63">
        <v>1.0249999999999999</v>
      </c>
      <c r="F63">
        <v>1.0109999999999999</v>
      </c>
      <c r="G63">
        <v>1.016</v>
      </c>
      <c r="H63" s="4">
        <f t="shared" si="0"/>
        <v>1.8133402836530921E-2</v>
      </c>
      <c r="I63" s="4">
        <f t="shared" si="1"/>
        <v>3.9271238305743084</v>
      </c>
      <c r="J63" s="4">
        <f t="shared" si="1"/>
        <v>255.58164127481575</v>
      </c>
      <c r="K63" s="4">
        <f t="shared" si="2"/>
        <v>81.710630244393101</v>
      </c>
      <c r="M63" t="s">
        <v>96</v>
      </c>
      <c r="N63" t="s">
        <v>93</v>
      </c>
      <c r="O63">
        <v>2679</v>
      </c>
      <c r="P63">
        <v>2557.4</v>
      </c>
      <c r="Q63">
        <v>2514.8000000000002</v>
      </c>
      <c r="R63">
        <v>2519.8000000000002</v>
      </c>
      <c r="S63">
        <v>2679</v>
      </c>
    </row>
    <row r="64" spans="1:19" x14ac:dyDescent="0.2">
      <c r="A64">
        <v>-309</v>
      </c>
      <c r="B64">
        <v>131.37</v>
      </c>
      <c r="C64">
        <v>1.004</v>
      </c>
      <c r="D64">
        <v>0.97399999999999998</v>
      </c>
      <c r="E64">
        <v>1.0229999999999999</v>
      </c>
      <c r="F64">
        <v>1.0089999999999999</v>
      </c>
      <c r="G64">
        <v>1.0089999999999999</v>
      </c>
      <c r="H64" s="4">
        <f t="shared" si="0"/>
        <v>1.8787923474959972E-2</v>
      </c>
      <c r="I64" s="4">
        <f t="shared" si="1"/>
        <v>3.9697207707867777</v>
      </c>
      <c r="J64" s="4">
        <f t="shared" si="1"/>
        <v>244.78356377067013</v>
      </c>
      <c r="K64" s="4">
        <f t="shared" si="2"/>
        <v>83.590706053835746</v>
      </c>
      <c r="M64" t="s">
        <v>97</v>
      </c>
      <c r="N64" t="s">
        <v>93</v>
      </c>
      <c r="O64">
        <v>2360.6</v>
      </c>
      <c r="P64">
        <v>2397</v>
      </c>
      <c r="Q64">
        <v>2360.6</v>
      </c>
      <c r="R64">
        <v>2388.1999999999998</v>
      </c>
      <c r="S64">
        <v>2540</v>
      </c>
    </row>
    <row r="65" spans="1:19" x14ac:dyDescent="0.2">
      <c r="A65">
        <v>-308</v>
      </c>
      <c r="B65">
        <v>134.61000000000001</v>
      </c>
      <c r="C65">
        <v>1.002</v>
      </c>
      <c r="D65">
        <v>0.97799999999999998</v>
      </c>
      <c r="E65">
        <v>1.0249999999999999</v>
      </c>
      <c r="F65">
        <v>1.0109999999999999</v>
      </c>
      <c r="G65">
        <v>0.99399999999999999</v>
      </c>
      <c r="H65" s="4">
        <f t="shared" si="0"/>
        <v>1.9449543603424435E-2</v>
      </c>
      <c r="I65" s="4">
        <f t="shared" si="1"/>
        <v>4.0105180314152227</v>
      </c>
      <c r="J65" s="4">
        <f t="shared" si="1"/>
        <v>233.92772176333844</v>
      </c>
      <c r="K65" s="4">
        <f t="shared" si="2"/>
        <v>85.481695292292386</v>
      </c>
      <c r="M65" t="s">
        <v>98</v>
      </c>
      <c r="N65" t="s">
        <v>46</v>
      </c>
      <c r="O65">
        <v>2.6869999999999998</v>
      </c>
      <c r="P65">
        <v>0.92700000000000005</v>
      </c>
      <c r="Q65">
        <v>1.1859999999999999</v>
      </c>
      <c r="R65">
        <v>0.92500000000000004</v>
      </c>
      <c r="S65">
        <v>1.0960000000000001</v>
      </c>
    </row>
    <row r="66" spans="1:19" x14ac:dyDescent="0.2">
      <c r="A66">
        <v>-307</v>
      </c>
      <c r="B66">
        <v>137.88999999999999</v>
      </c>
      <c r="C66">
        <v>1.0009999999999999</v>
      </c>
      <c r="D66">
        <v>0.98</v>
      </c>
      <c r="E66">
        <v>1.0269999999999999</v>
      </c>
      <c r="F66">
        <v>1.0109999999999999</v>
      </c>
      <c r="G66">
        <v>0.98599999999999999</v>
      </c>
      <c r="H66" s="4">
        <f t="shared" si="0"/>
        <v>2.0117963275326972E-2</v>
      </c>
      <c r="I66" s="4">
        <f t="shared" si="1"/>
        <v>4.0495059850424457</v>
      </c>
      <c r="J66" s="4">
        <f t="shared" si="1"/>
        <v>223.02203081903116</v>
      </c>
      <c r="K66" s="4">
        <f t="shared" si="2"/>
        <v>87.477211351148426</v>
      </c>
      <c r="M66" t="s">
        <v>99</v>
      </c>
      <c r="N66" t="s">
        <v>46</v>
      </c>
      <c r="O66">
        <v>94.328000000000003</v>
      </c>
      <c r="P66">
        <v>96.361000000000004</v>
      </c>
      <c r="Q66">
        <v>96.064999999999998</v>
      </c>
      <c r="R66">
        <v>97.176000000000002</v>
      </c>
      <c r="S66">
        <v>97.4</v>
      </c>
    </row>
    <row r="67" spans="1:19" x14ac:dyDescent="0.2">
      <c r="A67">
        <v>-306</v>
      </c>
      <c r="B67">
        <v>141.19</v>
      </c>
      <c r="C67">
        <v>0.999</v>
      </c>
      <c r="D67">
        <v>0.97899999999999998</v>
      </c>
      <c r="E67">
        <v>1.0269999999999999</v>
      </c>
      <c r="F67">
        <v>1.012</v>
      </c>
      <c r="G67">
        <v>0.98</v>
      </c>
      <c r="H67" s="4">
        <f t="shared" si="0"/>
        <v>2.0792880939500713E-2</v>
      </c>
      <c r="I67" s="4">
        <f t="shared" si="1"/>
        <v>4.0866763235122843</v>
      </c>
      <c r="J67" s="4">
        <f t="shared" si="1"/>
        <v>212.07444578252856</v>
      </c>
      <c r="K67" s="4">
        <f t="shared" si="2"/>
        <v>89.391763963051091</v>
      </c>
      <c r="M67" t="s">
        <v>100</v>
      </c>
      <c r="N67" t="s">
        <v>49</v>
      </c>
      <c r="O67">
        <v>26.25</v>
      </c>
      <c r="P67">
        <v>25</v>
      </c>
      <c r="Q67">
        <v>26</v>
      </c>
      <c r="R67">
        <v>26</v>
      </c>
      <c r="S67">
        <v>28</v>
      </c>
    </row>
    <row r="68" spans="1:19" x14ac:dyDescent="0.2">
      <c r="A68">
        <v>-305</v>
      </c>
      <c r="B68">
        <v>144.53</v>
      </c>
      <c r="C68">
        <v>0.999</v>
      </c>
      <c r="D68">
        <v>0.97899999999999998</v>
      </c>
      <c r="E68">
        <v>1.028</v>
      </c>
      <c r="F68">
        <v>1.0129999999999999</v>
      </c>
      <c r="G68">
        <v>0.97699999999999998</v>
      </c>
      <c r="H68" s="4">
        <f t="shared" si="0"/>
        <v>2.1473993660086094E-2</v>
      </c>
      <c r="I68" s="4">
        <f t="shared" si="1"/>
        <v>4.122022064476039</v>
      </c>
      <c r="J68" s="4">
        <f t="shared" si="1"/>
        <v>201.0929513897004</v>
      </c>
      <c r="K68" s="4">
        <f t="shared" si="2"/>
        <v>91.50642145746707</v>
      </c>
      <c r="M68" t="s">
        <v>101</v>
      </c>
      <c r="N68" t="s">
        <v>49</v>
      </c>
      <c r="O68">
        <v>25.173999999999999</v>
      </c>
      <c r="P68">
        <v>24.201000000000001</v>
      </c>
      <c r="Q68">
        <v>24.805</v>
      </c>
      <c r="R68">
        <v>24.914000000000001</v>
      </c>
      <c r="S68">
        <v>26.777000000000001</v>
      </c>
    </row>
    <row r="69" spans="1:19" x14ac:dyDescent="0.2">
      <c r="A69">
        <v>-304</v>
      </c>
      <c r="B69">
        <v>147.9</v>
      </c>
      <c r="C69">
        <v>0.998</v>
      </c>
      <c r="D69">
        <v>0.98299999999999998</v>
      </c>
      <c r="E69">
        <v>1.0269999999999999</v>
      </c>
      <c r="F69">
        <v>1.012</v>
      </c>
      <c r="G69">
        <v>0.97099999999999997</v>
      </c>
      <c r="H69" s="4">
        <f t="shared" si="0"/>
        <v>2.2160997337498767E-2</v>
      </c>
      <c r="I69" s="4">
        <f t="shared" si="1"/>
        <v>4.1555375563743224</v>
      </c>
      <c r="J69" s="4">
        <f t="shared" si="1"/>
        <v>190.08555244637293</v>
      </c>
      <c r="K69" s="4">
        <f t="shared" si="2"/>
        <v>93.546339074785436</v>
      </c>
      <c r="M69" t="s">
        <v>102</v>
      </c>
      <c r="N69" t="s">
        <v>49</v>
      </c>
      <c r="O69">
        <v>2.1360000000000001</v>
      </c>
      <c r="P69">
        <v>1.7310000000000001</v>
      </c>
      <c r="Q69">
        <v>2.2639999999999998</v>
      </c>
      <c r="R69">
        <v>1.734</v>
      </c>
      <c r="S69">
        <v>1.8540000000000001</v>
      </c>
    </row>
    <row r="70" spans="1:19" x14ac:dyDescent="0.2">
      <c r="A70">
        <v>-303</v>
      </c>
      <c r="B70">
        <v>151.30000000000001</v>
      </c>
      <c r="C70">
        <v>0.997</v>
      </c>
      <c r="D70">
        <v>0.98</v>
      </c>
      <c r="E70">
        <v>1.028</v>
      </c>
      <c r="F70">
        <v>1.0129999999999999</v>
      </c>
      <c r="G70">
        <v>0.96699999999999997</v>
      </c>
      <c r="H70" s="4">
        <f t="shared" si="0"/>
        <v>2.2853586930227821E-2</v>
      </c>
      <c r="I70" s="4">
        <f t="shared" si="1"/>
        <v>4.1872184817820512</v>
      </c>
      <c r="J70" s="4">
        <f t="shared" si="1"/>
        <v>179.06026382330788</v>
      </c>
      <c r="K70" s="4">
        <f t="shared" si="2"/>
        <v>95.600941021386873</v>
      </c>
      <c r="M70" t="s">
        <v>103</v>
      </c>
      <c r="N70" t="s">
        <v>49</v>
      </c>
      <c r="O70">
        <v>32</v>
      </c>
      <c r="P70">
        <v>30</v>
      </c>
      <c r="Q70">
        <v>32</v>
      </c>
      <c r="R70">
        <v>32</v>
      </c>
      <c r="S70">
        <v>32</v>
      </c>
    </row>
    <row r="71" spans="1:19" x14ac:dyDescent="0.2">
      <c r="A71">
        <v>-302</v>
      </c>
      <c r="B71">
        <v>154.72</v>
      </c>
      <c r="C71">
        <v>0.998</v>
      </c>
      <c r="D71">
        <v>0.98499999999999999</v>
      </c>
      <c r="E71">
        <v>1.0289999999999999</v>
      </c>
      <c r="F71">
        <v>1.012</v>
      </c>
      <c r="G71">
        <v>0.96399999999999997</v>
      </c>
      <c r="H71" s="4">
        <f t="shared" si="0"/>
        <v>2.3551456677191496E-2</v>
      </c>
      <c r="I71" s="4">
        <f t="shared" si="1"/>
        <v>4.2170618590859359</v>
      </c>
      <c r="J71" s="4">
        <f t="shared" si="1"/>
        <v>168.02510009750193</v>
      </c>
      <c r="K71" s="4">
        <f t="shared" si="2"/>
        <v>97.85997012610413</v>
      </c>
      <c r="M71" t="s">
        <v>104</v>
      </c>
      <c r="N71" t="s">
        <v>49</v>
      </c>
      <c r="O71">
        <v>19.396000000000001</v>
      </c>
      <c r="P71">
        <v>19.396000000000001</v>
      </c>
      <c r="Q71">
        <v>20</v>
      </c>
      <c r="R71">
        <v>21</v>
      </c>
      <c r="S71">
        <v>22.396000000000001</v>
      </c>
    </row>
    <row r="72" spans="1:19" x14ac:dyDescent="0.2">
      <c r="A72">
        <v>-301</v>
      </c>
      <c r="B72">
        <v>158.16</v>
      </c>
      <c r="C72">
        <v>0.998</v>
      </c>
      <c r="D72">
        <v>0.98599999999999999</v>
      </c>
      <c r="E72">
        <v>1.0289999999999999</v>
      </c>
      <c r="F72">
        <v>1.0129999999999999</v>
      </c>
      <c r="G72">
        <v>0.96299999999999997</v>
      </c>
      <c r="H72" s="4">
        <f t="shared" si="0"/>
        <v>2.4254300320372485E-2</v>
      </c>
      <c r="I72" s="4">
        <f t="shared" si="1"/>
        <v>4.2450660424355195</v>
      </c>
      <c r="J72" s="4">
        <f t="shared" si="1"/>
        <v>156.98806499464268</v>
      </c>
      <c r="K72" s="4">
        <f t="shared" si="2"/>
        <v>100.03576056841152</v>
      </c>
      <c r="M72" t="s">
        <v>105</v>
      </c>
      <c r="N72" t="s">
        <v>46</v>
      </c>
      <c r="O72">
        <v>8.4849999999999994</v>
      </c>
      <c r="P72">
        <v>7.1520000000000001</v>
      </c>
      <c r="Q72">
        <v>9.1289999999999996</v>
      </c>
      <c r="R72">
        <v>6.9589999999999996</v>
      </c>
      <c r="S72">
        <v>6.9219999999999997</v>
      </c>
    </row>
    <row r="73" spans="1:19" x14ac:dyDescent="0.2">
      <c r="A73">
        <v>-300</v>
      </c>
      <c r="B73">
        <v>161.63</v>
      </c>
      <c r="C73">
        <v>0.995</v>
      </c>
      <c r="D73">
        <v>0.98399999999999999</v>
      </c>
      <c r="E73">
        <v>1.03</v>
      </c>
      <c r="F73">
        <v>1.012</v>
      </c>
      <c r="G73">
        <v>0.95299999999999996</v>
      </c>
      <c r="H73" s="4">
        <f t="shared" si="0"/>
        <v>2.4961811327445071E-2</v>
      </c>
      <c r="I73" s="4">
        <f t="shared" si="1"/>
        <v>4.2712307199346267</v>
      </c>
      <c r="J73" s="4">
        <f t="shared" si="1"/>
        <v>145.957140577746</v>
      </c>
      <c r="K73" s="4">
        <f t="shared" si="2"/>
        <v>101.92321973720451</v>
      </c>
      <c r="M73" t="s">
        <v>106</v>
      </c>
      <c r="N73" t="s">
        <v>46</v>
      </c>
      <c r="O73">
        <v>77.046999999999997</v>
      </c>
      <c r="P73">
        <v>80.144999999999996</v>
      </c>
      <c r="Q73">
        <v>80.629000000000005</v>
      </c>
      <c r="R73">
        <v>84.29</v>
      </c>
      <c r="S73">
        <v>83.638000000000005</v>
      </c>
    </row>
    <row r="74" spans="1:19" x14ac:dyDescent="0.2">
      <c r="A74">
        <v>-299</v>
      </c>
      <c r="B74">
        <v>165.12</v>
      </c>
      <c r="C74">
        <v>0.99399999999999999</v>
      </c>
      <c r="D74">
        <v>0.98699999999999999</v>
      </c>
      <c r="E74">
        <v>1.0309999999999999</v>
      </c>
      <c r="F74">
        <v>1.0129999999999999</v>
      </c>
      <c r="G74">
        <v>0.94399999999999995</v>
      </c>
      <c r="H74" s="4">
        <f t="shared" si="0"/>
        <v>2.5673683114100843E-2</v>
      </c>
      <c r="I74" s="4">
        <f t="shared" si="1"/>
        <v>4.2955569100309177</v>
      </c>
      <c r="J74" s="4">
        <f t="shared" si="1"/>
        <v>134.94027624394712</v>
      </c>
      <c r="K74" s="4">
        <f t="shared" si="2"/>
        <v>104.01935228794575</v>
      </c>
      <c r="M74" t="s">
        <v>107</v>
      </c>
      <c r="N74" t="s">
        <v>49</v>
      </c>
      <c r="O74">
        <v>7.2279999999999998</v>
      </c>
      <c r="P74">
        <v>6.7770000000000001</v>
      </c>
      <c r="Q74">
        <v>5.9939999999999998</v>
      </c>
      <c r="R74">
        <v>6.66</v>
      </c>
      <c r="S74">
        <v>9.48</v>
      </c>
    </row>
    <row r="75" spans="1:19" x14ac:dyDescent="0.2">
      <c r="A75">
        <v>-298</v>
      </c>
      <c r="B75">
        <v>168.63</v>
      </c>
      <c r="C75">
        <v>0.98899999999999999</v>
      </c>
      <c r="D75">
        <v>0.98299999999999998</v>
      </c>
      <c r="E75">
        <v>1.0309999999999999</v>
      </c>
      <c r="F75">
        <v>1.0129999999999999</v>
      </c>
      <c r="G75">
        <v>0.92900000000000005</v>
      </c>
      <c r="H75" s="4">
        <f t="shared" si="0"/>
        <v>2.6389609265772662E-2</v>
      </c>
      <c r="I75" s="4">
        <f t="shared" si="1"/>
        <v>4.3180469560715755</v>
      </c>
      <c r="J75" s="4">
        <f t="shared" si="1"/>
        <v>123.94537753945833</v>
      </c>
      <c r="K75" s="4">
        <f t="shared" si="2"/>
        <v>105.69616072876704</v>
      </c>
      <c r="M75" t="s">
        <v>108</v>
      </c>
      <c r="N75" t="s">
        <v>49</v>
      </c>
      <c r="O75">
        <v>7.3609999999999998</v>
      </c>
      <c r="P75">
        <v>6.883</v>
      </c>
      <c r="Q75">
        <v>6.173</v>
      </c>
      <c r="R75">
        <v>6.766</v>
      </c>
      <c r="S75">
        <v>9.6199999999999992</v>
      </c>
    </row>
    <row r="76" spans="1:19" x14ac:dyDescent="0.2">
      <c r="A76">
        <v>-297</v>
      </c>
      <c r="B76">
        <v>172.16</v>
      </c>
      <c r="C76">
        <v>0.98599999999999999</v>
      </c>
      <c r="D76">
        <v>0.98499999999999999</v>
      </c>
      <c r="E76">
        <v>1.03</v>
      </c>
      <c r="F76">
        <v>1.014</v>
      </c>
      <c r="G76">
        <v>0.91300000000000003</v>
      </c>
      <c r="H76" s="4">
        <f t="shared" si="0"/>
        <v>2.7109283758451258E-2</v>
      </c>
      <c r="I76" s="4">
        <f t="shared" si="1"/>
        <v>4.3387045189948186</v>
      </c>
      <c r="J76" s="4">
        <f t="shared" si="1"/>
        <v>112.98029480266436</v>
      </c>
      <c r="K76" s="4">
        <f t="shared" si="2"/>
        <v>107.58141439622618</v>
      </c>
      <c r="M76" t="s">
        <v>109</v>
      </c>
      <c r="N76" t="s">
        <v>49</v>
      </c>
      <c r="O76">
        <v>1.52</v>
      </c>
      <c r="P76">
        <v>0.624</v>
      </c>
      <c r="Q76">
        <v>0.88400000000000001</v>
      </c>
      <c r="R76">
        <v>0.65800000000000003</v>
      </c>
      <c r="S76">
        <v>0.73299999999999998</v>
      </c>
    </row>
    <row r="77" spans="1:19" x14ac:dyDescent="0.2">
      <c r="A77">
        <v>-296</v>
      </c>
      <c r="B77">
        <v>175.7</v>
      </c>
      <c r="C77">
        <v>0.98499999999999999</v>
      </c>
      <c r="D77">
        <v>0.98399999999999999</v>
      </c>
      <c r="E77">
        <v>1.0309999999999999</v>
      </c>
      <c r="F77">
        <v>1.014</v>
      </c>
      <c r="G77">
        <v>0.91100000000000003</v>
      </c>
      <c r="H77" s="4">
        <f t="shared" si="0"/>
        <v>2.7832401178283728E-2</v>
      </c>
      <c r="I77" s="4">
        <f t="shared" si="1"/>
        <v>4.357534568128596</v>
      </c>
      <c r="J77" s="4">
        <f t="shared" si="1"/>
        <v>102.05281173325531</v>
      </c>
      <c r="K77" s="4">
        <f t="shared" si="2"/>
        <v>109.68217976729797</v>
      </c>
      <c r="M77" t="s">
        <v>110</v>
      </c>
      <c r="N77" t="s">
        <v>49</v>
      </c>
      <c r="O77">
        <v>11.331</v>
      </c>
      <c r="P77">
        <v>8.8710000000000004</v>
      </c>
      <c r="Q77">
        <v>8.4689999999999994</v>
      </c>
      <c r="R77">
        <v>8.8460000000000001</v>
      </c>
      <c r="S77">
        <v>11.331</v>
      </c>
    </row>
    <row r="78" spans="1:19" x14ac:dyDescent="0.2">
      <c r="A78">
        <v>-295</v>
      </c>
      <c r="B78">
        <v>179.26</v>
      </c>
      <c r="C78">
        <v>0.98799999999999999</v>
      </c>
      <c r="D78">
        <v>0.98499999999999999</v>
      </c>
      <c r="E78">
        <v>1.0329999999999999</v>
      </c>
      <c r="F78">
        <v>1.0169999999999999</v>
      </c>
      <c r="G78">
        <v>0.91900000000000004</v>
      </c>
      <c r="H78" s="4">
        <f t="shared" ref="H78:H141" si="3">(((0.5*$B$7)+$C$7)-((0.5*$B$7)*COS(RADIANS(A78)))-($C$7*COS(ASIN(((0.5*$B$7)/$C$7)*SIN(RADIANS(A78))))))</f>
        <v>2.8558656939638494E-2</v>
      </c>
      <c r="I78" s="4">
        <f t="shared" ref="I78:J141" si="4">(H79-H78)/$I$10</f>
        <v>4.3745433700841385</v>
      </c>
      <c r="J78" s="4">
        <f t="shared" si="4"/>
        <v>91.170633825468528</v>
      </c>
      <c r="K78" s="4">
        <f t="shared" ref="K78:K141" si="5">((C78*100000)*(B78*0.000001))/(($I$9+$I$8)*287)</f>
        <v>112.24536525136469</v>
      </c>
      <c r="M78" t="s">
        <v>111</v>
      </c>
      <c r="N78" t="s">
        <v>49</v>
      </c>
      <c r="O78">
        <v>4.12</v>
      </c>
      <c r="P78">
        <v>5.26</v>
      </c>
      <c r="Q78">
        <v>4.12</v>
      </c>
      <c r="R78">
        <v>5.1139999999999999</v>
      </c>
      <c r="S78">
        <v>7.3739999999999997</v>
      </c>
    </row>
    <row r="79" spans="1:19" x14ac:dyDescent="0.2">
      <c r="A79">
        <v>-294</v>
      </c>
      <c r="B79">
        <v>182.83</v>
      </c>
      <c r="C79">
        <v>0.99</v>
      </c>
      <c r="D79">
        <v>0.98599999999999999</v>
      </c>
      <c r="E79">
        <v>1.0329999999999999</v>
      </c>
      <c r="F79">
        <v>1.0149999999999999</v>
      </c>
      <c r="G79">
        <v>0.92700000000000005</v>
      </c>
      <c r="H79" s="4">
        <f t="shared" si="3"/>
        <v>2.9287747501319183E-2</v>
      </c>
      <c r="I79" s="4">
        <f t="shared" si="4"/>
        <v>4.3897384757217166</v>
      </c>
      <c r="J79" s="4">
        <f t="shared" si="4"/>
        <v>80.341376793358066</v>
      </c>
      <c r="K79" s="4">
        <f t="shared" si="5"/>
        <v>114.71249734975423</v>
      </c>
      <c r="M79" t="s">
        <v>112</v>
      </c>
      <c r="N79" t="s">
        <v>46</v>
      </c>
      <c r="O79">
        <v>20.646999999999998</v>
      </c>
      <c r="P79">
        <v>9.0670000000000002</v>
      </c>
      <c r="Q79">
        <v>14.324</v>
      </c>
      <c r="R79">
        <v>9.7210000000000001</v>
      </c>
      <c r="S79">
        <v>7.617</v>
      </c>
    </row>
    <row r="80" spans="1:19" x14ac:dyDescent="0.2">
      <c r="A80">
        <v>-293</v>
      </c>
      <c r="B80">
        <v>186.42</v>
      </c>
      <c r="C80">
        <v>0.99099999999999999</v>
      </c>
      <c r="D80">
        <v>0.98399999999999999</v>
      </c>
      <c r="E80">
        <v>1.032</v>
      </c>
      <c r="F80">
        <v>1.016</v>
      </c>
      <c r="G80">
        <v>0.93400000000000005</v>
      </c>
      <c r="H80" s="4">
        <f t="shared" si="3"/>
        <v>3.0019370580606136E-2</v>
      </c>
      <c r="I80" s="4">
        <f t="shared" si="4"/>
        <v>4.4031287051872763</v>
      </c>
      <c r="J80" s="4">
        <f t="shared" si="4"/>
        <v>69.572554917129992</v>
      </c>
      <c r="K80" s="4">
        <f t="shared" si="5"/>
        <v>117.0831070765507</v>
      </c>
      <c r="M80" t="s">
        <v>113</v>
      </c>
      <c r="N80" t="s">
        <v>46</v>
      </c>
      <c r="O80">
        <v>55.972999999999999</v>
      </c>
      <c r="P80">
        <v>76.417000000000002</v>
      </c>
      <c r="Q80">
        <v>66.741</v>
      </c>
      <c r="R80">
        <v>75.585999999999999</v>
      </c>
      <c r="S80">
        <v>76.653000000000006</v>
      </c>
    </row>
    <row r="81" spans="1:19" x14ac:dyDescent="0.2">
      <c r="A81">
        <v>-292</v>
      </c>
      <c r="B81">
        <v>190.02</v>
      </c>
      <c r="C81">
        <v>0.99299999999999999</v>
      </c>
      <c r="D81">
        <v>0.98699999999999999</v>
      </c>
      <c r="E81">
        <v>1.0329999999999999</v>
      </c>
      <c r="F81">
        <v>1.0129999999999999</v>
      </c>
      <c r="G81">
        <v>0.94</v>
      </c>
      <c r="H81" s="4">
        <f t="shared" si="3"/>
        <v>3.0753225364804015E-2</v>
      </c>
      <c r="I81" s="4">
        <f t="shared" si="4"/>
        <v>4.4147241310067979</v>
      </c>
      <c r="J81" s="4">
        <f t="shared" si="4"/>
        <v>58.871569492355391</v>
      </c>
      <c r="K81" s="4">
        <f t="shared" si="5"/>
        <v>119.58498215859572</v>
      </c>
      <c r="M81" t="s">
        <v>114</v>
      </c>
      <c r="N81" t="s">
        <v>49</v>
      </c>
      <c r="O81">
        <v>8.7349999999999994</v>
      </c>
      <c r="P81">
        <v>8.2059999999999995</v>
      </c>
      <c r="Q81">
        <v>7.4829999999999997</v>
      </c>
      <c r="R81">
        <v>8.2509999999999994</v>
      </c>
      <c r="S81">
        <v>11</v>
      </c>
    </row>
    <row r="82" spans="1:19" x14ac:dyDescent="0.2">
      <c r="A82">
        <v>-291</v>
      </c>
      <c r="B82">
        <v>193.62</v>
      </c>
      <c r="C82">
        <v>0.98899999999999999</v>
      </c>
      <c r="D82">
        <v>0.98299999999999998</v>
      </c>
      <c r="E82">
        <v>1.0269999999999999</v>
      </c>
      <c r="F82">
        <v>1.014</v>
      </c>
      <c r="G82">
        <v>0.93400000000000005</v>
      </c>
      <c r="H82" s="4">
        <f t="shared" si="3"/>
        <v>3.1489012719971815E-2</v>
      </c>
      <c r="I82" s="4">
        <f t="shared" si="4"/>
        <v>4.4245360592555238</v>
      </c>
      <c r="J82" s="4">
        <f t="shared" si="4"/>
        <v>48.245697250262509</v>
      </c>
      <c r="K82" s="4">
        <f t="shared" si="5"/>
        <v>121.35972626640502</v>
      </c>
      <c r="M82" t="s">
        <v>115</v>
      </c>
      <c r="N82" t="s">
        <v>49</v>
      </c>
      <c r="O82">
        <v>8.8580000000000005</v>
      </c>
      <c r="P82">
        <v>8.3030000000000008</v>
      </c>
      <c r="Q82">
        <v>7.665</v>
      </c>
      <c r="R82">
        <v>8.35</v>
      </c>
      <c r="S82">
        <v>11.116</v>
      </c>
    </row>
    <row r="83" spans="1:19" x14ac:dyDescent="0.2">
      <c r="A83">
        <v>-290</v>
      </c>
      <c r="B83">
        <v>197.24</v>
      </c>
      <c r="C83">
        <v>0.98899999999999999</v>
      </c>
      <c r="D83">
        <v>0.98299999999999998</v>
      </c>
      <c r="E83">
        <v>1.03</v>
      </c>
      <c r="F83">
        <v>1.016</v>
      </c>
      <c r="G83">
        <v>0.92700000000000005</v>
      </c>
      <c r="H83" s="4">
        <f t="shared" si="3"/>
        <v>3.2226435396514402E-2</v>
      </c>
      <c r="I83" s="4">
        <f t="shared" si="4"/>
        <v>4.4325770087972343</v>
      </c>
      <c r="J83" s="4">
        <f t="shared" si="4"/>
        <v>37.702078928836258</v>
      </c>
      <c r="K83" s="4">
        <f t="shared" si="5"/>
        <v>123.62871815300961</v>
      </c>
      <c r="M83" t="s">
        <v>116</v>
      </c>
      <c r="N83" t="s">
        <v>49</v>
      </c>
      <c r="O83">
        <v>1.5609999999999999</v>
      </c>
      <c r="P83">
        <v>0.68899999999999995</v>
      </c>
      <c r="Q83">
        <v>0.996</v>
      </c>
      <c r="R83">
        <v>0.73199999999999998</v>
      </c>
      <c r="S83">
        <v>0.80800000000000005</v>
      </c>
    </row>
    <row r="84" spans="1:19" x14ac:dyDescent="0.2">
      <c r="A84">
        <v>-289</v>
      </c>
      <c r="B84">
        <v>200.86</v>
      </c>
      <c r="C84">
        <v>0.98899999999999999</v>
      </c>
      <c r="D84">
        <v>0.98499999999999999</v>
      </c>
      <c r="E84">
        <v>1.03</v>
      </c>
      <c r="F84">
        <v>1.0129999999999999</v>
      </c>
      <c r="G84">
        <v>0.93</v>
      </c>
      <c r="H84" s="4">
        <f t="shared" si="3"/>
        <v>3.2965198231313941E-2</v>
      </c>
      <c r="I84" s="4">
        <f t="shared" si="4"/>
        <v>4.438860688618707</v>
      </c>
      <c r="J84" s="4">
        <f t="shared" si="4"/>
        <v>27.247707979904945</v>
      </c>
      <c r="K84" s="4">
        <f t="shared" si="5"/>
        <v>125.89771003961424</v>
      </c>
      <c r="M84" t="s">
        <v>117</v>
      </c>
      <c r="N84" t="s">
        <v>49</v>
      </c>
      <c r="O84">
        <v>13.003</v>
      </c>
      <c r="P84">
        <v>10.750999999999999</v>
      </c>
      <c r="Q84">
        <v>10.26</v>
      </c>
      <c r="R84">
        <v>10.706</v>
      </c>
      <c r="S84">
        <v>13.003</v>
      </c>
    </row>
    <row r="85" spans="1:19" x14ac:dyDescent="0.2">
      <c r="A85">
        <v>-288</v>
      </c>
      <c r="B85">
        <v>204.49</v>
      </c>
      <c r="C85">
        <v>0.98899999999999999</v>
      </c>
      <c r="D85">
        <v>0.98399999999999999</v>
      </c>
      <c r="E85">
        <v>1.0309999999999999</v>
      </c>
      <c r="F85">
        <v>1.0129999999999999</v>
      </c>
      <c r="G85">
        <v>0.92900000000000005</v>
      </c>
      <c r="H85" s="4">
        <f t="shared" si="3"/>
        <v>3.3705008346083726E-2</v>
      </c>
      <c r="I85" s="4">
        <f t="shared" si="4"/>
        <v>4.4434019732820245</v>
      </c>
      <c r="J85" s="4">
        <f t="shared" si="4"/>
        <v>16.889419405030637</v>
      </c>
      <c r="K85" s="4">
        <f t="shared" si="5"/>
        <v>128.17296985960726</v>
      </c>
      <c r="M85" t="s">
        <v>118</v>
      </c>
      <c r="N85" t="s">
        <v>49</v>
      </c>
      <c r="O85">
        <v>5.36</v>
      </c>
      <c r="P85">
        <v>6.4089999999999998</v>
      </c>
      <c r="Q85">
        <v>5.36</v>
      </c>
      <c r="R85">
        <v>6.6139999999999999</v>
      </c>
      <c r="S85">
        <v>8.5890000000000004</v>
      </c>
    </row>
    <row r="86" spans="1:19" x14ac:dyDescent="0.2">
      <c r="A86">
        <v>-287</v>
      </c>
      <c r="B86">
        <v>208.12</v>
      </c>
      <c r="C86">
        <v>0.98799999999999999</v>
      </c>
      <c r="D86">
        <v>0.98299999999999998</v>
      </c>
      <c r="E86">
        <v>1.0289999999999999</v>
      </c>
      <c r="F86">
        <v>1.012</v>
      </c>
      <c r="G86">
        <v>0.92600000000000005</v>
      </c>
      <c r="H86" s="4">
        <f t="shared" si="3"/>
        <v>3.444557534163073E-2</v>
      </c>
      <c r="I86" s="4">
        <f t="shared" si="4"/>
        <v>4.4462168765161962</v>
      </c>
      <c r="J86" s="4">
        <f t="shared" si="4"/>
        <v>6.6338788772242197</v>
      </c>
      <c r="K86" s="4">
        <f t="shared" si="5"/>
        <v>130.31633055960071</v>
      </c>
      <c r="M86" t="s">
        <v>119</v>
      </c>
      <c r="N86" t="s">
        <v>46</v>
      </c>
      <c r="O86">
        <v>17.616</v>
      </c>
      <c r="P86">
        <v>8.3000000000000007</v>
      </c>
      <c r="Q86">
        <v>12.987</v>
      </c>
      <c r="R86">
        <v>8.7650000000000006</v>
      </c>
      <c r="S86">
        <v>7.27</v>
      </c>
    </row>
    <row r="87" spans="1:19" x14ac:dyDescent="0.2">
      <c r="A87">
        <v>-286</v>
      </c>
      <c r="B87">
        <v>211.75</v>
      </c>
      <c r="C87">
        <v>0.98599999999999999</v>
      </c>
      <c r="D87">
        <v>0.98399999999999999</v>
      </c>
      <c r="E87">
        <v>1.032</v>
      </c>
      <c r="F87">
        <v>1.0129999999999999</v>
      </c>
      <c r="G87">
        <v>0.91600000000000004</v>
      </c>
      <c r="H87" s="4">
        <f t="shared" si="3"/>
        <v>3.5186611487716762E-2</v>
      </c>
      <c r="I87" s="4">
        <f t="shared" si="4"/>
        <v>4.4473225229957336</v>
      </c>
      <c r="J87" s="4">
        <f t="shared" si="4"/>
        <v>-3.5124279434946004</v>
      </c>
      <c r="K87" s="4">
        <f t="shared" si="5"/>
        <v>132.32089044145502</v>
      </c>
      <c r="M87" t="s">
        <v>120</v>
      </c>
      <c r="N87" t="s">
        <v>46</v>
      </c>
      <c r="O87">
        <v>60.506999999999998</v>
      </c>
      <c r="P87">
        <v>77.186999999999998</v>
      </c>
      <c r="Q87">
        <v>69.924000000000007</v>
      </c>
      <c r="R87">
        <v>79.215000000000003</v>
      </c>
      <c r="S87">
        <v>77.263000000000005</v>
      </c>
    </row>
    <row r="88" spans="1:19" x14ac:dyDescent="0.2">
      <c r="A88">
        <v>-285</v>
      </c>
      <c r="B88">
        <v>215.38</v>
      </c>
      <c r="C88">
        <v>0.98499999999999999</v>
      </c>
      <c r="D88">
        <v>0.98399999999999999</v>
      </c>
      <c r="E88">
        <v>1.0309999999999999</v>
      </c>
      <c r="F88">
        <v>1.0129999999999999</v>
      </c>
      <c r="G88">
        <v>0.90900000000000003</v>
      </c>
      <c r="H88" s="4">
        <f t="shared" si="3"/>
        <v>3.5927831908216051E-2</v>
      </c>
      <c r="I88" s="4">
        <f t="shared" si="4"/>
        <v>4.4467371183384845</v>
      </c>
      <c r="J88" s="4">
        <f t="shared" si="4"/>
        <v>-13.543205725888185</v>
      </c>
      <c r="K88" s="4">
        <f t="shared" si="5"/>
        <v>134.45274831121591</v>
      </c>
      <c r="M88" t="s">
        <v>121</v>
      </c>
      <c r="N88" t="s">
        <v>49</v>
      </c>
      <c r="O88">
        <v>10.499000000000001</v>
      </c>
      <c r="P88">
        <v>9.8940000000000001</v>
      </c>
      <c r="Q88">
        <v>9.26</v>
      </c>
      <c r="R88">
        <v>10.125999999999999</v>
      </c>
      <c r="S88">
        <v>12.717000000000001</v>
      </c>
    </row>
    <row r="89" spans="1:19" x14ac:dyDescent="0.2">
      <c r="A89">
        <v>-284</v>
      </c>
      <c r="B89">
        <v>219.02</v>
      </c>
      <c r="C89">
        <v>0.98299999999999998</v>
      </c>
      <c r="D89">
        <v>0.98399999999999999</v>
      </c>
      <c r="E89">
        <v>1.0309999999999999</v>
      </c>
      <c r="F89">
        <v>1.014</v>
      </c>
      <c r="G89">
        <v>0.90300000000000002</v>
      </c>
      <c r="H89" s="4">
        <f t="shared" si="3"/>
        <v>3.6668954761272465E-2</v>
      </c>
      <c r="I89" s="4">
        <f t="shared" si="4"/>
        <v>4.4444799173841698</v>
      </c>
      <c r="J89" s="4">
        <f t="shared" si="4"/>
        <v>-23.452359521389354</v>
      </c>
      <c r="K89" s="4">
        <f t="shared" si="5"/>
        <v>136.44743413824807</v>
      </c>
      <c r="M89" t="s">
        <v>122</v>
      </c>
      <c r="N89" t="s">
        <v>49</v>
      </c>
      <c r="O89">
        <v>10.613</v>
      </c>
      <c r="P89">
        <v>9.9779999999999998</v>
      </c>
      <c r="Q89">
        <v>9.4160000000000004</v>
      </c>
      <c r="R89">
        <v>10.215999999999999</v>
      </c>
      <c r="S89">
        <v>12.843</v>
      </c>
    </row>
    <row r="90" spans="1:19" x14ac:dyDescent="0.2">
      <c r="A90">
        <v>-283</v>
      </c>
      <c r="B90">
        <v>222.65</v>
      </c>
      <c r="C90">
        <v>0.98299999999999998</v>
      </c>
      <c r="D90">
        <v>0.98299999999999998</v>
      </c>
      <c r="E90">
        <v>1.032</v>
      </c>
      <c r="F90">
        <v>1.0149999999999999</v>
      </c>
      <c r="G90">
        <v>0.90300000000000002</v>
      </c>
      <c r="H90" s="4">
        <f t="shared" si="3"/>
        <v>3.7409701414169827E-2</v>
      </c>
      <c r="I90" s="4">
        <f t="shared" si="4"/>
        <v>4.4405711907972716</v>
      </c>
      <c r="J90" s="4">
        <f t="shared" si="4"/>
        <v>-33.234004352511448</v>
      </c>
      <c r="K90" s="4">
        <f t="shared" si="5"/>
        <v>138.70889056196208</v>
      </c>
      <c r="M90" t="s">
        <v>123</v>
      </c>
      <c r="N90" t="s">
        <v>49</v>
      </c>
      <c r="O90">
        <v>1.6</v>
      </c>
      <c r="P90">
        <v>0.76500000000000001</v>
      </c>
      <c r="Q90">
        <v>1.1020000000000001</v>
      </c>
      <c r="R90">
        <v>0.82</v>
      </c>
      <c r="S90">
        <v>0.9</v>
      </c>
    </row>
    <row r="91" spans="1:19" x14ac:dyDescent="0.2">
      <c r="A91">
        <v>-282</v>
      </c>
      <c r="B91">
        <v>226.27</v>
      </c>
      <c r="C91">
        <v>0.98299999999999998</v>
      </c>
      <c r="D91">
        <v>0.98499999999999999</v>
      </c>
      <c r="E91">
        <v>1.032</v>
      </c>
      <c r="F91">
        <v>1.0129999999999999</v>
      </c>
      <c r="G91">
        <v>0.90300000000000002</v>
      </c>
      <c r="H91" s="4">
        <f t="shared" si="3"/>
        <v>3.8149796612636039E-2</v>
      </c>
      <c r="I91" s="4">
        <f t="shared" si="4"/>
        <v>4.435032190071853</v>
      </c>
      <c r="J91" s="4">
        <f t="shared" si="4"/>
        <v>-42.882474463379339</v>
      </c>
      <c r="K91" s="4">
        <f t="shared" si="5"/>
        <v>140.96411707817273</v>
      </c>
      <c r="M91" t="s">
        <v>124</v>
      </c>
      <c r="N91" t="s">
        <v>49</v>
      </c>
      <c r="O91">
        <v>14.933999999999999</v>
      </c>
      <c r="P91">
        <v>12.88</v>
      </c>
      <c r="Q91">
        <v>12.217000000000001</v>
      </c>
      <c r="R91">
        <v>12.946</v>
      </c>
      <c r="S91">
        <v>14.933999999999999</v>
      </c>
    </row>
    <row r="92" spans="1:19" x14ac:dyDescent="0.2">
      <c r="A92">
        <v>-281</v>
      </c>
      <c r="B92">
        <v>229.9</v>
      </c>
      <c r="C92">
        <v>0.98499999999999999</v>
      </c>
      <c r="D92">
        <v>0.98699999999999999</v>
      </c>
      <c r="E92">
        <v>1.0329999999999999</v>
      </c>
      <c r="F92">
        <v>1.014</v>
      </c>
      <c r="G92">
        <v>0.90500000000000003</v>
      </c>
      <c r="H92" s="4">
        <f t="shared" si="3"/>
        <v>3.8888968644314681E-2</v>
      </c>
      <c r="I92" s="4">
        <f t="shared" si="4"/>
        <v>4.4278851109946231</v>
      </c>
      <c r="J92" s="4">
        <f t="shared" si="4"/>
        <v>-52.392332037801026</v>
      </c>
      <c r="K92" s="4">
        <f t="shared" si="5"/>
        <v>143.51697853444398</v>
      </c>
      <c r="M92" t="s">
        <v>125</v>
      </c>
      <c r="N92" t="s">
        <v>49</v>
      </c>
      <c r="O92">
        <v>6.94</v>
      </c>
      <c r="P92">
        <v>7.6890000000000001</v>
      </c>
      <c r="Q92">
        <v>6.94</v>
      </c>
      <c r="R92">
        <v>8.2430000000000003</v>
      </c>
      <c r="S92">
        <v>10.131</v>
      </c>
    </row>
    <row r="93" spans="1:19" x14ac:dyDescent="0.2">
      <c r="A93">
        <v>-280</v>
      </c>
      <c r="B93">
        <v>233.51</v>
      </c>
      <c r="C93">
        <v>0.98599999999999999</v>
      </c>
      <c r="D93">
        <v>0.98599999999999999</v>
      </c>
      <c r="E93">
        <v>1.0349999999999999</v>
      </c>
      <c r="F93">
        <v>1.014</v>
      </c>
      <c r="G93">
        <v>0.90700000000000003</v>
      </c>
      <c r="H93" s="4">
        <f t="shared" si="3"/>
        <v>3.9626949496147118E-2</v>
      </c>
      <c r="I93" s="4">
        <f t="shared" si="4"/>
        <v>4.4191530556549896</v>
      </c>
      <c r="J93" s="4">
        <f t="shared" si="4"/>
        <v>-61.758375468620841</v>
      </c>
      <c r="K93" s="4">
        <f t="shared" si="5"/>
        <v>145.91854133168434</v>
      </c>
      <c r="M93" t="s">
        <v>126</v>
      </c>
      <c r="N93" t="s">
        <v>46</v>
      </c>
      <c r="O93">
        <v>15.077999999999999</v>
      </c>
      <c r="P93">
        <v>7.6630000000000003</v>
      </c>
      <c r="Q93">
        <v>11.699</v>
      </c>
      <c r="R93">
        <v>8.0289999999999999</v>
      </c>
      <c r="S93">
        <v>7.0090000000000003</v>
      </c>
    </row>
    <row r="94" spans="1:19" x14ac:dyDescent="0.2">
      <c r="A94">
        <v>-279</v>
      </c>
      <c r="B94">
        <v>237.12</v>
      </c>
      <c r="C94">
        <v>0.98699999999999999</v>
      </c>
      <c r="D94">
        <v>0.99</v>
      </c>
      <c r="E94">
        <v>1.034</v>
      </c>
      <c r="F94">
        <v>1.014</v>
      </c>
      <c r="G94">
        <v>0.90900000000000003</v>
      </c>
      <c r="H94" s="4">
        <f t="shared" si="3"/>
        <v>4.036347500542295E-2</v>
      </c>
      <c r="I94" s="4">
        <f t="shared" si="4"/>
        <v>4.4088599930768861</v>
      </c>
      <c r="J94" s="4">
        <f t="shared" si="4"/>
        <v>-70.975647106566342</v>
      </c>
      <c r="K94" s="4">
        <f t="shared" si="5"/>
        <v>148.3246799104277</v>
      </c>
      <c r="M94" t="s">
        <v>127</v>
      </c>
      <c r="N94" t="s">
        <v>46</v>
      </c>
      <c r="O94">
        <v>65.39</v>
      </c>
      <c r="P94">
        <v>77.055999999999997</v>
      </c>
      <c r="Q94">
        <v>73.700999999999993</v>
      </c>
      <c r="R94">
        <v>80.686999999999998</v>
      </c>
      <c r="S94">
        <v>78.888000000000005</v>
      </c>
    </row>
    <row r="95" spans="1:19" x14ac:dyDescent="0.2">
      <c r="A95">
        <v>-278</v>
      </c>
      <c r="B95">
        <v>240.73</v>
      </c>
      <c r="C95">
        <v>0.98899999999999999</v>
      </c>
      <c r="D95">
        <v>0.98899999999999999</v>
      </c>
      <c r="E95">
        <v>1.0349999999999999</v>
      </c>
      <c r="F95">
        <v>1.0169999999999999</v>
      </c>
      <c r="G95">
        <v>0.91300000000000003</v>
      </c>
      <c r="H95" s="4">
        <f t="shared" si="3"/>
        <v>4.1098285004269097E-2</v>
      </c>
      <c r="I95" s="4">
        <f t="shared" si="4"/>
        <v>4.3970307185591251</v>
      </c>
      <c r="J95" s="4">
        <f t="shared" si="4"/>
        <v>-80.039440384480187</v>
      </c>
      <c r="K95" s="4">
        <f t="shared" si="5"/>
        <v>150.88796045920708</v>
      </c>
      <c r="M95" t="s">
        <v>128</v>
      </c>
      <c r="N95" t="s">
        <v>49</v>
      </c>
      <c r="O95">
        <v>18.064</v>
      </c>
      <c r="P95">
        <v>17.22</v>
      </c>
      <c r="Q95">
        <v>16.948</v>
      </c>
      <c r="R95">
        <v>18.04</v>
      </c>
      <c r="S95">
        <v>20.047999999999998</v>
      </c>
    </row>
    <row r="96" spans="1:19" x14ac:dyDescent="0.2">
      <c r="A96">
        <v>-277</v>
      </c>
      <c r="B96">
        <v>244.32</v>
      </c>
      <c r="C96">
        <v>0.99</v>
      </c>
      <c r="D96">
        <v>0.99099999999999999</v>
      </c>
      <c r="E96">
        <v>1.038</v>
      </c>
      <c r="F96">
        <v>1.0149999999999999</v>
      </c>
      <c r="G96">
        <v>0.91400000000000003</v>
      </c>
      <c r="H96" s="4">
        <f t="shared" si="3"/>
        <v>4.1831123457362285E-2</v>
      </c>
      <c r="I96" s="4">
        <f t="shared" si="4"/>
        <v>4.3836908118283784</v>
      </c>
      <c r="J96" s="4">
        <f t="shared" si="4"/>
        <v>-88.945306450094463</v>
      </c>
      <c r="K96" s="4">
        <f t="shared" si="5"/>
        <v>153.292989949636</v>
      </c>
      <c r="M96" t="s">
        <v>129</v>
      </c>
      <c r="N96" t="s">
        <v>49</v>
      </c>
      <c r="O96">
        <v>18.161999999999999</v>
      </c>
      <c r="P96">
        <v>17.300999999999998</v>
      </c>
      <c r="Q96">
        <v>17.027000000000001</v>
      </c>
      <c r="R96">
        <v>18.113</v>
      </c>
      <c r="S96">
        <v>20.207000000000001</v>
      </c>
    </row>
    <row r="97" spans="1:19" x14ac:dyDescent="0.2">
      <c r="A97">
        <v>-276</v>
      </c>
      <c r="B97">
        <v>247.9</v>
      </c>
      <c r="C97">
        <v>0.98799999999999999</v>
      </c>
      <c r="D97">
        <v>0.99199999999999999</v>
      </c>
      <c r="E97">
        <v>1.038</v>
      </c>
      <c r="F97">
        <v>1.014</v>
      </c>
      <c r="G97">
        <v>0.90800000000000003</v>
      </c>
      <c r="H97" s="4">
        <f t="shared" si="3"/>
        <v>4.2561738592667014E-2</v>
      </c>
      <c r="I97" s="4">
        <f t="shared" si="4"/>
        <v>4.368866594086696</v>
      </c>
      <c r="J97" s="4">
        <f t="shared" si="4"/>
        <v>-97.689060054253929</v>
      </c>
      <c r="K97" s="4">
        <f t="shared" si="5"/>
        <v>155.224958416899</v>
      </c>
      <c r="M97" t="s">
        <v>130</v>
      </c>
      <c r="N97" t="s">
        <v>49</v>
      </c>
      <c r="O97">
        <v>1.7789999999999999</v>
      </c>
      <c r="P97">
        <v>1.163</v>
      </c>
      <c r="Q97">
        <v>1.4550000000000001</v>
      </c>
      <c r="R97">
        <v>1.181</v>
      </c>
      <c r="S97">
        <v>1.2609999999999999</v>
      </c>
    </row>
    <row r="98" spans="1:19" x14ac:dyDescent="0.2">
      <c r="A98">
        <v>-275</v>
      </c>
      <c r="B98">
        <v>251.47</v>
      </c>
      <c r="C98">
        <v>0.98899999999999999</v>
      </c>
      <c r="D98">
        <v>0.996</v>
      </c>
      <c r="E98">
        <v>1.0389999999999999</v>
      </c>
      <c r="F98">
        <v>1.016</v>
      </c>
      <c r="G98">
        <v>0.90400000000000003</v>
      </c>
      <c r="H98" s="4">
        <f t="shared" si="3"/>
        <v>4.3289883025014797E-2</v>
      </c>
      <c r="I98" s="4">
        <f t="shared" si="4"/>
        <v>4.3525850840776537</v>
      </c>
      <c r="J98" s="4">
        <f t="shared" si="4"/>
        <v>-106.26678492564601</v>
      </c>
      <c r="K98" s="4">
        <f t="shared" si="5"/>
        <v>157.61972091836003</v>
      </c>
      <c r="M98" t="s">
        <v>131</v>
      </c>
      <c r="N98" t="s">
        <v>49</v>
      </c>
      <c r="O98">
        <v>24.024000000000001</v>
      </c>
      <c r="P98">
        <v>21.184000000000001</v>
      </c>
      <c r="Q98">
        <v>21.256</v>
      </c>
      <c r="R98">
        <v>22.52</v>
      </c>
      <c r="S98">
        <v>24.024000000000001</v>
      </c>
    </row>
    <row r="99" spans="1:19" x14ac:dyDescent="0.2">
      <c r="A99">
        <v>-274</v>
      </c>
      <c r="B99">
        <v>255.03</v>
      </c>
      <c r="C99">
        <v>0.98899999999999999</v>
      </c>
      <c r="D99">
        <v>0.99399999999999999</v>
      </c>
      <c r="E99">
        <v>1.04</v>
      </c>
      <c r="F99">
        <v>1.016</v>
      </c>
      <c r="G99">
        <v>0.90800000000000003</v>
      </c>
      <c r="H99" s="4">
        <f t="shared" si="3"/>
        <v>4.4015313872361073E-2</v>
      </c>
      <c r="I99" s="4">
        <f t="shared" si="4"/>
        <v>4.3348739532567127</v>
      </c>
      <c r="J99" s="4">
        <f t="shared" si="4"/>
        <v>-114.67483837512837</v>
      </c>
      <c r="K99" s="4">
        <f t="shared" si="5"/>
        <v>159.85110520463419</v>
      </c>
      <c r="M99" t="s">
        <v>132</v>
      </c>
      <c r="N99" t="s">
        <v>49</v>
      </c>
      <c r="O99">
        <v>13.592000000000001</v>
      </c>
      <c r="P99">
        <v>13.808</v>
      </c>
      <c r="Q99">
        <v>13.592000000000001</v>
      </c>
      <c r="R99">
        <v>15.32</v>
      </c>
      <c r="S99">
        <v>17.14</v>
      </c>
    </row>
    <row r="100" spans="1:19" x14ac:dyDescent="0.2">
      <c r="A100">
        <v>-273</v>
      </c>
      <c r="B100">
        <v>258.57</v>
      </c>
      <c r="C100">
        <v>0.99</v>
      </c>
      <c r="D100">
        <v>0.995</v>
      </c>
      <c r="E100">
        <v>1.0409999999999999</v>
      </c>
      <c r="F100">
        <v>1.018</v>
      </c>
      <c r="G100">
        <v>0.90600000000000003</v>
      </c>
      <c r="H100" s="4">
        <f t="shared" si="3"/>
        <v>4.4737792864570525E-2</v>
      </c>
      <c r="I100" s="4">
        <f t="shared" si="4"/>
        <v>4.3157614801941913</v>
      </c>
      <c r="J100" s="4">
        <f t="shared" si="4"/>
        <v>-122.90985526752785</v>
      </c>
      <c r="K100" s="4">
        <f t="shared" si="5"/>
        <v>162.23382617582425</v>
      </c>
      <c r="M100" t="s">
        <v>133</v>
      </c>
      <c r="N100" t="s">
        <v>46</v>
      </c>
      <c r="O100">
        <v>9.7940000000000005</v>
      </c>
      <c r="P100">
        <v>6.72</v>
      </c>
      <c r="Q100">
        <v>8.5440000000000005</v>
      </c>
      <c r="R100">
        <v>6.5229999999999997</v>
      </c>
      <c r="S100">
        <v>6.2389999999999999</v>
      </c>
    </row>
    <row r="101" spans="1:19" x14ac:dyDescent="0.2">
      <c r="A101">
        <v>-272</v>
      </c>
      <c r="B101">
        <v>262.08999999999997</v>
      </c>
      <c r="C101">
        <v>0.98899999999999999</v>
      </c>
      <c r="D101">
        <v>0.997</v>
      </c>
      <c r="E101">
        <v>1.042</v>
      </c>
      <c r="F101">
        <v>1.018</v>
      </c>
      <c r="G101">
        <v>0.89800000000000002</v>
      </c>
      <c r="H101" s="4">
        <f t="shared" si="3"/>
        <v>4.545708644460289E-2</v>
      </c>
      <c r="I101" s="4">
        <f t="shared" si="4"/>
        <v>4.2952765043162699</v>
      </c>
      <c r="J101" s="4">
        <f t="shared" si="4"/>
        <v>-130.96875127804887</v>
      </c>
      <c r="K101" s="4">
        <f t="shared" si="5"/>
        <v>164.276266176852</v>
      </c>
      <c r="M101" t="s">
        <v>134</v>
      </c>
      <c r="N101" t="s">
        <v>46</v>
      </c>
      <c r="O101">
        <v>74.837000000000003</v>
      </c>
      <c r="P101">
        <v>79.808999999999997</v>
      </c>
      <c r="Q101">
        <v>79.825999999999993</v>
      </c>
      <c r="R101">
        <v>84.581000000000003</v>
      </c>
      <c r="S101">
        <v>84.820999999999998</v>
      </c>
    </row>
    <row r="102" spans="1:19" x14ac:dyDescent="0.2">
      <c r="A102">
        <v>-271</v>
      </c>
      <c r="B102">
        <v>265.60000000000002</v>
      </c>
      <c r="C102">
        <v>0.99</v>
      </c>
      <c r="D102">
        <v>1</v>
      </c>
      <c r="E102">
        <v>1.0449999999999999</v>
      </c>
      <c r="F102">
        <v>1.0169999999999999</v>
      </c>
      <c r="G102">
        <v>0.89700000000000002</v>
      </c>
      <c r="H102" s="4">
        <f t="shared" si="3"/>
        <v>4.6172965861988935E-2</v>
      </c>
      <c r="I102" s="4">
        <f t="shared" si="4"/>
        <v>4.2734483791032618</v>
      </c>
      <c r="J102" s="4">
        <f t="shared" si="4"/>
        <v>-138.84872542424276</v>
      </c>
      <c r="K102" s="4">
        <f t="shared" si="5"/>
        <v>166.64463871407713</v>
      </c>
      <c r="M102" t="s">
        <v>135</v>
      </c>
      <c r="N102" t="s">
        <v>49</v>
      </c>
      <c r="O102">
        <v>23.306000000000001</v>
      </c>
      <c r="P102">
        <v>22.465</v>
      </c>
      <c r="Q102">
        <v>22.75</v>
      </c>
      <c r="R102">
        <v>23.17</v>
      </c>
      <c r="S102">
        <v>24.84</v>
      </c>
    </row>
    <row r="103" spans="1:19" x14ac:dyDescent="0.2">
      <c r="A103">
        <v>-270</v>
      </c>
      <c r="B103">
        <v>269.08999999999997</v>
      </c>
      <c r="C103">
        <v>0.99</v>
      </c>
      <c r="D103">
        <v>1.0009999999999999</v>
      </c>
      <c r="E103">
        <v>1.0449999999999999</v>
      </c>
      <c r="F103">
        <v>1.02</v>
      </c>
      <c r="G103">
        <v>0.89600000000000002</v>
      </c>
      <c r="H103" s="4">
        <f t="shared" si="3"/>
        <v>4.6885207258506145E-2</v>
      </c>
      <c r="I103" s="4">
        <f t="shared" si="4"/>
        <v>4.250306924865888</v>
      </c>
      <c r="J103" s="4">
        <f t="shared" si="4"/>
        <v>-146.54726189855793</v>
      </c>
      <c r="K103" s="4">
        <f t="shared" si="5"/>
        <v>168.83435930561376</v>
      </c>
      <c r="M103" t="s">
        <v>136</v>
      </c>
      <c r="N103" t="s">
        <v>49</v>
      </c>
      <c r="O103">
        <v>22.9</v>
      </c>
      <c r="P103">
        <v>22.055</v>
      </c>
      <c r="Q103">
        <v>22.349</v>
      </c>
      <c r="R103">
        <v>22.806999999999999</v>
      </c>
      <c r="S103">
        <v>24.390999999999998</v>
      </c>
    </row>
    <row r="104" spans="1:19" x14ac:dyDescent="0.2">
      <c r="A104">
        <v>-269</v>
      </c>
      <c r="B104">
        <v>272.57</v>
      </c>
      <c r="C104">
        <v>0.98899999999999999</v>
      </c>
      <c r="D104">
        <v>1</v>
      </c>
      <c r="E104">
        <v>1.048</v>
      </c>
      <c r="F104">
        <v>1.0209999999999999</v>
      </c>
      <c r="G104">
        <v>0.88900000000000001</v>
      </c>
      <c r="H104" s="4">
        <f t="shared" si="3"/>
        <v>4.7593591745983793E-2</v>
      </c>
      <c r="I104" s="4">
        <f t="shared" si="4"/>
        <v>4.2258823812161284</v>
      </c>
      <c r="J104" s="4">
        <f t="shared" si="4"/>
        <v>-154.06213114743394</v>
      </c>
      <c r="K104" s="4">
        <f t="shared" si="5"/>
        <v>170.84506036790626</v>
      </c>
      <c r="M104" t="s">
        <v>137</v>
      </c>
      <c r="N104" t="s">
        <v>49</v>
      </c>
      <c r="O104">
        <v>1.929</v>
      </c>
      <c r="P104">
        <v>1.575</v>
      </c>
      <c r="Q104">
        <v>1.992</v>
      </c>
      <c r="R104">
        <v>1.54</v>
      </c>
      <c r="S104">
        <v>1.6859999999999999</v>
      </c>
    </row>
    <row r="105" spans="1:19" x14ac:dyDescent="0.2">
      <c r="A105">
        <v>-268</v>
      </c>
      <c r="B105">
        <v>276.02</v>
      </c>
      <c r="C105">
        <v>0.99</v>
      </c>
      <c r="D105">
        <v>1.002</v>
      </c>
      <c r="E105">
        <v>1.0469999999999999</v>
      </c>
      <c r="F105">
        <v>1.0209999999999999</v>
      </c>
      <c r="G105">
        <v>0.88800000000000001</v>
      </c>
      <c r="H105" s="4">
        <f t="shared" si="3"/>
        <v>4.8297905476186481E-2</v>
      </c>
      <c r="I105" s="4">
        <f t="shared" si="4"/>
        <v>4.2002053593582227</v>
      </c>
      <c r="J105" s="4">
        <f t="shared" si="4"/>
        <v>-161.3913902280828</v>
      </c>
      <c r="K105" s="4">
        <f t="shared" si="5"/>
        <v>173.18242913350738</v>
      </c>
      <c r="M105" t="s">
        <v>138</v>
      </c>
      <c r="N105" t="s">
        <v>49</v>
      </c>
      <c r="O105">
        <v>29.26</v>
      </c>
      <c r="P105">
        <v>27.585000000000001</v>
      </c>
      <c r="Q105">
        <v>28.914999999999999</v>
      </c>
      <c r="R105">
        <v>28.82</v>
      </c>
      <c r="S105">
        <v>29.26</v>
      </c>
    </row>
    <row r="106" spans="1:19" x14ac:dyDescent="0.2">
      <c r="A106">
        <v>-267</v>
      </c>
      <c r="B106">
        <v>279.45</v>
      </c>
      <c r="C106">
        <v>0.99099999999999999</v>
      </c>
      <c r="D106">
        <v>1.0029999999999999</v>
      </c>
      <c r="E106">
        <v>1.048</v>
      </c>
      <c r="F106">
        <v>1.024</v>
      </c>
      <c r="G106">
        <v>0.88800000000000001</v>
      </c>
      <c r="H106" s="4">
        <f t="shared" si="3"/>
        <v>4.8997939702746185E-2</v>
      </c>
      <c r="I106" s="4">
        <f t="shared" si="4"/>
        <v>4.1733067943202089</v>
      </c>
      <c r="J106" s="4">
        <f t="shared" si="4"/>
        <v>-168.53338243472393</v>
      </c>
      <c r="K106" s="4">
        <f t="shared" si="5"/>
        <v>175.51160965852429</v>
      </c>
      <c r="M106" t="s">
        <v>139</v>
      </c>
      <c r="N106" t="s">
        <v>49</v>
      </c>
      <c r="O106">
        <v>17.75</v>
      </c>
      <c r="P106">
        <v>17.75</v>
      </c>
      <c r="Q106">
        <v>18.164999999999999</v>
      </c>
      <c r="R106">
        <v>19.399999999999999</v>
      </c>
      <c r="S106">
        <v>20.344999999999999</v>
      </c>
    </row>
    <row r="107" spans="1:19" x14ac:dyDescent="0.2">
      <c r="A107">
        <v>-266</v>
      </c>
      <c r="B107">
        <v>282.86</v>
      </c>
      <c r="C107">
        <v>0.99199999999999999</v>
      </c>
      <c r="D107">
        <v>1.006</v>
      </c>
      <c r="E107">
        <v>1.0509999999999999</v>
      </c>
      <c r="F107">
        <v>1.0249999999999999</v>
      </c>
      <c r="G107">
        <v>0.88800000000000001</v>
      </c>
      <c r="H107" s="4">
        <f t="shared" si="3"/>
        <v>4.9693490835132886E-2</v>
      </c>
      <c r="I107" s="4">
        <f t="shared" si="4"/>
        <v>4.1452178972477549</v>
      </c>
      <c r="J107" s="4">
        <f t="shared" si="4"/>
        <v>-175.48673621347888</v>
      </c>
      <c r="K107" s="4">
        <f t="shared" si="5"/>
        <v>177.83256391707187</v>
      </c>
      <c r="M107" t="s">
        <v>140</v>
      </c>
      <c r="N107" t="s">
        <v>46</v>
      </c>
      <c r="O107">
        <v>8.4239999999999995</v>
      </c>
      <c r="P107">
        <v>7.1429999999999998</v>
      </c>
      <c r="Q107">
        <v>8.9120000000000008</v>
      </c>
      <c r="R107">
        <v>6.7539999999999996</v>
      </c>
      <c r="S107">
        <v>6.91</v>
      </c>
    </row>
    <row r="108" spans="1:19" x14ac:dyDescent="0.2">
      <c r="A108">
        <v>-265</v>
      </c>
      <c r="B108">
        <v>286.24</v>
      </c>
      <c r="C108">
        <v>0.99299999999999999</v>
      </c>
      <c r="D108">
        <v>1.008</v>
      </c>
      <c r="E108">
        <v>1.054</v>
      </c>
      <c r="F108">
        <v>1.0269999999999999</v>
      </c>
      <c r="G108">
        <v>0.88400000000000001</v>
      </c>
      <c r="H108" s="4">
        <f t="shared" si="3"/>
        <v>5.0384360484674179E-2</v>
      </c>
      <c r="I108" s="4">
        <f t="shared" si="4"/>
        <v>4.1159701078788418</v>
      </c>
      <c r="J108" s="4">
        <f t="shared" si="4"/>
        <v>-182.25036333086032</v>
      </c>
      <c r="K108" s="4">
        <f t="shared" si="5"/>
        <v>180.13896059928661</v>
      </c>
      <c r="M108" t="s">
        <v>141</v>
      </c>
      <c r="N108" t="s">
        <v>46</v>
      </c>
      <c r="O108">
        <v>77.510000000000005</v>
      </c>
      <c r="P108">
        <v>80.481999999999999</v>
      </c>
      <c r="Q108">
        <v>81.278999999999996</v>
      </c>
      <c r="R108">
        <v>85.063000000000002</v>
      </c>
      <c r="S108">
        <v>83.411000000000001</v>
      </c>
    </row>
    <row r="109" spans="1:19" x14ac:dyDescent="0.2">
      <c r="A109">
        <v>-264</v>
      </c>
      <c r="B109">
        <v>289.61</v>
      </c>
      <c r="C109">
        <v>0.99299999999999999</v>
      </c>
      <c r="D109">
        <v>1.008</v>
      </c>
      <c r="E109">
        <v>1.054</v>
      </c>
      <c r="F109">
        <v>1.026</v>
      </c>
      <c r="G109">
        <v>0.88400000000000001</v>
      </c>
      <c r="H109" s="4">
        <f t="shared" si="3"/>
        <v>5.1070355502653986E-2</v>
      </c>
      <c r="I109" s="4">
        <f t="shared" si="4"/>
        <v>4.0855950473236984</v>
      </c>
      <c r="J109" s="4">
        <f t="shared" si="4"/>
        <v>-188.82345636472843</v>
      </c>
      <c r="K109" s="4">
        <f t="shared" si="5"/>
        <v>182.25979730002581</v>
      </c>
      <c r="M109" t="s">
        <v>142</v>
      </c>
      <c r="N109" t="s">
        <v>143</v>
      </c>
      <c r="O109">
        <v>913.8</v>
      </c>
      <c r="P109">
        <v>916.2</v>
      </c>
      <c r="Q109">
        <v>883.2</v>
      </c>
      <c r="R109">
        <v>923.4</v>
      </c>
      <c r="S109">
        <v>932.4</v>
      </c>
    </row>
    <row r="110" spans="1:19" x14ac:dyDescent="0.2">
      <c r="A110">
        <v>-263</v>
      </c>
      <c r="B110">
        <v>292.95</v>
      </c>
      <c r="C110">
        <v>0.99399999999999999</v>
      </c>
      <c r="D110">
        <v>1.0089999999999999</v>
      </c>
      <c r="E110">
        <v>1.054</v>
      </c>
      <c r="F110">
        <v>1.028</v>
      </c>
      <c r="G110">
        <v>0.88700000000000001</v>
      </c>
      <c r="H110" s="4">
        <f t="shared" si="3"/>
        <v>5.1751288010541269E-2</v>
      </c>
      <c r="I110" s="4">
        <f t="shared" si="4"/>
        <v>4.0541244712629103</v>
      </c>
      <c r="J110" s="4">
        <f t="shared" si="4"/>
        <v>-195.20548552287843</v>
      </c>
      <c r="K110" s="4">
        <f t="shared" si="5"/>
        <v>184.54741553266535</v>
      </c>
      <c r="M110" t="s">
        <v>144</v>
      </c>
      <c r="N110" t="s">
        <v>143</v>
      </c>
      <c r="O110">
        <v>913.97</v>
      </c>
      <c r="P110">
        <v>916.28800000000001</v>
      </c>
      <c r="Q110">
        <v>883.42499999999995</v>
      </c>
      <c r="R110">
        <v>923.19299999999998</v>
      </c>
      <c r="S110">
        <v>932.97299999999996</v>
      </c>
    </row>
    <row r="111" spans="1:19" x14ac:dyDescent="0.2">
      <c r="A111">
        <v>-262</v>
      </c>
      <c r="B111">
        <v>296.26</v>
      </c>
      <c r="C111">
        <v>0.996</v>
      </c>
      <c r="D111">
        <v>1.0109999999999999</v>
      </c>
      <c r="E111">
        <v>1.056</v>
      </c>
      <c r="F111">
        <v>1.0289999999999999</v>
      </c>
      <c r="G111">
        <v>0.88600000000000001</v>
      </c>
      <c r="H111" s="4">
        <f t="shared" si="3"/>
        <v>5.242697542241842E-2</v>
      </c>
      <c r="I111" s="4">
        <f t="shared" si="4"/>
        <v>4.0215902236757639</v>
      </c>
      <c r="J111" s="4">
        <f t="shared" si="4"/>
        <v>-201.39619470416204</v>
      </c>
      <c r="K111" s="4">
        <f t="shared" si="5"/>
        <v>187.00810858118365</v>
      </c>
      <c r="M111" t="s">
        <v>145</v>
      </c>
      <c r="N111" t="s">
        <v>143</v>
      </c>
      <c r="O111">
        <v>19.93</v>
      </c>
      <c r="P111">
        <v>6.8230000000000004</v>
      </c>
      <c r="Q111">
        <v>8.1219999999999999</v>
      </c>
      <c r="R111">
        <v>6.274</v>
      </c>
      <c r="S111">
        <v>7.1970000000000001</v>
      </c>
    </row>
    <row r="112" spans="1:19" x14ac:dyDescent="0.2">
      <c r="A112">
        <v>-261</v>
      </c>
      <c r="B112">
        <v>299.54000000000002</v>
      </c>
      <c r="C112">
        <v>0.995</v>
      </c>
      <c r="D112">
        <v>1.0129999999999999</v>
      </c>
      <c r="E112">
        <v>1.056</v>
      </c>
      <c r="F112">
        <v>1.03</v>
      </c>
      <c r="G112">
        <v>0.88400000000000001</v>
      </c>
      <c r="H112" s="4">
        <f t="shared" si="3"/>
        <v>5.3097240459697714E-2</v>
      </c>
      <c r="I112" s="4">
        <f t="shared" si="4"/>
        <v>3.9880241912250702</v>
      </c>
      <c r="J112" s="4">
        <f t="shared" si="4"/>
        <v>-207.39559706306477</v>
      </c>
      <c r="K112" s="4">
        <f t="shared" si="5"/>
        <v>188.88870407772222</v>
      </c>
      <c r="M112" t="s">
        <v>146</v>
      </c>
      <c r="N112" t="s">
        <v>143</v>
      </c>
      <c r="O112">
        <v>954.2</v>
      </c>
      <c r="P112">
        <v>934.4</v>
      </c>
      <c r="Q112">
        <v>906.6</v>
      </c>
      <c r="R112">
        <v>941.6</v>
      </c>
      <c r="S112">
        <v>954.2</v>
      </c>
    </row>
    <row r="113" spans="1:19" x14ac:dyDescent="0.2">
      <c r="A113">
        <v>-260</v>
      </c>
      <c r="B113">
        <v>302.8</v>
      </c>
      <c r="C113">
        <v>0.996</v>
      </c>
      <c r="D113">
        <v>1.012</v>
      </c>
      <c r="E113">
        <v>1.0580000000000001</v>
      </c>
      <c r="F113">
        <v>1.0309999999999999</v>
      </c>
      <c r="G113">
        <v>0.88400000000000001</v>
      </c>
      <c r="H113" s="4">
        <f t="shared" si="3"/>
        <v>5.3761911158235226E-2</v>
      </c>
      <c r="I113" s="4">
        <f t="shared" si="4"/>
        <v>3.9534582583812261</v>
      </c>
      <c r="J113" s="4">
        <f t="shared" si="4"/>
        <v>-213.20396978286027</v>
      </c>
      <c r="K113" s="4">
        <f t="shared" si="5"/>
        <v>191.13635076750967</v>
      </c>
      <c r="M113" t="s">
        <v>147</v>
      </c>
      <c r="N113" t="s">
        <v>143</v>
      </c>
      <c r="O113">
        <v>863.6</v>
      </c>
      <c r="P113">
        <v>895.6</v>
      </c>
      <c r="Q113">
        <v>863.6</v>
      </c>
      <c r="R113">
        <v>906.4</v>
      </c>
      <c r="S113">
        <v>914.8</v>
      </c>
    </row>
    <row r="114" spans="1:19" x14ac:dyDescent="0.2">
      <c r="A114">
        <v>-259</v>
      </c>
      <c r="B114">
        <v>306.02999999999997</v>
      </c>
      <c r="C114">
        <v>0.996</v>
      </c>
      <c r="D114">
        <v>1.0169999999999999</v>
      </c>
      <c r="E114">
        <v>1.0569999999999999</v>
      </c>
      <c r="F114">
        <v>1.0309999999999999</v>
      </c>
      <c r="G114">
        <v>0.88100000000000001</v>
      </c>
      <c r="H114" s="4">
        <f t="shared" si="3"/>
        <v>5.442082086796543E-2</v>
      </c>
      <c r="I114" s="4">
        <f t="shared" si="4"/>
        <v>3.9179242634174161</v>
      </c>
      <c r="J114" s="4">
        <f t="shared" si="4"/>
        <v>-218.82184838817321</v>
      </c>
      <c r="K114" s="4">
        <f t="shared" si="5"/>
        <v>193.1752226729887</v>
      </c>
      <c r="M114" t="s">
        <v>148</v>
      </c>
      <c r="N114" t="s">
        <v>46</v>
      </c>
      <c r="O114">
        <v>2.181</v>
      </c>
      <c r="P114">
        <v>0.745</v>
      </c>
      <c r="Q114">
        <v>0.91900000000000004</v>
      </c>
      <c r="R114">
        <v>0.68</v>
      </c>
      <c r="S114">
        <v>0.77100000000000002</v>
      </c>
    </row>
    <row r="115" spans="1:19" x14ac:dyDescent="0.2">
      <c r="A115">
        <v>-258</v>
      </c>
      <c r="B115">
        <v>309.23</v>
      </c>
      <c r="C115">
        <v>0.995</v>
      </c>
      <c r="D115">
        <v>1.016</v>
      </c>
      <c r="E115">
        <v>1.056</v>
      </c>
      <c r="F115">
        <v>1.03</v>
      </c>
      <c r="G115">
        <v>0.878</v>
      </c>
      <c r="H115" s="4">
        <f t="shared" si="3"/>
        <v>5.5073808245201666E-2</v>
      </c>
      <c r="I115" s="4">
        <f t="shared" si="4"/>
        <v>3.8814539553527205</v>
      </c>
      <c r="J115" s="4">
        <f t="shared" si="4"/>
        <v>-224.25002041803756</v>
      </c>
      <c r="K115" s="4">
        <f t="shared" si="5"/>
        <v>194.99917861372117</v>
      </c>
      <c r="M115" t="s">
        <v>149</v>
      </c>
      <c r="N115" t="s">
        <v>46</v>
      </c>
      <c r="O115">
        <v>94.489000000000004</v>
      </c>
      <c r="P115">
        <v>97.742000000000004</v>
      </c>
      <c r="Q115">
        <v>97.756</v>
      </c>
      <c r="R115">
        <v>98.180999999999997</v>
      </c>
      <c r="S115">
        <v>98.052000000000007</v>
      </c>
    </row>
    <row r="116" spans="1:19" x14ac:dyDescent="0.2">
      <c r="A116">
        <v>-257</v>
      </c>
      <c r="B116">
        <v>312.39999999999998</v>
      </c>
      <c r="C116">
        <v>0.99399999999999999</v>
      </c>
      <c r="D116">
        <v>1.0169999999999999</v>
      </c>
      <c r="E116">
        <v>1.0580000000000001</v>
      </c>
      <c r="F116">
        <v>1.03</v>
      </c>
      <c r="G116">
        <v>0.87</v>
      </c>
      <c r="H116" s="4">
        <f t="shared" si="3"/>
        <v>5.5720717237760453E-2</v>
      </c>
      <c r="I116" s="4">
        <f t="shared" si="4"/>
        <v>3.8440789519497143</v>
      </c>
      <c r="J116" s="4">
        <f t="shared" si="4"/>
        <v>-229.48951856938129</v>
      </c>
      <c r="K116" s="4">
        <f t="shared" si="5"/>
        <v>196.80017959516863</v>
      </c>
      <c r="M116" t="s">
        <v>150</v>
      </c>
      <c r="N116" t="s">
        <v>49</v>
      </c>
      <c r="O116">
        <v>17.675999999999998</v>
      </c>
      <c r="P116">
        <v>16.884</v>
      </c>
      <c r="Q116">
        <v>16.643999999999998</v>
      </c>
      <c r="R116">
        <v>17.571999999999999</v>
      </c>
      <c r="S116">
        <v>19.603999999999999</v>
      </c>
    </row>
    <row r="117" spans="1:19" x14ac:dyDescent="0.2">
      <c r="A117">
        <v>-256</v>
      </c>
      <c r="B117">
        <v>315.54000000000002</v>
      </c>
      <c r="C117">
        <v>0.995</v>
      </c>
      <c r="D117">
        <v>1.0209999999999999</v>
      </c>
      <c r="E117">
        <v>1.0569999999999999</v>
      </c>
      <c r="F117">
        <v>1.03</v>
      </c>
      <c r="G117">
        <v>0.87</v>
      </c>
      <c r="H117" s="4">
        <f t="shared" si="3"/>
        <v>5.6361397063085406E-2</v>
      </c>
      <c r="I117" s="4">
        <f t="shared" si="4"/>
        <v>3.8058306988548174</v>
      </c>
      <c r="J117" s="4">
        <f t="shared" si="4"/>
        <v>-234.54161339486745</v>
      </c>
      <c r="K117" s="4">
        <f t="shared" si="5"/>
        <v>198.97823891528498</v>
      </c>
      <c r="M117" t="s">
        <v>151</v>
      </c>
      <c r="N117" t="s">
        <v>49</v>
      </c>
      <c r="O117">
        <v>17.77</v>
      </c>
      <c r="P117">
        <v>16.971</v>
      </c>
      <c r="Q117">
        <v>16.754000000000001</v>
      </c>
      <c r="R117">
        <v>17.654</v>
      </c>
      <c r="S117">
        <v>19.702000000000002</v>
      </c>
    </row>
    <row r="118" spans="1:19" x14ac:dyDescent="0.2">
      <c r="A118">
        <v>-255</v>
      </c>
      <c r="B118">
        <v>318.64999999999998</v>
      </c>
      <c r="C118">
        <v>0.99399999999999999</v>
      </c>
      <c r="D118">
        <v>1.02</v>
      </c>
      <c r="E118">
        <v>1.0569999999999999</v>
      </c>
      <c r="F118">
        <v>1.032</v>
      </c>
      <c r="G118">
        <v>0.86599999999999999</v>
      </c>
      <c r="H118" s="4">
        <f t="shared" si="3"/>
        <v>5.6995702179561208E-2</v>
      </c>
      <c r="I118" s="4">
        <f t="shared" si="4"/>
        <v>3.7667404299556728</v>
      </c>
      <c r="J118" s="4">
        <f t="shared" si="4"/>
        <v>-239.40780545717024</v>
      </c>
      <c r="K118" s="4">
        <f t="shared" si="5"/>
        <v>200.7374431113972</v>
      </c>
      <c r="M118" t="s">
        <v>152</v>
      </c>
      <c r="N118" t="s">
        <v>49</v>
      </c>
      <c r="O118">
        <v>1.7210000000000001</v>
      </c>
      <c r="P118">
        <v>1.1519999999999999</v>
      </c>
      <c r="Q118">
        <v>1.47</v>
      </c>
      <c r="R118">
        <v>1.1659999999999999</v>
      </c>
      <c r="S118">
        <v>1.26</v>
      </c>
    </row>
    <row r="119" spans="1:19" x14ac:dyDescent="0.2">
      <c r="A119">
        <v>-254</v>
      </c>
      <c r="B119">
        <v>321.73</v>
      </c>
      <c r="C119">
        <v>0.995</v>
      </c>
      <c r="D119">
        <v>1.0209999999999999</v>
      </c>
      <c r="E119">
        <v>1.06</v>
      </c>
      <c r="F119">
        <v>1.032</v>
      </c>
      <c r="G119">
        <v>0.86599999999999999</v>
      </c>
      <c r="H119" s="4">
        <f t="shared" si="3"/>
        <v>5.7623492251220487E-2</v>
      </c>
      <c r="I119" s="4">
        <f t="shared" si="4"/>
        <v>3.7268391290461444</v>
      </c>
      <c r="J119" s="4">
        <f t="shared" si="4"/>
        <v>-244.08981713153202</v>
      </c>
      <c r="K119" s="4">
        <f t="shared" si="5"/>
        <v>202.8816277055671</v>
      </c>
      <c r="M119" t="s">
        <v>153</v>
      </c>
      <c r="N119" t="s">
        <v>49</v>
      </c>
      <c r="O119">
        <v>23.456</v>
      </c>
      <c r="P119">
        <v>20.963999999999999</v>
      </c>
      <c r="Q119">
        <v>21.108000000000001</v>
      </c>
      <c r="R119">
        <v>22.096</v>
      </c>
      <c r="S119">
        <v>23.456</v>
      </c>
    </row>
    <row r="120" spans="1:19" x14ac:dyDescent="0.2">
      <c r="A120">
        <v>-253</v>
      </c>
      <c r="B120">
        <v>324.77</v>
      </c>
      <c r="C120">
        <v>0.99399999999999999</v>
      </c>
      <c r="D120">
        <v>1.0229999999999999</v>
      </c>
      <c r="E120">
        <v>1.0569999999999999</v>
      </c>
      <c r="F120">
        <v>1.034</v>
      </c>
      <c r="G120">
        <v>0.86299999999999999</v>
      </c>
      <c r="H120" s="4">
        <f t="shared" si="3"/>
        <v>5.8244632106061511E-2</v>
      </c>
      <c r="I120" s="4">
        <f t="shared" si="4"/>
        <v>3.6861574928575558</v>
      </c>
      <c r="J120" s="4">
        <f t="shared" si="4"/>
        <v>-248.58958395268527</v>
      </c>
      <c r="K120" s="4">
        <f t="shared" si="5"/>
        <v>204.59281154648821</v>
      </c>
      <c r="M120" t="s">
        <v>154</v>
      </c>
      <c r="N120" t="s">
        <v>49</v>
      </c>
      <c r="O120">
        <v>13.436</v>
      </c>
      <c r="P120">
        <v>13.608000000000001</v>
      </c>
      <c r="Q120">
        <v>13.436</v>
      </c>
      <c r="R120">
        <v>15</v>
      </c>
      <c r="S120">
        <v>16.54</v>
      </c>
    </row>
    <row r="121" spans="1:19" x14ac:dyDescent="0.2">
      <c r="A121">
        <v>-252</v>
      </c>
      <c r="B121">
        <v>327.79</v>
      </c>
      <c r="C121">
        <v>0.995</v>
      </c>
      <c r="D121">
        <v>1.024</v>
      </c>
      <c r="E121">
        <v>1.0580000000000001</v>
      </c>
      <c r="F121">
        <v>1.034</v>
      </c>
      <c r="G121">
        <v>0.86099999999999999</v>
      </c>
      <c r="H121" s="4">
        <f t="shared" si="3"/>
        <v>5.8858991688204437E-2</v>
      </c>
      <c r="I121" s="4">
        <f t="shared" si="4"/>
        <v>3.6447258955321082</v>
      </c>
      <c r="J121" s="4">
        <f t="shared" si="4"/>
        <v>-252.90924568699415</v>
      </c>
      <c r="K121" s="4">
        <f t="shared" si="5"/>
        <v>206.703039025294</v>
      </c>
      <c r="M121" t="s">
        <v>155</v>
      </c>
      <c r="N121" t="s">
        <v>46</v>
      </c>
      <c r="O121">
        <v>9.6829999999999998</v>
      </c>
      <c r="P121">
        <v>6.7880000000000003</v>
      </c>
      <c r="Q121">
        <v>8.7759999999999998</v>
      </c>
      <c r="R121">
        <v>6.6029999999999998</v>
      </c>
      <c r="S121">
        <v>6.3949999999999996</v>
      </c>
    </row>
    <row r="122" spans="1:19" x14ac:dyDescent="0.2">
      <c r="A122">
        <v>-251</v>
      </c>
      <c r="B122">
        <v>330.76</v>
      </c>
      <c r="C122">
        <v>0.99199999999999999</v>
      </c>
      <c r="D122">
        <v>1.026</v>
      </c>
      <c r="E122">
        <v>1.056</v>
      </c>
      <c r="F122">
        <v>1.0329999999999999</v>
      </c>
      <c r="G122">
        <v>0.85299999999999998</v>
      </c>
      <c r="H122" s="4">
        <f t="shared" si="3"/>
        <v>5.9466446004126455E-2</v>
      </c>
      <c r="I122" s="4">
        <f t="shared" si="4"/>
        <v>3.6025743545842759</v>
      </c>
      <c r="J122" s="4">
        <f t="shared" si="4"/>
        <v>-257.05113702989559</v>
      </c>
      <c r="K122" s="4">
        <f t="shared" si="5"/>
        <v>207.94703684229191</v>
      </c>
      <c r="M122" t="s">
        <v>156</v>
      </c>
      <c r="N122" t="s">
        <v>46</v>
      </c>
      <c r="O122">
        <v>75.61</v>
      </c>
      <c r="P122">
        <v>80.186000000000007</v>
      </c>
      <c r="Q122">
        <v>80.197999999999993</v>
      </c>
      <c r="R122">
        <v>84.966999999999999</v>
      </c>
      <c r="S122">
        <v>83.948999999999998</v>
      </c>
    </row>
    <row r="123" spans="1:19" x14ac:dyDescent="0.2">
      <c r="A123">
        <v>-250</v>
      </c>
      <c r="B123">
        <v>333.71</v>
      </c>
      <c r="C123">
        <v>0.99099999999999999</v>
      </c>
      <c r="D123">
        <v>1.0249999999999999</v>
      </c>
      <c r="E123">
        <v>1.0589999999999999</v>
      </c>
      <c r="F123">
        <v>1.0349999999999999</v>
      </c>
      <c r="G123">
        <v>0.84499999999999997</v>
      </c>
      <c r="H123" s="4">
        <f t="shared" si="3"/>
        <v>6.0066875063223835E-2</v>
      </c>
      <c r="I123" s="4">
        <f t="shared" si="4"/>
        <v>3.5597324984126266</v>
      </c>
      <c r="J123" s="4">
        <f t="shared" si="4"/>
        <v>-261.01777807652218</v>
      </c>
      <c r="K123" s="4">
        <f t="shared" si="5"/>
        <v>209.5901923748296</v>
      </c>
      <c r="M123" t="s">
        <v>157</v>
      </c>
      <c r="N123" t="s">
        <v>49</v>
      </c>
      <c r="O123">
        <v>20.75</v>
      </c>
      <c r="P123">
        <v>20</v>
      </c>
      <c r="Q123">
        <v>20</v>
      </c>
      <c r="R123">
        <v>21</v>
      </c>
      <c r="S123">
        <v>22</v>
      </c>
    </row>
    <row r="124" spans="1:19" x14ac:dyDescent="0.2">
      <c r="A124">
        <v>-249</v>
      </c>
      <c r="B124">
        <v>336.61</v>
      </c>
      <c r="C124">
        <v>0.98899999999999999</v>
      </c>
      <c r="D124">
        <v>1.0269999999999999</v>
      </c>
      <c r="E124">
        <v>1.06</v>
      </c>
      <c r="F124">
        <v>1.036</v>
      </c>
      <c r="G124">
        <v>0.83399999999999996</v>
      </c>
      <c r="H124" s="4">
        <f t="shared" si="3"/>
        <v>6.0660163812959272E-2</v>
      </c>
      <c r="I124" s="4">
        <f t="shared" si="4"/>
        <v>3.5162295353998729</v>
      </c>
      <c r="J124" s="4">
        <f t="shared" si="4"/>
        <v>-264.81186454352382</v>
      </c>
      <c r="K124" s="4">
        <f t="shared" si="5"/>
        <v>210.9849057872874</v>
      </c>
      <c r="M124" t="s">
        <v>158</v>
      </c>
      <c r="N124" t="s">
        <v>49</v>
      </c>
      <c r="O124">
        <v>21.780999999999999</v>
      </c>
      <c r="P124">
        <v>21.148</v>
      </c>
      <c r="Q124">
        <v>21.167999999999999</v>
      </c>
      <c r="R124">
        <v>21.722999999999999</v>
      </c>
      <c r="S124">
        <v>23.082999999999998</v>
      </c>
    </row>
    <row r="125" spans="1:19" x14ac:dyDescent="0.2">
      <c r="A125">
        <v>-248</v>
      </c>
      <c r="B125">
        <v>339.49</v>
      </c>
      <c r="C125">
        <v>0.98899999999999999</v>
      </c>
      <c r="D125">
        <v>1.028</v>
      </c>
      <c r="E125">
        <v>1.0589999999999999</v>
      </c>
      <c r="F125">
        <v>1.036</v>
      </c>
      <c r="G125">
        <v>0.83399999999999996</v>
      </c>
      <c r="H125" s="4">
        <f t="shared" si="3"/>
        <v>6.1246202068859251E-2</v>
      </c>
      <c r="I125" s="4">
        <f t="shared" si="4"/>
        <v>3.472094224642619</v>
      </c>
      <c r="J125" s="4">
        <f t="shared" si="4"/>
        <v>-268.43625783001812</v>
      </c>
      <c r="K125" s="4">
        <f t="shared" si="5"/>
        <v>212.79007060314964</v>
      </c>
      <c r="M125" t="s">
        <v>159</v>
      </c>
      <c r="N125" t="s">
        <v>49</v>
      </c>
      <c r="O125">
        <v>1.702</v>
      </c>
      <c r="P125">
        <v>1.4870000000000001</v>
      </c>
      <c r="Q125">
        <v>1.6830000000000001</v>
      </c>
      <c r="R125">
        <v>1.4</v>
      </c>
      <c r="S125">
        <v>1.46</v>
      </c>
    </row>
    <row r="126" spans="1:19" x14ac:dyDescent="0.2">
      <c r="A126">
        <v>-247</v>
      </c>
      <c r="B126">
        <v>342.32</v>
      </c>
      <c r="C126">
        <v>0.99099999999999999</v>
      </c>
      <c r="D126">
        <v>1.028</v>
      </c>
      <c r="E126">
        <v>1.0580000000000001</v>
      </c>
      <c r="F126">
        <v>1.038</v>
      </c>
      <c r="G126">
        <v>0.83899999999999997</v>
      </c>
      <c r="H126" s="4">
        <f t="shared" si="3"/>
        <v>6.1824884439633021E-2</v>
      </c>
      <c r="I126" s="4">
        <f t="shared" si="4"/>
        <v>3.4273548483376159</v>
      </c>
      <c r="J126" s="4">
        <f t="shared" si="4"/>
        <v>-271.89397490867685</v>
      </c>
      <c r="K126" s="4">
        <f t="shared" si="5"/>
        <v>214.99779645126509</v>
      </c>
      <c r="M126" t="s">
        <v>160</v>
      </c>
      <c r="N126" t="s">
        <v>49</v>
      </c>
      <c r="O126">
        <v>28</v>
      </c>
      <c r="P126">
        <v>26.396999999999998</v>
      </c>
      <c r="Q126">
        <v>25.396999999999998</v>
      </c>
      <c r="R126">
        <v>26.8</v>
      </c>
      <c r="S126">
        <v>28</v>
      </c>
    </row>
    <row r="127" spans="1:19" x14ac:dyDescent="0.2">
      <c r="A127">
        <v>-246</v>
      </c>
      <c r="B127">
        <v>345.12</v>
      </c>
      <c r="C127">
        <v>0.99099999999999999</v>
      </c>
      <c r="D127">
        <v>1.0289999999999999</v>
      </c>
      <c r="E127">
        <v>1.0580000000000001</v>
      </c>
      <c r="F127">
        <v>1.0349999999999999</v>
      </c>
      <c r="G127">
        <v>0.84099999999999997</v>
      </c>
      <c r="H127" s="4">
        <f t="shared" si="3"/>
        <v>6.239611024768929E-2</v>
      </c>
      <c r="I127" s="4">
        <f t="shared" si="4"/>
        <v>3.3820391858528365</v>
      </c>
      <c r="J127" s="4">
        <f t="shared" si="4"/>
        <v>-275.18817812088872</v>
      </c>
      <c r="K127" s="4">
        <f t="shared" si="5"/>
        <v>216.75636688262625</v>
      </c>
      <c r="M127" t="s">
        <v>161</v>
      </c>
      <c r="N127" t="s">
        <v>49</v>
      </c>
      <c r="O127">
        <v>17</v>
      </c>
      <c r="P127">
        <v>17</v>
      </c>
      <c r="Q127">
        <v>17.2</v>
      </c>
      <c r="R127">
        <v>18.8</v>
      </c>
      <c r="S127">
        <v>19.396999999999998</v>
      </c>
    </row>
    <row r="128" spans="1:19" x14ac:dyDescent="0.2">
      <c r="A128">
        <v>-245</v>
      </c>
      <c r="B128">
        <v>347.89</v>
      </c>
      <c r="C128">
        <v>0.99</v>
      </c>
      <c r="D128">
        <v>1.032</v>
      </c>
      <c r="E128">
        <v>1.0589999999999999</v>
      </c>
      <c r="F128">
        <v>1.0349999999999999</v>
      </c>
      <c r="G128">
        <v>0.83499999999999996</v>
      </c>
      <c r="H128" s="4">
        <f t="shared" si="3"/>
        <v>6.295978344533143E-2</v>
      </c>
      <c r="I128" s="4">
        <f t="shared" si="4"/>
        <v>3.336174489499355</v>
      </c>
      <c r="J128" s="4">
        <f t="shared" si="4"/>
        <v>-278.32216490997212</v>
      </c>
      <c r="K128" s="4">
        <f t="shared" si="5"/>
        <v>218.27561506867576</v>
      </c>
      <c r="M128" t="s">
        <v>162</v>
      </c>
      <c r="N128" t="s">
        <v>46</v>
      </c>
      <c r="O128">
        <v>7.8159999999999998</v>
      </c>
      <c r="P128">
        <v>7.032</v>
      </c>
      <c r="Q128">
        <v>7.952</v>
      </c>
      <c r="R128">
        <v>6.4470000000000001</v>
      </c>
      <c r="S128">
        <v>6.3239999999999998</v>
      </c>
    </row>
    <row r="129" spans="1:19" x14ac:dyDescent="0.2">
      <c r="A129">
        <v>-244</v>
      </c>
      <c r="B129">
        <v>350.61</v>
      </c>
      <c r="C129">
        <v>0.99</v>
      </c>
      <c r="D129">
        <v>1.0289999999999999</v>
      </c>
      <c r="E129">
        <v>1.0569999999999999</v>
      </c>
      <c r="F129">
        <v>1.0349999999999999</v>
      </c>
      <c r="G129">
        <v>0.83899999999999997</v>
      </c>
      <c r="H129" s="4">
        <f t="shared" si="3"/>
        <v>6.3515812526914656E-2</v>
      </c>
      <c r="I129" s="4">
        <f t="shared" si="4"/>
        <v>3.2897874620143597</v>
      </c>
      <c r="J129" s="4">
        <f t="shared" si="4"/>
        <v>-281.29935751042279</v>
      </c>
      <c r="K129" s="4">
        <f t="shared" si="5"/>
        <v>219.9822167904465</v>
      </c>
      <c r="M129" t="s">
        <v>163</v>
      </c>
      <c r="N129" t="s">
        <v>46</v>
      </c>
      <c r="O129">
        <v>78.051000000000002</v>
      </c>
      <c r="P129">
        <v>80.385999999999996</v>
      </c>
      <c r="Q129">
        <v>81.254999999999995</v>
      </c>
      <c r="R129">
        <v>86.542000000000002</v>
      </c>
      <c r="S129">
        <v>84.031000000000006</v>
      </c>
    </row>
    <row r="130" spans="1:19" x14ac:dyDescent="0.2">
      <c r="A130">
        <v>-243</v>
      </c>
      <c r="B130">
        <v>353.3</v>
      </c>
      <c r="C130">
        <v>0.99399999999999999</v>
      </c>
      <c r="D130">
        <v>1.032</v>
      </c>
      <c r="E130">
        <v>1.0580000000000001</v>
      </c>
      <c r="F130">
        <v>1.0369999999999999</v>
      </c>
      <c r="G130">
        <v>0.84699999999999998</v>
      </c>
      <c r="H130" s="4">
        <f t="shared" si="3"/>
        <v>6.4064110437250382E-2</v>
      </c>
      <c r="I130" s="4">
        <f t="shared" si="4"/>
        <v>3.2429042357626225</v>
      </c>
      <c r="J130" s="4">
        <f t="shared" si="4"/>
        <v>-284.12329266913616</v>
      </c>
      <c r="K130" s="4">
        <f t="shared" si="5"/>
        <v>222.5656320453684</v>
      </c>
      <c r="M130" t="s">
        <v>164</v>
      </c>
      <c r="N130" t="s">
        <v>49</v>
      </c>
      <c r="O130">
        <v>39.85</v>
      </c>
      <c r="P130">
        <v>38.6</v>
      </c>
      <c r="Q130">
        <v>39.6</v>
      </c>
      <c r="R130">
        <v>39.6</v>
      </c>
      <c r="S130">
        <v>41.6</v>
      </c>
    </row>
    <row r="131" spans="1:19" x14ac:dyDescent="0.2">
      <c r="A131">
        <v>-242</v>
      </c>
      <c r="B131">
        <v>355.95</v>
      </c>
      <c r="C131">
        <v>0.996</v>
      </c>
      <c r="D131">
        <v>1.032</v>
      </c>
      <c r="E131">
        <v>1.06</v>
      </c>
      <c r="F131">
        <v>1.036</v>
      </c>
      <c r="G131">
        <v>0.85799999999999998</v>
      </c>
      <c r="H131" s="4">
        <f t="shared" si="3"/>
        <v>6.4604594476544153E-2</v>
      </c>
      <c r="I131" s="4">
        <f t="shared" si="4"/>
        <v>3.1955503536510999</v>
      </c>
      <c r="J131" s="4">
        <f t="shared" si="4"/>
        <v>-286.7976113796189</v>
      </c>
      <c r="K131" s="4">
        <f t="shared" si="5"/>
        <v>224.68620890255966</v>
      </c>
      <c r="M131" t="s">
        <v>165</v>
      </c>
      <c r="N131" t="s">
        <v>49</v>
      </c>
      <c r="O131">
        <v>39.073</v>
      </c>
      <c r="P131">
        <v>38.130000000000003</v>
      </c>
      <c r="Q131">
        <v>38.72</v>
      </c>
      <c r="R131">
        <v>38.747</v>
      </c>
      <c r="S131">
        <v>40.697000000000003</v>
      </c>
    </row>
    <row r="132" spans="1:19" x14ac:dyDescent="0.2">
      <c r="A132">
        <v>-241</v>
      </c>
      <c r="B132">
        <v>358.56</v>
      </c>
      <c r="C132">
        <v>1.0009999999999999</v>
      </c>
      <c r="D132">
        <v>1.0309999999999999</v>
      </c>
      <c r="E132">
        <v>1.06</v>
      </c>
      <c r="F132">
        <v>1.0369999999999999</v>
      </c>
      <c r="G132">
        <v>0.876</v>
      </c>
      <c r="H132" s="4">
        <f t="shared" si="3"/>
        <v>6.5137186202152669E-2</v>
      </c>
      <c r="I132" s="4">
        <f t="shared" si="4"/>
        <v>3.1477507517544967</v>
      </c>
      <c r="J132" s="4">
        <f t="shared" si="4"/>
        <v>-289.3260487181193</v>
      </c>
      <c r="K132" s="4">
        <f t="shared" si="5"/>
        <v>227.46993184471526</v>
      </c>
      <c r="M132" t="s">
        <v>166</v>
      </c>
      <c r="N132" t="s">
        <v>49</v>
      </c>
      <c r="O132">
        <v>2.109</v>
      </c>
      <c r="P132">
        <v>1.6970000000000001</v>
      </c>
      <c r="Q132">
        <v>2.25</v>
      </c>
      <c r="R132">
        <v>1.647</v>
      </c>
      <c r="S132">
        <v>1.845</v>
      </c>
    </row>
    <row r="133" spans="1:19" x14ac:dyDescent="0.2">
      <c r="A133">
        <v>-240</v>
      </c>
      <c r="B133">
        <v>361.13</v>
      </c>
      <c r="C133">
        <v>1.0009999999999999</v>
      </c>
      <c r="D133">
        <v>1.032</v>
      </c>
      <c r="E133">
        <v>1.0580000000000001</v>
      </c>
      <c r="F133">
        <v>1.038</v>
      </c>
      <c r="G133">
        <v>0.876</v>
      </c>
      <c r="H133" s="4">
        <f t="shared" si="3"/>
        <v>6.5661811327445085E-2</v>
      </c>
      <c r="I133" s="4">
        <f t="shared" si="4"/>
        <v>3.0995297436348102</v>
      </c>
      <c r="J133" s="4">
        <f t="shared" si="4"/>
        <v>-291.71242376369037</v>
      </c>
      <c r="K133" s="4">
        <f t="shared" si="5"/>
        <v>229.10033603046077</v>
      </c>
      <c r="M133" t="s">
        <v>167</v>
      </c>
      <c r="N133" t="s">
        <v>49</v>
      </c>
      <c r="O133">
        <v>46.6</v>
      </c>
      <c r="P133">
        <v>44.6</v>
      </c>
      <c r="Q133">
        <v>46.6</v>
      </c>
      <c r="R133">
        <v>45.6</v>
      </c>
      <c r="S133">
        <v>45.6</v>
      </c>
    </row>
    <row r="134" spans="1:19" x14ac:dyDescent="0.2">
      <c r="A134">
        <v>-239</v>
      </c>
      <c r="B134">
        <v>363.66</v>
      </c>
      <c r="C134">
        <v>1.0029999999999999</v>
      </c>
      <c r="D134">
        <v>1.034</v>
      </c>
      <c r="E134">
        <v>1.0589999999999999</v>
      </c>
      <c r="F134">
        <v>1.0389999999999999</v>
      </c>
      <c r="G134">
        <v>0.88100000000000001</v>
      </c>
      <c r="H134" s="4">
        <f t="shared" si="3"/>
        <v>6.6178399618050887E-2</v>
      </c>
      <c r="I134" s="4">
        <f t="shared" si="4"/>
        <v>3.0509110063408618</v>
      </c>
      <c r="J134" s="4">
        <f t="shared" si="4"/>
        <v>-293.96062968711777</v>
      </c>
      <c r="K134" s="4">
        <f t="shared" si="5"/>
        <v>231.16631405434453</v>
      </c>
      <c r="M134" t="s">
        <v>168</v>
      </c>
      <c r="N134" t="s">
        <v>49</v>
      </c>
      <c r="O134">
        <v>33.6</v>
      </c>
      <c r="P134">
        <v>33.6</v>
      </c>
      <c r="Q134">
        <v>34.6</v>
      </c>
      <c r="R134">
        <v>35.6</v>
      </c>
      <c r="S134">
        <v>36.6</v>
      </c>
    </row>
    <row r="135" spans="1:19" x14ac:dyDescent="0.2">
      <c r="A135">
        <v>-238</v>
      </c>
      <c r="B135">
        <v>366.16</v>
      </c>
      <c r="C135">
        <v>1.006</v>
      </c>
      <c r="D135">
        <v>1.034</v>
      </c>
      <c r="E135">
        <v>1.06</v>
      </c>
      <c r="F135">
        <v>1.0409999999999999</v>
      </c>
      <c r="G135">
        <v>0.88800000000000001</v>
      </c>
      <c r="H135" s="4">
        <f t="shared" si="3"/>
        <v>6.6686884785774364E-2</v>
      </c>
      <c r="I135" s="4">
        <f t="shared" si="4"/>
        <v>3.0019175680596755</v>
      </c>
      <c r="J135" s="4">
        <f t="shared" si="4"/>
        <v>-296.07462396175066</v>
      </c>
      <c r="K135" s="4">
        <f t="shared" si="5"/>
        <v>233.45165707152765</v>
      </c>
      <c r="M135" t="s">
        <v>169</v>
      </c>
      <c r="N135" t="s">
        <v>46</v>
      </c>
      <c r="O135">
        <v>5.3970000000000002</v>
      </c>
      <c r="P135">
        <v>4.45</v>
      </c>
      <c r="Q135">
        <v>5.8109999999999999</v>
      </c>
      <c r="R135">
        <v>4.2519999999999998</v>
      </c>
      <c r="S135">
        <v>4.5339999999999998</v>
      </c>
    </row>
    <row r="136" spans="1:19" x14ac:dyDescent="0.2">
      <c r="A136">
        <v>-237</v>
      </c>
      <c r="B136">
        <v>368.61</v>
      </c>
      <c r="C136">
        <v>1.008</v>
      </c>
      <c r="D136">
        <v>1.034</v>
      </c>
      <c r="E136">
        <v>1.0620000000000001</v>
      </c>
      <c r="F136">
        <v>1.042</v>
      </c>
      <c r="G136">
        <v>0.89600000000000002</v>
      </c>
      <c r="H136" s="4">
        <f t="shared" si="3"/>
        <v>6.7187204380450977E-2</v>
      </c>
      <c r="I136" s="4">
        <f t="shared" si="4"/>
        <v>2.9525717973993837</v>
      </c>
      <c r="J136" s="4">
        <f t="shared" si="4"/>
        <v>-298.0584188231328</v>
      </c>
      <c r="K136" s="4">
        <f t="shared" si="5"/>
        <v>235.48092110337998</v>
      </c>
      <c r="M136" t="s">
        <v>170</v>
      </c>
      <c r="N136" t="s">
        <v>46</v>
      </c>
      <c r="O136">
        <v>85.992000000000004</v>
      </c>
      <c r="P136">
        <v>88.12</v>
      </c>
      <c r="Q136">
        <v>89.36</v>
      </c>
      <c r="R136">
        <v>91.879000000000005</v>
      </c>
      <c r="S136">
        <v>89.933999999999997</v>
      </c>
    </row>
    <row r="137" spans="1:19" x14ac:dyDescent="0.2">
      <c r="A137">
        <v>-236</v>
      </c>
      <c r="B137">
        <v>371.02</v>
      </c>
      <c r="C137">
        <v>1.008</v>
      </c>
      <c r="D137">
        <v>1.032</v>
      </c>
      <c r="E137">
        <v>1.0609999999999999</v>
      </c>
      <c r="F137">
        <v>1.0429999999999999</v>
      </c>
      <c r="G137">
        <v>0.89600000000000002</v>
      </c>
      <c r="H137" s="4">
        <f t="shared" si="3"/>
        <v>6.7679299680017541E-2</v>
      </c>
      <c r="I137" s="4">
        <f t="shared" si="4"/>
        <v>2.9028953942621949</v>
      </c>
      <c r="J137" s="4">
        <f t="shared" si="4"/>
        <v>-299.91607188850634</v>
      </c>
      <c r="K137" s="4">
        <f t="shared" si="5"/>
        <v>237.02051313793987</v>
      </c>
      <c r="M137" t="s">
        <v>171</v>
      </c>
      <c r="N137" t="s">
        <v>49</v>
      </c>
      <c r="O137">
        <v>180</v>
      </c>
      <c r="P137">
        <v>180</v>
      </c>
      <c r="Q137">
        <v>180</v>
      </c>
      <c r="R137">
        <v>180</v>
      </c>
      <c r="S137">
        <v>180</v>
      </c>
    </row>
    <row r="138" spans="1:19" x14ac:dyDescent="0.2">
      <c r="A138">
        <v>-235</v>
      </c>
      <c r="B138">
        <v>373.39</v>
      </c>
      <c r="C138">
        <v>1.0069999999999999</v>
      </c>
      <c r="D138">
        <v>1.034</v>
      </c>
      <c r="E138">
        <v>1.0609999999999999</v>
      </c>
      <c r="F138">
        <v>1.044</v>
      </c>
      <c r="G138">
        <v>0.88800000000000001</v>
      </c>
      <c r="H138" s="4">
        <f t="shared" si="3"/>
        <v>6.816311557906124E-2</v>
      </c>
      <c r="I138" s="4">
        <f t="shared" si="4"/>
        <v>2.8529093822807772</v>
      </c>
      <c r="J138" s="4">
        <f t="shared" si="4"/>
        <v>-301.65167704210296</v>
      </c>
      <c r="K138" s="4">
        <f t="shared" si="5"/>
        <v>238.29791035732092</v>
      </c>
      <c r="M138" t="s">
        <v>172</v>
      </c>
      <c r="N138" t="s">
        <v>49</v>
      </c>
      <c r="O138">
        <v>180</v>
      </c>
      <c r="P138">
        <v>180</v>
      </c>
      <c r="Q138">
        <v>180</v>
      </c>
      <c r="R138">
        <v>180</v>
      </c>
      <c r="S138">
        <v>180</v>
      </c>
    </row>
    <row r="139" spans="1:19" x14ac:dyDescent="0.2">
      <c r="A139">
        <v>-234</v>
      </c>
      <c r="B139">
        <v>375.72</v>
      </c>
      <c r="C139">
        <v>1.004</v>
      </c>
      <c r="D139">
        <v>1.0349999999999999</v>
      </c>
      <c r="E139">
        <v>1.0620000000000001</v>
      </c>
      <c r="F139">
        <v>1.044</v>
      </c>
      <c r="G139">
        <v>0.875</v>
      </c>
      <c r="H139" s="4">
        <f t="shared" si="3"/>
        <v>6.8638600476108036E-2</v>
      </c>
      <c r="I139" s="4">
        <f t="shared" si="4"/>
        <v>2.80263410277376</v>
      </c>
      <c r="J139" s="4">
        <f t="shared" si="4"/>
        <v>-303.26935558522285</v>
      </c>
      <c r="K139" s="4">
        <f t="shared" si="5"/>
        <v>239.0705646536284</v>
      </c>
      <c r="M139" t="s">
        <v>173</v>
      </c>
      <c r="N139" t="s">
        <v>49</v>
      </c>
      <c r="O139">
        <v>180</v>
      </c>
      <c r="P139">
        <v>180</v>
      </c>
      <c r="Q139">
        <v>180</v>
      </c>
      <c r="R139">
        <v>180</v>
      </c>
      <c r="S139">
        <v>180</v>
      </c>
    </row>
    <row r="140" spans="1:19" x14ac:dyDescent="0.2">
      <c r="A140">
        <v>-233</v>
      </c>
      <c r="B140">
        <v>378.01</v>
      </c>
      <c r="C140">
        <v>1.004</v>
      </c>
      <c r="D140">
        <v>1.034</v>
      </c>
      <c r="E140">
        <v>1.0629999999999999</v>
      </c>
      <c r="F140">
        <v>1.044</v>
      </c>
      <c r="G140">
        <v>0.874</v>
      </c>
      <c r="H140" s="4">
        <f t="shared" si="3"/>
        <v>6.9105706159903663E-2</v>
      </c>
      <c r="I140" s="4">
        <f t="shared" si="4"/>
        <v>2.7520892101762229</v>
      </c>
      <c r="J140" s="4">
        <f t="shared" si="4"/>
        <v>-304.77324764410787</v>
      </c>
      <c r="K140" s="4">
        <f t="shared" si="5"/>
        <v>240.52769121877481</v>
      </c>
      <c r="M140" t="s">
        <v>174</v>
      </c>
      <c r="N140" t="s">
        <v>49</v>
      </c>
      <c r="O140">
        <v>180</v>
      </c>
      <c r="P140">
        <v>180</v>
      </c>
      <c r="Q140">
        <v>180</v>
      </c>
      <c r="R140">
        <v>180</v>
      </c>
      <c r="S140">
        <v>180</v>
      </c>
    </row>
    <row r="141" spans="1:19" x14ac:dyDescent="0.2">
      <c r="A141">
        <v>-232</v>
      </c>
      <c r="B141">
        <v>380.26</v>
      </c>
      <c r="C141">
        <v>1.0029999999999999</v>
      </c>
      <c r="D141">
        <v>1.0329999999999999</v>
      </c>
      <c r="E141">
        <v>1.0609999999999999</v>
      </c>
      <c r="F141">
        <v>1.044</v>
      </c>
      <c r="G141">
        <v>0.872</v>
      </c>
      <c r="H141" s="4">
        <f t="shared" si="3"/>
        <v>6.9564387694933033E-2</v>
      </c>
      <c r="I141" s="4">
        <f t="shared" si="4"/>
        <v>2.7012936689022049</v>
      </c>
      <c r="J141" s="4">
        <f t="shared" si="4"/>
        <v>-306.16750386858183</v>
      </c>
      <c r="K141" s="4">
        <f t="shared" si="5"/>
        <v>241.7183704072624</v>
      </c>
      <c r="M141" t="s">
        <v>175</v>
      </c>
      <c r="N141" t="s">
        <v>49</v>
      </c>
      <c r="O141">
        <v>180</v>
      </c>
      <c r="P141">
        <v>180</v>
      </c>
      <c r="Q141">
        <v>180</v>
      </c>
      <c r="R141">
        <v>180</v>
      </c>
      <c r="S141">
        <v>180</v>
      </c>
    </row>
    <row r="142" spans="1:19" x14ac:dyDescent="0.2">
      <c r="A142">
        <v>-231</v>
      </c>
      <c r="B142">
        <v>382.47</v>
      </c>
      <c r="C142">
        <v>1.0009999999999999</v>
      </c>
      <c r="D142">
        <v>1.034</v>
      </c>
      <c r="E142">
        <v>1.06</v>
      </c>
      <c r="F142">
        <v>1.044</v>
      </c>
      <c r="G142">
        <v>0.86799999999999999</v>
      </c>
      <c r="H142" s="4">
        <f t="shared" ref="H142:H205" si="6">(((0.5*$B$7)+$C$7)-((0.5*$B$7)*COS(RADIANS(A142)))-($C$7*COS(ASIN(((0.5*$B$7)/$C$7)*SIN(RADIANS(A142))))))</f>
        <v>7.0014603306416734E-2</v>
      </c>
      <c r="I142" s="4">
        <f t="shared" ref="I142:J205" si="7">(H143-H142)/$I$10</f>
        <v>2.6502657515907746</v>
      </c>
      <c r="J142" s="4">
        <f t="shared" si="7"/>
        <v>-307.45627744344085</v>
      </c>
      <c r="K142" s="4">
        <f t="shared" ref="K142:K205" si="8">((C142*100000)*(B142*0.000001))/(($I$9+$I$8)*287)</f>
        <v>242.63840035879136</v>
      </c>
      <c r="M142" t="s">
        <v>176</v>
      </c>
      <c r="N142" t="s">
        <v>46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-230</v>
      </c>
      <c r="B143">
        <v>384.63</v>
      </c>
      <c r="C143">
        <v>1</v>
      </c>
      <c r="D143">
        <v>1.0329999999999999</v>
      </c>
      <c r="E143">
        <v>1.0589999999999999</v>
      </c>
      <c r="F143">
        <v>1.042</v>
      </c>
      <c r="G143">
        <v>0.86699999999999999</v>
      </c>
      <c r="H143" s="4">
        <f t="shared" si="6"/>
        <v>7.0456314265015196E-2</v>
      </c>
      <c r="I143" s="4">
        <f t="shared" si="7"/>
        <v>2.5990230386835345</v>
      </c>
      <c r="J143" s="4">
        <f t="shared" si="7"/>
        <v>-308.64371641259328</v>
      </c>
      <c r="K143" s="4">
        <f t="shared" si="8"/>
        <v>243.76493621681985</v>
      </c>
      <c r="M143" t="s">
        <v>177</v>
      </c>
      <c r="N143" t="s">
        <v>46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-229</v>
      </c>
      <c r="B144">
        <v>386.76</v>
      </c>
      <c r="C144">
        <v>1.0009999999999999</v>
      </c>
      <c r="D144">
        <v>1.0329999999999999</v>
      </c>
      <c r="E144">
        <v>1.0589999999999999</v>
      </c>
      <c r="F144">
        <v>1.0429999999999999</v>
      </c>
      <c r="G144">
        <v>0.86699999999999999</v>
      </c>
      <c r="H144" s="4">
        <f t="shared" si="6"/>
        <v>7.0889484771462452E-2</v>
      </c>
      <c r="I144" s="4">
        <f t="shared" si="7"/>
        <v>2.5475824192814356</v>
      </c>
      <c r="J144" s="4">
        <f t="shared" si="7"/>
        <v>-309.73395631694876</v>
      </c>
      <c r="K144" s="4">
        <f t="shared" si="8"/>
        <v>245.35996999180628</v>
      </c>
      <c r="M144" t="s">
        <v>178</v>
      </c>
      <c r="N144" t="s">
        <v>49</v>
      </c>
      <c r="O144">
        <v>180</v>
      </c>
      <c r="P144">
        <v>180</v>
      </c>
      <c r="Q144">
        <v>180</v>
      </c>
      <c r="R144">
        <v>180</v>
      </c>
      <c r="S144">
        <v>180</v>
      </c>
    </row>
    <row r="145" spans="1:19" x14ac:dyDescent="0.2">
      <c r="A145">
        <v>-228</v>
      </c>
      <c r="B145">
        <v>388.84</v>
      </c>
      <c r="C145">
        <v>1</v>
      </c>
      <c r="D145">
        <v>1.032</v>
      </c>
      <c r="E145">
        <v>1.0609999999999999</v>
      </c>
      <c r="F145">
        <v>1.0429999999999999</v>
      </c>
      <c r="G145">
        <v>0.86399999999999999</v>
      </c>
      <c r="H145" s="4">
        <f t="shared" si="6"/>
        <v>7.1314081841342691E-2</v>
      </c>
      <c r="I145" s="4">
        <f t="shared" si="7"/>
        <v>2.4959600932286108</v>
      </c>
      <c r="J145" s="4">
        <f t="shared" si="7"/>
        <v>-310.73111316703984</v>
      </c>
      <c r="K145" s="4">
        <f t="shared" si="8"/>
        <v>246.43308581896426</v>
      </c>
      <c r="M145" t="s">
        <v>179</v>
      </c>
      <c r="N145" t="s">
        <v>49</v>
      </c>
      <c r="O145">
        <v>180</v>
      </c>
      <c r="P145">
        <v>180</v>
      </c>
      <c r="Q145">
        <v>180</v>
      </c>
      <c r="R145">
        <v>180</v>
      </c>
      <c r="S145">
        <v>180</v>
      </c>
    </row>
    <row r="146" spans="1:19" x14ac:dyDescent="0.2">
      <c r="A146">
        <v>-227</v>
      </c>
      <c r="B146">
        <v>390.88</v>
      </c>
      <c r="C146">
        <v>1.0009999999999999</v>
      </c>
      <c r="D146">
        <v>1.034</v>
      </c>
      <c r="E146">
        <v>1.0609999999999999</v>
      </c>
      <c r="F146">
        <v>1.0429999999999999</v>
      </c>
      <c r="G146">
        <v>0.86499999999999999</v>
      </c>
      <c r="H146" s="4">
        <f t="shared" si="6"/>
        <v>7.1730075190214126E-2</v>
      </c>
      <c r="I146" s="4">
        <f t="shared" si="7"/>
        <v>2.4441715743674375</v>
      </c>
      <c r="J146" s="4">
        <f t="shared" si="7"/>
        <v>-311.6392767723575</v>
      </c>
      <c r="K146" s="4">
        <f t="shared" si="8"/>
        <v>247.97369187712599</v>
      </c>
      <c r="M146" t="s">
        <v>180</v>
      </c>
      <c r="N146" t="s">
        <v>49</v>
      </c>
      <c r="O146">
        <v>180</v>
      </c>
      <c r="P146">
        <v>180</v>
      </c>
      <c r="Q146">
        <v>180</v>
      </c>
      <c r="R146">
        <v>180</v>
      </c>
      <c r="S146">
        <v>180</v>
      </c>
    </row>
    <row r="147" spans="1:19" x14ac:dyDescent="0.2">
      <c r="A147">
        <v>-226</v>
      </c>
      <c r="B147">
        <v>392.87</v>
      </c>
      <c r="C147">
        <v>1.004</v>
      </c>
      <c r="D147">
        <v>1.0329999999999999</v>
      </c>
      <c r="E147">
        <v>1.0629999999999999</v>
      </c>
      <c r="F147">
        <v>1.044</v>
      </c>
      <c r="G147">
        <v>0.874</v>
      </c>
      <c r="H147" s="4">
        <f t="shared" si="6"/>
        <v>7.2137437119275366E-2</v>
      </c>
      <c r="I147" s="4">
        <f t="shared" si="7"/>
        <v>2.3922316949053779</v>
      </c>
      <c r="J147" s="4">
        <f t="shared" si="7"/>
        <v>-312.46250434946444</v>
      </c>
      <c r="K147" s="4">
        <f t="shared" si="8"/>
        <v>249.9831063969738</v>
      </c>
      <c r="M147" t="s">
        <v>181</v>
      </c>
      <c r="N147" t="s">
        <v>49</v>
      </c>
      <c r="O147">
        <v>180</v>
      </c>
      <c r="P147">
        <v>180</v>
      </c>
      <c r="Q147">
        <v>180</v>
      </c>
      <c r="R147">
        <v>180</v>
      </c>
      <c r="S147">
        <v>180</v>
      </c>
    </row>
    <row r="148" spans="1:19" x14ac:dyDescent="0.2">
      <c r="A148">
        <v>-225</v>
      </c>
      <c r="B148">
        <v>394.83</v>
      </c>
      <c r="C148">
        <v>1.0069999999999999</v>
      </c>
      <c r="D148">
        <v>1.0349999999999999</v>
      </c>
      <c r="E148">
        <v>1.0640000000000001</v>
      </c>
      <c r="F148">
        <v>1.0449999999999999</v>
      </c>
      <c r="G148">
        <v>0.88500000000000001</v>
      </c>
      <c r="H148" s="4">
        <f t="shared" si="6"/>
        <v>7.2536142401759596E-2</v>
      </c>
      <c r="I148" s="4">
        <f t="shared" si="7"/>
        <v>2.3401546108471338</v>
      </c>
      <c r="J148" s="4">
        <f t="shared" si="7"/>
        <v>-313.20481456076357</v>
      </c>
      <c r="K148" s="4">
        <f t="shared" si="8"/>
        <v>251.98094203481887</v>
      </c>
      <c r="M148" t="s">
        <v>182</v>
      </c>
      <c r="N148" t="s">
        <v>49</v>
      </c>
      <c r="O148">
        <v>180</v>
      </c>
      <c r="P148">
        <v>180</v>
      </c>
      <c r="Q148">
        <v>180</v>
      </c>
      <c r="R148">
        <v>180</v>
      </c>
      <c r="S148">
        <v>180</v>
      </c>
    </row>
    <row r="149" spans="1:19" x14ac:dyDescent="0.2">
      <c r="A149">
        <v>-224</v>
      </c>
      <c r="B149">
        <v>396.74</v>
      </c>
      <c r="C149">
        <v>1.008</v>
      </c>
      <c r="D149">
        <v>1.034</v>
      </c>
      <c r="E149">
        <v>1.0660000000000001</v>
      </c>
      <c r="F149">
        <v>1.046</v>
      </c>
      <c r="G149">
        <v>0.88400000000000001</v>
      </c>
      <c r="H149" s="4">
        <f t="shared" si="6"/>
        <v>7.2926168170234118E-2</v>
      </c>
      <c r="I149" s="4">
        <f t="shared" si="7"/>
        <v>2.2879538084203399</v>
      </c>
      <c r="J149" s="4">
        <f t="shared" si="7"/>
        <v>-313.87018179707127</v>
      </c>
      <c r="K149" s="4">
        <f t="shared" si="8"/>
        <v>253.45134597150093</v>
      </c>
      <c r="M149" t="s">
        <v>183</v>
      </c>
      <c r="N149" t="s">
        <v>46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-223</v>
      </c>
      <c r="B150">
        <v>398.61</v>
      </c>
      <c r="C150">
        <v>1.008</v>
      </c>
      <c r="D150">
        <v>1.0349999999999999</v>
      </c>
      <c r="E150">
        <v>1.0669999999999999</v>
      </c>
      <c r="F150">
        <v>1.0469999999999999</v>
      </c>
      <c r="G150">
        <v>0.88400000000000001</v>
      </c>
      <c r="H150" s="4">
        <f t="shared" si="6"/>
        <v>7.3307493804970841E-2</v>
      </c>
      <c r="I150" s="4">
        <f t="shared" si="7"/>
        <v>2.2356421114541614</v>
      </c>
      <c r="J150" s="4">
        <f t="shared" si="7"/>
        <v>-314.46253086586665</v>
      </c>
      <c r="K150" s="4">
        <f t="shared" si="8"/>
        <v>254.64596717674038</v>
      </c>
      <c r="M150" t="s">
        <v>184</v>
      </c>
      <c r="N150" t="s">
        <v>46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-222</v>
      </c>
      <c r="B151">
        <v>400.43</v>
      </c>
      <c r="C151">
        <v>1.0109999999999999</v>
      </c>
      <c r="D151">
        <v>1.036</v>
      </c>
      <c r="E151">
        <v>1.07</v>
      </c>
      <c r="F151">
        <v>1.05</v>
      </c>
      <c r="G151">
        <v>0.88700000000000001</v>
      </c>
      <c r="H151" s="4">
        <f t="shared" si="6"/>
        <v>7.3680100823546535E-2</v>
      </c>
      <c r="I151" s="4">
        <f t="shared" si="7"/>
        <v>2.1832316896431836</v>
      </c>
      <c r="J151" s="4">
        <f t="shared" si="7"/>
        <v>-314.98573199928438</v>
      </c>
      <c r="K151" s="4">
        <f t="shared" si="8"/>
        <v>256.56998189637699</v>
      </c>
      <c r="M151" t="s">
        <v>185</v>
      </c>
      <c r="N151" t="s">
        <v>49</v>
      </c>
      <c r="O151">
        <v>180</v>
      </c>
      <c r="P151">
        <v>180</v>
      </c>
      <c r="Q151">
        <v>180</v>
      </c>
      <c r="R151">
        <v>180</v>
      </c>
      <c r="S151">
        <v>180</v>
      </c>
    </row>
    <row r="152" spans="1:19" x14ac:dyDescent="0.2">
      <c r="A152">
        <v>-221</v>
      </c>
      <c r="B152">
        <v>402.22</v>
      </c>
      <c r="C152">
        <v>1.0109999999999999</v>
      </c>
      <c r="D152">
        <v>1.0349999999999999</v>
      </c>
      <c r="E152">
        <v>1.0720000000000001</v>
      </c>
      <c r="F152">
        <v>1.0509999999999999</v>
      </c>
      <c r="G152">
        <v>0.88600000000000001</v>
      </c>
      <c r="H152" s="4">
        <f t="shared" si="6"/>
        <v>7.4043972771820399E-2</v>
      </c>
      <c r="I152" s="4">
        <f t="shared" si="7"/>
        <v>2.1307340676433029</v>
      </c>
      <c r="J152" s="4">
        <f t="shared" si="7"/>
        <v>-315.44359615487406</v>
      </c>
      <c r="K152" s="4">
        <f t="shared" si="8"/>
        <v>257.71689962880095</v>
      </c>
      <c r="M152" t="s">
        <v>186</v>
      </c>
      <c r="N152" t="s">
        <v>49</v>
      </c>
      <c r="O152">
        <v>180</v>
      </c>
      <c r="P152">
        <v>180</v>
      </c>
      <c r="Q152">
        <v>180</v>
      </c>
      <c r="R152">
        <v>180</v>
      </c>
      <c r="S152">
        <v>180</v>
      </c>
    </row>
    <row r="153" spans="1:19" x14ac:dyDescent="0.2">
      <c r="A153">
        <v>-220</v>
      </c>
      <c r="B153">
        <v>403.96</v>
      </c>
      <c r="C153">
        <v>1.0129999999999999</v>
      </c>
      <c r="D153">
        <v>1.038</v>
      </c>
      <c r="E153">
        <v>1.073</v>
      </c>
      <c r="F153">
        <v>1.0529999999999999</v>
      </c>
      <c r="G153">
        <v>0.89</v>
      </c>
      <c r="H153" s="4">
        <f t="shared" si="6"/>
        <v>7.4399095116427616E-2</v>
      </c>
      <c r="I153" s="4">
        <f t="shared" si="7"/>
        <v>2.0781601349508239</v>
      </c>
      <c r="J153" s="4">
        <f t="shared" si="7"/>
        <v>-315.83987069905282</v>
      </c>
      <c r="K153" s="4">
        <f t="shared" si="8"/>
        <v>259.34381177076784</v>
      </c>
      <c r="M153" t="s">
        <v>187</v>
      </c>
      <c r="N153" t="s">
        <v>49</v>
      </c>
      <c r="O153">
        <v>180</v>
      </c>
      <c r="P153">
        <v>180</v>
      </c>
      <c r="Q153">
        <v>180</v>
      </c>
      <c r="R153">
        <v>180</v>
      </c>
      <c r="S153">
        <v>180</v>
      </c>
    </row>
    <row r="154" spans="1:19" x14ac:dyDescent="0.2">
      <c r="A154">
        <v>-219</v>
      </c>
      <c r="B154">
        <v>405.66</v>
      </c>
      <c r="C154">
        <v>1.0129999999999999</v>
      </c>
      <c r="D154">
        <v>1.038</v>
      </c>
      <c r="E154">
        <v>1.0740000000000001</v>
      </c>
      <c r="F154">
        <v>1.0529999999999999</v>
      </c>
      <c r="G154">
        <v>0.88900000000000001</v>
      </c>
      <c r="H154" s="4">
        <f t="shared" si="6"/>
        <v>7.474545513891942E-2</v>
      </c>
      <c r="I154" s="4">
        <f t="shared" si="7"/>
        <v>2.0255201565009817</v>
      </c>
      <c r="J154" s="4">
        <f t="shared" si="7"/>
        <v>-316.17823536833623</v>
      </c>
      <c r="K154" s="4">
        <f t="shared" si="8"/>
        <v>260.4352180486427</v>
      </c>
      <c r="M154" t="s">
        <v>188</v>
      </c>
      <c r="N154" t="s">
        <v>49</v>
      </c>
      <c r="O154">
        <v>180</v>
      </c>
      <c r="P154">
        <v>180</v>
      </c>
      <c r="Q154">
        <v>180</v>
      </c>
      <c r="R154">
        <v>180</v>
      </c>
      <c r="S154">
        <v>180</v>
      </c>
    </row>
    <row r="155" spans="1:19" x14ac:dyDescent="0.2">
      <c r="A155">
        <v>-218</v>
      </c>
      <c r="B155">
        <v>407.31</v>
      </c>
      <c r="C155">
        <v>1.014</v>
      </c>
      <c r="D155">
        <v>1.038</v>
      </c>
      <c r="E155">
        <v>1.0760000000000001</v>
      </c>
      <c r="F155">
        <v>1.052</v>
      </c>
      <c r="G155">
        <v>0.88800000000000001</v>
      </c>
      <c r="H155" s="4">
        <f t="shared" si="6"/>
        <v>7.5083041831669584E-2</v>
      </c>
      <c r="I155" s="4">
        <f t="shared" si="7"/>
        <v>1.9728237839395923</v>
      </c>
      <c r="J155" s="4">
        <f t="shared" si="7"/>
        <v>-316.46229853832256</v>
      </c>
      <c r="K155" s="4">
        <f t="shared" si="8"/>
        <v>261.75266286264599</v>
      </c>
      <c r="M155" t="s">
        <v>189</v>
      </c>
      <c r="N155" t="s">
        <v>49</v>
      </c>
      <c r="O155">
        <v>180</v>
      </c>
      <c r="P155">
        <v>180</v>
      </c>
      <c r="Q155">
        <v>180</v>
      </c>
      <c r="R155">
        <v>180</v>
      </c>
      <c r="S155">
        <v>180</v>
      </c>
    </row>
    <row r="156" spans="1:19" x14ac:dyDescent="0.2">
      <c r="A156">
        <v>-217</v>
      </c>
      <c r="B156">
        <v>408.92</v>
      </c>
      <c r="C156">
        <v>1.0149999999999999</v>
      </c>
      <c r="D156">
        <v>1.04</v>
      </c>
      <c r="E156">
        <v>1.0780000000000001</v>
      </c>
      <c r="F156">
        <v>1.052</v>
      </c>
      <c r="G156">
        <v>0.89</v>
      </c>
      <c r="H156" s="4">
        <f t="shared" si="6"/>
        <v>7.5411845795659516E-2</v>
      </c>
      <c r="I156" s="4">
        <f t="shared" si="7"/>
        <v>1.9200800675165386</v>
      </c>
      <c r="J156" s="4">
        <f t="shared" si="7"/>
        <v>-316.69559382840885</v>
      </c>
      <c r="K156" s="4">
        <f t="shared" si="8"/>
        <v>263.04646825143305</v>
      </c>
      <c r="M156" t="s">
        <v>190</v>
      </c>
      <c r="N156" t="s">
        <v>46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-216</v>
      </c>
      <c r="B157">
        <v>410.49</v>
      </c>
      <c r="C157">
        <v>1.0129999999999999</v>
      </c>
      <c r="D157">
        <v>1.042</v>
      </c>
      <c r="E157">
        <v>1.0760000000000001</v>
      </c>
      <c r="F157">
        <v>1.0509999999999999</v>
      </c>
      <c r="G157">
        <v>0.88200000000000001</v>
      </c>
      <c r="H157" s="4">
        <f t="shared" si="6"/>
        <v>7.5731859140245605E-2</v>
      </c>
      <c r="I157" s="4">
        <f t="shared" si="7"/>
        <v>1.8672974685451371</v>
      </c>
      <c r="J157" s="4">
        <f t="shared" si="7"/>
        <v>-316.88157695330955</v>
      </c>
      <c r="K157" s="4">
        <f t="shared" si="8"/>
        <v>263.53609588519288</v>
      </c>
      <c r="M157" t="s">
        <v>191</v>
      </c>
      <c r="N157" t="s">
        <v>46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-215</v>
      </c>
      <c r="B158">
        <v>412.02</v>
      </c>
      <c r="C158">
        <v>1.014</v>
      </c>
      <c r="D158">
        <v>1.0429999999999999</v>
      </c>
      <c r="E158">
        <v>1.081</v>
      </c>
      <c r="F158">
        <v>1.0549999999999999</v>
      </c>
      <c r="G158">
        <v>0.879</v>
      </c>
      <c r="H158" s="4">
        <f t="shared" si="6"/>
        <v>7.6043075385003128E-2</v>
      </c>
      <c r="I158" s="4">
        <f t="shared" si="7"/>
        <v>1.8144838723862522</v>
      </c>
      <c r="J158" s="4">
        <f t="shared" si="7"/>
        <v>-317.02362288033027</v>
      </c>
      <c r="K158" s="4">
        <f t="shared" si="8"/>
        <v>264.77948528802972</v>
      </c>
      <c r="M158" t="s">
        <v>192</v>
      </c>
      <c r="N158" t="s">
        <v>49</v>
      </c>
      <c r="O158">
        <v>180</v>
      </c>
      <c r="P158">
        <v>180</v>
      </c>
      <c r="Q158">
        <v>180</v>
      </c>
      <c r="R158">
        <v>180</v>
      </c>
      <c r="S158">
        <v>180</v>
      </c>
    </row>
    <row r="159" spans="1:19" x14ac:dyDescent="0.2">
      <c r="A159">
        <v>-214</v>
      </c>
      <c r="B159">
        <v>413.5</v>
      </c>
      <c r="C159">
        <v>1.014</v>
      </c>
      <c r="D159">
        <v>1.044</v>
      </c>
      <c r="E159">
        <v>1.0820000000000001</v>
      </c>
      <c r="F159">
        <v>1.054</v>
      </c>
      <c r="G159">
        <v>0.876</v>
      </c>
      <c r="H159" s="4">
        <f t="shared" si="6"/>
        <v>7.634548936373417E-2</v>
      </c>
      <c r="I159" s="4">
        <f t="shared" si="7"/>
        <v>1.7616466019061972</v>
      </c>
      <c r="J159" s="4">
        <f t="shared" si="7"/>
        <v>-317.12502325142998</v>
      </c>
      <c r="K159" s="4">
        <f t="shared" si="8"/>
        <v>265.73058872530532</v>
      </c>
      <c r="M159" t="s">
        <v>193</v>
      </c>
      <c r="N159" t="s">
        <v>49</v>
      </c>
      <c r="O159">
        <v>180</v>
      </c>
      <c r="P159">
        <v>180</v>
      </c>
      <c r="Q159">
        <v>180</v>
      </c>
      <c r="R159">
        <v>180</v>
      </c>
      <c r="S159">
        <v>180</v>
      </c>
    </row>
    <row r="160" spans="1:19" x14ac:dyDescent="0.2">
      <c r="A160">
        <v>-213</v>
      </c>
      <c r="B160">
        <v>414.94</v>
      </c>
      <c r="C160">
        <v>1.012</v>
      </c>
      <c r="D160">
        <v>1.0429999999999999</v>
      </c>
      <c r="E160">
        <v>1.0820000000000001</v>
      </c>
      <c r="F160">
        <v>1.0549999999999999</v>
      </c>
      <c r="G160">
        <v>0.86899999999999999</v>
      </c>
      <c r="H160" s="4">
        <f t="shared" si="6"/>
        <v>7.6639097130718536E-2</v>
      </c>
      <c r="I160" s="4">
        <f t="shared" si="7"/>
        <v>1.7087924313642922</v>
      </c>
      <c r="J160" s="4">
        <f t="shared" si="7"/>
        <v>-317.18898405608263</v>
      </c>
      <c r="K160" s="4">
        <f t="shared" si="8"/>
        <v>266.13003797263065</v>
      </c>
      <c r="M160" t="s">
        <v>194</v>
      </c>
      <c r="N160" t="s">
        <v>49</v>
      </c>
      <c r="O160">
        <v>180</v>
      </c>
      <c r="P160">
        <v>180</v>
      </c>
      <c r="Q160">
        <v>180</v>
      </c>
      <c r="R160">
        <v>180</v>
      </c>
      <c r="S160">
        <v>180</v>
      </c>
    </row>
    <row r="161" spans="1:19" x14ac:dyDescent="0.2">
      <c r="A161">
        <v>-212</v>
      </c>
      <c r="B161">
        <v>416.33</v>
      </c>
      <c r="C161">
        <v>1.014</v>
      </c>
      <c r="D161">
        <v>1.046</v>
      </c>
      <c r="E161">
        <v>1.087</v>
      </c>
      <c r="F161">
        <v>1.0580000000000001</v>
      </c>
      <c r="G161">
        <v>0.86699999999999999</v>
      </c>
      <c r="H161" s="4">
        <f t="shared" si="6"/>
        <v>7.6923895869279252E-2</v>
      </c>
      <c r="I161" s="4">
        <f t="shared" si="7"/>
        <v>1.6559276006882784</v>
      </c>
      <c r="J161" s="4">
        <f t="shared" si="7"/>
        <v>-317.21862355993392</v>
      </c>
      <c r="K161" s="4">
        <f t="shared" si="8"/>
        <v>267.54925273036605</v>
      </c>
      <c r="M161" t="s">
        <v>195</v>
      </c>
      <c r="N161" t="s">
        <v>49</v>
      </c>
      <c r="O161">
        <v>180</v>
      </c>
      <c r="P161">
        <v>180</v>
      </c>
      <c r="Q161">
        <v>180</v>
      </c>
      <c r="R161">
        <v>180</v>
      </c>
      <c r="S161">
        <v>180</v>
      </c>
    </row>
    <row r="162" spans="1:19" x14ac:dyDescent="0.2">
      <c r="A162">
        <v>-211</v>
      </c>
      <c r="B162">
        <v>417.69</v>
      </c>
      <c r="C162">
        <v>1.0129999999999999</v>
      </c>
      <c r="D162">
        <v>1.044</v>
      </c>
      <c r="E162">
        <v>1.0880000000000001</v>
      </c>
      <c r="F162">
        <v>1.0589999999999999</v>
      </c>
      <c r="G162">
        <v>0.86</v>
      </c>
      <c r="H162" s="4">
        <f t="shared" si="6"/>
        <v>7.7199883802727298E-2</v>
      </c>
      <c r="I162" s="4">
        <f t="shared" si="7"/>
        <v>1.6030578300949561</v>
      </c>
      <c r="J162" s="4">
        <f t="shared" si="7"/>
        <v>-317.21697044528872</v>
      </c>
      <c r="K162" s="4">
        <f t="shared" si="8"/>
        <v>268.15852247383907</v>
      </c>
      <c r="M162" t="s">
        <v>196</v>
      </c>
      <c r="N162" t="s">
        <v>49</v>
      </c>
      <c r="O162">
        <v>180</v>
      </c>
      <c r="P162">
        <v>180</v>
      </c>
      <c r="Q162">
        <v>180</v>
      </c>
      <c r="R162">
        <v>180</v>
      </c>
      <c r="S162">
        <v>180</v>
      </c>
    </row>
    <row r="163" spans="1:19" x14ac:dyDescent="0.2">
      <c r="A163">
        <v>-210</v>
      </c>
      <c r="B163">
        <v>419</v>
      </c>
      <c r="C163">
        <v>1.012</v>
      </c>
      <c r="D163">
        <v>1.0469999999999999</v>
      </c>
      <c r="E163">
        <v>1.089</v>
      </c>
      <c r="F163">
        <v>1.0609999999999999</v>
      </c>
      <c r="G163">
        <v>0.85099999999999998</v>
      </c>
      <c r="H163" s="4">
        <f t="shared" si="6"/>
        <v>7.7467060107743124E-2</v>
      </c>
      <c r="I163" s="4">
        <f t="shared" si="7"/>
        <v>1.5501883350207413</v>
      </c>
      <c r="J163" s="4">
        <f t="shared" si="7"/>
        <v>-317.18696220839337</v>
      </c>
      <c r="K163" s="4">
        <f t="shared" si="8"/>
        <v>268.73399988078336</v>
      </c>
      <c r="M163" t="s">
        <v>197</v>
      </c>
      <c r="N163" t="s">
        <v>46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-209</v>
      </c>
      <c r="B164">
        <v>420.26</v>
      </c>
      <c r="C164">
        <v>1.01</v>
      </c>
      <c r="D164">
        <v>1.0469999999999999</v>
      </c>
      <c r="E164">
        <v>1.0900000000000001</v>
      </c>
      <c r="F164">
        <v>1.0589999999999999</v>
      </c>
      <c r="G164">
        <v>0.84299999999999997</v>
      </c>
      <c r="H164" s="4">
        <f t="shared" si="6"/>
        <v>7.7725424830246581E-2</v>
      </c>
      <c r="I164" s="4">
        <f t="shared" si="7"/>
        <v>1.4973238413193424</v>
      </c>
      <c r="J164" s="4">
        <f t="shared" si="7"/>
        <v>-317.1314437075967</v>
      </c>
      <c r="K164" s="4">
        <f t="shared" si="8"/>
        <v>269.00943404161279</v>
      </c>
      <c r="M164" t="s">
        <v>198</v>
      </c>
      <c r="N164" t="s">
        <v>46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-208</v>
      </c>
      <c r="B165">
        <v>421.49</v>
      </c>
      <c r="C165">
        <v>1.01</v>
      </c>
      <c r="D165">
        <v>1.048</v>
      </c>
      <c r="E165">
        <v>1.0920000000000001</v>
      </c>
      <c r="F165">
        <v>1.0629999999999999</v>
      </c>
      <c r="G165">
        <v>0.83699999999999997</v>
      </c>
      <c r="H165" s="4">
        <f t="shared" si="6"/>
        <v>7.7974978803799805E-2</v>
      </c>
      <c r="I165" s="4">
        <f t="shared" si="7"/>
        <v>1.4444686007014096</v>
      </c>
      <c r="J165" s="4">
        <f t="shared" si="7"/>
        <v>-317.05316597530066</v>
      </c>
      <c r="K165" s="4">
        <f t="shared" si="8"/>
        <v>269.79675999190829</v>
      </c>
      <c r="M165" t="s">
        <v>199</v>
      </c>
      <c r="N165" t="s">
        <v>49</v>
      </c>
      <c r="O165">
        <v>16.074999999999999</v>
      </c>
      <c r="P165">
        <v>15.685</v>
      </c>
      <c r="Q165">
        <v>16.754999999999999</v>
      </c>
      <c r="R165">
        <v>16.504999999999999</v>
      </c>
      <c r="S165">
        <v>15.355</v>
      </c>
    </row>
    <row r="166" spans="1:19" x14ac:dyDescent="0.2">
      <c r="A166">
        <v>-207</v>
      </c>
      <c r="B166">
        <v>422.67</v>
      </c>
      <c r="C166">
        <v>1.0109999999999999</v>
      </c>
      <c r="D166">
        <v>1.05</v>
      </c>
      <c r="E166">
        <v>1.095</v>
      </c>
      <c r="F166">
        <v>1.0649999999999999</v>
      </c>
      <c r="G166">
        <v>0.83199999999999996</v>
      </c>
      <c r="H166" s="4">
        <f t="shared" si="6"/>
        <v>7.8215723570583373E-2</v>
      </c>
      <c r="I166" s="4">
        <f t="shared" si="7"/>
        <v>1.3916264063721928</v>
      </c>
      <c r="J166" s="4">
        <f t="shared" si="7"/>
        <v>-316.95478515181287</v>
      </c>
      <c r="K166" s="4">
        <f t="shared" si="8"/>
        <v>270.81995416962184</v>
      </c>
      <c r="M166" t="s">
        <v>200</v>
      </c>
      <c r="N166" t="s">
        <v>49</v>
      </c>
      <c r="O166">
        <v>15.538</v>
      </c>
      <c r="P166">
        <v>15.17</v>
      </c>
      <c r="Q166">
        <v>16.175000000000001</v>
      </c>
      <c r="R166">
        <v>16.039000000000001</v>
      </c>
      <c r="S166">
        <v>14.769</v>
      </c>
    </row>
    <row r="167" spans="1:19" x14ac:dyDescent="0.2">
      <c r="A167">
        <v>-206</v>
      </c>
      <c r="B167">
        <v>423.8</v>
      </c>
      <c r="C167">
        <v>1.0089999999999999</v>
      </c>
      <c r="D167">
        <v>1.0509999999999999</v>
      </c>
      <c r="E167">
        <v>1.095</v>
      </c>
      <c r="F167">
        <v>1.0660000000000001</v>
      </c>
      <c r="G167">
        <v>0.82099999999999995</v>
      </c>
      <c r="H167" s="4">
        <f t="shared" si="6"/>
        <v>7.8447661304978739E-2</v>
      </c>
      <c r="I167" s="4">
        <f t="shared" si="7"/>
        <v>1.3388006088468907</v>
      </c>
      <c r="J167" s="4">
        <f t="shared" si="7"/>
        <v>-316.83886160505102</v>
      </c>
      <c r="K167" s="4">
        <f t="shared" si="8"/>
        <v>271.00680703118957</v>
      </c>
      <c r="M167" t="s">
        <v>201</v>
      </c>
      <c r="N167" t="s">
        <v>49</v>
      </c>
      <c r="O167">
        <v>1.296</v>
      </c>
      <c r="P167">
        <v>1.121</v>
      </c>
      <c r="Q167">
        <v>1.272</v>
      </c>
      <c r="R167">
        <v>1.0840000000000001</v>
      </c>
      <c r="S167">
        <v>1.139</v>
      </c>
    </row>
    <row r="168" spans="1:19" x14ac:dyDescent="0.2">
      <c r="A168">
        <v>-205</v>
      </c>
      <c r="B168">
        <v>424.9</v>
      </c>
      <c r="C168">
        <v>1.008</v>
      </c>
      <c r="D168">
        <v>1.0509999999999999</v>
      </c>
      <c r="E168">
        <v>1.1000000000000001</v>
      </c>
      <c r="F168">
        <v>1.0669999999999999</v>
      </c>
      <c r="G168">
        <v>0.81399999999999995</v>
      </c>
      <c r="H168" s="4">
        <f t="shared" si="6"/>
        <v>7.8670794739786554E-2</v>
      </c>
      <c r="I168" s="4">
        <f t="shared" si="7"/>
        <v>1.2859941319127155</v>
      </c>
      <c r="J168" s="4">
        <f t="shared" si="7"/>
        <v>-316.70785924109435</v>
      </c>
      <c r="K168" s="4">
        <f t="shared" si="8"/>
        <v>271.44093588569524</v>
      </c>
      <c r="M168" t="s">
        <v>202</v>
      </c>
      <c r="N168" t="s">
        <v>49</v>
      </c>
      <c r="O168">
        <v>21.08</v>
      </c>
      <c r="P168">
        <v>18.715</v>
      </c>
      <c r="Q168">
        <v>21.08</v>
      </c>
      <c r="R168">
        <v>19.975000000000001</v>
      </c>
      <c r="S168">
        <v>18.309999999999999</v>
      </c>
    </row>
    <row r="169" spans="1:19" x14ac:dyDescent="0.2">
      <c r="A169">
        <v>-204</v>
      </c>
      <c r="B169">
        <v>425.95</v>
      </c>
      <c r="C169">
        <v>1.008</v>
      </c>
      <c r="D169">
        <v>1.0529999999999999</v>
      </c>
      <c r="E169">
        <v>1.1000000000000001</v>
      </c>
      <c r="F169">
        <v>1.0669999999999999</v>
      </c>
      <c r="G169">
        <v>0.81100000000000005</v>
      </c>
      <c r="H169" s="4">
        <f t="shared" si="6"/>
        <v>7.888512709510534E-2</v>
      </c>
      <c r="I169" s="4">
        <f t="shared" si="7"/>
        <v>1.2332094887058664</v>
      </c>
      <c r="J169" s="4">
        <f t="shared" si="7"/>
        <v>-316.56414489167338</v>
      </c>
      <c r="K169" s="4">
        <f t="shared" si="8"/>
        <v>272.11171249826288</v>
      </c>
      <c r="M169" t="s">
        <v>203</v>
      </c>
      <c r="N169" t="s">
        <v>49</v>
      </c>
      <c r="O169">
        <v>11.725</v>
      </c>
      <c r="P169">
        <v>12.49</v>
      </c>
      <c r="Q169">
        <v>13.484999999999999</v>
      </c>
      <c r="R169">
        <v>13.67</v>
      </c>
      <c r="S169">
        <v>11.725</v>
      </c>
    </row>
    <row r="170" spans="1:19" x14ac:dyDescent="0.2">
      <c r="A170">
        <v>-203</v>
      </c>
      <c r="B170">
        <v>426.96</v>
      </c>
      <c r="C170">
        <v>1.01</v>
      </c>
      <c r="D170">
        <v>1.0549999999999999</v>
      </c>
      <c r="E170">
        <v>1.103</v>
      </c>
      <c r="F170">
        <v>1.07</v>
      </c>
      <c r="G170">
        <v>0.81299999999999994</v>
      </c>
      <c r="H170" s="4">
        <f t="shared" si="6"/>
        <v>7.9090662009889651E-2</v>
      </c>
      <c r="I170" s="4">
        <f t="shared" si="7"/>
        <v>1.1804487978905875</v>
      </c>
      <c r="J170" s="4">
        <f t="shared" si="7"/>
        <v>-316.40998788851073</v>
      </c>
      <c r="K170" s="4">
        <f t="shared" si="8"/>
        <v>273.29812011232804</v>
      </c>
      <c r="M170" t="s">
        <v>204</v>
      </c>
      <c r="N170" t="s">
        <v>46</v>
      </c>
      <c r="O170">
        <v>8.3420000000000005</v>
      </c>
      <c r="P170">
        <v>7.391</v>
      </c>
      <c r="Q170">
        <v>7.8659999999999997</v>
      </c>
      <c r="R170">
        <v>6.7590000000000003</v>
      </c>
      <c r="S170">
        <v>7.7149999999999999</v>
      </c>
    </row>
    <row r="171" spans="1:19" x14ac:dyDescent="0.2">
      <c r="A171">
        <v>-202</v>
      </c>
      <c r="B171">
        <v>427.92</v>
      </c>
      <c r="C171">
        <v>1.01</v>
      </c>
      <c r="D171">
        <v>1.054</v>
      </c>
      <c r="E171">
        <v>1.1020000000000001</v>
      </c>
      <c r="F171">
        <v>1.0720000000000001</v>
      </c>
      <c r="G171">
        <v>0.81399999999999995</v>
      </c>
      <c r="H171" s="4">
        <f t="shared" si="6"/>
        <v>7.9287403476204749E-2</v>
      </c>
      <c r="I171" s="4">
        <f t="shared" si="7"/>
        <v>1.1277137999091691</v>
      </c>
      <c r="J171" s="4">
        <f t="shared" si="7"/>
        <v>-316.24755973858055</v>
      </c>
      <c r="K171" s="4">
        <f t="shared" si="8"/>
        <v>273.91261841499772</v>
      </c>
      <c r="M171" t="s">
        <v>205</v>
      </c>
      <c r="N171" t="s">
        <v>46</v>
      </c>
      <c r="O171">
        <v>75.459000000000003</v>
      </c>
      <c r="P171">
        <v>82.334000000000003</v>
      </c>
      <c r="Q171">
        <v>83.372</v>
      </c>
      <c r="R171">
        <v>85.228999999999999</v>
      </c>
      <c r="S171">
        <v>79.387</v>
      </c>
    </row>
    <row r="172" spans="1:19" x14ac:dyDescent="0.2">
      <c r="A172">
        <v>-201</v>
      </c>
      <c r="B172">
        <v>428.84</v>
      </c>
      <c r="C172">
        <v>1.012</v>
      </c>
      <c r="D172">
        <v>1.056</v>
      </c>
      <c r="E172">
        <v>1.105</v>
      </c>
      <c r="F172">
        <v>1.0720000000000001</v>
      </c>
      <c r="G172">
        <v>0.81399999999999995</v>
      </c>
      <c r="H172" s="4">
        <f t="shared" si="6"/>
        <v>7.947535577618961E-2</v>
      </c>
      <c r="I172" s="4">
        <f t="shared" si="7"/>
        <v>1.0750058732860723</v>
      </c>
      <c r="J172" s="4">
        <f t="shared" si="7"/>
        <v>-316.07893388230224</v>
      </c>
      <c r="K172" s="4">
        <f t="shared" si="8"/>
        <v>275.04507997344899</v>
      </c>
      <c r="M172" t="s">
        <v>206</v>
      </c>
      <c r="N172" t="s">
        <v>49</v>
      </c>
      <c r="O172">
        <v>14.568</v>
      </c>
      <c r="P172">
        <v>14.255000000000001</v>
      </c>
      <c r="Q172">
        <v>15.265000000000001</v>
      </c>
      <c r="R172">
        <v>14.914999999999999</v>
      </c>
      <c r="S172">
        <v>13.835000000000001</v>
      </c>
    </row>
    <row r="173" spans="1:19" x14ac:dyDescent="0.2">
      <c r="A173">
        <v>-200</v>
      </c>
      <c r="B173">
        <v>429.72</v>
      </c>
      <c r="C173">
        <v>1.014</v>
      </c>
      <c r="D173">
        <v>1.056</v>
      </c>
      <c r="E173">
        <v>1.105</v>
      </c>
      <c r="F173">
        <v>1.0720000000000001</v>
      </c>
      <c r="G173">
        <v>0.82</v>
      </c>
      <c r="H173" s="4">
        <f t="shared" si="6"/>
        <v>7.9654523421737289E-2</v>
      </c>
      <c r="I173" s="4">
        <f t="shared" si="7"/>
        <v>1.0223260509723553</v>
      </c>
      <c r="J173" s="4">
        <f t="shared" si="7"/>
        <v>-315.90608558362823</v>
      </c>
      <c r="K173" s="4">
        <f t="shared" si="8"/>
        <v>276.1541682878796</v>
      </c>
      <c r="M173" t="s">
        <v>207</v>
      </c>
      <c r="N173" t="s">
        <v>49</v>
      </c>
      <c r="O173">
        <v>14.041</v>
      </c>
      <c r="P173">
        <v>13.75</v>
      </c>
      <c r="Q173">
        <v>14.682</v>
      </c>
      <c r="R173">
        <v>14.456</v>
      </c>
      <c r="S173">
        <v>13.273999999999999</v>
      </c>
    </row>
    <row r="174" spans="1:19" x14ac:dyDescent="0.2">
      <c r="A174">
        <v>-199</v>
      </c>
      <c r="B174">
        <v>430.55</v>
      </c>
      <c r="C174">
        <v>1.018</v>
      </c>
      <c r="D174">
        <v>1.0589999999999999</v>
      </c>
      <c r="E174">
        <v>1.107</v>
      </c>
      <c r="F174">
        <v>1.075</v>
      </c>
      <c r="G174">
        <v>0.83</v>
      </c>
      <c r="H174" s="4">
        <f t="shared" si="6"/>
        <v>7.9824911096899348E-2</v>
      </c>
      <c r="I174" s="4">
        <f t="shared" si="7"/>
        <v>0.96967503670841726</v>
      </c>
      <c r="J174" s="4">
        <f t="shared" si="7"/>
        <v>-315.73089188907664</v>
      </c>
      <c r="K174" s="4">
        <f t="shared" si="8"/>
        <v>277.77902703205291</v>
      </c>
      <c r="M174" t="s">
        <v>208</v>
      </c>
      <c r="N174" t="s">
        <v>49</v>
      </c>
      <c r="O174">
        <v>1.198</v>
      </c>
      <c r="P174">
        <v>1.042</v>
      </c>
      <c r="Q174">
        <v>1.1579999999999999</v>
      </c>
      <c r="R174">
        <v>0.99399999999999999</v>
      </c>
      <c r="S174">
        <v>1.038</v>
      </c>
    </row>
    <row r="175" spans="1:19" x14ac:dyDescent="0.2">
      <c r="A175">
        <v>-198</v>
      </c>
      <c r="B175">
        <v>431.35</v>
      </c>
      <c r="C175">
        <v>1.022</v>
      </c>
      <c r="D175">
        <v>1.0609999999999999</v>
      </c>
      <c r="E175">
        <v>1.109</v>
      </c>
      <c r="F175">
        <v>1.077</v>
      </c>
      <c r="G175">
        <v>0.84099999999999997</v>
      </c>
      <c r="H175" s="4">
        <f t="shared" si="6"/>
        <v>7.9986523603017418E-2</v>
      </c>
      <c r="I175" s="4">
        <f t="shared" si="7"/>
        <v>0.91705322139357115</v>
      </c>
      <c r="J175" s="4">
        <f t="shared" si="7"/>
        <v>-315.55513163272764</v>
      </c>
      <c r="K175" s="4">
        <f t="shared" si="8"/>
        <v>279.38866274690486</v>
      </c>
      <c r="M175" t="s">
        <v>209</v>
      </c>
      <c r="N175" t="s">
        <v>49</v>
      </c>
      <c r="O175">
        <v>19.175000000000001</v>
      </c>
      <c r="P175">
        <v>16.835000000000001</v>
      </c>
      <c r="Q175">
        <v>19.175000000000001</v>
      </c>
      <c r="R175">
        <v>18.114999999999998</v>
      </c>
      <c r="S175">
        <v>16.52</v>
      </c>
    </row>
    <row r="176" spans="1:19" x14ac:dyDescent="0.2">
      <c r="A176">
        <v>-197</v>
      </c>
      <c r="B176">
        <v>432.1</v>
      </c>
      <c r="C176">
        <v>1.028</v>
      </c>
      <c r="D176">
        <v>1.0629999999999999</v>
      </c>
      <c r="E176">
        <v>1.113</v>
      </c>
      <c r="F176">
        <v>1.0820000000000001</v>
      </c>
      <c r="G176">
        <v>0.85299999999999998</v>
      </c>
      <c r="H176" s="4">
        <f t="shared" si="6"/>
        <v>8.0139365806583013E-2</v>
      </c>
      <c r="I176" s="4">
        <f t="shared" si="7"/>
        <v>0.86446069945478321</v>
      </c>
      <c r="J176" s="4">
        <f t="shared" si="7"/>
        <v>-315.38048556711828</v>
      </c>
      <c r="K176" s="4">
        <f t="shared" si="8"/>
        <v>281.51754192233557</v>
      </c>
      <c r="M176" t="s">
        <v>210</v>
      </c>
      <c r="N176" t="s">
        <v>49</v>
      </c>
      <c r="O176">
        <v>10.635</v>
      </c>
      <c r="P176">
        <v>11.33</v>
      </c>
      <c r="Q176">
        <v>12.24</v>
      </c>
      <c r="R176">
        <v>12.305</v>
      </c>
      <c r="S176">
        <v>10.635</v>
      </c>
    </row>
    <row r="177" spans="1:19" x14ac:dyDescent="0.2">
      <c r="A177">
        <v>-196</v>
      </c>
      <c r="B177">
        <v>432.8</v>
      </c>
      <c r="C177">
        <v>1.0329999999999999</v>
      </c>
      <c r="D177">
        <v>1.0660000000000001</v>
      </c>
      <c r="E177">
        <v>1.1160000000000001</v>
      </c>
      <c r="F177">
        <v>1.0820000000000001</v>
      </c>
      <c r="G177">
        <v>0.86699999999999999</v>
      </c>
      <c r="H177" s="4">
        <f t="shared" si="6"/>
        <v>8.0283442589825477E-2</v>
      </c>
      <c r="I177" s="4">
        <f t="shared" si="7"/>
        <v>0.81189728519359683</v>
      </c>
      <c r="J177" s="4">
        <f t="shared" si="7"/>
        <v>-315.20853646216375</v>
      </c>
      <c r="K177" s="4">
        <f t="shared" si="8"/>
        <v>283.34506595861671</v>
      </c>
      <c r="M177" t="s">
        <v>211</v>
      </c>
      <c r="N177" t="s">
        <v>46</v>
      </c>
      <c r="O177">
        <v>8.5310000000000006</v>
      </c>
      <c r="P177">
        <v>7.5759999999999996</v>
      </c>
      <c r="Q177">
        <v>7.8879999999999999</v>
      </c>
      <c r="R177">
        <v>6.8789999999999996</v>
      </c>
      <c r="S177">
        <v>7.8230000000000004</v>
      </c>
    </row>
    <row r="178" spans="1:19" x14ac:dyDescent="0.2">
      <c r="A178">
        <v>-195</v>
      </c>
      <c r="B178">
        <v>433.47</v>
      </c>
      <c r="C178">
        <v>1.036</v>
      </c>
      <c r="D178">
        <v>1.0669999999999999</v>
      </c>
      <c r="E178">
        <v>1.1160000000000001</v>
      </c>
      <c r="F178">
        <v>1.0820000000000001</v>
      </c>
      <c r="G178">
        <v>0.88</v>
      </c>
      <c r="H178" s="4">
        <f t="shared" si="6"/>
        <v>8.0418758804024409E-2</v>
      </c>
      <c r="I178" s="4">
        <f t="shared" si="7"/>
        <v>0.75936252911656954</v>
      </c>
      <c r="J178" s="4">
        <f t="shared" si="7"/>
        <v>-315.04076933597247</v>
      </c>
      <c r="K178" s="4">
        <f t="shared" si="8"/>
        <v>284.60785490048482</v>
      </c>
      <c r="M178" t="s">
        <v>212</v>
      </c>
      <c r="N178" t="s">
        <v>46</v>
      </c>
      <c r="O178">
        <v>75.745000000000005</v>
      </c>
      <c r="P178">
        <v>82.397000000000006</v>
      </c>
      <c r="Q178">
        <v>83.367000000000004</v>
      </c>
      <c r="R178">
        <v>85.122</v>
      </c>
      <c r="S178">
        <v>80.12</v>
      </c>
    </row>
    <row r="179" spans="1:19" x14ac:dyDescent="0.2">
      <c r="A179">
        <v>-194</v>
      </c>
      <c r="B179">
        <v>434.09</v>
      </c>
      <c r="C179">
        <v>1.0409999999999999</v>
      </c>
      <c r="D179">
        <v>1.071</v>
      </c>
      <c r="E179">
        <v>1.117</v>
      </c>
      <c r="F179">
        <v>1.085</v>
      </c>
      <c r="G179">
        <v>0.89</v>
      </c>
      <c r="H179" s="4">
        <f t="shared" si="6"/>
        <v>8.0545319225543838E-2</v>
      </c>
      <c r="I179" s="4">
        <f t="shared" si="7"/>
        <v>0.7068557342272408</v>
      </c>
      <c r="J179" s="4">
        <f t="shared" si="7"/>
        <v>-314.87857164269604</v>
      </c>
      <c r="K179" s="4">
        <f t="shared" si="8"/>
        <v>286.39048937944528</v>
      </c>
      <c r="M179" t="s">
        <v>213</v>
      </c>
      <c r="N179" t="s">
        <v>49</v>
      </c>
      <c r="O179">
        <v>12.805999999999999</v>
      </c>
      <c r="P179">
        <v>12.571999999999999</v>
      </c>
      <c r="Q179">
        <v>13.492000000000001</v>
      </c>
      <c r="R179">
        <v>13.04</v>
      </c>
      <c r="S179">
        <v>12.12</v>
      </c>
    </row>
    <row r="180" spans="1:19" x14ac:dyDescent="0.2">
      <c r="A180">
        <v>-193</v>
      </c>
      <c r="B180">
        <v>434.66</v>
      </c>
      <c r="C180">
        <v>1.046</v>
      </c>
      <c r="D180">
        <v>1.073</v>
      </c>
      <c r="E180">
        <v>1.119</v>
      </c>
      <c r="F180">
        <v>1.0860000000000001</v>
      </c>
      <c r="G180">
        <v>0.90500000000000003</v>
      </c>
      <c r="H180" s="4">
        <f t="shared" si="6"/>
        <v>8.0663128514581711E-2</v>
      </c>
      <c r="I180" s="4">
        <f t="shared" si="7"/>
        <v>0.65437597228679145</v>
      </c>
      <c r="J180" s="4">
        <f t="shared" si="7"/>
        <v>-314.72323354131419</v>
      </c>
      <c r="K180" s="4">
        <f t="shared" si="8"/>
        <v>288.14390730338005</v>
      </c>
      <c r="M180" t="s">
        <v>214</v>
      </c>
      <c r="N180" t="s">
        <v>49</v>
      </c>
      <c r="O180">
        <v>12.286</v>
      </c>
      <c r="P180">
        <v>12.076000000000001</v>
      </c>
      <c r="Q180">
        <v>12.932</v>
      </c>
      <c r="R180">
        <v>12.59</v>
      </c>
      <c r="S180">
        <v>11.548</v>
      </c>
    </row>
    <row r="181" spans="1:19" x14ac:dyDescent="0.2">
      <c r="A181">
        <v>-192</v>
      </c>
      <c r="B181">
        <v>435.2</v>
      </c>
      <c r="C181">
        <v>1.05</v>
      </c>
      <c r="D181">
        <v>1.073</v>
      </c>
      <c r="E181">
        <v>1.1200000000000001</v>
      </c>
      <c r="F181">
        <v>1.089</v>
      </c>
      <c r="G181">
        <v>0.91800000000000004</v>
      </c>
      <c r="H181" s="4">
        <f t="shared" si="6"/>
        <v>8.077219117662951E-2</v>
      </c>
      <c r="I181" s="4">
        <f t="shared" si="7"/>
        <v>0.60192210002990576</v>
      </c>
      <c r="J181" s="4">
        <f t="shared" si="7"/>
        <v>-314.57594815242908</v>
      </c>
      <c r="K181" s="4">
        <f t="shared" si="8"/>
        <v>289.60514066411355</v>
      </c>
      <c r="M181" t="s">
        <v>215</v>
      </c>
      <c r="N181" t="s">
        <v>49</v>
      </c>
      <c r="O181">
        <v>1.085</v>
      </c>
      <c r="P181">
        <v>0.94599999999999995</v>
      </c>
      <c r="Q181">
        <v>1.042</v>
      </c>
      <c r="R181">
        <v>0.879</v>
      </c>
      <c r="S181">
        <v>0.93100000000000005</v>
      </c>
    </row>
    <row r="182" spans="1:19" x14ac:dyDescent="0.2">
      <c r="A182">
        <v>-191</v>
      </c>
      <c r="B182">
        <v>435.69</v>
      </c>
      <c r="C182">
        <v>1.054</v>
      </c>
      <c r="D182">
        <v>1.073</v>
      </c>
      <c r="E182">
        <v>1.1220000000000001</v>
      </c>
      <c r="F182">
        <v>1.091</v>
      </c>
      <c r="G182">
        <v>0.92800000000000005</v>
      </c>
      <c r="H182" s="4">
        <f t="shared" si="6"/>
        <v>8.0872511526634494E-2</v>
      </c>
      <c r="I182" s="4">
        <f t="shared" si="7"/>
        <v>0.54949277533783425</v>
      </c>
      <c r="J182" s="4">
        <f t="shared" si="7"/>
        <v>-314.4378118320468</v>
      </c>
      <c r="K182" s="4">
        <f t="shared" si="8"/>
        <v>291.0357124861888</v>
      </c>
      <c r="M182" t="s">
        <v>216</v>
      </c>
      <c r="N182" t="s">
        <v>49</v>
      </c>
      <c r="O182">
        <v>16.956</v>
      </c>
      <c r="P182">
        <v>14.856</v>
      </c>
      <c r="Q182">
        <v>16.956</v>
      </c>
      <c r="R182">
        <v>15.872</v>
      </c>
      <c r="S182">
        <v>14.388</v>
      </c>
    </row>
    <row r="183" spans="1:19" x14ac:dyDescent="0.2">
      <c r="A183">
        <v>-190</v>
      </c>
      <c r="B183">
        <v>436.14</v>
      </c>
      <c r="C183">
        <v>1.0589999999999999</v>
      </c>
      <c r="D183">
        <v>1.077</v>
      </c>
      <c r="E183">
        <v>1.1240000000000001</v>
      </c>
      <c r="F183">
        <v>1.093</v>
      </c>
      <c r="G183">
        <v>0.94099999999999995</v>
      </c>
      <c r="H183" s="4">
        <f t="shared" si="6"/>
        <v>8.0964093655857466E-2</v>
      </c>
      <c r="I183" s="4">
        <f t="shared" si="7"/>
        <v>0.49708647336582645</v>
      </c>
      <c r="J183" s="4">
        <f t="shared" si="7"/>
        <v>-314.30982445135317</v>
      </c>
      <c r="K183" s="4">
        <f t="shared" si="8"/>
        <v>292.71835790036772</v>
      </c>
      <c r="M183" t="s">
        <v>217</v>
      </c>
      <c r="N183" t="s">
        <v>49</v>
      </c>
      <c r="O183">
        <v>9.3000000000000007</v>
      </c>
      <c r="P183">
        <v>9.9719999999999995</v>
      </c>
      <c r="Q183">
        <v>10.7</v>
      </c>
      <c r="R183">
        <v>10.68</v>
      </c>
      <c r="S183">
        <v>9.3000000000000007</v>
      </c>
    </row>
    <row r="184" spans="1:19" x14ac:dyDescent="0.2">
      <c r="A184">
        <v>-189</v>
      </c>
      <c r="B184">
        <v>436.54</v>
      </c>
      <c r="C184">
        <v>1.0620000000000001</v>
      </c>
      <c r="D184">
        <v>1.0780000000000001</v>
      </c>
      <c r="E184">
        <v>1.1220000000000001</v>
      </c>
      <c r="F184">
        <v>1.0940000000000001</v>
      </c>
      <c r="G184">
        <v>0.95599999999999996</v>
      </c>
      <c r="H184" s="4">
        <f t="shared" si="6"/>
        <v>8.1046941401418438E-2</v>
      </c>
      <c r="I184" s="4">
        <f t="shared" si="7"/>
        <v>0.44470150262393426</v>
      </c>
      <c r="J184" s="4">
        <f t="shared" si="7"/>
        <v>-314.19288968348445</v>
      </c>
      <c r="K184" s="4">
        <f t="shared" si="8"/>
        <v>293.81681164227484</v>
      </c>
      <c r="M184" t="s">
        <v>218</v>
      </c>
      <c r="N184" t="s">
        <v>46</v>
      </c>
      <c r="O184">
        <v>8.8309999999999995</v>
      </c>
      <c r="P184">
        <v>7.8339999999999996</v>
      </c>
      <c r="Q184">
        <v>8.0540000000000003</v>
      </c>
      <c r="R184">
        <v>6.9809999999999999</v>
      </c>
      <c r="S184">
        <v>8.0609999999999999</v>
      </c>
    </row>
    <row r="185" spans="1:19" x14ac:dyDescent="0.2">
      <c r="A185">
        <v>-188</v>
      </c>
      <c r="B185">
        <v>436.91</v>
      </c>
      <c r="C185">
        <v>1.0669999999999999</v>
      </c>
      <c r="D185">
        <v>1.0780000000000001</v>
      </c>
      <c r="E185">
        <v>1.127</v>
      </c>
      <c r="F185">
        <v>1.0960000000000001</v>
      </c>
      <c r="G185">
        <v>0.96699999999999997</v>
      </c>
      <c r="H185" s="4">
        <f t="shared" si="6"/>
        <v>8.1121058318522427E-2</v>
      </c>
      <c r="I185" s="4">
        <f t="shared" si="7"/>
        <v>0.39233602101002019</v>
      </c>
      <c r="J185" s="4">
        <f t="shared" si="7"/>
        <v>-314.08781525332773</v>
      </c>
      <c r="K185" s="4">
        <f t="shared" si="8"/>
        <v>295.45033395059579</v>
      </c>
      <c r="M185" t="s">
        <v>219</v>
      </c>
      <c r="N185" t="s">
        <v>46</v>
      </c>
      <c r="O185">
        <v>75.694000000000003</v>
      </c>
      <c r="P185">
        <v>82.58</v>
      </c>
      <c r="Q185">
        <v>82.742000000000004</v>
      </c>
      <c r="R185">
        <v>84.828999999999994</v>
      </c>
      <c r="S185">
        <v>80.536000000000001</v>
      </c>
    </row>
    <row r="186" spans="1:19" x14ac:dyDescent="0.2">
      <c r="A186">
        <v>-187</v>
      </c>
      <c r="B186">
        <v>437.23</v>
      </c>
      <c r="C186">
        <v>1.07</v>
      </c>
      <c r="D186">
        <v>1.0780000000000001</v>
      </c>
      <c r="E186">
        <v>1.1279999999999999</v>
      </c>
      <c r="F186">
        <v>1.0980000000000001</v>
      </c>
      <c r="G186">
        <v>0.97499999999999998</v>
      </c>
      <c r="H186" s="4">
        <f t="shared" si="6"/>
        <v>8.118644765535743E-2</v>
      </c>
      <c r="I186" s="4">
        <f t="shared" si="7"/>
        <v>0.33998805180113223</v>
      </c>
      <c r="J186" s="4">
        <f t="shared" si="7"/>
        <v>-313.995313203308</v>
      </c>
      <c r="K186" s="4">
        <f t="shared" si="8"/>
        <v>296.49802947358694</v>
      </c>
      <c r="M186" t="s">
        <v>220</v>
      </c>
      <c r="N186" t="s">
        <v>13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-186</v>
      </c>
      <c r="B187">
        <v>437.51</v>
      </c>
      <c r="C187">
        <v>1.0720000000000001</v>
      </c>
      <c r="D187">
        <v>1.081</v>
      </c>
      <c r="E187">
        <v>1.1279999999999999</v>
      </c>
      <c r="F187">
        <v>1.1000000000000001</v>
      </c>
      <c r="G187">
        <v>0.97799999999999998</v>
      </c>
      <c r="H187" s="4">
        <f t="shared" si="6"/>
        <v>8.1243112330657619E-2</v>
      </c>
      <c r="I187" s="4">
        <f t="shared" si="7"/>
        <v>0.2876554996005809</v>
      </c>
      <c r="J187" s="4">
        <f t="shared" si="7"/>
        <v>-313.91600011720925</v>
      </c>
      <c r="K187" s="4">
        <f t="shared" si="8"/>
        <v>297.24246222552779</v>
      </c>
      <c r="M187" t="s">
        <v>221</v>
      </c>
      <c r="N187" t="s">
        <v>13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-185</v>
      </c>
      <c r="B188">
        <v>437.74</v>
      </c>
      <c r="C188">
        <v>1.0740000000000001</v>
      </c>
      <c r="D188">
        <v>1.083</v>
      </c>
      <c r="E188">
        <v>1.1319999999999999</v>
      </c>
      <c r="F188">
        <v>1.103</v>
      </c>
      <c r="G188">
        <v>0.97799999999999998</v>
      </c>
      <c r="H188" s="4">
        <f t="shared" si="6"/>
        <v>8.1291054913924382E-2</v>
      </c>
      <c r="I188" s="4">
        <f t="shared" si="7"/>
        <v>0.2353361662477127</v>
      </c>
      <c r="J188" s="4">
        <f t="shared" si="7"/>
        <v>-313.85039735398749</v>
      </c>
      <c r="K188" s="4">
        <f t="shared" si="8"/>
        <v>297.95357162685565</v>
      </c>
      <c r="M188" t="s">
        <v>222</v>
      </c>
      <c r="N188" t="s">
        <v>13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-184</v>
      </c>
      <c r="B189">
        <v>437.93</v>
      </c>
      <c r="C189">
        <v>1.075</v>
      </c>
      <c r="D189">
        <v>1.083</v>
      </c>
      <c r="E189">
        <v>1.131</v>
      </c>
      <c r="F189">
        <v>1.1060000000000001</v>
      </c>
      <c r="G189">
        <v>0.97799999999999998</v>
      </c>
      <c r="H189" s="4">
        <f t="shared" si="6"/>
        <v>8.1330277608299001E-2</v>
      </c>
      <c r="I189" s="4">
        <f t="shared" si="7"/>
        <v>0.18302776668871479</v>
      </c>
      <c r="J189" s="4">
        <f t="shared" si="7"/>
        <v>-313.79893120264683</v>
      </c>
      <c r="K189" s="4">
        <f t="shared" si="8"/>
        <v>298.3604422594164</v>
      </c>
      <c r="M189" t="s">
        <v>223</v>
      </c>
      <c r="N189" t="s">
        <v>13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-183</v>
      </c>
      <c r="B190">
        <v>438.08</v>
      </c>
      <c r="C190">
        <v>1.075</v>
      </c>
      <c r="D190">
        <v>1.08</v>
      </c>
      <c r="E190">
        <v>1.137</v>
      </c>
      <c r="F190">
        <v>1.107</v>
      </c>
      <c r="G190">
        <v>0.97599999999999998</v>
      </c>
      <c r="H190" s="4">
        <f t="shared" si="6"/>
        <v>8.1360782236080453E-2</v>
      </c>
      <c r="I190" s="4">
        <f t="shared" si="7"/>
        <v>0.13072794482160699</v>
      </c>
      <c r="J190" s="4">
        <f t="shared" si="7"/>
        <v>-313.76193306509316</v>
      </c>
      <c r="K190" s="4">
        <f t="shared" si="8"/>
        <v>298.46263682553172</v>
      </c>
      <c r="M190" t="s">
        <v>224</v>
      </c>
      <c r="N190" t="s">
        <v>13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-182</v>
      </c>
      <c r="B191">
        <v>438.19</v>
      </c>
      <c r="C191">
        <v>1.075</v>
      </c>
      <c r="D191">
        <v>1.083</v>
      </c>
      <c r="E191">
        <v>1.139</v>
      </c>
      <c r="F191">
        <v>1.1020000000000001</v>
      </c>
      <c r="G191">
        <v>0.97699999999999998</v>
      </c>
      <c r="H191" s="4">
        <f t="shared" si="6"/>
        <v>8.1382570226884055E-2</v>
      </c>
      <c r="I191" s="4">
        <f t="shared" si="7"/>
        <v>7.8434289310758132E-2</v>
      </c>
      <c r="J191" s="4">
        <f t="shared" si="7"/>
        <v>-313.73963955405594</v>
      </c>
      <c r="K191" s="4">
        <f t="shared" si="8"/>
        <v>298.53757950734968</v>
      </c>
      <c r="M191" t="s">
        <v>225</v>
      </c>
      <c r="N191" t="s">
        <v>46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-181</v>
      </c>
      <c r="B192">
        <v>438.25</v>
      </c>
      <c r="C192">
        <v>1.0760000000000001</v>
      </c>
      <c r="D192">
        <v>1.081</v>
      </c>
      <c r="E192">
        <v>1.1359999999999999</v>
      </c>
      <c r="F192">
        <v>1.107</v>
      </c>
      <c r="G192">
        <v>0.98099999999999998</v>
      </c>
      <c r="H192" s="4">
        <f t="shared" si="6"/>
        <v>8.1395642608435848E-2</v>
      </c>
      <c r="I192" s="4">
        <f t="shared" si="7"/>
        <v>2.6144349385082144E-2</v>
      </c>
      <c r="J192" s="4">
        <f t="shared" si="7"/>
        <v>-313.73219262098576</v>
      </c>
      <c r="K192" s="4">
        <f t="shared" si="8"/>
        <v>298.85620473596686</v>
      </c>
      <c r="M192" t="s">
        <v>226</v>
      </c>
      <c r="N192" t="s">
        <v>46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-180</v>
      </c>
      <c r="B193">
        <v>438.28</v>
      </c>
      <c r="C193">
        <v>1.077</v>
      </c>
      <c r="D193">
        <v>1.083</v>
      </c>
      <c r="E193">
        <v>1.135</v>
      </c>
      <c r="F193">
        <v>1.1060000000000001</v>
      </c>
      <c r="G193">
        <v>0.98299999999999998</v>
      </c>
      <c r="H193" s="4">
        <f t="shared" si="6"/>
        <v>8.1400000000000028E-2</v>
      </c>
      <c r="I193" s="4">
        <f t="shared" si="7"/>
        <v>-2.6144349385082144E-2</v>
      </c>
      <c r="J193" s="4">
        <f t="shared" si="7"/>
        <v>-313.73963955405594</v>
      </c>
      <c r="K193" s="4">
        <f t="shared" si="8"/>
        <v>299.15442907724594</v>
      </c>
      <c r="M193" t="s">
        <v>227</v>
      </c>
      <c r="N193" t="s">
        <v>228</v>
      </c>
      <c r="O193">
        <v>1.3169999999999999</v>
      </c>
      <c r="P193">
        <v>1.31</v>
      </c>
      <c r="Q193">
        <v>1.3049999999999999</v>
      </c>
      <c r="R193">
        <v>1.3080000000000001</v>
      </c>
      <c r="S193">
        <v>1.345</v>
      </c>
    </row>
    <row r="194" spans="1:19" x14ac:dyDescent="0.2">
      <c r="A194">
        <v>-179</v>
      </c>
      <c r="B194">
        <v>438.25</v>
      </c>
      <c r="C194">
        <v>1.0760000000000001</v>
      </c>
      <c r="D194">
        <v>1.085</v>
      </c>
      <c r="E194">
        <v>1.135</v>
      </c>
      <c r="F194">
        <v>1.1080000000000001</v>
      </c>
      <c r="G194">
        <v>0.97599999999999998</v>
      </c>
      <c r="H194" s="4">
        <f t="shared" si="6"/>
        <v>8.1395642608435848E-2</v>
      </c>
      <c r="I194" s="4">
        <f t="shared" si="7"/>
        <v>-7.8434289310758132E-2</v>
      </c>
      <c r="J194" s="4">
        <f t="shared" si="7"/>
        <v>-313.76193306509316</v>
      </c>
      <c r="K194" s="4">
        <f t="shared" si="8"/>
        <v>298.85620473596686</v>
      </c>
      <c r="M194" t="s">
        <v>229</v>
      </c>
      <c r="N194" t="s">
        <v>228</v>
      </c>
      <c r="O194">
        <v>1.3169999999999999</v>
      </c>
      <c r="P194">
        <v>1.31</v>
      </c>
      <c r="Q194">
        <v>1.3049999999999999</v>
      </c>
      <c r="R194">
        <v>1.3080000000000001</v>
      </c>
      <c r="S194">
        <v>1.345</v>
      </c>
    </row>
    <row r="195" spans="1:19" x14ac:dyDescent="0.2">
      <c r="A195">
        <v>-178</v>
      </c>
      <c r="B195">
        <v>438.19</v>
      </c>
      <c r="C195">
        <v>1.0860000000000001</v>
      </c>
      <c r="D195">
        <v>1.087</v>
      </c>
      <c r="E195">
        <v>1.135</v>
      </c>
      <c r="F195">
        <v>1.1080000000000001</v>
      </c>
      <c r="G195">
        <v>1.0149999999999999</v>
      </c>
      <c r="H195" s="4">
        <f t="shared" si="6"/>
        <v>8.1382570226884055E-2</v>
      </c>
      <c r="I195" s="4">
        <f t="shared" si="7"/>
        <v>-0.13072794482160699</v>
      </c>
      <c r="J195" s="4">
        <f t="shared" si="7"/>
        <v>-313.79893120264683</v>
      </c>
      <c r="K195" s="4">
        <f t="shared" si="8"/>
        <v>301.59238264649468</v>
      </c>
      <c r="M195" t="s">
        <v>230</v>
      </c>
      <c r="N195" t="s">
        <v>228</v>
      </c>
      <c r="O195">
        <v>0.02</v>
      </c>
      <c r="P195">
        <v>8.9999999999999993E-3</v>
      </c>
      <c r="Q195">
        <v>8.9999999999999993E-3</v>
      </c>
      <c r="R195">
        <v>8.9999999999999993E-3</v>
      </c>
      <c r="S195">
        <v>1.4999999999999999E-2</v>
      </c>
    </row>
    <row r="196" spans="1:19" x14ac:dyDescent="0.2">
      <c r="A196">
        <v>-177</v>
      </c>
      <c r="B196">
        <v>438.08</v>
      </c>
      <c r="C196">
        <v>1.0780000000000001</v>
      </c>
      <c r="D196">
        <v>1.085</v>
      </c>
      <c r="E196">
        <v>1.1379999999999999</v>
      </c>
      <c r="F196">
        <v>1.1100000000000001</v>
      </c>
      <c r="G196">
        <v>0.97699999999999998</v>
      </c>
      <c r="H196" s="4">
        <f t="shared" si="6"/>
        <v>8.1360782236080453E-2</v>
      </c>
      <c r="I196" s="4">
        <f t="shared" si="7"/>
        <v>-0.18302776668871479</v>
      </c>
      <c r="J196" s="4">
        <f t="shared" si="7"/>
        <v>-313.85039735398749</v>
      </c>
      <c r="K196" s="4">
        <f t="shared" si="8"/>
        <v>299.29555581202163</v>
      </c>
      <c r="M196" t="s">
        <v>231</v>
      </c>
      <c r="N196" t="s">
        <v>228</v>
      </c>
      <c r="O196">
        <v>1.3819999999999999</v>
      </c>
      <c r="P196">
        <v>1.333</v>
      </c>
      <c r="Q196">
        <v>1.33</v>
      </c>
      <c r="R196">
        <v>1.3340000000000001</v>
      </c>
      <c r="S196">
        <v>1.3819999999999999</v>
      </c>
    </row>
    <row r="197" spans="1:19" x14ac:dyDescent="0.2">
      <c r="A197">
        <v>-176</v>
      </c>
      <c r="B197">
        <v>437.93</v>
      </c>
      <c r="C197">
        <v>1.0780000000000001</v>
      </c>
      <c r="D197">
        <v>1.085</v>
      </c>
      <c r="E197">
        <v>1.139</v>
      </c>
      <c r="F197">
        <v>1.115</v>
      </c>
      <c r="G197">
        <v>0.97399999999999998</v>
      </c>
      <c r="H197" s="4">
        <f t="shared" si="6"/>
        <v>8.1330277608299001E-2</v>
      </c>
      <c r="I197" s="4">
        <f t="shared" si="7"/>
        <v>-0.2353361662477127</v>
      </c>
      <c r="J197" s="4">
        <f t="shared" si="7"/>
        <v>-313.91600011720925</v>
      </c>
      <c r="K197" s="4">
        <f t="shared" si="8"/>
        <v>299.19307605176823</v>
      </c>
      <c r="M197" t="s">
        <v>232</v>
      </c>
      <c r="N197" t="s">
        <v>228</v>
      </c>
      <c r="O197">
        <v>1.278</v>
      </c>
      <c r="P197">
        <v>1.2829999999999999</v>
      </c>
      <c r="Q197">
        <v>1.278</v>
      </c>
      <c r="R197">
        <v>1.284</v>
      </c>
      <c r="S197">
        <v>1.292</v>
      </c>
    </row>
    <row r="198" spans="1:19" x14ac:dyDescent="0.2">
      <c r="A198">
        <v>-175</v>
      </c>
      <c r="B198">
        <v>437.74</v>
      </c>
      <c r="C198">
        <v>1.0840000000000001</v>
      </c>
      <c r="D198">
        <v>1.0880000000000001</v>
      </c>
      <c r="E198">
        <v>1.1319999999999999</v>
      </c>
      <c r="F198">
        <v>1.117</v>
      </c>
      <c r="G198">
        <v>0.998</v>
      </c>
      <c r="H198" s="4">
        <f t="shared" si="6"/>
        <v>8.1291054913924382E-2</v>
      </c>
      <c r="I198" s="4">
        <f t="shared" si="7"/>
        <v>-0.2876554996005809</v>
      </c>
      <c r="J198" s="4">
        <f t="shared" si="7"/>
        <v>-313.995313203308</v>
      </c>
      <c r="K198" s="4">
        <f t="shared" si="8"/>
        <v>300.72781344833476</v>
      </c>
      <c r="M198" t="s">
        <v>233</v>
      </c>
      <c r="N198" t="s">
        <v>46</v>
      </c>
      <c r="O198">
        <v>1.4810000000000001</v>
      </c>
      <c r="P198">
        <v>0.69399999999999995</v>
      </c>
      <c r="Q198">
        <v>0.68400000000000005</v>
      </c>
      <c r="R198">
        <v>0.68</v>
      </c>
      <c r="S198">
        <v>1.1020000000000001</v>
      </c>
    </row>
    <row r="199" spans="1:19" x14ac:dyDescent="0.2">
      <c r="A199">
        <v>-174</v>
      </c>
      <c r="B199">
        <v>437.51</v>
      </c>
      <c r="C199">
        <v>1.081</v>
      </c>
      <c r="D199">
        <v>1.087</v>
      </c>
      <c r="E199">
        <v>1.133</v>
      </c>
      <c r="F199">
        <v>1.115</v>
      </c>
      <c r="G199">
        <v>0.99</v>
      </c>
      <c r="H199" s="4">
        <f t="shared" si="6"/>
        <v>8.1243112330657619E-2</v>
      </c>
      <c r="I199" s="4">
        <f t="shared" si="7"/>
        <v>-0.33998805180113223</v>
      </c>
      <c r="J199" s="4">
        <f t="shared" si="7"/>
        <v>-314.08781525332773</v>
      </c>
      <c r="K199" s="4">
        <f t="shared" si="8"/>
        <v>299.73796797182422</v>
      </c>
      <c r="M199" t="s">
        <v>234</v>
      </c>
      <c r="N199" t="s">
        <v>46</v>
      </c>
      <c r="O199">
        <v>97.05</v>
      </c>
      <c r="P199">
        <v>97.924000000000007</v>
      </c>
      <c r="Q199">
        <v>97.927999999999997</v>
      </c>
      <c r="R199">
        <v>98.191000000000003</v>
      </c>
      <c r="S199">
        <v>96.066000000000003</v>
      </c>
    </row>
    <row r="200" spans="1:19" x14ac:dyDescent="0.2">
      <c r="A200">
        <v>-173</v>
      </c>
      <c r="B200">
        <v>437.23</v>
      </c>
      <c r="C200">
        <v>1.0820000000000001</v>
      </c>
      <c r="D200">
        <v>1.0900000000000001</v>
      </c>
      <c r="E200">
        <v>1.137</v>
      </c>
      <c r="F200">
        <v>1.1160000000000001</v>
      </c>
      <c r="G200">
        <v>0.98599999999999999</v>
      </c>
      <c r="H200" s="4">
        <f t="shared" si="6"/>
        <v>8.118644765535743E-2</v>
      </c>
      <c r="I200" s="4">
        <f t="shared" si="7"/>
        <v>-0.39233602101002019</v>
      </c>
      <c r="J200" s="4">
        <f t="shared" si="7"/>
        <v>-314.19288968348445</v>
      </c>
      <c r="K200" s="4">
        <f t="shared" si="8"/>
        <v>299.82324101908517</v>
      </c>
      <c r="M200" t="s">
        <v>235</v>
      </c>
      <c r="N200" t="s">
        <v>228</v>
      </c>
      <c r="O200">
        <v>1.339</v>
      </c>
      <c r="P200">
        <v>1.3480000000000001</v>
      </c>
      <c r="Q200">
        <v>1.3140000000000001</v>
      </c>
      <c r="R200">
        <v>1.369</v>
      </c>
      <c r="S200">
        <v>1.323</v>
      </c>
    </row>
    <row r="201" spans="1:19" x14ac:dyDescent="0.2">
      <c r="A201">
        <v>-172</v>
      </c>
      <c r="B201">
        <v>436.91</v>
      </c>
      <c r="C201">
        <v>1.0860000000000001</v>
      </c>
      <c r="D201">
        <v>1.093</v>
      </c>
      <c r="E201">
        <v>1.141</v>
      </c>
      <c r="F201">
        <v>1.117</v>
      </c>
      <c r="G201">
        <v>0.99099999999999999</v>
      </c>
      <c r="H201" s="4">
        <f t="shared" si="6"/>
        <v>8.1121058318522427E-2</v>
      </c>
      <c r="I201" s="4">
        <f t="shared" si="7"/>
        <v>-0.44470150262393426</v>
      </c>
      <c r="J201" s="4">
        <f t="shared" si="7"/>
        <v>-314.30982445135317</v>
      </c>
      <c r="K201" s="4">
        <f t="shared" si="8"/>
        <v>300.71139894128123</v>
      </c>
      <c r="M201" t="s">
        <v>236</v>
      </c>
      <c r="N201" t="s">
        <v>228</v>
      </c>
      <c r="O201">
        <v>1.339</v>
      </c>
      <c r="P201">
        <v>1.3480000000000001</v>
      </c>
      <c r="Q201">
        <v>1.3140000000000001</v>
      </c>
      <c r="R201">
        <v>1.369</v>
      </c>
      <c r="S201">
        <v>1.323</v>
      </c>
    </row>
    <row r="202" spans="1:19" x14ac:dyDescent="0.2">
      <c r="A202">
        <v>-171</v>
      </c>
      <c r="B202">
        <v>436.54</v>
      </c>
      <c r="C202">
        <v>1.085</v>
      </c>
      <c r="D202">
        <v>1.0980000000000001</v>
      </c>
      <c r="E202">
        <v>1.137</v>
      </c>
      <c r="F202">
        <v>1.1200000000000001</v>
      </c>
      <c r="G202">
        <v>0.98699999999999999</v>
      </c>
      <c r="H202" s="4">
        <f t="shared" si="6"/>
        <v>8.1046941401418438E-2</v>
      </c>
      <c r="I202" s="4">
        <f t="shared" si="7"/>
        <v>-0.49708647336582645</v>
      </c>
      <c r="J202" s="4">
        <f t="shared" si="7"/>
        <v>-314.4378118320468</v>
      </c>
      <c r="K202" s="4">
        <f t="shared" si="8"/>
        <v>300.18007592454632</v>
      </c>
      <c r="M202" t="s">
        <v>237</v>
      </c>
      <c r="N202" t="s">
        <v>228</v>
      </c>
      <c r="O202">
        <v>2.1999999999999999E-2</v>
      </c>
      <c r="P202">
        <v>5.0000000000000001E-3</v>
      </c>
      <c r="Q202">
        <v>6.0000000000000001E-3</v>
      </c>
      <c r="R202">
        <v>5.0000000000000001E-3</v>
      </c>
      <c r="S202">
        <v>5.0000000000000001E-3</v>
      </c>
    </row>
    <row r="203" spans="1:19" x14ac:dyDescent="0.2">
      <c r="A203">
        <v>-170</v>
      </c>
      <c r="B203">
        <v>436.14</v>
      </c>
      <c r="C203">
        <v>1.0840000000000001</v>
      </c>
      <c r="D203">
        <v>1.101</v>
      </c>
      <c r="E203">
        <v>1.1339999999999999</v>
      </c>
      <c r="F203">
        <v>1.1220000000000001</v>
      </c>
      <c r="G203">
        <v>0.98</v>
      </c>
      <c r="H203" s="4">
        <f t="shared" si="6"/>
        <v>8.0964093655857466E-2</v>
      </c>
      <c r="I203" s="4">
        <f t="shared" si="7"/>
        <v>-0.54949277533783425</v>
      </c>
      <c r="J203" s="4">
        <f t="shared" si="7"/>
        <v>-314.57594815242908</v>
      </c>
      <c r="K203" s="4">
        <f t="shared" si="8"/>
        <v>299.62861186402142</v>
      </c>
      <c r="M203" t="s">
        <v>238</v>
      </c>
      <c r="N203" t="s">
        <v>228</v>
      </c>
      <c r="O203">
        <v>1.3859999999999999</v>
      </c>
      <c r="P203">
        <v>1.367</v>
      </c>
      <c r="Q203">
        <v>1.347</v>
      </c>
      <c r="R203">
        <v>1.3859999999999999</v>
      </c>
      <c r="S203">
        <v>1.337</v>
      </c>
    </row>
    <row r="204" spans="1:19" x14ac:dyDescent="0.2">
      <c r="A204">
        <v>-169</v>
      </c>
      <c r="B204">
        <v>435.69</v>
      </c>
      <c r="C204">
        <v>1.085</v>
      </c>
      <c r="D204">
        <v>1.1040000000000001</v>
      </c>
      <c r="E204">
        <v>1.1399999999999999</v>
      </c>
      <c r="F204">
        <v>1.121</v>
      </c>
      <c r="G204">
        <v>0.97599999999999998</v>
      </c>
      <c r="H204" s="4">
        <f t="shared" si="6"/>
        <v>8.0872511526634494E-2</v>
      </c>
      <c r="I204" s="4">
        <f t="shared" si="7"/>
        <v>-0.60192210002990576</v>
      </c>
      <c r="J204" s="4">
        <f t="shared" si="7"/>
        <v>-314.72323354131419</v>
      </c>
      <c r="K204" s="4">
        <f t="shared" si="8"/>
        <v>299.59558638284136</v>
      </c>
      <c r="M204" t="s">
        <v>239</v>
      </c>
      <c r="N204" t="s">
        <v>228</v>
      </c>
      <c r="O204">
        <v>1.3</v>
      </c>
      <c r="P204">
        <v>1.3340000000000001</v>
      </c>
      <c r="Q204">
        <v>1.3</v>
      </c>
      <c r="R204">
        <v>1.353</v>
      </c>
      <c r="S204">
        <v>1.3069999999999999</v>
      </c>
    </row>
    <row r="205" spans="1:19" x14ac:dyDescent="0.2">
      <c r="A205">
        <v>-168</v>
      </c>
      <c r="B205">
        <v>435.2</v>
      </c>
      <c r="C205">
        <v>1.0840000000000001</v>
      </c>
      <c r="D205">
        <v>1.107</v>
      </c>
      <c r="E205">
        <v>1.1439999999999999</v>
      </c>
      <c r="F205">
        <v>1.1200000000000001</v>
      </c>
      <c r="G205">
        <v>0.96599999999999997</v>
      </c>
      <c r="H205" s="4">
        <f t="shared" si="6"/>
        <v>8.077219117662951E-2</v>
      </c>
      <c r="I205" s="4">
        <f t="shared" si="7"/>
        <v>-0.65437597228679145</v>
      </c>
      <c r="J205" s="4">
        <f t="shared" si="7"/>
        <v>-314.87857164269604</v>
      </c>
      <c r="K205" s="4">
        <f t="shared" si="8"/>
        <v>298.98283093323727</v>
      </c>
      <c r="M205" t="s">
        <v>240</v>
      </c>
      <c r="N205" t="s">
        <v>46</v>
      </c>
      <c r="O205">
        <v>1.663</v>
      </c>
      <c r="P205">
        <v>0.34899999999999998</v>
      </c>
      <c r="Q205">
        <v>0.43099999999999999</v>
      </c>
      <c r="R205">
        <v>0.38600000000000001</v>
      </c>
      <c r="S205">
        <v>0.39300000000000002</v>
      </c>
    </row>
    <row r="206" spans="1:19" x14ac:dyDescent="0.2">
      <c r="A206">
        <v>-167</v>
      </c>
      <c r="B206">
        <v>434.66</v>
      </c>
      <c r="C206">
        <v>1.085</v>
      </c>
      <c r="D206">
        <v>1.1080000000000001</v>
      </c>
      <c r="E206">
        <v>1.1419999999999999</v>
      </c>
      <c r="F206">
        <v>1.123</v>
      </c>
      <c r="G206">
        <v>0.96699999999999997</v>
      </c>
      <c r="H206" s="4">
        <f t="shared" ref="H206:H269" si="9">(((0.5*$B$7)+$C$7)-((0.5*$B$7)*COS(RADIANS(A206)))-($C$7*COS(ASIN(((0.5*$B$7)/$C$7)*SIN(RADIANS(A206))))))</f>
        <v>8.0663128514581711E-2</v>
      </c>
      <c r="I206" s="4">
        <f t="shared" ref="I206:J269" si="10">(H207-H206)/$I$10</f>
        <v>-0.7068557342272408</v>
      </c>
      <c r="J206" s="4">
        <f t="shared" si="10"/>
        <v>-315.04076933597247</v>
      </c>
      <c r="K206" s="4">
        <f t="shared" ref="K206:K269" si="11">((C206*100000)*(B206*0.000001))/(($I$9+$I$8)*287)</f>
        <v>298.88732258524601</v>
      </c>
      <c r="M206" t="s">
        <v>241</v>
      </c>
      <c r="N206" t="s">
        <v>46</v>
      </c>
      <c r="O206">
        <v>97.131</v>
      </c>
      <c r="P206">
        <v>98.978999999999999</v>
      </c>
      <c r="Q206">
        <v>98.944000000000003</v>
      </c>
      <c r="R206">
        <v>98.796000000000006</v>
      </c>
      <c r="S206">
        <v>98.754999999999995</v>
      </c>
    </row>
    <row r="207" spans="1:19" x14ac:dyDescent="0.2">
      <c r="A207">
        <v>-166</v>
      </c>
      <c r="B207">
        <v>434.09</v>
      </c>
      <c r="C207">
        <v>1.0820000000000001</v>
      </c>
      <c r="D207">
        <v>1.111</v>
      </c>
      <c r="E207">
        <v>1.1399999999999999</v>
      </c>
      <c r="F207">
        <v>1.1220000000000001</v>
      </c>
      <c r="G207">
        <v>0.95399999999999996</v>
      </c>
      <c r="H207" s="4">
        <f t="shared" si="9"/>
        <v>8.0545319225543838E-2</v>
      </c>
      <c r="I207" s="4">
        <f t="shared" si="10"/>
        <v>-0.75936252911656954</v>
      </c>
      <c r="J207" s="4">
        <f t="shared" si="10"/>
        <v>-315.20853646216375</v>
      </c>
      <c r="K207" s="4">
        <f t="shared" si="11"/>
        <v>297.67003795250713</v>
      </c>
      <c r="M207" t="s">
        <v>242</v>
      </c>
      <c r="N207" t="s">
        <v>37</v>
      </c>
      <c r="O207">
        <v>1.0640000000000001</v>
      </c>
      <c r="P207">
        <v>1.1240000000000001</v>
      </c>
      <c r="Q207">
        <v>1.1319999999999999</v>
      </c>
      <c r="R207">
        <v>1.115</v>
      </c>
      <c r="S207">
        <v>0.88500000000000001</v>
      </c>
    </row>
    <row r="208" spans="1:19" x14ac:dyDescent="0.2">
      <c r="A208">
        <v>-165</v>
      </c>
      <c r="B208">
        <v>433.47</v>
      </c>
      <c r="C208">
        <v>1.081</v>
      </c>
      <c r="D208">
        <v>1.1140000000000001</v>
      </c>
      <c r="E208">
        <v>1.141</v>
      </c>
      <c r="F208">
        <v>1.123</v>
      </c>
      <c r="G208">
        <v>0.94699999999999995</v>
      </c>
      <c r="H208" s="4">
        <f t="shared" si="9"/>
        <v>8.0418758804024409E-2</v>
      </c>
      <c r="I208" s="4">
        <f t="shared" si="10"/>
        <v>-0.81189728519359683</v>
      </c>
      <c r="J208" s="4">
        <f t="shared" si="10"/>
        <v>-315.38048556611909</v>
      </c>
      <c r="K208" s="4">
        <f t="shared" si="11"/>
        <v>296.97016520021634</v>
      </c>
      <c r="M208" t="s">
        <v>243</v>
      </c>
      <c r="N208" t="s">
        <v>37</v>
      </c>
      <c r="O208">
        <v>1.0640000000000001</v>
      </c>
      <c r="P208">
        <v>1.1240000000000001</v>
      </c>
      <c r="Q208">
        <v>1.1319999999999999</v>
      </c>
      <c r="R208">
        <v>1.115</v>
      </c>
      <c r="S208">
        <v>0.88500000000000001</v>
      </c>
    </row>
    <row r="209" spans="1:19" x14ac:dyDescent="0.2">
      <c r="A209">
        <v>-164</v>
      </c>
      <c r="B209">
        <v>432.8</v>
      </c>
      <c r="C209">
        <v>1.081</v>
      </c>
      <c r="D209">
        <v>1.115</v>
      </c>
      <c r="E209">
        <v>1.1439999999999999</v>
      </c>
      <c r="F209">
        <v>1.121</v>
      </c>
      <c r="G209">
        <v>0.94199999999999995</v>
      </c>
      <c r="H209" s="4">
        <f t="shared" si="9"/>
        <v>8.0283442589825477E-2</v>
      </c>
      <c r="I209" s="4">
        <f t="shared" si="10"/>
        <v>-0.86446069945461668</v>
      </c>
      <c r="J209" s="4">
        <f t="shared" si="10"/>
        <v>-315.55513163472602</v>
      </c>
      <c r="K209" s="4">
        <f t="shared" si="11"/>
        <v>296.51114840393484</v>
      </c>
      <c r="M209" t="s">
        <v>244</v>
      </c>
      <c r="N209" t="s">
        <v>37</v>
      </c>
      <c r="O209">
        <v>0.107</v>
      </c>
      <c r="P209">
        <v>2.4E-2</v>
      </c>
      <c r="Q209">
        <v>2.4E-2</v>
      </c>
      <c r="R209">
        <v>2.1000000000000001E-2</v>
      </c>
      <c r="S209">
        <v>3.3000000000000002E-2</v>
      </c>
    </row>
    <row r="210" spans="1:19" x14ac:dyDescent="0.2">
      <c r="A210">
        <v>-163</v>
      </c>
      <c r="B210">
        <v>432.1</v>
      </c>
      <c r="C210">
        <v>1.081</v>
      </c>
      <c r="D210">
        <v>1.1200000000000001</v>
      </c>
      <c r="E210">
        <v>1.147</v>
      </c>
      <c r="F210">
        <v>1.119</v>
      </c>
      <c r="G210">
        <v>0.93700000000000006</v>
      </c>
      <c r="H210" s="4">
        <f t="shared" si="9"/>
        <v>8.0139365806583041E-2</v>
      </c>
      <c r="I210" s="4">
        <f t="shared" si="10"/>
        <v>-0.91705322139373768</v>
      </c>
      <c r="J210" s="4">
        <f t="shared" si="10"/>
        <v>-315.73089188807745</v>
      </c>
      <c r="K210" s="4">
        <f t="shared" si="11"/>
        <v>296.03157861677505</v>
      </c>
      <c r="M210" t="s">
        <v>245</v>
      </c>
      <c r="N210" t="s">
        <v>37</v>
      </c>
      <c r="O210">
        <v>1.196</v>
      </c>
      <c r="P210">
        <v>1.1839999999999999</v>
      </c>
      <c r="Q210">
        <v>1.196</v>
      </c>
      <c r="R210">
        <v>1.175</v>
      </c>
      <c r="S210">
        <v>1.032</v>
      </c>
    </row>
    <row r="211" spans="1:19" x14ac:dyDescent="0.2">
      <c r="A211">
        <v>-162</v>
      </c>
      <c r="B211">
        <v>431.35</v>
      </c>
      <c r="C211">
        <v>1.08</v>
      </c>
      <c r="D211">
        <v>1.125</v>
      </c>
      <c r="E211">
        <v>1.143</v>
      </c>
      <c r="F211">
        <v>1.119</v>
      </c>
      <c r="G211">
        <v>0.93100000000000005</v>
      </c>
      <c r="H211" s="4">
        <f t="shared" si="9"/>
        <v>7.9986523603017418E-2</v>
      </c>
      <c r="I211" s="4">
        <f t="shared" si="10"/>
        <v>-0.96967503670841726</v>
      </c>
      <c r="J211" s="4">
        <f t="shared" si="10"/>
        <v>-315.90608558462742</v>
      </c>
      <c r="K211" s="4">
        <f t="shared" si="11"/>
        <v>295.24437941942978</v>
      </c>
      <c r="M211" t="s">
        <v>246</v>
      </c>
      <c r="N211" t="s">
        <v>37</v>
      </c>
      <c r="O211">
        <v>0.79200000000000004</v>
      </c>
      <c r="P211">
        <v>1.0640000000000001</v>
      </c>
      <c r="Q211">
        <v>1.0720000000000001</v>
      </c>
      <c r="R211">
        <v>1.0609999999999999</v>
      </c>
      <c r="S211">
        <v>0.79200000000000004</v>
      </c>
    </row>
    <row r="212" spans="1:19" x14ac:dyDescent="0.2">
      <c r="A212">
        <v>-161</v>
      </c>
      <c r="B212">
        <v>430.55</v>
      </c>
      <c r="C212">
        <v>1.0780000000000001</v>
      </c>
      <c r="D212">
        <v>1.1259999999999999</v>
      </c>
      <c r="E212">
        <v>1.139</v>
      </c>
      <c r="F212">
        <v>1.119</v>
      </c>
      <c r="G212">
        <v>0.92600000000000005</v>
      </c>
      <c r="H212" s="4">
        <f t="shared" si="9"/>
        <v>7.9824911096899348E-2</v>
      </c>
      <c r="I212" s="4">
        <f t="shared" si="10"/>
        <v>-1.0223260509725218</v>
      </c>
      <c r="J212" s="4">
        <f t="shared" si="10"/>
        <v>-316.07893388030385</v>
      </c>
      <c r="K212" s="4">
        <f t="shared" si="11"/>
        <v>294.15107184730164</v>
      </c>
      <c r="M212" t="s">
        <v>247</v>
      </c>
      <c r="N212" t="s">
        <v>46</v>
      </c>
      <c r="O212">
        <v>10.029</v>
      </c>
      <c r="P212">
        <v>2.0950000000000002</v>
      </c>
      <c r="Q212">
        <v>2.1509999999999998</v>
      </c>
      <c r="R212">
        <v>1.9019999999999999</v>
      </c>
      <c r="S212">
        <v>3.78</v>
      </c>
    </row>
    <row r="213" spans="1:19" x14ac:dyDescent="0.2">
      <c r="A213">
        <v>-160</v>
      </c>
      <c r="B213">
        <v>429.72</v>
      </c>
      <c r="C213">
        <v>1.079</v>
      </c>
      <c r="D213">
        <v>1.1279999999999999</v>
      </c>
      <c r="E213">
        <v>1.143</v>
      </c>
      <c r="F213">
        <v>1.119</v>
      </c>
      <c r="G213">
        <v>0.92500000000000004</v>
      </c>
      <c r="H213" s="4">
        <f t="shared" si="9"/>
        <v>7.9654523421737261E-2</v>
      </c>
      <c r="I213" s="4">
        <f t="shared" si="10"/>
        <v>-1.0750058732859058</v>
      </c>
      <c r="J213" s="4">
        <f t="shared" si="10"/>
        <v>-316.24755973858055</v>
      </c>
      <c r="K213" s="4">
        <f t="shared" si="11"/>
        <v>293.85635856274365</v>
      </c>
      <c r="M213" t="s">
        <v>248</v>
      </c>
      <c r="N213" t="s">
        <v>46</v>
      </c>
      <c r="O213">
        <v>74.424999999999997</v>
      </c>
      <c r="P213">
        <v>94.625</v>
      </c>
      <c r="Q213">
        <v>94.71</v>
      </c>
      <c r="R213">
        <v>95.152000000000001</v>
      </c>
      <c r="S213">
        <v>89.465000000000003</v>
      </c>
    </row>
    <row r="214" spans="1:19" x14ac:dyDescent="0.2">
      <c r="A214">
        <v>-159</v>
      </c>
      <c r="B214">
        <v>428.84</v>
      </c>
      <c r="C214">
        <v>1.075</v>
      </c>
      <c r="D214">
        <v>1.1299999999999999</v>
      </c>
      <c r="E214">
        <v>1.1439999999999999</v>
      </c>
      <c r="F214">
        <v>1.117</v>
      </c>
      <c r="G214">
        <v>0.90800000000000003</v>
      </c>
      <c r="H214" s="4">
        <f t="shared" si="9"/>
        <v>7.947535577618961E-2</v>
      </c>
      <c r="I214" s="4">
        <f t="shared" si="10"/>
        <v>-1.1277137999090026</v>
      </c>
      <c r="J214" s="4">
        <f t="shared" si="10"/>
        <v>-316.40998789050911</v>
      </c>
      <c r="K214" s="4">
        <f t="shared" si="11"/>
        <v>292.16745155282371</v>
      </c>
      <c r="M214" t="s">
        <v>249</v>
      </c>
      <c r="N214" t="s">
        <v>37</v>
      </c>
      <c r="O214">
        <v>0.6</v>
      </c>
      <c r="P214">
        <v>0.59599999999999997</v>
      </c>
      <c r="Q214">
        <v>0.64700000000000002</v>
      </c>
      <c r="R214">
        <v>0.61</v>
      </c>
      <c r="S214">
        <v>0.54800000000000004</v>
      </c>
    </row>
    <row r="215" spans="1:19" x14ac:dyDescent="0.2">
      <c r="A215">
        <v>-158</v>
      </c>
      <c r="B215">
        <v>427.92</v>
      </c>
      <c r="C215">
        <v>1.07</v>
      </c>
      <c r="D215">
        <v>1.131</v>
      </c>
      <c r="E215">
        <v>1.1419999999999999</v>
      </c>
      <c r="F215">
        <v>1.1160000000000001</v>
      </c>
      <c r="G215">
        <v>0.89200000000000002</v>
      </c>
      <c r="H215" s="4">
        <f t="shared" si="9"/>
        <v>7.9287403476204776E-2</v>
      </c>
      <c r="I215" s="4">
        <f t="shared" si="10"/>
        <v>-1.1804487978907541</v>
      </c>
      <c r="J215" s="4">
        <f t="shared" si="10"/>
        <v>-316.56414489067419</v>
      </c>
      <c r="K215" s="4">
        <f t="shared" si="11"/>
        <v>290.18465515252234</v>
      </c>
      <c r="M215" t="s">
        <v>250</v>
      </c>
      <c r="N215" t="s">
        <v>37</v>
      </c>
      <c r="O215">
        <v>0.62</v>
      </c>
      <c r="P215">
        <v>0.58799999999999997</v>
      </c>
      <c r="Q215">
        <v>0.65400000000000003</v>
      </c>
      <c r="R215">
        <v>0.60599999999999998</v>
      </c>
      <c r="S215">
        <v>0.63200000000000001</v>
      </c>
    </row>
    <row r="216" spans="1:19" x14ac:dyDescent="0.2">
      <c r="A216">
        <v>-157</v>
      </c>
      <c r="B216">
        <v>426.96</v>
      </c>
      <c r="C216">
        <v>1.0680000000000001</v>
      </c>
      <c r="D216">
        <v>1.1339999999999999</v>
      </c>
      <c r="E216">
        <v>1.139</v>
      </c>
      <c r="F216">
        <v>1.117</v>
      </c>
      <c r="G216">
        <v>0.88100000000000001</v>
      </c>
      <c r="H216" s="4">
        <f t="shared" si="9"/>
        <v>7.9090662009889651E-2</v>
      </c>
      <c r="I216" s="4">
        <f t="shared" si="10"/>
        <v>-1.2332094887058664</v>
      </c>
      <c r="J216" s="4">
        <f t="shared" si="10"/>
        <v>-316.70785924109435</v>
      </c>
      <c r="K216" s="4">
        <f t="shared" si="11"/>
        <v>288.99246760392708</v>
      </c>
      <c r="M216" t="s">
        <v>251</v>
      </c>
      <c r="N216" t="s">
        <v>37</v>
      </c>
      <c r="O216">
        <v>3.2000000000000001E-2</v>
      </c>
      <c r="P216">
        <v>1.7999999999999999E-2</v>
      </c>
      <c r="Q216">
        <v>2.1000000000000001E-2</v>
      </c>
      <c r="R216">
        <v>1.7000000000000001E-2</v>
      </c>
      <c r="S216">
        <v>2.5000000000000001E-2</v>
      </c>
    </row>
    <row r="217" spans="1:19" x14ac:dyDescent="0.2">
      <c r="A217">
        <v>-156</v>
      </c>
      <c r="B217">
        <v>425.95</v>
      </c>
      <c r="C217">
        <v>1.071</v>
      </c>
      <c r="D217">
        <v>1.133</v>
      </c>
      <c r="E217">
        <v>1.139</v>
      </c>
      <c r="F217">
        <v>1.117</v>
      </c>
      <c r="G217">
        <v>0.89500000000000002</v>
      </c>
      <c r="H217" s="4">
        <f t="shared" si="9"/>
        <v>7.888512709510534E-2</v>
      </c>
      <c r="I217" s="4">
        <f t="shared" si="10"/>
        <v>-1.2859941319127155</v>
      </c>
      <c r="J217" s="4">
        <f t="shared" si="10"/>
        <v>-316.83886160605027</v>
      </c>
      <c r="K217" s="4">
        <f t="shared" si="11"/>
        <v>289.11869452940431</v>
      </c>
      <c r="M217" t="s">
        <v>252</v>
      </c>
      <c r="N217" t="s">
        <v>37</v>
      </c>
      <c r="O217">
        <v>0.70899999999999996</v>
      </c>
      <c r="P217">
        <v>0.63500000000000001</v>
      </c>
      <c r="Q217">
        <v>0.70899999999999996</v>
      </c>
      <c r="R217">
        <v>0.66300000000000003</v>
      </c>
      <c r="S217">
        <v>0.70799999999999996</v>
      </c>
    </row>
    <row r="218" spans="1:19" x14ac:dyDescent="0.2">
      <c r="A218">
        <v>-155</v>
      </c>
      <c r="B218">
        <v>424.9</v>
      </c>
      <c r="C218">
        <v>1.073</v>
      </c>
      <c r="D218">
        <v>1.131</v>
      </c>
      <c r="E218">
        <v>1.1399999999999999</v>
      </c>
      <c r="F218">
        <v>1.1180000000000001</v>
      </c>
      <c r="G218">
        <v>0.90200000000000002</v>
      </c>
      <c r="H218" s="4">
        <f t="shared" si="9"/>
        <v>7.8670794739786554E-2</v>
      </c>
      <c r="I218" s="4">
        <f t="shared" si="10"/>
        <v>-1.3388006088470572</v>
      </c>
      <c r="J218" s="4">
        <f t="shared" si="10"/>
        <v>-316.95478514981448</v>
      </c>
      <c r="K218" s="4">
        <f t="shared" si="11"/>
        <v>288.94456766403869</v>
      </c>
      <c r="M218" t="s">
        <v>253</v>
      </c>
      <c r="N218" t="s">
        <v>37</v>
      </c>
      <c r="O218">
        <v>0.54</v>
      </c>
      <c r="P218">
        <v>0.54</v>
      </c>
      <c r="Q218">
        <v>0.59799999999999998</v>
      </c>
      <c r="R218">
        <v>0.55100000000000005</v>
      </c>
      <c r="S218">
        <v>0.54600000000000004</v>
      </c>
    </row>
    <row r="219" spans="1:19" x14ac:dyDescent="0.2">
      <c r="A219">
        <v>-154</v>
      </c>
      <c r="B219">
        <v>423.8</v>
      </c>
      <c r="C219">
        <v>1.071</v>
      </c>
      <c r="D219">
        <v>1.1319999999999999</v>
      </c>
      <c r="E219">
        <v>1.1399999999999999</v>
      </c>
      <c r="F219">
        <v>1.1160000000000001</v>
      </c>
      <c r="G219">
        <v>0.89500000000000002</v>
      </c>
      <c r="H219" s="4">
        <f t="shared" si="9"/>
        <v>7.8447661304978711E-2</v>
      </c>
      <c r="I219" s="4">
        <f t="shared" si="10"/>
        <v>-1.3916264063720263</v>
      </c>
      <c r="J219" s="4">
        <f t="shared" si="10"/>
        <v>-317.05316597530066</v>
      </c>
      <c r="K219" s="4">
        <f t="shared" si="11"/>
        <v>287.65935612527659</v>
      </c>
      <c r="M219" t="s">
        <v>254</v>
      </c>
      <c r="N219" t="s">
        <v>46</v>
      </c>
      <c r="O219">
        <v>5.2290000000000001</v>
      </c>
      <c r="P219">
        <v>2.9969999999999999</v>
      </c>
      <c r="Q219">
        <v>3.19</v>
      </c>
      <c r="R219">
        <v>2.88</v>
      </c>
      <c r="S219">
        <v>4.016</v>
      </c>
    </row>
    <row r="220" spans="1:19" x14ac:dyDescent="0.2">
      <c r="A220">
        <v>-153</v>
      </c>
      <c r="B220">
        <v>422.67</v>
      </c>
      <c r="C220">
        <v>1.0680000000000001</v>
      </c>
      <c r="D220">
        <v>1.129</v>
      </c>
      <c r="E220">
        <v>1.1379999999999999</v>
      </c>
      <c r="F220">
        <v>1.1160000000000001</v>
      </c>
      <c r="G220">
        <v>0.88900000000000001</v>
      </c>
      <c r="H220" s="4">
        <f t="shared" si="9"/>
        <v>7.8215723570583373E-2</v>
      </c>
      <c r="I220" s="4">
        <f t="shared" si="10"/>
        <v>-1.4444686007012431</v>
      </c>
      <c r="J220" s="4">
        <f t="shared" si="10"/>
        <v>-317.13144370959515</v>
      </c>
      <c r="K220" s="4">
        <f t="shared" si="11"/>
        <v>286.08873496850265</v>
      </c>
      <c r="M220" t="s">
        <v>255</v>
      </c>
      <c r="N220" t="s">
        <v>46</v>
      </c>
      <c r="O220">
        <v>87.117000000000004</v>
      </c>
      <c r="P220">
        <v>91.905000000000001</v>
      </c>
      <c r="Q220">
        <v>91.494</v>
      </c>
      <c r="R220">
        <v>90.875</v>
      </c>
      <c r="S220">
        <v>86.402000000000001</v>
      </c>
    </row>
    <row r="221" spans="1:19" x14ac:dyDescent="0.2">
      <c r="A221">
        <v>-152</v>
      </c>
      <c r="B221">
        <v>421.49</v>
      </c>
      <c r="C221">
        <v>1.0669999999999999</v>
      </c>
      <c r="D221">
        <v>1.1259999999999999</v>
      </c>
      <c r="E221">
        <v>1.1339999999999999</v>
      </c>
      <c r="F221">
        <v>1.1180000000000001</v>
      </c>
      <c r="G221">
        <v>0.88900000000000001</v>
      </c>
      <c r="H221" s="4">
        <f t="shared" si="9"/>
        <v>7.7974978803799833E-2</v>
      </c>
      <c r="I221" s="4">
        <f t="shared" si="10"/>
        <v>-1.4973238413195089</v>
      </c>
      <c r="J221" s="4">
        <f t="shared" si="10"/>
        <v>-317.18696220739417</v>
      </c>
      <c r="K221" s="4">
        <f t="shared" si="11"/>
        <v>285.02291377362985</v>
      </c>
      <c r="M221" t="s">
        <v>256</v>
      </c>
      <c r="N221" t="s">
        <v>49</v>
      </c>
      <c r="O221">
        <v>180</v>
      </c>
      <c r="P221">
        <v>180</v>
      </c>
      <c r="Q221">
        <v>180</v>
      </c>
      <c r="R221">
        <v>180</v>
      </c>
      <c r="S221">
        <v>180</v>
      </c>
    </row>
    <row r="222" spans="1:19" x14ac:dyDescent="0.2">
      <c r="A222">
        <v>-151</v>
      </c>
      <c r="B222">
        <v>420.26</v>
      </c>
      <c r="C222">
        <v>1.0640000000000001</v>
      </c>
      <c r="D222">
        <v>1.125</v>
      </c>
      <c r="E222">
        <v>1.1319999999999999</v>
      </c>
      <c r="F222">
        <v>1.117</v>
      </c>
      <c r="G222">
        <v>0.88100000000000001</v>
      </c>
      <c r="H222" s="4">
        <f t="shared" si="9"/>
        <v>7.7725424830246581E-2</v>
      </c>
      <c r="I222" s="4">
        <f t="shared" si="10"/>
        <v>-1.5501883350207413</v>
      </c>
      <c r="J222" s="4">
        <f t="shared" si="10"/>
        <v>-317.21697044528872</v>
      </c>
      <c r="K222" s="4">
        <f t="shared" si="11"/>
        <v>283.39211665373858</v>
      </c>
      <c r="M222" t="s">
        <v>257</v>
      </c>
      <c r="N222" t="s">
        <v>49</v>
      </c>
      <c r="O222">
        <v>180</v>
      </c>
      <c r="P222">
        <v>180</v>
      </c>
      <c r="Q222">
        <v>180</v>
      </c>
      <c r="R222">
        <v>180</v>
      </c>
      <c r="S222">
        <v>180</v>
      </c>
    </row>
    <row r="223" spans="1:19" x14ac:dyDescent="0.2">
      <c r="A223">
        <v>-150</v>
      </c>
      <c r="B223">
        <v>419</v>
      </c>
      <c r="C223">
        <v>1.0629999999999999</v>
      </c>
      <c r="D223">
        <v>1.123</v>
      </c>
      <c r="E223">
        <v>1.131</v>
      </c>
      <c r="F223">
        <v>1.115</v>
      </c>
      <c r="G223">
        <v>0.88300000000000001</v>
      </c>
      <c r="H223" s="4">
        <f t="shared" si="9"/>
        <v>7.7467060107743124E-2</v>
      </c>
      <c r="I223" s="4">
        <f t="shared" si="10"/>
        <v>-1.6030578300949561</v>
      </c>
      <c r="J223" s="4">
        <f t="shared" si="10"/>
        <v>-317.21862355993392</v>
      </c>
      <c r="K223" s="4">
        <f t="shared" si="11"/>
        <v>282.27691884710737</v>
      </c>
      <c r="M223" t="s">
        <v>258</v>
      </c>
      <c r="N223" t="s">
        <v>49</v>
      </c>
      <c r="O223">
        <v>180</v>
      </c>
      <c r="P223">
        <v>180</v>
      </c>
      <c r="Q223">
        <v>180</v>
      </c>
      <c r="R223">
        <v>180</v>
      </c>
      <c r="S223">
        <v>180</v>
      </c>
    </row>
    <row r="224" spans="1:19" x14ac:dyDescent="0.2">
      <c r="A224">
        <v>-149</v>
      </c>
      <c r="B224">
        <v>417.69</v>
      </c>
      <c r="C224">
        <v>1.0629999999999999</v>
      </c>
      <c r="D224">
        <v>1.123</v>
      </c>
      <c r="E224">
        <v>1.1299999999999999</v>
      </c>
      <c r="F224">
        <v>1.1140000000000001</v>
      </c>
      <c r="G224">
        <v>0.88600000000000001</v>
      </c>
      <c r="H224" s="4">
        <f t="shared" si="9"/>
        <v>7.7199883802727298E-2</v>
      </c>
      <c r="I224" s="4">
        <f t="shared" si="10"/>
        <v>-1.6559276006882784</v>
      </c>
      <c r="J224" s="4">
        <f t="shared" si="10"/>
        <v>-317.18898405608263</v>
      </c>
      <c r="K224" s="4">
        <f t="shared" si="11"/>
        <v>281.39438241825366</v>
      </c>
      <c r="M224" t="s">
        <v>259</v>
      </c>
      <c r="N224" t="s">
        <v>49</v>
      </c>
      <c r="O224">
        <v>180</v>
      </c>
      <c r="P224">
        <v>180</v>
      </c>
      <c r="Q224">
        <v>180</v>
      </c>
      <c r="R224">
        <v>180</v>
      </c>
      <c r="S224">
        <v>180</v>
      </c>
    </row>
    <row r="225" spans="1:19" x14ac:dyDescent="0.2">
      <c r="A225">
        <v>-148</v>
      </c>
      <c r="B225">
        <v>416.33</v>
      </c>
      <c r="C225">
        <v>1.0640000000000001</v>
      </c>
      <c r="D225">
        <v>1.1220000000000001</v>
      </c>
      <c r="E225">
        <v>1.129</v>
      </c>
      <c r="F225">
        <v>1.117</v>
      </c>
      <c r="G225">
        <v>0.88900000000000001</v>
      </c>
      <c r="H225" s="4">
        <f t="shared" si="9"/>
        <v>7.6923895869279252E-2</v>
      </c>
      <c r="I225" s="4">
        <f t="shared" si="10"/>
        <v>-1.7087924313642922</v>
      </c>
      <c r="J225" s="4">
        <f t="shared" si="10"/>
        <v>-317.12502325242923</v>
      </c>
      <c r="K225" s="4">
        <f t="shared" si="11"/>
        <v>280.74201667170558</v>
      </c>
      <c r="M225" t="s">
        <v>260</v>
      </c>
      <c r="N225" t="s">
        <v>49</v>
      </c>
      <c r="O225">
        <v>180</v>
      </c>
      <c r="P225">
        <v>180</v>
      </c>
      <c r="Q225">
        <v>180</v>
      </c>
      <c r="R225">
        <v>180</v>
      </c>
      <c r="S225">
        <v>180</v>
      </c>
    </row>
    <row r="226" spans="1:19" x14ac:dyDescent="0.2">
      <c r="A226">
        <v>-147</v>
      </c>
      <c r="B226">
        <v>414.94</v>
      </c>
      <c r="C226">
        <v>1.0609999999999999</v>
      </c>
      <c r="D226">
        <v>1.1220000000000001</v>
      </c>
      <c r="E226">
        <v>1.1279999999999999</v>
      </c>
      <c r="F226">
        <v>1.1140000000000001</v>
      </c>
      <c r="G226">
        <v>0.879</v>
      </c>
      <c r="H226" s="4">
        <f t="shared" si="9"/>
        <v>7.6639097130718536E-2</v>
      </c>
      <c r="I226" s="4">
        <f t="shared" si="10"/>
        <v>-1.7616466019063637</v>
      </c>
      <c r="J226" s="4">
        <f t="shared" si="10"/>
        <v>-317.02362287833188</v>
      </c>
      <c r="K226" s="4">
        <f t="shared" si="11"/>
        <v>279.01578091794579</v>
      </c>
      <c r="M226" t="s">
        <v>261</v>
      </c>
      <c r="N226" t="s">
        <v>46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-146</v>
      </c>
      <c r="B227">
        <v>413.5</v>
      </c>
      <c r="C227">
        <v>1.0589999999999999</v>
      </c>
      <c r="D227">
        <v>1.1200000000000001</v>
      </c>
      <c r="E227">
        <v>1.1279999999999999</v>
      </c>
      <c r="F227">
        <v>1.113</v>
      </c>
      <c r="G227">
        <v>0.876</v>
      </c>
      <c r="H227" s="4">
        <f t="shared" si="9"/>
        <v>7.6345489363734143E-2</v>
      </c>
      <c r="I227" s="4">
        <f t="shared" si="10"/>
        <v>-1.8144838723860857</v>
      </c>
      <c r="J227" s="4">
        <f t="shared" si="10"/>
        <v>-316.88157695430874</v>
      </c>
      <c r="K227" s="4">
        <f t="shared" si="11"/>
        <v>277.52336633145791</v>
      </c>
      <c r="M227" t="s">
        <v>262</v>
      </c>
      <c r="N227" t="s">
        <v>46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-145</v>
      </c>
      <c r="B228">
        <v>412.02</v>
      </c>
      <c r="C228">
        <v>1.056</v>
      </c>
      <c r="D228">
        <v>1.117</v>
      </c>
      <c r="E228">
        <v>1.123</v>
      </c>
      <c r="F228">
        <v>1.113</v>
      </c>
      <c r="G228">
        <v>0.87</v>
      </c>
      <c r="H228" s="4">
        <f t="shared" si="9"/>
        <v>7.6043075385003128E-2</v>
      </c>
      <c r="I228" s="4">
        <f t="shared" si="10"/>
        <v>-1.8672974685451371</v>
      </c>
      <c r="J228" s="4">
        <f t="shared" si="10"/>
        <v>-316.69559382840885</v>
      </c>
      <c r="K228" s="4">
        <f t="shared" si="11"/>
        <v>275.74668290351025</v>
      </c>
      <c r="M228" t="s">
        <v>263</v>
      </c>
      <c r="N228" t="s">
        <v>37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-144</v>
      </c>
      <c r="B229">
        <v>410.49</v>
      </c>
      <c r="C229">
        <v>1.0580000000000001</v>
      </c>
      <c r="D229">
        <v>1.117</v>
      </c>
      <c r="E229">
        <v>1.1240000000000001</v>
      </c>
      <c r="F229">
        <v>1.1160000000000001</v>
      </c>
      <c r="G229">
        <v>0.875</v>
      </c>
      <c r="H229" s="4">
        <f t="shared" si="9"/>
        <v>7.5731859140245605E-2</v>
      </c>
      <c r="I229" s="4">
        <f t="shared" si="10"/>
        <v>-1.9200800675165386</v>
      </c>
      <c r="J229" s="4">
        <f t="shared" si="10"/>
        <v>-316.46229853832256</v>
      </c>
      <c r="K229" s="4">
        <f t="shared" si="11"/>
        <v>275.24303005580856</v>
      </c>
      <c r="M229" t="s">
        <v>264</v>
      </c>
      <c r="N229" t="s">
        <v>37</v>
      </c>
      <c r="O229">
        <v>2.9000000000000001E-2</v>
      </c>
      <c r="P229">
        <v>2.9000000000000001E-2</v>
      </c>
      <c r="Q229">
        <v>2.5999999999999999E-2</v>
      </c>
      <c r="R229">
        <v>2.1000000000000001E-2</v>
      </c>
      <c r="S229">
        <v>3.7999999999999999E-2</v>
      </c>
    </row>
    <row r="230" spans="1:19" x14ac:dyDescent="0.2">
      <c r="A230">
        <v>-143</v>
      </c>
      <c r="B230">
        <v>408.92</v>
      </c>
      <c r="C230">
        <v>1.06</v>
      </c>
      <c r="D230">
        <v>1.1180000000000001</v>
      </c>
      <c r="E230">
        <v>1.123</v>
      </c>
      <c r="F230">
        <v>1.1160000000000001</v>
      </c>
      <c r="G230">
        <v>0.88100000000000001</v>
      </c>
      <c r="H230" s="4">
        <f t="shared" si="9"/>
        <v>7.5411845795659516E-2</v>
      </c>
      <c r="I230" s="4">
        <f t="shared" si="10"/>
        <v>-1.9728237839395923</v>
      </c>
      <c r="J230" s="4">
        <f t="shared" si="10"/>
        <v>-316.17823536833623</v>
      </c>
      <c r="K230" s="4">
        <f t="shared" si="11"/>
        <v>274.70862694238332</v>
      </c>
      <c r="M230" t="s">
        <v>265</v>
      </c>
      <c r="N230" t="s">
        <v>37</v>
      </c>
      <c r="O230">
        <v>0.11</v>
      </c>
      <c r="P230">
        <v>0.12</v>
      </c>
      <c r="Q230">
        <v>9.2999999999999999E-2</v>
      </c>
      <c r="R230">
        <v>7.9000000000000001E-2</v>
      </c>
      <c r="S230">
        <v>0.13800000000000001</v>
      </c>
    </row>
    <row r="231" spans="1:19" x14ac:dyDescent="0.2">
      <c r="A231">
        <v>-142</v>
      </c>
      <c r="B231">
        <v>407.31</v>
      </c>
      <c r="C231">
        <v>1.0620000000000001</v>
      </c>
      <c r="D231">
        <v>1.1200000000000001</v>
      </c>
      <c r="E231">
        <v>1.123</v>
      </c>
      <c r="F231">
        <v>1.117</v>
      </c>
      <c r="G231">
        <v>0.88800000000000001</v>
      </c>
      <c r="H231" s="4">
        <f t="shared" si="9"/>
        <v>7.5083041831669584E-2</v>
      </c>
      <c r="I231" s="4">
        <f t="shared" si="10"/>
        <v>-2.0255201565009817</v>
      </c>
      <c r="J231" s="4">
        <f t="shared" si="10"/>
        <v>-315.83987069905282</v>
      </c>
      <c r="K231" s="4">
        <f t="shared" si="11"/>
        <v>274.14332145969428</v>
      </c>
      <c r="M231" t="s">
        <v>266</v>
      </c>
      <c r="N231" t="s">
        <v>37</v>
      </c>
      <c r="O231">
        <v>1.1240000000000001</v>
      </c>
      <c r="P231">
        <v>1.0720000000000001</v>
      </c>
      <c r="Q231">
        <v>0.68400000000000005</v>
      </c>
      <c r="R231">
        <v>0.55600000000000005</v>
      </c>
      <c r="S231">
        <v>1.1240000000000001</v>
      </c>
    </row>
    <row r="232" spans="1:19" x14ac:dyDescent="0.2">
      <c r="A232">
        <v>-141</v>
      </c>
      <c r="B232">
        <v>405.66</v>
      </c>
      <c r="C232">
        <v>1.0649999999999999</v>
      </c>
      <c r="D232">
        <v>1.121</v>
      </c>
      <c r="E232">
        <v>1.1240000000000001</v>
      </c>
      <c r="F232">
        <v>1.119</v>
      </c>
      <c r="G232">
        <v>0.89800000000000002</v>
      </c>
      <c r="H232" s="4">
        <f t="shared" si="9"/>
        <v>7.474545513891942E-2</v>
      </c>
      <c r="I232" s="4">
        <f t="shared" si="10"/>
        <v>-2.0781601349508239</v>
      </c>
      <c r="J232" s="4">
        <f t="shared" si="10"/>
        <v>-315.44359615387486</v>
      </c>
      <c r="K232" s="4">
        <f t="shared" si="11"/>
        <v>273.80405451313374</v>
      </c>
      <c r="M232" t="s">
        <v>267</v>
      </c>
      <c r="N232" t="s">
        <v>37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-140</v>
      </c>
      <c r="B233">
        <v>403.96</v>
      </c>
      <c r="C233">
        <v>1.0669999999999999</v>
      </c>
      <c r="D233">
        <v>1.121</v>
      </c>
      <c r="E233">
        <v>1.1240000000000001</v>
      </c>
      <c r="F233">
        <v>1.121</v>
      </c>
      <c r="G233">
        <v>0.9</v>
      </c>
      <c r="H233" s="4">
        <f t="shared" si="9"/>
        <v>7.4399095116427616E-2</v>
      </c>
      <c r="I233" s="4">
        <f t="shared" si="10"/>
        <v>-2.1307340676431363</v>
      </c>
      <c r="J233" s="4">
        <f t="shared" si="10"/>
        <v>-314.98573200028358</v>
      </c>
      <c r="K233" s="4">
        <f t="shared" si="11"/>
        <v>273.16865464897268</v>
      </c>
      <c r="M233" t="s">
        <v>268</v>
      </c>
      <c r="N233" t="s">
        <v>46</v>
      </c>
      <c r="O233">
        <v>99.99</v>
      </c>
      <c r="P233">
        <v>99.99</v>
      </c>
      <c r="Q233">
        <v>99.99</v>
      </c>
      <c r="R233">
        <v>99.99</v>
      </c>
      <c r="S233">
        <v>99.99</v>
      </c>
    </row>
    <row r="234" spans="1:19" x14ac:dyDescent="0.2">
      <c r="A234">
        <v>-139</v>
      </c>
      <c r="B234">
        <v>402.22</v>
      </c>
      <c r="C234">
        <v>1.0680000000000001</v>
      </c>
      <c r="D234">
        <v>1.1220000000000001</v>
      </c>
      <c r="E234">
        <v>1.1259999999999999</v>
      </c>
      <c r="F234">
        <v>1.125</v>
      </c>
      <c r="G234">
        <v>0.89800000000000002</v>
      </c>
      <c r="H234" s="4">
        <f t="shared" si="9"/>
        <v>7.4043972771820427E-2</v>
      </c>
      <c r="I234" s="4">
        <f t="shared" si="10"/>
        <v>-2.1832316896431836</v>
      </c>
      <c r="J234" s="4">
        <f t="shared" si="10"/>
        <v>-314.46253086686585</v>
      </c>
      <c r="K234" s="4">
        <f t="shared" si="11"/>
        <v>272.24693254555831</v>
      </c>
      <c r="M234" t="s">
        <v>269</v>
      </c>
      <c r="N234" t="s">
        <v>46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-138</v>
      </c>
      <c r="B235">
        <v>400.43</v>
      </c>
      <c r="C235">
        <v>1.069</v>
      </c>
      <c r="D235">
        <v>1.1259999999999999</v>
      </c>
      <c r="E235">
        <v>1.1279999999999999</v>
      </c>
      <c r="F235">
        <v>1.1299999999999999</v>
      </c>
      <c r="G235">
        <v>0.89200000000000002</v>
      </c>
      <c r="H235" s="4">
        <f t="shared" si="9"/>
        <v>7.3680100823546563E-2</v>
      </c>
      <c r="I235" s="4">
        <f t="shared" si="10"/>
        <v>-2.2356421114543279</v>
      </c>
      <c r="J235" s="4">
        <f t="shared" si="10"/>
        <v>-313.87018179607207</v>
      </c>
      <c r="K235" s="4">
        <f t="shared" si="11"/>
        <v>271.28913021486358</v>
      </c>
      <c r="M235" t="s">
        <v>270</v>
      </c>
      <c r="N235" t="s">
        <v>49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-137</v>
      </c>
      <c r="B236">
        <v>398.61</v>
      </c>
      <c r="C236">
        <v>1.07</v>
      </c>
      <c r="D236">
        <v>1.129</v>
      </c>
      <c r="E236">
        <v>1.131</v>
      </c>
      <c r="F236">
        <v>1.133</v>
      </c>
      <c r="G236">
        <v>0.88600000000000001</v>
      </c>
      <c r="H236" s="4">
        <f t="shared" si="9"/>
        <v>7.3307493804970841E-2</v>
      </c>
      <c r="I236" s="4">
        <f t="shared" si="10"/>
        <v>-2.2879538084203399</v>
      </c>
      <c r="J236" s="4">
        <f t="shared" si="10"/>
        <v>-313.20481456076357</v>
      </c>
      <c r="K236" s="4">
        <f t="shared" si="11"/>
        <v>270.30871515784941</v>
      </c>
      <c r="M236" t="s">
        <v>271</v>
      </c>
      <c r="N236" t="s">
        <v>49</v>
      </c>
      <c r="O236">
        <v>23.222000000000001</v>
      </c>
      <c r="P236">
        <v>22.471</v>
      </c>
      <c r="Q236">
        <v>22.846</v>
      </c>
      <c r="R236">
        <v>23.169</v>
      </c>
      <c r="S236">
        <v>24.402999999999999</v>
      </c>
    </row>
    <row r="237" spans="1:19" x14ac:dyDescent="0.2">
      <c r="A237">
        <v>-136</v>
      </c>
      <c r="B237">
        <v>396.74</v>
      </c>
      <c r="C237">
        <v>1.0720000000000001</v>
      </c>
      <c r="D237">
        <v>1.1319999999999999</v>
      </c>
      <c r="E237">
        <v>1.1339999999999999</v>
      </c>
      <c r="F237">
        <v>1.137</v>
      </c>
      <c r="G237">
        <v>0.88300000000000001</v>
      </c>
      <c r="H237" s="4">
        <f t="shared" si="9"/>
        <v>7.2926168170234118E-2</v>
      </c>
      <c r="I237" s="4">
        <f t="shared" si="10"/>
        <v>-2.3401546108471338</v>
      </c>
      <c r="J237" s="4">
        <f t="shared" si="10"/>
        <v>-312.46250434946444</v>
      </c>
      <c r="K237" s="4">
        <f t="shared" si="11"/>
        <v>269.5434949220724</v>
      </c>
      <c r="M237" t="s">
        <v>272</v>
      </c>
      <c r="N237" t="s">
        <v>49</v>
      </c>
      <c r="O237">
        <v>1.8149999999999999</v>
      </c>
      <c r="P237">
        <v>1.548</v>
      </c>
      <c r="Q237">
        <v>1.974</v>
      </c>
      <c r="R237">
        <v>1.5389999999999999</v>
      </c>
      <c r="S237">
        <v>1.5620000000000001</v>
      </c>
    </row>
    <row r="238" spans="1:19" x14ac:dyDescent="0.2">
      <c r="A238">
        <v>-135</v>
      </c>
      <c r="B238">
        <v>394.83</v>
      </c>
      <c r="C238">
        <v>1.075</v>
      </c>
      <c r="D238">
        <v>1.137</v>
      </c>
      <c r="E238">
        <v>1.137</v>
      </c>
      <c r="F238">
        <v>1.1419999999999999</v>
      </c>
      <c r="G238">
        <v>0.88500000000000001</v>
      </c>
      <c r="H238" s="4">
        <f t="shared" si="9"/>
        <v>7.2536142401759596E-2</v>
      </c>
      <c r="I238" s="4">
        <f t="shared" si="10"/>
        <v>-2.3922316949053779</v>
      </c>
      <c r="J238" s="4">
        <f t="shared" si="10"/>
        <v>-311.6392767723575</v>
      </c>
      <c r="K238" s="4">
        <f t="shared" si="11"/>
        <v>268.99653692892781</v>
      </c>
      <c r="M238" t="s">
        <v>273</v>
      </c>
      <c r="N238" t="s">
        <v>49</v>
      </c>
      <c r="O238">
        <v>30</v>
      </c>
      <c r="P238">
        <v>27.8</v>
      </c>
      <c r="Q238">
        <v>30</v>
      </c>
      <c r="R238">
        <v>28.8</v>
      </c>
      <c r="S238">
        <v>29.396999999999998</v>
      </c>
    </row>
    <row r="239" spans="1:19" x14ac:dyDescent="0.2">
      <c r="A239">
        <v>-134</v>
      </c>
      <c r="B239">
        <v>392.87</v>
      </c>
      <c r="C239">
        <v>1.083</v>
      </c>
      <c r="D239">
        <v>1.1419999999999999</v>
      </c>
      <c r="E239">
        <v>1.1419999999999999</v>
      </c>
      <c r="F239">
        <v>1.1499999999999999</v>
      </c>
      <c r="G239">
        <v>0.89700000000000002</v>
      </c>
      <c r="H239" s="4">
        <f t="shared" si="9"/>
        <v>7.2137437119275366E-2</v>
      </c>
      <c r="I239" s="4">
        <f t="shared" si="10"/>
        <v>-2.4441715743674375</v>
      </c>
      <c r="J239" s="4">
        <f t="shared" si="10"/>
        <v>-310.73111316703984</v>
      </c>
      <c r="K239" s="4">
        <f t="shared" si="11"/>
        <v>269.65309186048069</v>
      </c>
      <c r="M239" t="s">
        <v>274</v>
      </c>
      <c r="N239" t="s">
        <v>49</v>
      </c>
      <c r="O239">
        <v>18.2</v>
      </c>
      <c r="P239">
        <v>18.2</v>
      </c>
      <c r="Q239">
        <v>19</v>
      </c>
      <c r="R239">
        <v>20</v>
      </c>
      <c r="S239">
        <v>20.6</v>
      </c>
    </row>
    <row r="240" spans="1:19" x14ac:dyDescent="0.2">
      <c r="A240">
        <v>-133</v>
      </c>
      <c r="B240">
        <v>390.88</v>
      </c>
      <c r="C240">
        <v>1.0900000000000001</v>
      </c>
      <c r="D240">
        <v>1.147</v>
      </c>
      <c r="E240">
        <v>1.1479999999999999</v>
      </c>
      <c r="F240">
        <v>1.155</v>
      </c>
      <c r="G240">
        <v>0.90900000000000003</v>
      </c>
      <c r="H240" s="4">
        <f t="shared" si="9"/>
        <v>7.1730075190214126E-2</v>
      </c>
      <c r="I240" s="4">
        <f t="shared" si="10"/>
        <v>-2.4959600932286108</v>
      </c>
      <c r="J240" s="4">
        <f t="shared" si="10"/>
        <v>-309.73395631694876</v>
      </c>
      <c r="K240" s="4">
        <f t="shared" si="11"/>
        <v>270.02130284322419</v>
      </c>
      <c r="M240" t="s">
        <v>275</v>
      </c>
      <c r="N240" t="s">
        <v>46</v>
      </c>
      <c r="O240">
        <v>7.8170000000000002</v>
      </c>
      <c r="P240">
        <v>6.8869999999999996</v>
      </c>
      <c r="Q240">
        <v>8.6419999999999995</v>
      </c>
      <c r="R240">
        <v>6.6429999999999998</v>
      </c>
      <c r="S240">
        <v>6.4029999999999996</v>
      </c>
    </row>
    <row r="241" spans="1:19" x14ac:dyDescent="0.2">
      <c r="A241">
        <v>-132</v>
      </c>
      <c r="B241">
        <v>388.84</v>
      </c>
      <c r="C241">
        <v>1.095</v>
      </c>
      <c r="D241">
        <v>1.1499999999999999</v>
      </c>
      <c r="E241">
        <v>1.151</v>
      </c>
      <c r="F241">
        <v>1.161</v>
      </c>
      <c r="G241">
        <v>0.91700000000000004</v>
      </c>
      <c r="H241" s="4">
        <f t="shared" si="9"/>
        <v>7.1314081841342691E-2</v>
      </c>
      <c r="I241" s="4">
        <f t="shared" si="10"/>
        <v>-2.5475824192814356</v>
      </c>
      <c r="J241" s="4">
        <f t="shared" si="10"/>
        <v>-308.64371641159408</v>
      </c>
      <c r="K241" s="4">
        <f t="shared" si="11"/>
        <v>269.84422897176592</v>
      </c>
      <c r="M241" t="s">
        <v>276</v>
      </c>
      <c r="N241" t="s">
        <v>46</v>
      </c>
      <c r="O241">
        <v>78.373000000000005</v>
      </c>
      <c r="P241">
        <v>80.994</v>
      </c>
      <c r="Q241">
        <v>83.165999999999997</v>
      </c>
      <c r="R241">
        <v>86.320999999999998</v>
      </c>
      <c r="S241">
        <v>84.415000000000006</v>
      </c>
    </row>
    <row r="242" spans="1:19" x14ac:dyDescent="0.2">
      <c r="A242">
        <v>-131</v>
      </c>
      <c r="B242">
        <v>386.76</v>
      </c>
      <c r="C242">
        <v>1.1020000000000001</v>
      </c>
      <c r="D242">
        <v>1.157</v>
      </c>
      <c r="E242">
        <v>1.159</v>
      </c>
      <c r="F242">
        <v>1.1679999999999999</v>
      </c>
      <c r="G242">
        <v>0.92400000000000004</v>
      </c>
      <c r="H242" s="4">
        <f t="shared" si="9"/>
        <v>7.0889484771462452E-2</v>
      </c>
      <c r="I242" s="4">
        <f t="shared" si="10"/>
        <v>-2.5990230386833679</v>
      </c>
      <c r="J242" s="4">
        <f t="shared" si="10"/>
        <v>-307.45627744543924</v>
      </c>
      <c r="K242" s="4">
        <f t="shared" si="11"/>
        <v>270.11657036061001</v>
      </c>
      <c r="M242" t="s">
        <v>277</v>
      </c>
      <c r="N242" t="s">
        <v>37</v>
      </c>
      <c r="O242">
        <v>0</v>
      </c>
      <c r="P242">
        <v>9.1280000000000001</v>
      </c>
      <c r="Q242">
        <v>9.2200000000000006</v>
      </c>
      <c r="R242">
        <v>8.8829999999999991</v>
      </c>
      <c r="S242">
        <v>9.4480000000000004</v>
      </c>
    </row>
    <row r="243" spans="1:19" x14ac:dyDescent="0.2">
      <c r="A243">
        <v>-130</v>
      </c>
      <c r="B243">
        <v>384.63</v>
      </c>
      <c r="C243">
        <v>1.1100000000000001</v>
      </c>
      <c r="D243">
        <v>1.1639999999999999</v>
      </c>
      <c r="E243">
        <v>1.1619999999999999</v>
      </c>
      <c r="F243">
        <v>1.1759999999999999</v>
      </c>
      <c r="G243">
        <v>0.93700000000000006</v>
      </c>
      <c r="H243" s="4">
        <f t="shared" si="9"/>
        <v>7.0456314265015224E-2</v>
      </c>
      <c r="I243" s="4">
        <f t="shared" si="10"/>
        <v>-2.6502657515909411</v>
      </c>
      <c r="J243" s="4">
        <f t="shared" si="10"/>
        <v>-306.16750386758264</v>
      </c>
      <c r="K243" s="4">
        <f t="shared" si="11"/>
        <v>270.57907920067009</v>
      </c>
      <c r="M243" t="s">
        <v>278</v>
      </c>
      <c r="N243" t="s">
        <v>37</v>
      </c>
      <c r="O243">
        <v>0</v>
      </c>
      <c r="P243">
        <v>-3.7999999999999999E-2</v>
      </c>
      <c r="Q243">
        <v>-0.13400000000000001</v>
      </c>
      <c r="R243">
        <v>-1.7999999999999999E-2</v>
      </c>
      <c r="S243">
        <v>-0.108</v>
      </c>
    </row>
    <row r="244" spans="1:19" x14ac:dyDescent="0.2">
      <c r="A244">
        <v>-129</v>
      </c>
      <c r="B244">
        <v>382.47</v>
      </c>
      <c r="C244">
        <v>1.1160000000000001</v>
      </c>
      <c r="D244">
        <v>1.169</v>
      </c>
      <c r="E244">
        <v>1.1659999999999999</v>
      </c>
      <c r="F244">
        <v>1.181</v>
      </c>
      <c r="G244">
        <v>0.94699999999999995</v>
      </c>
      <c r="H244" s="4">
        <f t="shared" si="9"/>
        <v>7.0014603306416734E-2</v>
      </c>
      <c r="I244" s="4">
        <f t="shared" si="10"/>
        <v>-2.7012936689022049</v>
      </c>
      <c r="J244" s="4">
        <f t="shared" si="10"/>
        <v>-304.77324764410787</v>
      </c>
      <c r="K244" s="4">
        <f t="shared" si="11"/>
        <v>270.51394085955167</v>
      </c>
      <c r="M244" t="s">
        <v>279</v>
      </c>
      <c r="N244" t="s">
        <v>37</v>
      </c>
      <c r="O244">
        <v>0</v>
      </c>
      <c r="P244">
        <v>6.8000000000000005E-2</v>
      </c>
      <c r="Q244">
        <v>6.8000000000000005E-2</v>
      </c>
      <c r="R244">
        <v>6.8000000000000005E-2</v>
      </c>
      <c r="S244">
        <v>6.7000000000000004E-2</v>
      </c>
    </row>
    <row r="245" spans="1:19" x14ac:dyDescent="0.2">
      <c r="A245">
        <v>-128</v>
      </c>
      <c r="B245">
        <v>380.26</v>
      </c>
      <c r="C245">
        <v>1.1240000000000001</v>
      </c>
      <c r="D245">
        <v>1.1759999999999999</v>
      </c>
      <c r="E245">
        <v>1.175</v>
      </c>
      <c r="F245">
        <v>1.1890000000000001</v>
      </c>
      <c r="G245">
        <v>0.95499999999999996</v>
      </c>
      <c r="H245" s="4">
        <f t="shared" si="9"/>
        <v>6.9564387694933033E-2</v>
      </c>
      <c r="I245" s="4">
        <f t="shared" si="10"/>
        <v>-2.7520892101762229</v>
      </c>
      <c r="J245" s="4">
        <f t="shared" si="10"/>
        <v>-303.26935558522285</v>
      </c>
      <c r="K245" s="4">
        <f t="shared" si="11"/>
        <v>270.87881190205684</v>
      </c>
      <c r="M245" t="s">
        <v>280</v>
      </c>
      <c r="N245" t="s">
        <v>37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>
        <v>-127</v>
      </c>
      <c r="B246">
        <v>378.01</v>
      </c>
      <c r="C246">
        <v>1.1339999999999999</v>
      </c>
      <c r="D246">
        <v>1.1839999999999999</v>
      </c>
      <c r="E246">
        <v>1.181</v>
      </c>
      <c r="F246">
        <v>1.198</v>
      </c>
      <c r="G246">
        <v>0.97199999999999998</v>
      </c>
      <c r="H246" s="4">
        <f t="shared" si="9"/>
        <v>6.9105706159903663E-2</v>
      </c>
      <c r="I246" s="4">
        <f t="shared" si="10"/>
        <v>-2.80263410277376</v>
      </c>
      <c r="J246" s="4">
        <f t="shared" si="10"/>
        <v>-301.65167704210296</v>
      </c>
      <c r="K246" s="4">
        <f t="shared" si="11"/>
        <v>271.67171498216192</v>
      </c>
      <c r="M246" t="s">
        <v>281</v>
      </c>
      <c r="N246" t="s">
        <v>37</v>
      </c>
      <c r="O246">
        <v>54.031999999999996</v>
      </c>
      <c r="P246">
        <v>55.38</v>
      </c>
      <c r="Q246">
        <v>54.168999999999997</v>
      </c>
      <c r="R246">
        <v>53.726999999999997</v>
      </c>
      <c r="S246">
        <v>52.851999999999997</v>
      </c>
    </row>
    <row r="247" spans="1:19" x14ac:dyDescent="0.2">
      <c r="A247">
        <v>-126</v>
      </c>
      <c r="B247">
        <v>375.72</v>
      </c>
      <c r="C247">
        <v>1.147</v>
      </c>
      <c r="D247">
        <v>1.1910000000000001</v>
      </c>
      <c r="E247">
        <v>1.1890000000000001</v>
      </c>
      <c r="F247">
        <v>1.2070000000000001</v>
      </c>
      <c r="G247">
        <v>1</v>
      </c>
      <c r="H247" s="4">
        <f t="shared" si="9"/>
        <v>6.8638600476108036E-2</v>
      </c>
      <c r="I247" s="4">
        <f t="shared" si="10"/>
        <v>-2.8529093822807772</v>
      </c>
      <c r="J247" s="4">
        <f t="shared" si="10"/>
        <v>-299.91607188750714</v>
      </c>
      <c r="K247" s="4">
        <f t="shared" si="11"/>
        <v>273.12145185031056</v>
      </c>
      <c r="M247" t="s">
        <v>282</v>
      </c>
      <c r="N247" t="s">
        <v>57</v>
      </c>
      <c r="O247">
        <v>3.984</v>
      </c>
      <c r="P247">
        <v>3.9980000000000002</v>
      </c>
      <c r="Q247">
        <v>3.3039999999999998</v>
      </c>
      <c r="R247">
        <v>3.919</v>
      </c>
      <c r="S247">
        <v>4.7149999999999999</v>
      </c>
    </row>
    <row r="248" spans="1:19" x14ac:dyDescent="0.2">
      <c r="A248">
        <v>-125</v>
      </c>
      <c r="B248">
        <v>373.39</v>
      </c>
      <c r="C248">
        <v>1.1579999999999999</v>
      </c>
      <c r="D248">
        <v>1.2</v>
      </c>
      <c r="E248">
        <v>1.1970000000000001</v>
      </c>
      <c r="F248">
        <v>1.2130000000000001</v>
      </c>
      <c r="G248">
        <v>1.024</v>
      </c>
      <c r="H248" s="4">
        <f t="shared" si="9"/>
        <v>6.816311557906124E-2</v>
      </c>
      <c r="I248" s="4">
        <f t="shared" si="10"/>
        <v>-2.9028953942620284</v>
      </c>
      <c r="J248" s="4">
        <f t="shared" si="10"/>
        <v>-298.05841882513118</v>
      </c>
      <c r="K248" s="4">
        <f t="shared" si="11"/>
        <v>274.03076483989832</v>
      </c>
      <c r="M248" t="s">
        <v>283</v>
      </c>
      <c r="N248" t="s">
        <v>46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-124</v>
      </c>
      <c r="B249">
        <v>371.02</v>
      </c>
      <c r="C249">
        <v>1.17</v>
      </c>
      <c r="D249">
        <v>1.2090000000000001</v>
      </c>
      <c r="E249">
        <v>1.204</v>
      </c>
      <c r="F249">
        <v>1.2230000000000001</v>
      </c>
      <c r="G249">
        <v>1.046</v>
      </c>
      <c r="H249" s="4">
        <f t="shared" si="9"/>
        <v>6.7679299680017568E-2</v>
      </c>
      <c r="I249" s="4">
        <f t="shared" si="10"/>
        <v>-2.9525717973995502</v>
      </c>
      <c r="J249" s="4">
        <f t="shared" si="10"/>
        <v>-296.07462396175066</v>
      </c>
      <c r="K249" s="4">
        <f t="shared" si="11"/>
        <v>275.11309560653734</v>
      </c>
      <c r="M249" t="s">
        <v>284</v>
      </c>
      <c r="N249" t="s">
        <v>46</v>
      </c>
      <c r="O249">
        <v>48.917000000000002</v>
      </c>
      <c r="P249">
        <v>50</v>
      </c>
      <c r="Q249">
        <v>50.667000000000002</v>
      </c>
      <c r="R249">
        <v>47.667000000000002</v>
      </c>
      <c r="S249">
        <v>47.332999999999998</v>
      </c>
    </row>
    <row r="250" spans="1:19" x14ac:dyDescent="0.2">
      <c r="A250">
        <v>-123</v>
      </c>
      <c r="B250">
        <v>368.61</v>
      </c>
      <c r="C250">
        <v>1.1830000000000001</v>
      </c>
      <c r="D250">
        <v>1.2210000000000001</v>
      </c>
      <c r="E250">
        <v>1.21</v>
      </c>
      <c r="F250">
        <v>1.232</v>
      </c>
      <c r="G250">
        <v>1.0680000000000001</v>
      </c>
      <c r="H250" s="4">
        <f t="shared" si="9"/>
        <v>6.7187204380450977E-2</v>
      </c>
      <c r="I250" s="4">
        <f t="shared" si="10"/>
        <v>-3.001917568059842</v>
      </c>
      <c r="J250" s="4">
        <f t="shared" si="10"/>
        <v>-293.96062968412019</v>
      </c>
      <c r="K250" s="4">
        <f t="shared" si="11"/>
        <v>276.36302546160562</v>
      </c>
      <c r="M250" t="s">
        <v>285</v>
      </c>
      <c r="N250" t="s">
        <v>46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-122</v>
      </c>
      <c r="B251">
        <v>366.16</v>
      </c>
      <c r="C251">
        <v>1.1930000000000001</v>
      </c>
      <c r="D251">
        <v>1.2270000000000001</v>
      </c>
      <c r="E251">
        <v>1.22</v>
      </c>
      <c r="F251">
        <v>1.2410000000000001</v>
      </c>
      <c r="G251">
        <v>1.085</v>
      </c>
      <c r="H251" s="4">
        <f t="shared" si="9"/>
        <v>6.6686884785774336E-2</v>
      </c>
      <c r="I251" s="4">
        <f t="shared" si="10"/>
        <v>-3.0509110063405287</v>
      </c>
      <c r="J251" s="4">
        <f t="shared" si="10"/>
        <v>-291.71242376768714</v>
      </c>
      <c r="K251" s="4">
        <f t="shared" si="11"/>
        <v>276.84674640788518</v>
      </c>
      <c r="M251" t="s">
        <v>286</v>
      </c>
      <c r="N251" t="s">
        <v>46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-121</v>
      </c>
      <c r="B252">
        <v>363.66</v>
      </c>
      <c r="C252">
        <v>1.2070000000000001</v>
      </c>
      <c r="D252">
        <v>1.2390000000000001</v>
      </c>
      <c r="E252">
        <v>1.2310000000000001</v>
      </c>
      <c r="F252">
        <v>1.254</v>
      </c>
      <c r="G252">
        <v>1.1040000000000001</v>
      </c>
      <c r="H252" s="4">
        <f t="shared" si="9"/>
        <v>6.6178399618050915E-2</v>
      </c>
      <c r="I252" s="4">
        <f t="shared" si="10"/>
        <v>-3.0995297436351432</v>
      </c>
      <c r="J252" s="4">
        <f t="shared" si="10"/>
        <v>-289.32604871412252</v>
      </c>
      <c r="K252" s="4">
        <f t="shared" si="11"/>
        <v>278.18319148912656</v>
      </c>
      <c r="M252" t="s">
        <v>287</v>
      </c>
      <c r="N252" t="s">
        <v>228</v>
      </c>
      <c r="O252">
        <v>123.45</v>
      </c>
      <c r="P252">
        <v>123.45</v>
      </c>
      <c r="Q252">
        <v>123.45</v>
      </c>
      <c r="R252">
        <v>123.45</v>
      </c>
      <c r="S252">
        <v>123.45</v>
      </c>
    </row>
    <row r="253" spans="1:19" x14ac:dyDescent="0.2">
      <c r="A253">
        <v>-120</v>
      </c>
      <c r="B253">
        <v>361.13</v>
      </c>
      <c r="C253">
        <v>1.2190000000000001</v>
      </c>
      <c r="D253">
        <v>1.2490000000000001</v>
      </c>
      <c r="E253">
        <v>1.24</v>
      </c>
      <c r="F253">
        <v>1.2629999999999999</v>
      </c>
      <c r="G253">
        <v>1.1220000000000001</v>
      </c>
      <c r="H253" s="4">
        <f t="shared" si="9"/>
        <v>6.5661811327445058E-2</v>
      </c>
      <c r="I253" s="4">
        <f t="shared" si="10"/>
        <v>-3.1477507517541636</v>
      </c>
      <c r="J253" s="4">
        <f t="shared" si="10"/>
        <v>-286.79761138261654</v>
      </c>
      <c r="K253" s="4">
        <f t="shared" si="11"/>
        <v>278.99431530582592</v>
      </c>
    </row>
    <row r="254" spans="1:19" x14ac:dyDescent="0.2">
      <c r="A254">
        <v>-119</v>
      </c>
      <c r="B254">
        <v>358.56</v>
      </c>
      <c r="C254">
        <v>1.23</v>
      </c>
      <c r="D254">
        <v>1.258</v>
      </c>
      <c r="E254">
        <v>1.2490000000000001</v>
      </c>
      <c r="F254">
        <v>1.2749999999999999</v>
      </c>
      <c r="G254">
        <v>1.137</v>
      </c>
      <c r="H254" s="4">
        <f t="shared" si="9"/>
        <v>6.5137186202152697E-2</v>
      </c>
      <c r="I254" s="4">
        <f t="shared" si="10"/>
        <v>-3.1955503536512664</v>
      </c>
      <c r="J254" s="4">
        <f t="shared" si="10"/>
        <v>-284.12329266813697</v>
      </c>
      <c r="K254" s="4">
        <f t="shared" si="11"/>
        <v>279.50850766133846</v>
      </c>
    </row>
    <row r="255" spans="1:19" x14ac:dyDescent="0.2">
      <c r="A255">
        <v>-118</v>
      </c>
      <c r="B255">
        <v>355.95</v>
      </c>
      <c r="C255">
        <v>1.244</v>
      </c>
      <c r="D255">
        <v>1.268</v>
      </c>
      <c r="E255">
        <v>1.26</v>
      </c>
      <c r="F255">
        <v>1.284</v>
      </c>
      <c r="G255">
        <v>1.163</v>
      </c>
      <c r="H255" s="4">
        <f t="shared" si="9"/>
        <v>6.4604594476544153E-2</v>
      </c>
      <c r="I255" s="4">
        <f t="shared" si="10"/>
        <v>-3.2429042357626225</v>
      </c>
      <c r="J255" s="4">
        <f t="shared" si="10"/>
        <v>-281.29935751142199</v>
      </c>
      <c r="K255" s="4">
        <f t="shared" si="11"/>
        <v>280.63217256504436</v>
      </c>
    </row>
    <row r="256" spans="1:19" x14ac:dyDescent="0.2">
      <c r="A256">
        <v>-117</v>
      </c>
      <c r="B256">
        <v>353.3</v>
      </c>
      <c r="C256">
        <v>1.258</v>
      </c>
      <c r="D256">
        <v>1.282</v>
      </c>
      <c r="E256">
        <v>1.27</v>
      </c>
      <c r="F256">
        <v>1.294</v>
      </c>
      <c r="G256">
        <v>1.1839999999999999</v>
      </c>
      <c r="H256" s="4">
        <f t="shared" si="9"/>
        <v>6.4064110437250382E-2</v>
      </c>
      <c r="I256" s="4">
        <f t="shared" si="10"/>
        <v>-3.2897874620145262</v>
      </c>
      <c r="J256" s="4">
        <f t="shared" si="10"/>
        <v>-278.32216490797367</v>
      </c>
      <c r="K256" s="4">
        <f t="shared" si="11"/>
        <v>281.67763089846426</v>
      </c>
    </row>
    <row r="257" spans="1:11" x14ac:dyDescent="0.2">
      <c r="A257">
        <v>-116</v>
      </c>
      <c r="B257">
        <v>350.61</v>
      </c>
      <c r="C257">
        <v>1.2709999999999999</v>
      </c>
      <c r="D257">
        <v>1.294</v>
      </c>
      <c r="E257">
        <v>1.282</v>
      </c>
      <c r="F257">
        <v>1.3069999999999999</v>
      </c>
      <c r="G257">
        <v>1.2010000000000001</v>
      </c>
      <c r="H257" s="4">
        <f t="shared" si="9"/>
        <v>6.3515812526914628E-2</v>
      </c>
      <c r="I257" s="4">
        <f t="shared" si="10"/>
        <v>-3.3361744894991885</v>
      </c>
      <c r="J257" s="4">
        <f t="shared" si="10"/>
        <v>-275.18817812188792</v>
      </c>
      <c r="K257" s="4">
        <f t="shared" si="11"/>
        <v>282.42161367743171</v>
      </c>
    </row>
    <row r="258" spans="1:11" x14ac:dyDescent="0.2">
      <c r="A258">
        <v>-115</v>
      </c>
      <c r="B258">
        <v>347.89</v>
      </c>
      <c r="C258">
        <v>1.284</v>
      </c>
      <c r="D258">
        <v>1.3069999999999999</v>
      </c>
      <c r="E258">
        <v>1.294</v>
      </c>
      <c r="F258">
        <v>1.319</v>
      </c>
      <c r="G258">
        <v>1.2170000000000001</v>
      </c>
      <c r="H258" s="4">
        <f t="shared" si="9"/>
        <v>6.295978344533143E-2</v>
      </c>
      <c r="I258" s="4">
        <f t="shared" si="10"/>
        <v>-3.3820391858528365</v>
      </c>
      <c r="J258" s="4">
        <f t="shared" si="10"/>
        <v>-271.89397490967605</v>
      </c>
      <c r="K258" s="4">
        <f t="shared" si="11"/>
        <v>283.09685833149467</v>
      </c>
    </row>
    <row r="259" spans="1:11" x14ac:dyDescent="0.2">
      <c r="A259">
        <v>-114</v>
      </c>
      <c r="B259">
        <v>345.12</v>
      </c>
      <c r="C259">
        <v>1.298</v>
      </c>
      <c r="D259">
        <v>1.32</v>
      </c>
      <c r="E259">
        <v>1.3069999999999999</v>
      </c>
      <c r="F259">
        <v>1.333</v>
      </c>
      <c r="G259">
        <v>1.232</v>
      </c>
      <c r="H259" s="4">
        <f t="shared" si="9"/>
        <v>6.239611024768929E-2</v>
      </c>
      <c r="I259" s="4">
        <f t="shared" si="10"/>
        <v>-3.4273548483377825</v>
      </c>
      <c r="J259" s="4">
        <f t="shared" si="10"/>
        <v>-268.43625782801973</v>
      </c>
      <c r="K259" s="4">
        <f t="shared" si="11"/>
        <v>283.90490838915122</v>
      </c>
    </row>
    <row r="260" spans="1:11" x14ac:dyDescent="0.2">
      <c r="A260">
        <v>-113</v>
      </c>
      <c r="B260">
        <v>342.32</v>
      </c>
      <c r="C260">
        <v>1.3120000000000001</v>
      </c>
      <c r="D260">
        <v>1.333</v>
      </c>
      <c r="E260">
        <v>1.32</v>
      </c>
      <c r="F260">
        <v>1.3460000000000001</v>
      </c>
      <c r="G260">
        <v>1.2509999999999999</v>
      </c>
      <c r="H260" s="4">
        <f t="shared" si="9"/>
        <v>6.1824884439632993E-2</v>
      </c>
      <c r="I260" s="4">
        <f t="shared" si="10"/>
        <v>-3.4720942246424524</v>
      </c>
      <c r="J260" s="4">
        <f t="shared" si="10"/>
        <v>-264.81186454452302</v>
      </c>
      <c r="K260" s="4">
        <f t="shared" si="11"/>
        <v>284.63885867210877</v>
      </c>
    </row>
    <row r="261" spans="1:11" x14ac:dyDescent="0.2">
      <c r="A261">
        <v>-112</v>
      </c>
      <c r="B261">
        <v>339.49</v>
      </c>
      <c r="C261">
        <v>1.327</v>
      </c>
      <c r="D261">
        <v>1.345</v>
      </c>
      <c r="E261">
        <v>1.3340000000000001</v>
      </c>
      <c r="F261">
        <v>1.3620000000000001</v>
      </c>
      <c r="G261">
        <v>1.2689999999999999</v>
      </c>
      <c r="H261" s="4">
        <f t="shared" si="9"/>
        <v>6.1246202068859251E-2</v>
      </c>
      <c r="I261" s="4">
        <f t="shared" si="10"/>
        <v>-3.5162295353998729</v>
      </c>
      <c r="J261" s="4">
        <f t="shared" si="10"/>
        <v>-261.01777807552298</v>
      </c>
      <c r="K261" s="4">
        <f t="shared" si="11"/>
        <v>285.51306743213303</v>
      </c>
    </row>
    <row r="262" spans="1:11" x14ac:dyDescent="0.2">
      <c r="A262">
        <v>-111</v>
      </c>
      <c r="B262">
        <v>336.61</v>
      </c>
      <c r="C262">
        <v>1.34</v>
      </c>
      <c r="D262">
        <v>1.359</v>
      </c>
      <c r="E262">
        <v>1.347</v>
      </c>
      <c r="F262">
        <v>1.377</v>
      </c>
      <c r="G262">
        <v>1.2769999999999999</v>
      </c>
      <c r="H262" s="4">
        <f t="shared" si="9"/>
        <v>6.0660163812959272E-2</v>
      </c>
      <c r="I262" s="4">
        <f t="shared" si="10"/>
        <v>-3.5597324984124601</v>
      </c>
      <c r="J262" s="4">
        <f t="shared" si="10"/>
        <v>-257.05113703189397</v>
      </c>
      <c r="K262" s="4">
        <f t="shared" si="11"/>
        <v>285.86428084425188</v>
      </c>
    </row>
    <row r="263" spans="1:11" x14ac:dyDescent="0.2">
      <c r="A263">
        <v>-110</v>
      </c>
      <c r="B263">
        <v>333.71</v>
      </c>
      <c r="C263">
        <v>1.3560000000000001</v>
      </c>
      <c r="D263">
        <v>1.375</v>
      </c>
      <c r="E263">
        <v>1.361</v>
      </c>
      <c r="F263">
        <v>1.393</v>
      </c>
      <c r="G263">
        <v>1.296</v>
      </c>
      <c r="H263" s="4">
        <f t="shared" si="9"/>
        <v>6.0066875063223862E-2</v>
      </c>
      <c r="I263" s="4">
        <f t="shared" si="10"/>
        <v>-3.6025743545844424</v>
      </c>
      <c r="J263" s="4">
        <f t="shared" si="10"/>
        <v>-252.90924568599493</v>
      </c>
      <c r="K263" s="4">
        <f t="shared" si="11"/>
        <v>286.78536918291525</v>
      </c>
    </row>
    <row r="264" spans="1:11" x14ac:dyDescent="0.2">
      <c r="A264">
        <v>-109</v>
      </c>
      <c r="B264">
        <v>330.76</v>
      </c>
      <c r="C264">
        <v>1.375</v>
      </c>
      <c r="D264">
        <v>1.39</v>
      </c>
      <c r="E264">
        <v>1.375</v>
      </c>
      <c r="F264">
        <v>1.41</v>
      </c>
      <c r="G264">
        <v>1.323</v>
      </c>
      <c r="H264" s="4">
        <f t="shared" si="9"/>
        <v>5.9466446004126455E-2</v>
      </c>
      <c r="I264" s="4">
        <f t="shared" si="10"/>
        <v>-3.6447258955321082</v>
      </c>
      <c r="J264" s="4">
        <f t="shared" si="10"/>
        <v>-248.58958395268527</v>
      </c>
      <c r="K264" s="4">
        <f t="shared" si="11"/>
        <v>288.23303997797512</v>
      </c>
    </row>
    <row r="265" spans="1:11" x14ac:dyDescent="0.2">
      <c r="A265">
        <v>-108</v>
      </c>
      <c r="B265">
        <v>327.79</v>
      </c>
      <c r="C265">
        <v>1.3939999999999999</v>
      </c>
      <c r="D265">
        <v>1.4059999999999999</v>
      </c>
      <c r="E265">
        <v>1.391</v>
      </c>
      <c r="F265">
        <v>1.4259999999999999</v>
      </c>
      <c r="G265">
        <v>1.3540000000000001</v>
      </c>
      <c r="H265" s="4">
        <f t="shared" si="9"/>
        <v>5.8858991688204437E-2</v>
      </c>
      <c r="I265" s="4">
        <f t="shared" si="10"/>
        <v>-3.6861574928575558</v>
      </c>
      <c r="J265" s="4">
        <f t="shared" si="10"/>
        <v>-244.08981713153202</v>
      </c>
      <c r="K265" s="4">
        <f t="shared" si="11"/>
        <v>289.59199638317568</v>
      </c>
    </row>
    <row r="266" spans="1:11" x14ac:dyDescent="0.2">
      <c r="A266">
        <v>-107</v>
      </c>
      <c r="B266">
        <v>324.77</v>
      </c>
      <c r="C266">
        <v>1.413</v>
      </c>
      <c r="D266">
        <v>1.423</v>
      </c>
      <c r="E266">
        <v>1.4079999999999999</v>
      </c>
      <c r="F266">
        <v>1.444</v>
      </c>
      <c r="G266">
        <v>1.3759999999999999</v>
      </c>
      <c r="H266" s="4">
        <f t="shared" si="9"/>
        <v>5.8244632106061511E-2</v>
      </c>
      <c r="I266" s="4">
        <f t="shared" si="10"/>
        <v>-3.7268391290461444</v>
      </c>
      <c r="J266" s="4">
        <f t="shared" si="10"/>
        <v>-239.40780545617102</v>
      </c>
      <c r="K266" s="4">
        <f t="shared" si="11"/>
        <v>290.83465061890121</v>
      </c>
    </row>
    <row r="267" spans="1:11" x14ac:dyDescent="0.2">
      <c r="A267">
        <v>-106</v>
      </c>
      <c r="B267">
        <v>321.73</v>
      </c>
      <c r="C267">
        <v>1.431</v>
      </c>
      <c r="D267">
        <v>1.4419999999999999</v>
      </c>
      <c r="E267">
        <v>1.423</v>
      </c>
      <c r="F267">
        <v>1.4610000000000001</v>
      </c>
      <c r="G267">
        <v>1.3959999999999999</v>
      </c>
      <c r="H267" s="4">
        <f t="shared" si="9"/>
        <v>5.7623492251220487E-2</v>
      </c>
      <c r="I267" s="4">
        <f t="shared" si="10"/>
        <v>-3.7667404299555063</v>
      </c>
      <c r="J267" s="4">
        <f t="shared" si="10"/>
        <v>-234.54161339686587</v>
      </c>
      <c r="K267" s="4">
        <f t="shared" si="11"/>
        <v>291.78252185594624</v>
      </c>
    </row>
    <row r="268" spans="1:11" x14ac:dyDescent="0.2">
      <c r="A268">
        <v>-105</v>
      </c>
      <c r="B268">
        <v>318.64999999999998</v>
      </c>
      <c r="C268">
        <v>1.448</v>
      </c>
      <c r="D268">
        <v>1.4570000000000001</v>
      </c>
      <c r="E268">
        <v>1.4410000000000001</v>
      </c>
      <c r="F268">
        <v>1.4790000000000001</v>
      </c>
      <c r="G268">
        <v>1.4139999999999999</v>
      </c>
      <c r="H268" s="4">
        <f t="shared" si="9"/>
        <v>5.6995702179561236E-2</v>
      </c>
      <c r="I268" s="4">
        <f t="shared" si="10"/>
        <v>-3.8058306988549839</v>
      </c>
      <c r="J268" s="4">
        <f t="shared" si="10"/>
        <v>-229.48951856838207</v>
      </c>
      <c r="K268" s="4">
        <f t="shared" si="11"/>
        <v>292.42235173571748</v>
      </c>
    </row>
    <row r="269" spans="1:11" x14ac:dyDescent="0.2">
      <c r="A269">
        <v>-104</v>
      </c>
      <c r="B269">
        <v>315.54000000000002</v>
      </c>
      <c r="C269">
        <v>1.464</v>
      </c>
      <c r="D269">
        <v>1.4730000000000001</v>
      </c>
      <c r="E269">
        <v>1.46</v>
      </c>
      <c r="F269">
        <v>1.4990000000000001</v>
      </c>
      <c r="G269">
        <v>1.425</v>
      </c>
      <c r="H269" s="4">
        <f t="shared" si="9"/>
        <v>5.6361397063085406E-2</v>
      </c>
      <c r="I269" s="4">
        <f t="shared" si="10"/>
        <v>-3.8440789519497143</v>
      </c>
      <c r="J269" s="4">
        <f t="shared" si="10"/>
        <v>-224.25002041703834</v>
      </c>
      <c r="K269" s="4">
        <f t="shared" si="11"/>
        <v>292.76798168037914</v>
      </c>
    </row>
    <row r="270" spans="1:11" x14ac:dyDescent="0.2">
      <c r="A270">
        <v>-103</v>
      </c>
      <c r="B270">
        <v>312.39999999999998</v>
      </c>
      <c r="C270">
        <v>1.4830000000000001</v>
      </c>
      <c r="D270">
        <v>1.4930000000000001</v>
      </c>
      <c r="E270">
        <v>1.4790000000000001</v>
      </c>
      <c r="F270">
        <v>1.52</v>
      </c>
      <c r="G270">
        <v>1.44</v>
      </c>
      <c r="H270" s="4">
        <f t="shared" ref="H270:H333" si="12">(((0.5*$B$7)+$C$7)-((0.5*$B$7)*COS(RADIANS(A270)))-($C$7*COS(ASIN(((0.5*$B$7)/$C$7)*SIN(RADIANS(A270))))))</f>
        <v>5.5720717237760453E-2</v>
      </c>
      <c r="I270" s="4">
        <f t="shared" ref="I270:J333" si="13">(H271-H270)/$I$10</f>
        <v>-3.881453955352554</v>
      </c>
      <c r="J270" s="4">
        <f t="shared" si="13"/>
        <v>-218.82184839017162</v>
      </c>
      <c r="K270" s="4">
        <f t="shared" ref="K270:K333" si="14">((C270*100000)*(B270*0.000001))/(($I$9+$I$8)*287)</f>
        <v>293.61636452679585</v>
      </c>
    </row>
    <row r="271" spans="1:11" x14ac:dyDescent="0.2">
      <c r="A271">
        <v>-102</v>
      </c>
      <c r="B271">
        <v>309.23</v>
      </c>
      <c r="C271">
        <v>1.5009999999999999</v>
      </c>
      <c r="D271">
        <v>1.51</v>
      </c>
      <c r="E271">
        <v>1.5009999999999999</v>
      </c>
      <c r="F271">
        <v>1.538</v>
      </c>
      <c r="G271">
        <v>1.4530000000000001</v>
      </c>
      <c r="H271" s="4">
        <f t="shared" si="12"/>
        <v>5.5073808245201694E-2</v>
      </c>
      <c r="I271" s="4">
        <f t="shared" si="13"/>
        <v>-3.9179242634175826</v>
      </c>
      <c r="J271" s="4">
        <f t="shared" si="13"/>
        <v>-213.20396978186108</v>
      </c>
      <c r="K271" s="4">
        <f t="shared" si="14"/>
        <v>294.16459004944272</v>
      </c>
    </row>
    <row r="272" spans="1:11" x14ac:dyDescent="0.2">
      <c r="A272">
        <v>-101</v>
      </c>
      <c r="B272">
        <v>306.02999999999997</v>
      </c>
      <c r="C272">
        <v>1.5209999999999999</v>
      </c>
      <c r="D272">
        <v>1.536</v>
      </c>
      <c r="E272">
        <v>1.524</v>
      </c>
      <c r="F272">
        <v>1.56</v>
      </c>
      <c r="G272">
        <v>1.462</v>
      </c>
      <c r="H272" s="4">
        <f t="shared" si="12"/>
        <v>5.442082086796543E-2</v>
      </c>
      <c r="I272" s="4">
        <f t="shared" si="13"/>
        <v>-3.9534582583812261</v>
      </c>
      <c r="J272" s="4">
        <f t="shared" si="13"/>
        <v>-207.39559706206558</v>
      </c>
      <c r="K272" s="4">
        <f t="shared" si="14"/>
        <v>294.99951173254595</v>
      </c>
    </row>
    <row r="273" spans="1:11" x14ac:dyDescent="0.2">
      <c r="A273">
        <v>-100</v>
      </c>
      <c r="B273">
        <v>302.8</v>
      </c>
      <c r="C273">
        <v>1.5389999999999999</v>
      </c>
      <c r="D273">
        <v>1.5549999999999999</v>
      </c>
      <c r="E273">
        <v>1.5489999999999999</v>
      </c>
      <c r="F273">
        <v>1.579</v>
      </c>
      <c r="G273">
        <v>1.4750000000000001</v>
      </c>
      <c r="H273" s="4">
        <f t="shared" si="12"/>
        <v>5.3761911158235226E-2</v>
      </c>
      <c r="I273" s="4">
        <f t="shared" si="13"/>
        <v>-3.9880241912249037</v>
      </c>
      <c r="J273" s="4">
        <f t="shared" si="13"/>
        <v>-201.3961947061631</v>
      </c>
      <c r="K273" s="4">
        <f t="shared" si="14"/>
        <v>295.34020464979653</v>
      </c>
    </row>
    <row r="274" spans="1:11" x14ac:dyDescent="0.2">
      <c r="A274">
        <v>-99</v>
      </c>
      <c r="B274">
        <v>299.54000000000002</v>
      </c>
      <c r="C274">
        <v>1.5589999999999999</v>
      </c>
      <c r="D274">
        <v>1.579</v>
      </c>
      <c r="E274">
        <v>1.57</v>
      </c>
      <c r="F274">
        <v>1.599</v>
      </c>
      <c r="G274">
        <v>1.4890000000000001</v>
      </c>
      <c r="H274" s="4">
        <f t="shared" si="12"/>
        <v>5.3097240459697742E-2</v>
      </c>
      <c r="I274" s="4">
        <f t="shared" si="13"/>
        <v>-4.0215902236759309</v>
      </c>
      <c r="J274" s="4">
        <f t="shared" si="13"/>
        <v>-195.2054855208747</v>
      </c>
      <c r="K274" s="4">
        <f t="shared" si="14"/>
        <v>295.95727603735565</v>
      </c>
    </row>
    <row r="275" spans="1:11" x14ac:dyDescent="0.2">
      <c r="A275">
        <v>-98</v>
      </c>
      <c r="B275">
        <v>296.26</v>
      </c>
      <c r="C275">
        <v>1.581</v>
      </c>
      <c r="D275">
        <v>1.6020000000000001</v>
      </c>
      <c r="E275">
        <v>1.5920000000000001</v>
      </c>
      <c r="F275">
        <v>1.6240000000000001</v>
      </c>
      <c r="G275">
        <v>1.506</v>
      </c>
      <c r="H275" s="4">
        <f t="shared" si="12"/>
        <v>5.242697542241842E-2</v>
      </c>
      <c r="I275" s="4">
        <f t="shared" si="13"/>
        <v>-4.0541244712627433</v>
      </c>
      <c r="J275" s="4">
        <f t="shared" si="13"/>
        <v>-188.82345636672682</v>
      </c>
      <c r="K275" s="4">
        <f t="shared" si="14"/>
        <v>296.84720850085478</v>
      </c>
    </row>
    <row r="276" spans="1:11" x14ac:dyDescent="0.2">
      <c r="A276">
        <v>-97</v>
      </c>
      <c r="B276">
        <v>292.95</v>
      </c>
      <c r="C276">
        <v>1.603</v>
      </c>
      <c r="D276">
        <v>1.6240000000000001</v>
      </c>
      <c r="E276">
        <v>1.617</v>
      </c>
      <c r="F276">
        <v>1.645</v>
      </c>
      <c r="G276">
        <v>1.5269999999999999</v>
      </c>
      <c r="H276" s="4">
        <f t="shared" si="12"/>
        <v>5.1751288010541296E-2</v>
      </c>
      <c r="I276" s="4">
        <f t="shared" si="13"/>
        <v>-4.0855950473238645</v>
      </c>
      <c r="J276" s="4">
        <f t="shared" si="13"/>
        <v>-182.25036333086032</v>
      </c>
      <c r="K276" s="4">
        <f t="shared" si="14"/>
        <v>297.61519828859412</v>
      </c>
    </row>
    <row r="277" spans="1:11" x14ac:dyDescent="0.2">
      <c r="A277">
        <v>-96</v>
      </c>
      <c r="B277">
        <v>289.61</v>
      </c>
      <c r="C277">
        <v>1.627</v>
      </c>
      <c r="D277">
        <v>1.6479999999999999</v>
      </c>
      <c r="E277">
        <v>1.641</v>
      </c>
      <c r="F277">
        <v>1.673</v>
      </c>
      <c r="G277">
        <v>1.5449999999999999</v>
      </c>
      <c r="H277" s="4">
        <f t="shared" si="12"/>
        <v>5.1070355502653986E-2</v>
      </c>
      <c r="I277" s="4">
        <f t="shared" si="13"/>
        <v>-4.1159701078790079</v>
      </c>
      <c r="J277" s="4">
        <f t="shared" si="13"/>
        <v>-175.48673621248236</v>
      </c>
      <c r="K277" s="4">
        <f t="shared" si="14"/>
        <v>298.62707976550047</v>
      </c>
    </row>
    <row r="278" spans="1:11" x14ac:dyDescent="0.2">
      <c r="A278">
        <v>-95</v>
      </c>
      <c r="B278">
        <v>286.24</v>
      </c>
      <c r="C278">
        <v>1.651</v>
      </c>
      <c r="D278">
        <v>1.673</v>
      </c>
      <c r="E278">
        <v>1.6679999999999999</v>
      </c>
      <c r="F278">
        <v>1.6970000000000001</v>
      </c>
      <c r="G278">
        <v>1.5669999999999999</v>
      </c>
      <c r="H278" s="4">
        <f t="shared" si="12"/>
        <v>5.0384360484674151E-2</v>
      </c>
      <c r="I278" s="4">
        <f t="shared" si="13"/>
        <v>-4.1452178972477549</v>
      </c>
      <c r="J278" s="4">
        <f t="shared" si="13"/>
        <v>-168.53338243472393</v>
      </c>
      <c r="K278" s="4">
        <f t="shared" si="14"/>
        <v>299.50596570938785</v>
      </c>
    </row>
    <row r="279" spans="1:11" x14ac:dyDescent="0.2">
      <c r="A279">
        <v>-94</v>
      </c>
      <c r="B279">
        <v>282.86</v>
      </c>
      <c r="C279">
        <v>1.679</v>
      </c>
      <c r="D279">
        <v>1.7030000000000001</v>
      </c>
      <c r="E279">
        <v>1.694</v>
      </c>
      <c r="F279">
        <v>1.7270000000000001</v>
      </c>
      <c r="G279">
        <v>1.59</v>
      </c>
      <c r="H279" s="4">
        <f t="shared" si="12"/>
        <v>4.9693490835132859E-2</v>
      </c>
      <c r="I279" s="4">
        <f t="shared" si="13"/>
        <v>-4.1733067943202089</v>
      </c>
      <c r="J279" s="4">
        <f t="shared" si="13"/>
        <v>-161.39139022708093</v>
      </c>
      <c r="K279" s="4">
        <f t="shared" si="14"/>
        <v>300.98878509754405</v>
      </c>
    </row>
    <row r="280" spans="1:11" x14ac:dyDescent="0.2">
      <c r="A280">
        <v>-93</v>
      </c>
      <c r="B280">
        <v>279.45</v>
      </c>
      <c r="C280">
        <v>1.7030000000000001</v>
      </c>
      <c r="D280">
        <v>1.7290000000000001</v>
      </c>
      <c r="E280">
        <v>1.7190000000000001</v>
      </c>
      <c r="F280">
        <v>1.754</v>
      </c>
      <c r="G280">
        <v>1.611</v>
      </c>
      <c r="H280" s="4">
        <f t="shared" si="12"/>
        <v>4.8997939702746157E-2</v>
      </c>
      <c r="I280" s="4">
        <f t="shared" si="13"/>
        <v>-4.2002053593580557</v>
      </c>
      <c r="J280" s="4">
        <f t="shared" si="13"/>
        <v>-154.06213114843581</v>
      </c>
      <c r="K280" s="4">
        <f t="shared" si="14"/>
        <v>301.61076816192417</v>
      </c>
    </row>
    <row r="281" spans="1:11" x14ac:dyDescent="0.2">
      <c r="A281">
        <v>-92</v>
      </c>
      <c r="B281">
        <v>276.02</v>
      </c>
      <c r="C281">
        <v>1.7330000000000001</v>
      </c>
      <c r="D281">
        <v>1.758</v>
      </c>
      <c r="E281">
        <v>1.75</v>
      </c>
      <c r="F281">
        <v>1.7849999999999999</v>
      </c>
      <c r="G281">
        <v>1.639</v>
      </c>
      <c r="H281" s="4">
        <f t="shared" si="12"/>
        <v>4.8297905476186481E-2</v>
      </c>
      <c r="I281" s="4">
        <f t="shared" si="13"/>
        <v>-4.2258823812161284</v>
      </c>
      <c r="J281" s="4">
        <f t="shared" si="13"/>
        <v>-146.54726189855793</v>
      </c>
      <c r="K281" s="4">
        <f t="shared" si="14"/>
        <v>303.15671685693769</v>
      </c>
    </row>
    <row r="282" spans="1:11" x14ac:dyDescent="0.2">
      <c r="A282">
        <v>-91</v>
      </c>
      <c r="B282">
        <v>272.57</v>
      </c>
      <c r="C282">
        <v>1.762</v>
      </c>
      <c r="D282">
        <v>1.7869999999999999</v>
      </c>
      <c r="E282">
        <v>1.778</v>
      </c>
      <c r="F282">
        <v>1.8149999999999999</v>
      </c>
      <c r="G282">
        <v>1.669</v>
      </c>
      <c r="H282" s="4">
        <f t="shared" si="12"/>
        <v>4.7593591745983793E-2</v>
      </c>
      <c r="I282" s="4">
        <f t="shared" si="13"/>
        <v>-4.250306924865888</v>
      </c>
      <c r="J282" s="4">
        <f t="shared" si="13"/>
        <v>-138.84872542524462</v>
      </c>
      <c r="K282" s="4">
        <f t="shared" si="14"/>
        <v>304.37714496284207</v>
      </c>
    </row>
    <row r="283" spans="1:11" x14ac:dyDescent="0.2">
      <c r="A283">
        <v>-90</v>
      </c>
      <c r="B283">
        <v>269.08999999999997</v>
      </c>
      <c r="C283">
        <v>1.7949999999999999</v>
      </c>
      <c r="D283">
        <v>1.82</v>
      </c>
      <c r="E283">
        <v>1.8080000000000001</v>
      </c>
      <c r="F283">
        <v>1.849</v>
      </c>
      <c r="G283">
        <v>1.702</v>
      </c>
      <c r="H283" s="4">
        <f t="shared" si="12"/>
        <v>4.6885207258506145E-2</v>
      </c>
      <c r="I283" s="4">
        <f t="shared" si="13"/>
        <v>-4.2734483791034288</v>
      </c>
      <c r="J283" s="4">
        <f t="shared" si="13"/>
        <v>-130.96875127504859</v>
      </c>
      <c r="K283" s="4">
        <f t="shared" si="14"/>
        <v>306.1188635894714</v>
      </c>
    </row>
    <row r="284" spans="1:11" x14ac:dyDescent="0.2">
      <c r="A284">
        <v>-89</v>
      </c>
      <c r="B284">
        <v>265.60000000000002</v>
      </c>
      <c r="C284">
        <v>1.827</v>
      </c>
      <c r="D284">
        <v>1.853</v>
      </c>
      <c r="E284">
        <v>1.839</v>
      </c>
      <c r="F284">
        <v>1.88</v>
      </c>
      <c r="G284">
        <v>1.738</v>
      </c>
      <c r="H284" s="4">
        <f t="shared" si="12"/>
        <v>4.6172965861988907E-2</v>
      </c>
      <c r="I284" s="4">
        <f t="shared" si="13"/>
        <v>-4.2952765043159369</v>
      </c>
      <c r="J284" s="4">
        <f t="shared" si="13"/>
        <v>-122.90985527052811</v>
      </c>
      <c r="K284" s="4">
        <f t="shared" si="14"/>
        <v>307.53510599052419</v>
      </c>
    </row>
    <row r="285" spans="1:11" x14ac:dyDescent="0.2">
      <c r="A285">
        <v>-88</v>
      </c>
      <c r="B285">
        <v>262.08999999999997</v>
      </c>
      <c r="C285">
        <v>1.861</v>
      </c>
      <c r="D285">
        <v>1.887</v>
      </c>
      <c r="E285">
        <v>1.8720000000000001</v>
      </c>
      <c r="F285">
        <v>1.913</v>
      </c>
      <c r="G285">
        <v>1.772</v>
      </c>
      <c r="H285" s="4">
        <f t="shared" si="12"/>
        <v>4.5457086444602918E-2</v>
      </c>
      <c r="I285" s="4">
        <f t="shared" si="13"/>
        <v>-4.3157614801943582</v>
      </c>
      <c r="J285" s="4">
        <f t="shared" si="13"/>
        <v>-114.67483837412651</v>
      </c>
      <c r="K285" s="4">
        <f t="shared" si="14"/>
        <v>309.11843413055772</v>
      </c>
    </row>
    <row r="286" spans="1:11" x14ac:dyDescent="0.2">
      <c r="A286">
        <v>-87</v>
      </c>
      <c r="B286">
        <v>258.57</v>
      </c>
      <c r="C286">
        <v>1.8959999999999999</v>
      </c>
      <c r="D286">
        <v>1.923</v>
      </c>
      <c r="E286">
        <v>1.9059999999999999</v>
      </c>
      <c r="F286">
        <v>1.9490000000000001</v>
      </c>
      <c r="G286">
        <v>1.8069999999999999</v>
      </c>
      <c r="H286" s="4">
        <f t="shared" si="12"/>
        <v>4.4737792864570525E-2</v>
      </c>
      <c r="I286" s="4">
        <f t="shared" si="13"/>
        <v>-4.3348739532567127</v>
      </c>
      <c r="J286" s="4">
        <f t="shared" si="13"/>
        <v>-106.26678492564601</v>
      </c>
      <c r="K286" s="4">
        <f t="shared" si="14"/>
        <v>310.70235800945733</v>
      </c>
    </row>
    <row r="287" spans="1:11" x14ac:dyDescent="0.2">
      <c r="A287">
        <v>-86</v>
      </c>
      <c r="B287">
        <v>255.03</v>
      </c>
      <c r="C287">
        <v>1.931</v>
      </c>
      <c r="D287">
        <v>1.96</v>
      </c>
      <c r="E287">
        <v>1.9410000000000001</v>
      </c>
      <c r="F287">
        <v>1.986</v>
      </c>
      <c r="G287">
        <v>1.837</v>
      </c>
      <c r="H287" s="4">
        <f t="shared" si="12"/>
        <v>4.4015313872361073E-2</v>
      </c>
      <c r="I287" s="4">
        <f t="shared" si="13"/>
        <v>-4.3525850840776537</v>
      </c>
      <c r="J287" s="4">
        <f t="shared" si="13"/>
        <v>-97.689060055250465</v>
      </c>
      <c r="K287" s="4">
        <f t="shared" si="14"/>
        <v>312.10564625899758</v>
      </c>
    </row>
    <row r="288" spans="1:11" x14ac:dyDescent="0.2">
      <c r="A288">
        <v>-85</v>
      </c>
      <c r="B288">
        <v>251.47</v>
      </c>
      <c r="C288">
        <v>1.9670000000000001</v>
      </c>
      <c r="D288">
        <v>1.996</v>
      </c>
      <c r="E288">
        <v>1.9790000000000001</v>
      </c>
      <c r="F288">
        <v>2.0219999999999998</v>
      </c>
      <c r="G288">
        <v>1.8720000000000001</v>
      </c>
      <c r="H288" s="4">
        <f t="shared" si="12"/>
        <v>4.3289883025014797E-2</v>
      </c>
      <c r="I288" s="4">
        <f t="shared" si="13"/>
        <v>-4.3688665940868621</v>
      </c>
      <c r="J288" s="4">
        <f t="shared" si="13"/>
        <v>-88.945306448096062</v>
      </c>
      <c r="K288" s="4">
        <f t="shared" si="14"/>
        <v>313.48634079516091</v>
      </c>
    </row>
    <row r="289" spans="1:11" x14ac:dyDescent="0.2">
      <c r="A289">
        <v>-84</v>
      </c>
      <c r="B289">
        <v>247.9</v>
      </c>
      <c r="C289">
        <v>2.004</v>
      </c>
      <c r="D289">
        <v>2.0310000000000001</v>
      </c>
      <c r="E289">
        <v>2.0169999999999999</v>
      </c>
      <c r="F289">
        <v>2.0609999999999999</v>
      </c>
      <c r="G289">
        <v>1.905</v>
      </c>
      <c r="H289" s="4">
        <f t="shared" si="12"/>
        <v>4.2561738592666987E-2</v>
      </c>
      <c r="I289" s="4">
        <f t="shared" si="13"/>
        <v>-4.3836908118282114</v>
      </c>
      <c r="J289" s="4">
        <f t="shared" si="13"/>
        <v>-80.039440385482052</v>
      </c>
      <c r="K289" s="4">
        <f t="shared" si="14"/>
        <v>314.84900472415541</v>
      </c>
    </row>
    <row r="290" spans="1:11" x14ac:dyDescent="0.2">
      <c r="A290">
        <v>-83</v>
      </c>
      <c r="B290">
        <v>244.32</v>
      </c>
      <c r="C290">
        <v>2.044</v>
      </c>
      <c r="D290">
        <v>2.073</v>
      </c>
      <c r="E290">
        <v>2.0590000000000002</v>
      </c>
      <c r="F290">
        <v>2.1</v>
      </c>
      <c r="G290">
        <v>1.9419999999999999</v>
      </c>
      <c r="H290" s="4">
        <f t="shared" si="12"/>
        <v>4.1831123457362285E-2</v>
      </c>
      <c r="I290" s="4">
        <f t="shared" si="13"/>
        <v>-4.3970307185591251</v>
      </c>
      <c r="J290" s="4">
        <f t="shared" si="13"/>
        <v>-70.975647106566342</v>
      </c>
      <c r="K290" s="4">
        <f t="shared" si="14"/>
        <v>316.49582975460197</v>
      </c>
    </row>
    <row r="291" spans="1:11" x14ac:dyDescent="0.2">
      <c r="A291">
        <v>-82</v>
      </c>
      <c r="B291">
        <v>240.73</v>
      </c>
      <c r="C291">
        <v>2.0840000000000001</v>
      </c>
      <c r="D291">
        <v>2.1150000000000002</v>
      </c>
      <c r="E291">
        <v>2.1</v>
      </c>
      <c r="F291">
        <v>2.14</v>
      </c>
      <c r="G291">
        <v>1.9830000000000001</v>
      </c>
      <c r="H291" s="4">
        <f t="shared" si="12"/>
        <v>4.1098285004269097E-2</v>
      </c>
      <c r="I291" s="4">
        <f t="shared" si="13"/>
        <v>-4.4088599930768861</v>
      </c>
      <c r="J291" s="4">
        <f t="shared" si="13"/>
        <v>-61.758375469622706</v>
      </c>
      <c r="K291" s="4">
        <f t="shared" si="14"/>
        <v>317.94793690291965</v>
      </c>
    </row>
    <row r="292" spans="1:11" x14ac:dyDescent="0.2">
      <c r="A292">
        <v>-81</v>
      </c>
      <c r="B292">
        <v>237.12</v>
      </c>
      <c r="C292">
        <v>2.1280000000000001</v>
      </c>
      <c r="D292">
        <v>2.1589999999999998</v>
      </c>
      <c r="E292">
        <v>2.1429999999999998</v>
      </c>
      <c r="F292">
        <v>2.1850000000000001</v>
      </c>
      <c r="G292">
        <v>2.0259999999999998</v>
      </c>
      <c r="H292" s="4">
        <f t="shared" si="12"/>
        <v>4.036347500542295E-2</v>
      </c>
      <c r="I292" s="4">
        <f t="shared" si="13"/>
        <v>-4.4191530556551566</v>
      </c>
      <c r="J292" s="4">
        <f t="shared" si="13"/>
        <v>-52.392332035797295</v>
      </c>
      <c r="K292" s="4">
        <f t="shared" si="14"/>
        <v>319.79221767922002</v>
      </c>
    </row>
    <row r="293" spans="1:11" x14ac:dyDescent="0.2">
      <c r="A293">
        <v>-80</v>
      </c>
      <c r="B293">
        <v>233.51</v>
      </c>
      <c r="C293">
        <v>2.1720000000000002</v>
      </c>
      <c r="D293">
        <v>2.2000000000000002</v>
      </c>
      <c r="E293">
        <v>2.1880000000000002</v>
      </c>
      <c r="F293">
        <v>2.2330000000000001</v>
      </c>
      <c r="G293">
        <v>2.0670000000000002</v>
      </c>
      <c r="H293" s="4">
        <f t="shared" si="12"/>
        <v>3.962694949614709E-2</v>
      </c>
      <c r="I293" s="4">
        <f t="shared" si="13"/>
        <v>-4.4278851109944561</v>
      </c>
      <c r="J293" s="4">
        <f t="shared" si="13"/>
        <v>-42.882474464381204</v>
      </c>
      <c r="K293" s="4">
        <f t="shared" si="14"/>
        <v>321.43516406938988</v>
      </c>
    </row>
    <row r="294" spans="1:11" x14ac:dyDescent="0.2">
      <c r="A294">
        <v>-79</v>
      </c>
      <c r="B294">
        <v>229.9</v>
      </c>
      <c r="C294">
        <v>2.2160000000000002</v>
      </c>
      <c r="D294">
        <v>2.246</v>
      </c>
      <c r="E294">
        <v>2.2330000000000001</v>
      </c>
      <c r="F294">
        <v>2.2789999999999999</v>
      </c>
      <c r="G294">
        <v>2.1070000000000002</v>
      </c>
      <c r="H294" s="4">
        <f t="shared" si="12"/>
        <v>3.8888968644314681E-2</v>
      </c>
      <c r="I294" s="4">
        <f t="shared" si="13"/>
        <v>-4.435032190071853</v>
      </c>
      <c r="J294" s="4">
        <f t="shared" si="13"/>
        <v>-33.234004352511448</v>
      </c>
      <c r="K294" s="4">
        <f t="shared" si="14"/>
        <v>322.87677607342937</v>
      </c>
    </row>
    <row r="295" spans="1:11" x14ac:dyDescent="0.2">
      <c r="A295">
        <v>-78</v>
      </c>
      <c r="B295">
        <v>226.27</v>
      </c>
      <c r="C295">
        <v>2.262</v>
      </c>
      <c r="D295">
        <v>2.2909999999999999</v>
      </c>
      <c r="E295">
        <v>2.2810000000000001</v>
      </c>
      <c r="F295">
        <v>2.3290000000000002</v>
      </c>
      <c r="G295">
        <v>2.149</v>
      </c>
      <c r="H295" s="4">
        <f t="shared" si="12"/>
        <v>3.8149796612636039E-2</v>
      </c>
      <c r="I295" s="4">
        <f t="shared" si="13"/>
        <v>-4.4405711907972716</v>
      </c>
      <c r="J295" s="4">
        <f t="shared" si="13"/>
        <v>-23.452359521389354</v>
      </c>
      <c r="K295" s="4">
        <f t="shared" si="14"/>
        <v>324.37521142505261</v>
      </c>
    </row>
    <row r="296" spans="1:11" x14ac:dyDescent="0.2">
      <c r="A296">
        <v>-77</v>
      </c>
      <c r="B296">
        <v>222.65</v>
      </c>
      <c r="C296">
        <v>2.3090000000000002</v>
      </c>
      <c r="D296">
        <v>2.3410000000000002</v>
      </c>
      <c r="E296">
        <v>2.3260000000000001</v>
      </c>
      <c r="F296">
        <v>2.3759999999999999</v>
      </c>
      <c r="G296">
        <v>2.1949999999999998</v>
      </c>
      <c r="H296" s="4">
        <f t="shared" si="12"/>
        <v>3.7409701414169827E-2</v>
      </c>
      <c r="I296" s="4">
        <f t="shared" si="13"/>
        <v>-4.4444799173841698</v>
      </c>
      <c r="J296" s="4">
        <f t="shared" si="13"/>
        <v>-13.543205726884722</v>
      </c>
      <c r="K296" s="4">
        <f t="shared" si="14"/>
        <v>325.81772971268612</v>
      </c>
    </row>
    <row r="297" spans="1:11" x14ac:dyDescent="0.2">
      <c r="A297">
        <v>-76</v>
      </c>
      <c r="B297">
        <v>219.02</v>
      </c>
      <c r="C297">
        <v>2.359</v>
      </c>
      <c r="D297">
        <v>2.39</v>
      </c>
      <c r="E297">
        <v>2.3780000000000001</v>
      </c>
      <c r="F297">
        <v>2.431</v>
      </c>
      <c r="G297">
        <v>2.238</v>
      </c>
      <c r="H297" s="4">
        <f t="shared" si="12"/>
        <v>3.6668954761272465E-2</v>
      </c>
      <c r="I297" s="4">
        <f t="shared" si="13"/>
        <v>-4.4467371183386506</v>
      </c>
      <c r="J297" s="4">
        <f t="shared" si="13"/>
        <v>-3.512427941501528</v>
      </c>
      <c r="K297" s="4">
        <f t="shared" si="14"/>
        <v>327.44608050063806</v>
      </c>
    </row>
    <row r="298" spans="1:11" x14ac:dyDescent="0.2">
      <c r="A298">
        <v>-75</v>
      </c>
      <c r="B298">
        <v>215.38</v>
      </c>
      <c r="C298">
        <v>2.4119999999999999</v>
      </c>
      <c r="D298">
        <v>2.4449999999999998</v>
      </c>
      <c r="E298">
        <v>2.4319999999999999</v>
      </c>
      <c r="F298">
        <v>2.4820000000000002</v>
      </c>
      <c r="G298">
        <v>2.29</v>
      </c>
      <c r="H298" s="4">
        <f t="shared" si="12"/>
        <v>3.5927831908216024E-2</v>
      </c>
      <c r="I298" s="4">
        <f t="shared" si="13"/>
        <v>-4.4473225229955675</v>
      </c>
      <c r="J298" s="4">
        <f t="shared" si="13"/>
        <v>6.6338788762276835</v>
      </c>
      <c r="K298" s="4">
        <f t="shared" si="14"/>
        <v>329.23860804736324</v>
      </c>
    </row>
    <row r="299" spans="1:11" x14ac:dyDescent="0.2">
      <c r="A299">
        <v>-74</v>
      </c>
      <c r="B299">
        <v>211.75</v>
      </c>
      <c r="C299">
        <v>2.4670000000000001</v>
      </c>
      <c r="D299">
        <v>2.4990000000000001</v>
      </c>
      <c r="E299">
        <v>2.4849999999999999</v>
      </c>
      <c r="F299">
        <v>2.54</v>
      </c>
      <c r="G299">
        <v>2.3420000000000001</v>
      </c>
      <c r="H299" s="4">
        <f t="shared" si="12"/>
        <v>3.5186611487716762E-2</v>
      </c>
      <c r="I299" s="4">
        <f t="shared" si="13"/>
        <v>-4.4462168765161962</v>
      </c>
      <c r="J299" s="4">
        <f t="shared" si="13"/>
        <v>16.889419405030637</v>
      </c>
      <c r="K299" s="4">
        <f t="shared" si="14"/>
        <v>331.0706254757298</v>
      </c>
    </row>
    <row r="300" spans="1:11" x14ac:dyDescent="0.2">
      <c r="A300">
        <v>-73</v>
      </c>
      <c r="B300">
        <v>208.12</v>
      </c>
      <c r="C300">
        <v>2.524</v>
      </c>
      <c r="D300">
        <v>2.5569999999999999</v>
      </c>
      <c r="E300">
        <v>2.5430000000000001</v>
      </c>
      <c r="F300">
        <v>2.597</v>
      </c>
      <c r="G300">
        <v>2.4020000000000001</v>
      </c>
      <c r="H300" s="4">
        <f t="shared" si="12"/>
        <v>3.444557534163073E-2</v>
      </c>
      <c r="I300" s="4">
        <f t="shared" si="13"/>
        <v>-4.4434019732820245</v>
      </c>
      <c r="J300" s="4">
        <f t="shared" si="13"/>
        <v>27.247707978908409</v>
      </c>
      <c r="K300" s="4">
        <f t="shared" si="14"/>
        <v>332.91337887897993</v>
      </c>
    </row>
    <row r="301" spans="1:11" x14ac:dyDescent="0.2">
      <c r="A301">
        <v>-72</v>
      </c>
      <c r="B301">
        <v>204.49</v>
      </c>
      <c r="C301">
        <v>2.5830000000000002</v>
      </c>
      <c r="D301">
        <v>2.6150000000000002</v>
      </c>
      <c r="E301">
        <v>2.601</v>
      </c>
      <c r="F301">
        <v>2.6549999999999998</v>
      </c>
      <c r="G301">
        <v>2.4590000000000001</v>
      </c>
      <c r="H301" s="4">
        <f t="shared" si="12"/>
        <v>3.3705008346083726E-2</v>
      </c>
      <c r="I301" s="4">
        <f t="shared" si="13"/>
        <v>-4.4388606886188731</v>
      </c>
      <c r="J301" s="4">
        <f t="shared" si="13"/>
        <v>37.702078930834659</v>
      </c>
      <c r="K301" s="4">
        <f t="shared" si="14"/>
        <v>334.7530648608348</v>
      </c>
    </row>
    <row r="302" spans="1:11" x14ac:dyDescent="0.2">
      <c r="A302">
        <v>-71</v>
      </c>
      <c r="B302">
        <v>200.86</v>
      </c>
      <c r="C302">
        <v>2.6440000000000001</v>
      </c>
      <c r="D302">
        <v>2.6760000000000002</v>
      </c>
      <c r="E302">
        <v>2.6619999999999999</v>
      </c>
      <c r="F302">
        <v>2.72</v>
      </c>
      <c r="G302">
        <v>2.5190000000000001</v>
      </c>
      <c r="H302" s="4">
        <f t="shared" si="12"/>
        <v>3.2965198231313914E-2</v>
      </c>
      <c r="I302" s="4">
        <f t="shared" si="13"/>
        <v>-4.4325770087970673</v>
      </c>
      <c r="J302" s="4">
        <f t="shared" si="13"/>
        <v>48.245697249260644</v>
      </c>
      <c r="K302" s="4">
        <f t="shared" si="14"/>
        <v>336.57588002501518</v>
      </c>
    </row>
    <row r="303" spans="1:11" x14ac:dyDescent="0.2">
      <c r="A303">
        <v>-70</v>
      </c>
      <c r="B303">
        <v>197.24</v>
      </c>
      <c r="C303">
        <v>2.7080000000000002</v>
      </c>
      <c r="D303">
        <v>2.742</v>
      </c>
      <c r="E303">
        <v>2.726</v>
      </c>
      <c r="F303">
        <v>2.7850000000000001</v>
      </c>
      <c r="G303">
        <v>2.581</v>
      </c>
      <c r="H303" s="4">
        <f t="shared" si="12"/>
        <v>3.2226435396514402E-2</v>
      </c>
      <c r="I303" s="4">
        <f t="shared" si="13"/>
        <v>-4.4245360592555238</v>
      </c>
      <c r="J303" s="4">
        <f t="shared" si="13"/>
        <v>58.871569492355391</v>
      </c>
      <c r="K303" s="4">
        <f t="shared" si="14"/>
        <v>338.51018074656224</v>
      </c>
    </row>
    <row r="304" spans="1:11" x14ac:dyDescent="0.2">
      <c r="A304">
        <v>-69</v>
      </c>
      <c r="B304">
        <v>193.62</v>
      </c>
      <c r="C304">
        <v>2.7749999999999999</v>
      </c>
      <c r="D304">
        <v>2.8079999999999998</v>
      </c>
      <c r="E304">
        <v>2.7909999999999999</v>
      </c>
      <c r="F304">
        <v>2.8519999999999999</v>
      </c>
      <c r="G304">
        <v>2.6480000000000001</v>
      </c>
      <c r="H304" s="4">
        <f t="shared" si="12"/>
        <v>3.1489012719971815E-2</v>
      </c>
      <c r="I304" s="4">
        <f t="shared" si="13"/>
        <v>-4.4147241310067979</v>
      </c>
      <c r="J304" s="4">
        <f t="shared" si="13"/>
        <v>69.572554917129992</v>
      </c>
      <c r="K304" s="4">
        <f t="shared" si="14"/>
        <v>340.5189488263639</v>
      </c>
    </row>
    <row r="305" spans="1:11" x14ac:dyDescent="0.2">
      <c r="A305">
        <v>-68</v>
      </c>
      <c r="B305">
        <v>190.02</v>
      </c>
      <c r="C305">
        <v>2.8460000000000001</v>
      </c>
      <c r="D305">
        <v>2.88</v>
      </c>
      <c r="E305">
        <v>2.8620000000000001</v>
      </c>
      <c r="F305">
        <v>2.9239999999999999</v>
      </c>
      <c r="G305">
        <v>2.7160000000000002</v>
      </c>
      <c r="H305" s="4">
        <f t="shared" si="12"/>
        <v>3.0753225364804015E-2</v>
      </c>
      <c r="I305" s="4">
        <f t="shared" si="13"/>
        <v>-4.4031287051872763</v>
      </c>
      <c r="J305" s="4">
        <f t="shared" si="13"/>
        <v>80.34137679236153</v>
      </c>
      <c r="K305" s="4">
        <f t="shared" si="14"/>
        <v>342.73802540117163</v>
      </c>
    </row>
    <row r="306" spans="1:11" x14ac:dyDescent="0.2">
      <c r="A306">
        <v>-67</v>
      </c>
      <c r="B306">
        <v>186.42</v>
      </c>
      <c r="C306">
        <v>2.919</v>
      </c>
      <c r="D306">
        <v>2.9550000000000001</v>
      </c>
      <c r="E306">
        <v>2.9329999999999998</v>
      </c>
      <c r="F306">
        <v>2.9969999999999999</v>
      </c>
      <c r="G306">
        <v>2.7909999999999999</v>
      </c>
      <c r="H306" s="4">
        <f t="shared" si="12"/>
        <v>3.0019370580606136E-2</v>
      </c>
      <c r="I306" s="4">
        <f t="shared" si="13"/>
        <v>-4.3897384757218827</v>
      </c>
      <c r="J306" s="4">
        <f t="shared" si="13"/>
        <v>91.1706338274616</v>
      </c>
      <c r="K306" s="4">
        <f t="shared" si="14"/>
        <v>344.86941428501666</v>
      </c>
    </row>
    <row r="307" spans="1:11" x14ac:dyDescent="0.2">
      <c r="A307">
        <v>-66</v>
      </c>
      <c r="B307">
        <v>182.83</v>
      </c>
      <c r="C307">
        <v>2.9950000000000001</v>
      </c>
      <c r="D307">
        <v>3.0310000000000001</v>
      </c>
      <c r="E307">
        <v>3.0089999999999999</v>
      </c>
      <c r="F307">
        <v>3.0739999999999998</v>
      </c>
      <c r="G307">
        <v>2.8650000000000002</v>
      </c>
      <c r="H307" s="4">
        <f t="shared" si="12"/>
        <v>2.9287747501319156E-2</v>
      </c>
      <c r="I307" s="4">
        <f t="shared" si="13"/>
        <v>-4.3745433700839724</v>
      </c>
      <c r="J307" s="4">
        <f t="shared" si="13"/>
        <v>102.05281173225877</v>
      </c>
      <c r="K307" s="4">
        <f t="shared" si="14"/>
        <v>347.03427228536759</v>
      </c>
    </row>
    <row r="308" spans="1:11" x14ac:dyDescent="0.2">
      <c r="A308">
        <v>-65</v>
      </c>
      <c r="B308">
        <v>179.26</v>
      </c>
      <c r="C308">
        <v>3.0739999999999998</v>
      </c>
      <c r="D308">
        <v>3.1080000000000001</v>
      </c>
      <c r="E308">
        <v>3.09</v>
      </c>
      <c r="F308">
        <v>3.157</v>
      </c>
      <c r="G308">
        <v>2.9430000000000001</v>
      </c>
      <c r="H308" s="4">
        <f t="shared" si="12"/>
        <v>2.8558656939638494E-2</v>
      </c>
      <c r="I308" s="4">
        <f t="shared" si="13"/>
        <v>-4.357534568128596</v>
      </c>
      <c r="J308" s="4">
        <f t="shared" si="13"/>
        <v>112.98029480266436</v>
      </c>
      <c r="K308" s="4">
        <f t="shared" si="14"/>
        <v>349.23304937519742</v>
      </c>
    </row>
    <row r="309" spans="1:11" x14ac:dyDescent="0.2">
      <c r="A309">
        <v>-64</v>
      </c>
      <c r="B309">
        <v>175.7</v>
      </c>
      <c r="C309">
        <v>3.157</v>
      </c>
      <c r="D309">
        <v>3.19</v>
      </c>
      <c r="E309">
        <v>3.169</v>
      </c>
      <c r="F309">
        <v>3.2410000000000001</v>
      </c>
      <c r="G309">
        <v>3.028</v>
      </c>
      <c r="H309" s="4">
        <f t="shared" si="12"/>
        <v>2.7832401178283728E-2</v>
      </c>
      <c r="I309" s="4">
        <f t="shared" si="13"/>
        <v>-4.3387045189948186</v>
      </c>
      <c r="J309" s="4">
        <f t="shared" si="13"/>
        <v>123.94537753945833</v>
      </c>
      <c r="K309" s="4">
        <f t="shared" si="14"/>
        <v>351.53973758919767</v>
      </c>
    </row>
    <row r="310" spans="1:11" x14ac:dyDescent="0.2">
      <c r="A310">
        <v>-63</v>
      </c>
      <c r="B310">
        <v>172.16</v>
      </c>
      <c r="C310">
        <v>3.2429999999999999</v>
      </c>
      <c r="D310">
        <v>3.2770000000000001</v>
      </c>
      <c r="E310">
        <v>3.2530000000000001</v>
      </c>
      <c r="F310">
        <v>3.3250000000000002</v>
      </c>
      <c r="G310">
        <v>3.1179999999999999</v>
      </c>
      <c r="H310" s="4">
        <f t="shared" si="12"/>
        <v>2.7109283758451258E-2</v>
      </c>
      <c r="I310" s="4">
        <f t="shared" si="13"/>
        <v>-4.3180469560715755</v>
      </c>
      <c r="J310" s="4">
        <f t="shared" si="13"/>
        <v>134.94027624394712</v>
      </c>
      <c r="K310" s="4">
        <f t="shared" si="14"/>
        <v>353.84029096040723</v>
      </c>
    </row>
    <row r="311" spans="1:11" x14ac:dyDescent="0.2">
      <c r="A311">
        <v>-62</v>
      </c>
      <c r="B311">
        <v>168.63</v>
      </c>
      <c r="C311">
        <v>3.3340000000000001</v>
      </c>
      <c r="D311">
        <v>3.367</v>
      </c>
      <c r="E311">
        <v>3.3420000000000001</v>
      </c>
      <c r="F311">
        <v>3.4180000000000001</v>
      </c>
      <c r="G311">
        <v>3.2069999999999999</v>
      </c>
      <c r="H311" s="4">
        <f t="shared" si="12"/>
        <v>2.6389609265772662E-2</v>
      </c>
      <c r="I311" s="4">
        <f t="shared" si="13"/>
        <v>-4.2955569100309177</v>
      </c>
      <c r="J311" s="4">
        <f t="shared" si="13"/>
        <v>145.957140577746</v>
      </c>
      <c r="K311" s="4">
        <f t="shared" si="14"/>
        <v>356.31041442842195</v>
      </c>
    </row>
    <row r="312" spans="1:11" x14ac:dyDescent="0.2">
      <c r="A312">
        <v>-61</v>
      </c>
      <c r="B312">
        <v>165.12</v>
      </c>
      <c r="C312">
        <v>3.43</v>
      </c>
      <c r="D312">
        <v>3.4630000000000001</v>
      </c>
      <c r="E312">
        <v>3.4359999999999999</v>
      </c>
      <c r="F312">
        <v>3.5150000000000001</v>
      </c>
      <c r="G312">
        <v>3.3079999999999998</v>
      </c>
      <c r="H312" s="4">
        <f t="shared" si="12"/>
        <v>2.5673683114100843E-2</v>
      </c>
      <c r="I312" s="4">
        <f t="shared" si="13"/>
        <v>-4.2712307199346267</v>
      </c>
      <c r="J312" s="4">
        <f t="shared" si="13"/>
        <v>156.98806499464268</v>
      </c>
      <c r="K312" s="4">
        <f t="shared" si="14"/>
        <v>358.94001845840427</v>
      </c>
    </row>
    <row r="313" spans="1:11" x14ac:dyDescent="0.2">
      <c r="A313">
        <v>-60</v>
      </c>
      <c r="B313">
        <v>161.63</v>
      </c>
      <c r="C313">
        <v>3.5310000000000001</v>
      </c>
      <c r="D313">
        <v>3.5649999999999999</v>
      </c>
      <c r="E313">
        <v>3.528</v>
      </c>
      <c r="F313">
        <v>3.6150000000000002</v>
      </c>
      <c r="G313">
        <v>3.415</v>
      </c>
      <c r="H313" s="4">
        <f t="shared" si="12"/>
        <v>2.4961811327445071E-2</v>
      </c>
      <c r="I313" s="4">
        <f t="shared" si="13"/>
        <v>-4.2450660424355195</v>
      </c>
      <c r="J313" s="4">
        <f t="shared" si="13"/>
        <v>168.02510009650541</v>
      </c>
      <c r="K313" s="4">
        <f t="shared" si="14"/>
        <v>361.69938582117499</v>
      </c>
    </row>
    <row r="314" spans="1:11" x14ac:dyDescent="0.2">
      <c r="A314">
        <v>-59</v>
      </c>
      <c r="B314">
        <v>158.16</v>
      </c>
      <c r="C314">
        <v>3.633</v>
      </c>
      <c r="D314">
        <v>3.6709999999999998</v>
      </c>
      <c r="E314">
        <v>3.6339999999999999</v>
      </c>
      <c r="F314">
        <v>3.7229999999999999</v>
      </c>
      <c r="G314">
        <v>3.5030000000000001</v>
      </c>
      <c r="H314" s="4">
        <f t="shared" si="12"/>
        <v>2.4254300320372485E-2</v>
      </c>
      <c r="I314" s="4">
        <f t="shared" si="13"/>
        <v>-4.217061859086102</v>
      </c>
      <c r="J314" s="4">
        <f t="shared" si="13"/>
        <v>179.0602638243044</v>
      </c>
      <c r="K314" s="4">
        <f t="shared" si="14"/>
        <v>364.1582346142676</v>
      </c>
    </row>
    <row r="315" spans="1:11" x14ac:dyDescent="0.2">
      <c r="A315">
        <v>-58</v>
      </c>
      <c r="B315">
        <v>154.72</v>
      </c>
      <c r="C315">
        <v>3.7469999999999999</v>
      </c>
      <c r="D315">
        <v>3.7829999999999999</v>
      </c>
      <c r="E315">
        <v>3.7429999999999999</v>
      </c>
      <c r="F315">
        <v>3.831</v>
      </c>
      <c r="G315">
        <v>3.63</v>
      </c>
      <c r="H315" s="4">
        <f t="shared" si="12"/>
        <v>2.3551456677191468E-2</v>
      </c>
      <c r="I315" s="4">
        <f t="shared" si="13"/>
        <v>-4.1872184817820512</v>
      </c>
      <c r="J315" s="4">
        <f t="shared" si="13"/>
        <v>190.08555244736948</v>
      </c>
      <c r="K315" s="4">
        <f t="shared" si="14"/>
        <v>367.41614034319861</v>
      </c>
    </row>
    <row r="316" spans="1:11" x14ac:dyDescent="0.2">
      <c r="A316">
        <v>-57</v>
      </c>
      <c r="B316">
        <v>151.30000000000001</v>
      </c>
      <c r="C316">
        <v>3.8580000000000001</v>
      </c>
      <c r="D316">
        <v>3.895</v>
      </c>
      <c r="E316">
        <v>3.8559999999999999</v>
      </c>
      <c r="F316">
        <v>3.9449999999999998</v>
      </c>
      <c r="G316">
        <v>3.738</v>
      </c>
      <c r="H316" s="4">
        <f t="shared" si="12"/>
        <v>2.2853586930227793E-2</v>
      </c>
      <c r="I316" s="4">
        <f t="shared" si="13"/>
        <v>-4.1555375563741563</v>
      </c>
      <c r="J316" s="4">
        <f t="shared" si="13"/>
        <v>201.09295138770733</v>
      </c>
      <c r="K316" s="4">
        <f t="shared" si="14"/>
        <v>369.93824519609882</v>
      </c>
    </row>
    <row r="317" spans="1:11" x14ac:dyDescent="0.2">
      <c r="A317">
        <v>-56</v>
      </c>
      <c r="B317">
        <v>147.9</v>
      </c>
      <c r="C317">
        <v>3.98</v>
      </c>
      <c r="D317">
        <v>4.0129999999999999</v>
      </c>
      <c r="E317">
        <v>3.9740000000000002</v>
      </c>
      <c r="F317">
        <v>4.07</v>
      </c>
      <c r="G317">
        <v>3.8639999999999999</v>
      </c>
      <c r="H317" s="4">
        <f t="shared" si="12"/>
        <v>2.2160997337498767E-2</v>
      </c>
      <c r="I317" s="4">
        <f t="shared" si="13"/>
        <v>-4.1220220644762051</v>
      </c>
      <c r="J317" s="4">
        <f t="shared" si="13"/>
        <v>212.07444578452694</v>
      </c>
      <c r="K317" s="4">
        <f t="shared" si="14"/>
        <v>373.06055061888378</v>
      </c>
    </row>
    <row r="318" spans="1:11" x14ac:dyDescent="0.2">
      <c r="A318">
        <v>-55</v>
      </c>
      <c r="B318">
        <v>144.53</v>
      </c>
      <c r="C318">
        <v>4.0949999999999998</v>
      </c>
      <c r="D318">
        <v>4.1340000000000003</v>
      </c>
      <c r="E318">
        <v>4.0949999999999998</v>
      </c>
      <c r="F318">
        <v>4.1920000000000002</v>
      </c>
      <c r="G318">
        <v>3.9569999999999999</v>
      </c>
      <c r="H318" s="4">
        <f t="shared" si="12"/>
        <v>2.1473993660086066E-2</v>
      </c>
      <c r="I318" s="4">
        <f t="shared" si="13"/>
        <v>-4.0866763235121173</v>
      </c>
      <c r="J318" s="4">
        <f t="shared" si="13"/>
        <v>223.02203081603091</v>
      </c>
      <c r="K318" s="4">
        <f t="shared" si="14"/>
        <v>375.09388975808571</v>
      </c>
    </row>
    <row r="319" spans="1:11" x14ac:dyDescent="0.2">
      <c r="A319">
        <v>-54</v>
      </c>
      <c r="B319">
        <v>141.19</v>
      </c>
      <c r="C319">
        <v>4.2270000000000003</v>
      </c>
      <c r="D319">
        <v>4.2619999999999996</v>
      </c>
      <c r="E319">
        <v>4.2210000000000001</v>
      </c>
      <c r="F319">
        <v>4.32</v>
      </c>
      <c r="G319">
        <v>4.1050000000000004</v>
      </c>
      <c r="H319" s="4">
        <f t="shared" si="12"/>
        <v>2.0792880939500713E-2</v>
      </c>
      <c r="I319" s="4">
        <f t="shared" si="13"/>
        <v>-4.0495059850427788</v>
      </c>
      <c r="J319" s="4">
        <f t="shared" si="13"/>
        <v>233.92772176833711</v>
      </c>
      <c r="K319" s="4">
        <f t="shared" si="14"/>
        <v>378.23722349531238</v>
      </c>
    </row>
    <row r="320" spans="1:11" x14ac:dyDescent="0.2">
      <c r="A320">
        <v>-53</v>
      </c>
      <c r="B320">
        <v>137.88999999999999</v>
      </c>
      <c r="C320">
        <v>4.3540000000000001</v>
      </c>
      <c r="D320">
        <v>4.3959999999999999</v>
      </c>
      <c r="E320">
        <v>4.351</v>
      </c>
      <c r="F320">
        <v>4.4550000000000001</v>
      </c>
      <c r="G320">
        <v>4.2169999999999996</v>
      </c>
      <c r="H320" s="4">
        <f t="shared" si="12"/>
        <v>2.0117963275326917E-2</v>
      </c>
      <c r="I320" s="4">
        <f t="shared" si="13"/>
        <v>-4.0105180314147226</v>
      </c>
      <c r="J320" s="4">
        <f t="shared" si="13"/>
        <v>244.78356376667065</v>
      </c>
      <c r="K320" s="4">
        <f t="shared" si="14"/>
        <v>380.4952829399603</v>
      </c>
    </row>
    <row r="321" spans="1:11" x14ac:dyDescent="0.2">
      <c r="A321">
        <v>-52</v>
      </c>
      <c r="B321">
        <v>134.61000000000001</v>
      </c>
      <c r="C321">
        <v>4.492</v>
      </c>
      <c r="D321">
        <v>4.5330000000000004</v>
      </c>
      <c r="E321">
        <v>4.4889999999999999</v>
      </c>
      <c r="F321">
        <v>4.5960000000000001</v>
      </c>
      <c r="G321">
        <v>4.3490000000000002</v>
      </c>
      <c r="H321" s="4">
        <f t="shared" si="12"/>
        <v>1.9449543603424463E-2</v>
      </c>
      <c r="I321" s="4">
        <f t="shared" si="13"/>
        <v>-3.9697207707869442</v>
      </c>
      <c r="J321" s="4">
        <f t="shared" si="13"/>
        <v>255.58164127481575</v>
      </c>
      <c r="K321" s="4">
        <f t="shared" si="14"/>
        <v>383.21734057183369</v>
      </c>
    </row>
    <row r="322" spans="1:11" x14ac:dyDescent="0.2">
      <c r="A322">
        <v>-51</v>
      </c>
      <c r="B322">
        <v>131.37</v>
      </c>
      <c r="C322">
        <v>4.6399999999999997</v>
      </c>
      <c r="D322">
        <v>4.68</v>
      </c>
      <c r="E322">
        <v>4.633</v>
      </c>
      <c r="F322">
        <v>4.7439999999999998</v>
      </c>
      <c r="G322">
        <v>4.5049999999999999</v>
      </c>
      <c r="H322" s="4">
        <f t="shared" si="12"/>
        <v>1.8787923474959972E-2</v>
      </c>
      <c r="I322" s="4">
        <f t="shared" si="13"/>
        <v>-3.9271238305744749</v>
      </c>
      <c r="J322" s="4">
        <f t="shared" si="13"/>
        <v>266.31408719979265</v>
      </c>
      <c r="K322" s="4">
        <f t="shared" si="14"/>
        <v>386.3156136352568</v>
      </c>
    </row>
    <row r="323" spans="1:11" x14ac:dyDescent="0.2">
      <c r="A323">
        <v>-50</v>
      </c>
      <c r="B323">
        <v>128.16</v>
      </c>
      <c r="C323">
        <v>4.7889999999999997</v>
      </c>
      <c r="D323">
        <v>4.8330000000000002</v>
      </c>
      <c r="E323">
        <v>4.7839999999999998</v>
      </c>
      <c r="F323">
        <v>4.9000000000000004</v>
      </c>
      <c r="G323">
        <v>4.6390000000000002</v>
      </c>
      <c r="H323" s="4">
        <f t="shared" si="12"/>
        <v>1.8133402836530893E-2</v>
      </c>
      <c r="I323" s="4">
        <f t="shared" si="13"/>
        <v>-3.8827381493745095</v>
      </c>
      <c r="J323" s="4">
        <f t="shared" si="13"/>
        <v>276.97309172081134</v>
      </c>
      <c r="K323" s="4">
        <f t="shared" si="14"/>
        <v>388.9783382111317</v>
      </c>
    </row>
    <row r="324" spans="1:11" x14ac:dyDescent="0.2">
      <c r="A324">
        <v>-49</v>
      </c>
      <c r="B324">
        <v>124.99</v>
      </c>
      <c r="C324">
        <v>4.9450000000000003</v>
      </c>
      <c r="D324">
        <v>4.9909999999999997</v>
      </c>
      <c r="E324">
        <v>4.9409999999999998</v>
      </c>
      <c r="F324">
        <v>5.0590000000000002</v>
      </c>
      <c r="G324">
        <v>4.7889999999999997</v>
      </c>
      <c r="H324" s="4">
        <f t="shared" si="12"/>
        <v>1.7486279811635141E-2</v>
      </c>
      <c r="I324" s="4">
        <f t="shared" si="13"/>
        <v>-3.8365759674210409</v>
      </c>
      <c r="J324" s="4">
        <f t="shared" si="13"/>
        <v>287.55091075050035</v>
      </c>
      <c r="K324" s="4">
        <f t="shared" si="14"/>
        <v>391.71449710871707</v>
      </c>
    </row>
    <row r="325" spans="1:11" x14ac:dyDescent="0.2">
      <c r="A325">
        <v>-48</v>
      </c>
      <c r="B325">
        <v>121.85</v>
      </c>
      <c r="C325">
        <v>5.1139999999999999</v>
      </c>
      <c r="D325">
        <v>5.1580000000000004</v>
      </c>
      <c r="E325">
        <v>5.1050000000000004</v>
      </c>
      <c r="F325">
        <v>5.2270000000000003</v>
      </c>
      <c r="G325">
        <v>4.968</v>
      </c>
      <c r="H325" s="4">
        <f t="shared" si="12"/>
        <v>1.6846850483731635E-2</v>
      </c>
      <c r="I325" s="4">
        <f t="shared" si="13"/>
        <v>-3.7886508156292908</v>
      </c>
      <c r="J325" s="4">
        <f t="shared" si="13"/>
        <v>298.03987407939218</v>
      </c>
      <c r="K325" s="4">
        <f t="shared" si="14"/>
        <v>394.92473739071767</v>
      </c>
    </row>
    <row r="326" spans="1:11" x14ac:dyDescent="0.2">
      <c r="A326">
        <v>-47</v>
      </c>
      <c r="B326">
        <v>118.76</v>
      </c>
      <c r="C326">
        <v>5.2889999999999997</v>
      </c>
      <c r="D326">
        <v>5.3339999999999996</v>
      </c>
      <c r="E326">
        <v>5.2779999999999996</v>
      </c>
      <c r="F326">
        <v>5.4039999999999999</v>
      </c>
      <c r="G326">
        <v>5.1390000000000002</v>
      </c>
      <c r="H326" s="4">
        <f t="shared" si="12"/>
        <v>1.6215408681126753E-2</v>
      </c>
      <c r="I326" s="4">
        <f t="shared" si="13"/>
        <v>-3.7389775032827255</v>
      </c>
      <c r="J326" s="4">
        <f t="shared" si="13"/>
        <v>308.43239311573177</v>
      </c>
      <c r="K326" s="4">
        <f t="shared" si="14"/>
        <v>398.08135483712732</v>
      </c>
    </row>
    <row r="327" spans="1:11" x14ac:dyDescent="0.2">
      <c r="A327">
        <v>-46</v>
      </c>
      <c r="B327">
        <v>115.7</v>
      </c>
      <c r="C327">
        <v>5.476</v>
      </c>
      <c r="D327">
        <v>5.5250000000000004</v>
      </c>
      <c r="E327">
        <v>5.4630000000000001</v>
      </c>
      <c r="F327">
        <v>5.5919999999999996</v>
      </c>
      <c r="G327">
        <v>5.3239999999999998</v>
      </c>
      <c r="H327" s="4">
        <f t="shared" si="12"/>
        <v>1.5592245763912965E-2</v>
      </c>
      <c r="I327" s="4">
        <f t="shared" si="13"/>
        <v>-3.6875721044301035</v>
      </c>
      <c r="J327" s="4">
        <f t="shared" si="13"/>
        <v>318.72096833851504</v>
      </c>
      <c r="K327" s="4">
        <f t="shared" si="14"/>
        <v>401.53636140365143</v>
      </c>
    </row>
    <row r="328" spans="1:11" x14ac:dyDescent="0.2">
      <c r="A328">
        <v>-45</v>
      </c>
      <c r="B328">
        <v>112.69</v>
      </c>
      <c r="C328">
        <v>5.67</v>
      </c>
      <c r="D328">
        <v>5.7190000000000003</v>
      </c>
      <c r="E328">
        <v>5.6580000000000004</v>
      </c>
      <c r="F328">
        <v>5.7919999999999998</v>
      </c>
      <c r="G328">
        <v>5.5110000000000001</v>
      </c>
      <c r="H328" s="4">
        <f t="shared" si="12"/>
        <v>1.4977650413174615E-2</v>
      </c>
      <c r="I328" s="4">
        <f t="shared" si="13"/>
        <v>-3.634451943040351</v>
      </c>
      <c r="J328" s="4">
        <f t="shared" si="13"/>
        <v>328.89819633086239</v>
      </c>
      <c r="K328" s="4">
        <f t="shared" si="14"/>
        <v>404.9454453763106</v>
      </c>
    </row>
    <row r="329" spans="1:11" x14ac:dyDescent="0.2">
      <c r="A329">
        <v>-44</v>
      </c>
      <c r="B329">
        <v>109.72</v>
      </c>
      <c r="C329">
        <v>5.8730000000000002</v>
      </c>
      <c r="D329">
        <v>5.92</v>
      </c>
      <c r="E329">
        <v>5.86</v>
      </c>
      <c r="F329">
        <v>5.9930000000000003</v>
      </c>
      <c r="G329">
        <v>5.7190000000000003</v>
      </c>
      <c r="H329" s="4">
        <f t="shared" si="12"/>
        <v>1.4371908422667889E-2</v>
      </c>
      <c r="I329" s="4">
        <f t="shared" si="13"/>
        <v>-3.5796355769852073</v>
      </c>
      <c r="J329" s="4">
        <f t="shared" si="13"/>
        <v>338.95677649864456</v>
      </c>
      <c r="K329" s="4">
        <f t="shared" si="14"/>
        <v>408.38885404788959</v>
      </c>
    </row>
    <row r="330" spans="1:11" x14ac:dyDescent="0.2">
      <c r="A330">
        <v>-43</v>
      </c>
      <c r="B330">
        <v>106.8</v>
      </c>
      <c r="C330">
        <v>6.08</v>
      </c>
      <c r="D330">
        <v>6.1289999999999996</v>
      </c>
      <c r="E330">
        <v>6.0640000000000001</v>
      </c>
      <c r="F330">
        <v>6.2060000000000004</v>
      </c>
      <c r="G330">
        <v>5.923</v>
      </c>
      <c r="H330" s="4">
        <f t="shared" si="12"/>
        <v>1.3775302493170355E-2</v>
      </c>
      <c r="I330" s="4">
        <f t="shared" si="13"/>
        <v>-3.5231427809020999</v>
      </c>
      <c r="J330" s="4">
        <f t="shared" si="13"/>
        <v>348.88951741640642</v>
      </c>
      <c r="K330" s="4">
        <f t="shared" si="14"/>
        <v>411.53133854034962</v>
      </c>
    </row>
    <row r="331" spans="1:11" x14ac:dyDescent="0.2">
      <c r="A331">
        <v>-42</v>
      </c>
      <c r="B331">
        <v>103.92</v>
      </c>
      <c r="C331">
        <v>6.3019999999999996</v>
      </c>
      <c r="D331">
        <v>6.3540000000000001</v>
      </c>
      <c r="E331">
        <v>6.2839999999999998</v>
      </c>
      <c r="F331">
        <v>6.4320000000000004</v>
      </c>
      <c r="G331">
        <v>6.1369999999999996</v>
      </c>
      <c r="H331" s="4">
        <f t="shared" si="12"/>
        <v>1.3188112029686672E-2</v>
      </c>
      <c r="I331" s="4">
        <f t="shared" si="13"/>
        <v>-3.4649945279993655</v>
      </c>
      <c r="J331" s="4">
        <f t="shared" si="13"/>
        <v>358.68934281357843</v>
      </c>
      <c r="K331" s="4">
        <f t="shared" si="14"/>
        <v>415.05496915412317</v>
      </c>
    </row>
    <row r="332" spans="1:11" x14ac:dyDescent="0.2">
      <c r="A332">
        <v>-41</v>
      </c>
      <c r="B332">
        <v>101.09</v>
      </c>
      <c r="C332">
        <v>6.53</v>
      </c>
      <c r="D332">
        <v>6.5839999999999996</v>
      </c>
      <c r="E332">
        <v>6.51</v>
      </c>
      <c r="F332">
        <v>6.6619999999999999</v>
      </c>
      <c r="G332">
        <v>6.3630000000000004</v>
      </c>
      <c r="H332" s="4">
        <f t="shared" si="12"/>
        <v>1.2610612941686777E-2</v>
      </c>
      <c r="I332" s="4">
        <f t="shared" si="13"/>
        <v>-3.4052129708637691</v>
      </c>
      <c r="J332" s="4">
        <f t="shared" si="13"/>
        <v>368.3492972339497</v>
      </c>
      <c r="K332" s="4">
        <f t="shared" si="14"/>
        <v>418.35932983931008</v>
      </c>
    </row>
    <row r="333" spans="1:11" x14ac:dyDescent="0.2">
      <c r="A333">
        <v>-40</v>
      </c>
      <c r="B333">
        <v>98.3</v>
      </c>
      <c r="C333">
        <v>6.77</v>
      </c>
      <c r="D333">
        <v>6.8259999999999996</v>
      </c>
      <c r="E333">
        <v>6.7489999999999997</v>
      </c>
      <c r="F333">
        <v>6.9039999999999999</v>
      </c>
      <c r="G333">
        <v>6.6029999999999998</v>
      </c>
      <c r="H333" s="4">
        <f t="shared" si="12"/>
        <v>1.2043077446542816E-2</v>
      </c>
      <c r="I333" s="4">
        <f t="shared" si="13"/>
        <v>-3.3438214213247774</v>
      </c>
      <c r="J333" s="4">
        <f t="shared" si="13"/>
        <v>377.86255132243872</v>
      </c>
      <c r="K333" s="4">
        <f t="shared" si="14"/>
        <v>421.76473797641285</v>
      </c>
    </row>
    <row r="334" spans="1:11" x14ac:dyDescent="0.2">
      <c r="A334">
        <v>-39</v>
      </c>
      <c r="B334">
        <v>95.57</v>
      </c>
      <c r="C334">
        <v>7.0220000000000002</v>
      </c>
      <c r="D334">
        <v>7.08</v>
      </c>
      <c r="E334">
        <v>6.9939999999999998</v>
      </c>
      <c r="F334">
        <v>7.16</v>
      </c>
      <c r="G334">
        <v>6.8550000000000004</v>
      </c>
      <c r="H334" s="4">
        <f t="shared" ref="H334:H397" si="15">(((0.5*$B$7)+$C$7)-((0.5*$B$7)*COS(RADIANS(A334)))-($C$7*COS(ASIN(((0.5*$B$7)/$C$7)*SIN(RADIANS(A334))))))</f>
        <v>1.148577387632202E-2</v>
      </c>
      <c r="I334" s="4">
        <f t="shared" ref="I334:J397" si="16">(H335-H334)/$I$10</f>
        <v>-3.2808443294377043</v>
      </c>
      <c r="J334" s="4">
        <f t="shared" si="16"/>
        <v>387.22240681610123</v>
      </c>
      <c r="K334" s="4">
        <f t="shared" ref="K334:K397" si="17">((C334*100000)*(B334*0.000001))/(($I$9+$I$8)*287)</f>
        <v>425.31479658030736</v>
      </c>
    </row>
    <row r="335" spans="1:11" x14ac:dyDescent="0.2">
      <c r="A335">
        <v>-38</v>
      </c>
      <c r="B335">
        <v>92.89</v>
      </c>
      <c r="C335">
        <v>7.2910000000000004</v>
      </c>
      <c r="D335">
        <v>7.351</v>
      </c>
      <c r="E335">
        <v>7.2640000000000002</v>
      </c>
      <c r="F335">
        <v>7.4269999999999996</v>
      </c>
      <c r="G335">
        <v>7.1210000000000004</v>
      </c>
      <c r="H335" s="4">
        <f t="shared" si="15"/>
        <v>1.0938966488082402E-2</v>
      </c>
      <c r="I335" s="4">
        <f t="shared" si="16"/>
        <v>-3.2163072616350208</v>
      </c>
      <c r="J335" s="4">
        <f t="shared" si="16"/>
        <v>396.42230114944613</v>
      </c>
      <c r="K335" s="4">
        <f t="shared" si="17"/>
        <v>429.2241427592499</v>
      </c>
    </row>
    <row r="336" spans="1:11" x14ac:dyDescent="0.2">
      <c r="A336">
        <v>-37</v>
      </c>
      <c r="B336">
        <v>90.26</v>
      </c>
      <c r="C336">
        <v>7.569</v>
      </c>
      <c r="D336">
        <v>7.6260000000000003</v>
      </c>
      <c r="E336">
        <v>7.5389999999999997</v>
      </c>
      <c r="F336">
        <v>7.7060000000000004</v>
      </c>
      <c r="G336">
        <v>7.4050000000000002</v>
      </c>
      <c r="H336" s="4">
        <f t="shared" si="15"/>
        <v>1.0402915277809899E-2</v>
      </c>
      <c r="I336" s="4">
        <f t="shared" si="16"/>
        <v>-3.1502368781101131</v>
      </c>
      <c r="J336" s="4">
        <f t="shared" si="16"/>
        <v>405.45581181594684</v>
      </c>
      <c r="K336" s="4">
        <f t="shared" si="17"/>
        <v>432.97409710328992</v>
      </c>
    </row>
    <row r="337" spans="1:11" x14ac:dyDescent="0.2">
      <c r="A337">
        <v>-36</v>
      </c>
      <c r="B337">
        <v>87.69</v>
      </c>
      <c r="C337">
        <v>7.8579999999999997</v>
      </c>
      <c r="D337">
        <v>7.9139999999999997</v>
      </c>
      <c r="E337">
        <v>7.8230000000000004</v>
      </c>
      <c r="F337">
        <v>7.9969999999999999</v>
      </c>
      <c r="G337">
        <v>7.6959999999999997</v>
      </c>
      <c r="H337" s="4">
        <f t="shared" si="15"/>
        <v>9.8778757981248799E-3</v>
      </c>
      <c r="I337" s="4">
        <f t="shared" si="16"/>
        <v>-3.082660909474122</v>
      </c>
      <c r="J337" s="4">
        <f t="shared" si="16"/>
        <v>414.31666032987204</v>
      </c>
      <c r="K337" s="4">
        <f t="shared" si="17"/>
        <v>436.70702218846776</v>
      </c>
    </row>
    <row r="338" spans="1:11" x14ac:dyDescent="0.2">
      <c r="A338">
        <v>-35</v>
      </c>
      <c r="B338">
        <v>85.17</v>
      </c>
      <c r="C338">
        <v>8.1630000000000003</v>
      </c>
      <c r="D338">
        <v>8.2210000000000001</v>
      </c>
      <c r="E338">
        <v>8.1219999999999999</v>
      </c>
      <c r="F338">
        <v>8.3010000000000002</v>
      </c>
      <c r="G338">
        <v>8.0069999999999997</v>
      </c>
      <c r="H338" s="4">
        <f t="shared" si="15"/>
        <v>9.3640989798791929E-3</v>
      </c>
      <c r="I338" s="4">
        <f t="shared" si="16"/>
        <v>-3.0136081327524766</v>
      </c>
      <c r="J338" s="4">
        <f t="shared" si="16"/>
        <v>422.99871597528681</v>
      </c>
      <c r="K338" s="4">
        <f t="shared" si="17"/>
        <v>440.62032305945712</v>
      </c>
    </row>
    <row r="339" spans="1:11" x14ac:dyDescent="0.2">
      <c r="A339">
        <v>-34</v>
      </c>
      <c r="B339">
        <v>82.71</v>
      </c>
      <c r="C339">
        <v>8.4779999999999998</v>
      </c>
      <c r="D339">
        <v>8.5329999999999995</v>
      </c>
      <c r="E339">
        <v>8.4329999999999998</v>
      </c>
      <c r="F339">
        <v>8.6150000000000002</v>
      </c>
      <c r="G339">
        <v>8.3320000000000007</v>
      </c>
      <c r="H339" s="4">
        <f t="shared" si="15"/>
        <v>8.8618309577537802E-3</v>
      </c>
      <c r="I339" s="4">
        <f t="shared" si="16"/>
        <v>-2.9431083467565955</v>
      </c>
      <c r="J339" s="4">
        <f t="shared" si="16"/>
        <v>431.49599920433434</v>
      </c>
      <c r="K339" s="4">
        <f t="shared" si="17"/>
        <v>444.40559077542855</v>
      </c>
    </row>
    <row r="340" spans="1:11" x14ac:dyDescent="0.2">
      <c r="A340">
        <v>-33</v>
      </c>
      <c r="B340">
        <v>80.31</v>
      </c>
      <c r="C340">
        <v>8.8119999999999994</v>
      </c>
      <c r="D340">
        <v>8.8670000000000009</v>
      </c>
      <c r="E340">
        <v>8.7550000000000008</v>
      </c>
      <c r="F340">
        <v>8.9499999999999993</v>
      </c>
      <c r="G340">
        <v>8.6769999999999996</v>
      </c>
      <c r="H340" s="4">
        <f t="shared" si="15"/>
        <v>8.3713128999610142E-3</v>
      </c>
      <c r="I340" s="4">
        <f t="shared" si="16"/>
        <v>-2.8711923468892064</v>
      </c>
      <c r="J340" s="4">
        <f t="shared" si="16"/>
        <v>439.8026847867165</v>
      </c>
      <c r="K340" s="4">
        <f t="shared" si="17"/>
        <v>448.51006678358817</v>
      </c>
    </row>
    <row r="341" spans="1:11" x14ac:dyDescent="0.2">
      <c r="A341">
        <v>-32</v>
      </c>
      <c r="B341">
        <v>77.959999999999994</v>
      </c>
      <c r="C341">
        <v>9.1660000000000004</v>
      </c>
      <c r="D341">
        <v>9.2149999999999999</v>
      </c>
      <c r="E341">
        <v>9.1059999999999999</v>
      </c>
      <c r="F341">
        <v>9.3000000000000007</v>
      </c>
      <c r="G341">
        <v>9.0429999999999993</v>
      </c>
      <c r="H341" s="4">
        <f t="shared" si="15"/>
        <v>7.8927808421461465E-3</v>
      </c>
      <c r="I341" s="4">
        <f t="shared" si="16"/>
        <v>-2.7978918994247537</v>
      </c>
      <c r="J341" s="4">
        <f t="shared" si="16"/>
        <v>447.91310466940627</v>
      </c>
      <c r="K341" s="4">
        <f t="shared" si="17"/>
        <v>452.87647776337883</v>
      </c>
    </row>
    <row r="342" spans="1:11" x14ac:dyDescent="0.2">
      <c r="A342">
        <v>-31</v>
      </c>
      <c r="B342">
        <v>75.67</v>
      </c>
      <c r="C342">
        <v>9.5239999999999991</v>
      </c>
      <c r="D342">
        <v>9.5709999999999997</v>
      </c>
      <c r="E342">
        <v>9.4570000000000007</v>
      </c>
      <c r="F342">
        <v>9.6579999999999995</v>
      </c>
      <c r="G342">
        <v>9.4109999999999996</v>
      </c>
      <c r="H342" s="4">
        <f t="shared" si="15"/>
        <v>7.4264655255753542E-3</v>
      </c>
      <c r="I342" s="4">
        <f t="shared" si="16"/>
        <v>-2.723239715313186</v>
      </c>
      <c r="J342" s="4">
        <f t="shared" si="16"/>
        <v>455.82175063652033</v>
      </c>
      <c r="K342" s="4">
        <f t="shared" si="17"/>
        <v>456.74226529097797</v>
      </c>
    </row>
    <row r="343" spans="1:11" x14ac:dyDescent="0.2">
      <c r="A343">
        <v>-30</v>
      </c>
      <c r="B343">
        <v>73.45</v>
      </c>
      <c r="C343">
        <v>9.9030000000000005</v>
      </c>
      <c r="D343">
        <v>9.9459999999999997</v>
      </c>
      <c r="E343">
        <v>9.8260000000000005</v>
      </c>
      <c r="F343">
        <v>10.036</v>
      </c>
      <c r="G343">
        <v>9.8059999999999992</v>
      </c>
      <c r="H343" s="4">
        <f t="shared" si="15"/>
        <v>6.9725922396898232E-3</v>
      </c>
      <c r="I343" s="4">
        <f t="shared" si="16"/>
        <v>-2.6472694235404326</v>
      </c>
      <c r="J343" s="4">
        <f t="shared" si="16"/>
        <v>463.52327664545004</v>
      </c>
      <c r="K343" s="4">
        <f t="shared" si="17"/>
        <v>460.98485765134552</v>
      </c>
    </row>
    <row r="344" spans="1:11" x14ac:dyDescent="0.2">
      <c r="A344">
        <v>-29</v>
      </c>
      <c r="B344">
        <v>71.290000000000006</v>
      </c>
      <c r="C344">
        <v>10.289</v>
      </c>
      <c r="D344">
        <v>0.32900000000000001</v>
      </c>
      <c r="E344">
        <v>10.204000000000001</v>
      </c>
      <c r="F344">
        <v>10.423</v>
      </c>
      <c r="G344">
        <v>10.199</v>
      </c>
      <c r="H344" s="4">
        <f t="shared" si="15"/>
        <v>6.5313806690997511E-3</v>
      </c>
      <c r="I344" s="4">
        <f t="shared" si="16"/>
        <v>-2.5700155440995243</v>
      </c>
      <c r="J344" s="4">
        <f t="shared" si="16"/>
        <v>471.0125010121136</v>
      </c>
      <c r="K344" s="4">
        <f t="shared" si="17"/>
        <v>464.86822581314033</v>
      </c>
    </row>
    <row r="345" spans="1:11" x14ac:dyDescent="0.2">
      <c r="A345">
        <v>-28</v>
      </c>
      <c r="B345">
        <v>69.19</v>
      </c>
      <c r="C345">
        <v>10.699</v>
      </c>
      <c r="D345">
        <v>0.73899999999999999</v>
      </c>
      <c r="E345">
        <v>10.6</v>
      </c>
      <c r="F345">
        <v>10.829000000000001</v>
      </c>
      <c r="G345">
        <v>10.627000000000001</v>
      </c>
      <c r="H345" s="4">
        <f t="shared" si="15"/>
        <v>6.1030447450831637E-3</v>
      </c>
      <c r="I345" s="4">
        <f t="shared" si="16"/>
        <v>-2.4915134605975053</v>
      </c>
      <c r="J345" s="4">
        <f t="shared" si="16"/>
        <v>478.28440833141974</v>
      </c>
      <c r="K345" s="4">
        <f t="shared" si="17"/>
        <v>469.15310929534888</v>
      </c>
    </row>
    <row r="346" spans="1:11" x14ac:dyDescent="0.2">
      <c r="A346">
        <v>-27</v>
      </c>
      <c r="B346">
        <v>67.150000000000006</v>
      </c>
      <c r="C346">
        <v>11.122999999999999</v>
      </c>
      <c r="D346">
        <v>1.155</v>
      </c>
      <c r="E346">
        <v>11.018000000000001</v>
      </c>
      <c r="F346">
        <v>11.254</v>
      </c>
      <c r="G346">
        <v>11.065</v>
      </c>
      <c r="H346" s="4">
        <f t="shared" si="15"/>
        <v>5.6877925016502462E-3</v>
      </c>
      <c r="I346" s="4">
        <f t="shared" si="16"/>
        <v>-2.4117993925422687</v>
      </c>
      <c r="J346" s="4">
        <f t="shared" si="16"/>
        <v>485.33415121587711</v>
      </c>
      <c r="K346" s="4">
        <f t="shared" si="17"/>
        <v>473.36488167587044</v>
      </c>
    </row>
    <row r="347" spans="1:11" x14ac:dyDescent="0.2">
      <c r="A347">
        <v>-26</v>
      </c>
      <c r="B347">
        <v>65.180000000000007</v>
      </c>
      <c r="C347">
        <v>11.554</v>
      </c>
      <c r="D347">
        <v>1.5860000000000001</v>
      </c>
      <c r="E347">
        <v>11.438000000000001</v>
      </c>
      <c r="F347">
        <v>11.686</v>
      </c>
      <c r="G347">
        <v>11.506</v>
      </c>
      <c r="H347" s="4">
        <f t="shared" si="15"/>
        <v>5.2858259362265347E-3</v>
      </c>
      <c r="I347" s="4">
        <f t="shared" si="16"/>
        <v>-2.3309103673396225</v>
      </c>
      <c r="J347" s="4">
        <f t="shared" si="16"/>
        <v>492.15705183436324</v>
      </c>
      <c r="K347" s="4">
        <f t="shared" si="17"/>
        <v>477.28171895417091</v>
      </c>
    </row>
    <row r="348" spans="1:11" x14ac:dyDescent="0.2">
      <c r="A348">
        <v>-25</v>
      </c>
      <c r="B348">
        <v>63.28</v>
      </c>
      <c r="C348">
        <v>12.000999999999999</v>
      </c>
      <c r="D348">
        <v>2.028</v>
      </c>
      <c r="E348">
        <v>11.878</v>
      </c>
      <c r="F348">
        <v>12.131</v>
      </c>
      <c r="G348">
        <v>11.965999999999999</v>
      </c>
      <c r="H348" s="4">
        <f t="shared" si="15"/>
        <v>4.8973408750032643E-3</v>
      </c>
      <c r="I348" s="4">
        <f t="shared" si="16"/>
        <v>-2.2488841920338953</v>
      </c>
      <c r="J348" s="4">
        <f t="shared" si="16"/>
        <v>498.74860328602557</v>
      </c>
      <c r="K348" s="4">
        <f t="shared" si="17"/>
        <v>481.29570603116798</v>
      </c>
    </row>
    <row r="349" spans="1:11" x14ac:dyDescent="0.2">
      <c r="A349">
        <v>-24</v>
      </c>
      <c r="B349">
        <v>61.44</v>
      </c>
      <c r="C349">
        <v>12.464</v>
      </c>
      <c r="D349">
        <v>2.4870000000000001</v>
      </c>
      <c r="E349">
        <v>12.327999999999999</v>
      </c>
      <c r="F349">
        <v>12.593</v>
      </c>
      <c r="G349">
        <v>12.449</v>
      </c>
      <c r="H349" s="4">
        <f t="shared" si="15"/>
        <v>4.5225268429976151E-3</v>
      </c>
      <c r="I349" s="4">
        <f t="shared" si="16"/>
        <v>-2.1657594248195577</v>
      </c>
      <c r="J349" s="4">
        <f t="shared" si="16"/>
        <v>505.10447077734</v>
      </c>
      <c r="K349" s="4">
        <f t="shared" si="17"/>
        <v>485.3295426201696</v>
      </c>
    </row>
    <row r="350" spans="1:11" x14ac:dyDescent="0.2">
      <c r="A350">
        <v>-23</v>
      </c>
      <c r="B350">
        <v>59.67</v>
      </c>
      <c r="C350">
        <v>12.941000000000001</v>
      </c>
      <c r="D350">
        <v>2.956</v>
      </c>
      <c r="E350">
        <v>12.798999999999999</v>
      </c>
      <c r="F350">
        <v>13.068</v>
      </c>
      <c r="G350">
        <v>12.941000000000001</v>
      </c>
      <c r="H350" s="4">
        <f t="shared" si="15"/>
        <v>4.1615669388610221E-3</v>
      </c>
      <c r="I350" s="4">
        <f t="shared" si="16"/>
        <v>-2.0815753463566677</v>
      </c>
      <c r="J350" s="4">
        <f t="shared" si="16"/>
        <v>511.22049270824203</v>
      </c>
      <c r="K350" s="4">
        <f t="shared" si="17"/>
        <v>489.38646725905403</v>
      </c>
    </row>
    <row r="351" spans="1:11" x14ac:dyDescent="0.2">
      <c r="A351">
        <v>-22</v>
      </c>
      <c r="B351">
        <v>57.97</v>
      </c>
      <c r="C351">
        <v>13.423999999999999</v>
      </c>
      <c r="D351">
        <v>3.4350000000000001</v>
      </c>
      <c r="E351">
        <v>13.269</v>
      </c>
      <c r="F351">
        <v>13.552</v>
      </c>
      <c r="G351">
        <v>13.44</v>
      </c>
      <c r="H351" s="4">
        <f t="shared" si="15"/>
        <v>3.8146377144682442E-3</v>
      </c>
      <c r="I351" s="4">
        <f t="shared" si="16"/>
        <v>-1.9963719309052941</v>
      </c>
      <c r="J351" s="4">
        <f t="shared" si="16"/>
        <v>517.09268152244636</v>
      </c>
      <c r="K351" s="4">
        <f t="shared" si="17"/>
        <v>493.18893535037046</v>
      </c>
    </row>
    <row r="352" spans="1:11" x14ac:dyDescent="0.2">
      <c r="A352">
        <v>-21</v>
      </c>
      <c r="B352">
        <v>56.34</v>
      </c>
      <c r="C352">
        <v>13.917999999999999</v>
      </c>
      <c r="D352">
        <v>3.9209999999999998</v>
      </c>
      <c r="E352">
        <v>13.754</v>
      </c>
      <c r="F352">
        <v>14.045999999999999</v>
      </c>
      <c r="G352">
        <v>13.95</v>
      </c>
      <c r="H352" s="4">
        <f t="shared" si="15"/>
        <v>3.4819090593173618E-3</v>
      </c>
      <c r="I352" s="4">
        <f t="shared" si="16"/>
        <v>-1.9101898173182197</v>
      </c>
      <c r="J352" s="4">
        <f t="shared" si="16"/>
        <v>522.7172245327871</v>
      </c>
      <c r="K352" s="4">
        <f t="shared" si="17"/>
        <v>496.96036798182536</v>
      </c>
    </row>
    <row r="353" spans="1:11" x14ac:dyDescent="0.2">
      <c r="A353">
        <v>-20</v>
      </c>
      <c r="B353">
        <v>54.78</v>
      </c>
      <c r="C353">
        <v>14.425000000000001</v>
      </c>
      <c r="D353">
        <v>4.4279999999999999</v>
      </c>
      <c r="E353">
        <v>14.25</v>
      </c>
      <c r="F353">
        <v>14.551</v>
      </c>
      <c r="G353">
        <v>14.472</v>
      </c>
      <c r="H353" s="4">
        <f t="shared" si="15"/>
        <v>3.1635440897643252E-3</v>
      </c>
      <c r="I353" s="4">
        <f t="shared" si="16"/>
        <v>-1.8230702798960885</v>
      </c>
      <c r="J353" s="4">
        <f t="shared" si="16"/>
        <v>528.09048454671711</v>
      </c>
      <c r="K353" s="4">
        <f t="shared" si="17"/>
        <v>500.80185696886718</v>
      </c>
    </row>
    <row r="354" spans="1:11" x14ac:dyDescent="0.2">
      <c r="A354">
        <v>-19</v>
      </c>
      <c r="B354">
        <v>53.29</v>
      </c>
      <c r="C354">
        <v>14.932</v>
      </c>
      <c r="D354">
        <v>4.931</v>
      </c>
      <c r="E354">
        <v>14.750999999999999</v>
      </c>
      <c r="F354">
        <v>15.058</v>
      </c>
      <c r="G354">
        <v>14.987</v>
      </c>
      <c r="H354" s="4">
        <f t="shared" si="15"/>
        <v>2.8596990431149771E-3</v>
      </c>
      <c r="I354" s="4">
        <f t="shared" si="16"/>
        <v>-1.7350551991383023</v>
      </c>
      <c r="J354" s="4">
        <f t="shared" si="16"/>
        <v>533.20900043085658</v>
      </c>
      <c r="K354" s="4">
        <f t="shared" si="17"/>
        <v>504.30326779046703</v>
      </c>
    </row>
    <row r="355" spans="1:11" x14ac:dyDescent="0.2">
      <c r="A355">
        <v>-18</v>
      </c>
      <c r="B355">
        <v>51.87</v>
      </c>
      <c r="C355">
        <v>15.443</v>
      </c>
      <c r="D355">
        <v>5.4370000000000003</v>
      </c>
      <c r="E355">
        <v>15.253</v>
      </c>
      <c r="F355">
        <v>15.571</v>
      </c>
      <c r="G355">
        <v>15.509</v>
      </c>
      <c r="H355" s="4">
        <f t="shared" si="15"/>
        <v>2.5705231765919268E-3</v>
      </c>
      <c r="I355" s="4">
        <f t="shared" si="16"/>
        <v>-1.6461870323998262</v>
      </c>
      <c r="J355" s="4">
        <f t="shared" si="16"/>
        <v>538.0694875556369</v>
      </c>
      <c r="K355" s="4">
        <f t="shared" si="17"/>
        <v>507.66357089023381</v>
      </c>
    </row>
    <row r="356" spans="1:11" x14ac:dyDescent="0.2">
      <c r="A356">
        <v>-17</v>
      </c>
      <c r="B356">
        <v>50.53</v>
      </c>
      <c r="C356">
        <v>15.958</v>
      </c>
      <c r="D356">
        <v>5.95</v>
      </c>
      <c r="E356">
        <v>15.755000000000001</v>
      </c>
      <c r="F356">
        <v>16.085999999999999</v>
      </c>
      <c r="G356">
        <v>16.044</v>
      </c>
      <c r="H356" s="4">
        <f t="shared" si="15"/>
        <v>2.2961586711919557E-3</v>
      </c>
      <c r="I356" s="4">
        <f t="shared" si="16"/>
        <v>-1.5565087844738867</v>
      </c>
      <c r="J356" s="4">
        <f t="shared" si="16"/>
        <v>542.66883817000178</v>
      </c>
      <c r="K356" s="4">
        <f t="shared" si="17"/>
        <v>511.04111239123057</v>
      </c>
    </row>
    <row r="357" spans="1:11" x14ac:dyDescent="0.2">
      <c r="A357">
        <v>-16</v>
      </c>
      <c r="B357">
        <v>49.26</v>
      </c>
      <c r="C357">
        <v>16.472000000000001</v>
      </c>
      <c r="D357">
        <v>6.4569999999999999</v>
      </c>
      <c r="E357">
        <v>16.27</v>
      </c>
      <c r="F357">
        <v>16.602</v>
      </c>
      <c r="G357">
        <v>16.558</v>
      </c>
      <c r="H357" s="4">
        <f t="shared" si="15"/>
        <v>2.0367405404463079E-3</v>
      </c>
      <c r="I357" s="4">
        <f t="shared" si="16"/>
        <v>-1.4660639781122198</v>
      </c>
      <c r="J357" s="4">
        <f t="shared" si="16"/>
        <v>547.00412167818513</v>
      </c>
      <c r="K357" s="4">
        <f t="shared" si="17"/>
        <v>514.24351300325998</v>
      </c>
    </row>
    <row r="358" spans="1:11" x14ac:dyDescent="0.2">
      <c r="A358">
        <v>-15</v>
      </c>
      <c r="B358">
        <v>48.06</v>
      </c>
      <c r="C358">
        <v>16.975999999999999</v>
      </c>
      <c r="D358">
        <v>6.9610000000000003</v>
      </c>
      <c r="E358">
        <v>16.766999999999999</v>
      </c>
      <c r="F358">
        <v>17.111999999999998</v>
      </c>
      <c r="G358">
        <v>17.067</v>
      </c>
      <c r="H358" s="4">
        <f t="shared" si="15"/>
        <v>1.7923965440942713E-3</v>
      </c>
      <c r="I358" s="4">
        <f t="shared" si="16"/>
        <v>-1.3748966244991889</v>
      </c>
      <c r="J358" s="4">
        <f t="shared" si="16"/>
        <v>551.07258488451555</v>
      </c>
      <c r="K358" s="4">
        <f t="shared" si="17"/>
        <v>517.06746733181558</v>
      </c>
    </row>
    <row r="359" spans="1:11" x14ac:dyDescent="0.2">
      <c r="A359">
        <v>-14</v>
      </c>
      <c r="B359">
        <v>46.93</v>
      </c>
      <c r="C359">
        <v>17.475999999999999</v>
      </c>
      <c r="D359">
        <v>7.4569999999999999</v>
      </c>
      <c r="E359">
        <v>17.256</v>
      </c>
      <c r="F359">
        <v>17.613</v>
      </c>
      <c r="G359">
        <v>17.576000000000001</v>
      </c>
      <c r="H359" s="4">
        <f t="shared" si="15"/>
        <v>1.5632471066777398E-3</v>
      </c>
      <c r="I359" s="4">
        <f t="shared" si="16"/>
        <v>-1.283051193685103</v>
      </c>
      <c r="J359" s="4">
        <f t="shared" si="16"/>
        <v>554.87165214129777</v>
      </c>
      <c r="K359" s="4">
        <f t="shared" si="17"/>
        <v>519.78132404780956</v>
      </c>
    </row>
    <row r="360" spans="1:11" x14ac:dyDescent="0.2">
      <c r="A360">
        <v>-13</v>
      </c>
      <c r="B360">
        <v>45.89</v>
      </c>
      <c r="C360">
        <v>17.972000000000001</v>
      </c>
      <c r="D360">
        <v>7.952</v>
      </c>
      <c r="E360">
        <v>17.745000000000001</v>
      </c>
      <c r="F360">
        <v>18.111999999999998</v>
      </c>
      <c r="G360">
        <v>18.077999999999999</v>
      </c>
      <c r="H360" s="4">
        <f t="shared" si="15"/>
        <v>1.349405241063556E-3</v>
      </c>
      <c r="I360" s="4">
        <f t="shared" si="16"/>
        <v>-1.1905725849948867</v>
      </c>
      <c r="J360" s="4">
        <f t="shared" si="16"/>
        <v>558.39892545772602</v>
      </c>
      <c r="K360" s="4">
        <f t="shared" si="17"/>
        <v>522.68802270226934</v>
      </c>
    </row>
    <row r="361" spans="1:11" x14ac:dyDescent="0.2">
      <c r="A361">
        <v>-12</v>
      </c>
      <c r="B361">
        <v>44.91</v>
      </c>
      <c r="C361">
        <v>18.443999999999999</v>
      </c>
      <c r="D361">
        <v>8.4220000000000006</v>
      </c>
      <c r="E361">
        <v>18.210999999999999</v>
      </c>
      <c r="F361">
        <v>18.584</v>
      </c>
      <c r="G361">
        <v>18.559999999999999</v>
      </c>
      <c r="H361" s="4">
        <f t="shared" si="15"/>
        <v>1.1509764768977415E-3</v>
      </c>
      <c r="I361" s="4">
        <f t="shared" si="16"/>
        <v>-1.0975060974185991</v>
      </c>
      <c r="J361" s="4">
        <f t="shared" si="16"/>
        <v>561.6521845988043</v>
      </c>
      <c r="K361" s="4">
        <f t="shared" si="17"/>
        <v>524.96004398438413</v>
      </c>
    </row>
    <row r="362" spans="1:11" x14ac:dyDescent="0.2">
      <c r="A362">
        <v>-11</v>
      </c>
      <c r="B362">
        <v>44.02</v>
      </c>
      <c r="C362">
        <v>18.896000000000001</v>
      </c>
      <c r="D362">
        <v>8.8699999999999992</v>
      </c>
      <c r="E362">
        <v>18.654</v>
      </c>
      <c r="F362">
        <v>19.038</v>
      </c>
      <c r="G362">
        <v>19.021999999999998</v>
      </c>
      <c r="H362" s="4">
        <f t="shared" si="15"/>
        <v>9.6805879399464168E-4</v>
      </c>
      <c r="I362" s="4">
        <f t="shared" si="16"/>
        <v>-1.003897399985465</v>
      </c>
      <c r="J362" s="4">
        <f t="shared" si="16"/>
        <v>564.62938709134221</v>
      </c>
      <c r="K362" s="4">
        <f t="shared" si="17"/>
        <v>527.16673679595544</v>
      </c>
    </row>
    <row r="363" spans="1:11" x14ac:dyDescent="0.2">
      <c r="A363">
        <v>-10</v>
      </c>
      <c r="B363">
        <v>43.2</v>
      </c>
      <c r="C363">
        <v>19.324999999999999</v>
      </c>
      <c r="D363">
        <v>9.2989999999999995</v>
      </c>
      <c r="E363">
        <v>19.071000000000002</v>
      </c>
      <c r="F363">
        <v>19.466000000000001</v>
      </c>
      <c r="G363">
        <v>19.463000000000001</v>
      </c>
      <c r="H363" s="4">
        <f t="shared" si="15"/>
        <v>8.0074256066373084E-4</v>
      </c>
      <c r="I363" s="4">
        <f t="shared" si="16"/>
        <v>-0.90979250213690799</v>
      </c>
      <c r="J363" s="4">
        <f t="shared" si="16"/>
        <v>567.32866825792712</v>
      </c>
      <c r="K363" s="4">
        <f t="shared" si="17"/>
        <v>529.0921648109869</v>
      </c>
    </row>
    <row r="364" spans="1:11" x14ac:dyDescent="0.2">
      <c r="A364">
        <v>-9</v>
      </c>
      <c r="B364">
        <v>42.45</v>
      </c>
      <c r="C364">
        <v>19.725999999999999</v>
      </c>
      <c r="D364">
        <v>9.6950000000000003</v>
      </c>
      <c r="E364">
        <v>19.47</v>
      </c>
      <c r="F364">
        <v>19.867999999999999</v>
      </c>
      <c r="G364">
        <v>19.87</v>
      </c>
      <c r="H364" s="4">
        <f t="shared" si="15"/>
        <v>6.4911047697424618E-4</v>
      </c>
      <c r="I364" s="4">
        <f t="shared" si="16"/>
        <v>-0.81523772409392015</v>
      </c>
      <c r="J364" s="4">
        <f t="shared" si="16"/>
        <v>569.74834119194463</v>
      </c>
      <c r="K364" s="4">
        <f t="shared" si="17"/>
        <v>530.69476573710165</v>
      </c>
    </row>
    <row r="365" spans="1:11" x14ac:dyDescent="0.2">
      <c r="A365">
        <v>-8</v>
      </c>
      <c r="B365">
        <v>41.79</v>
      </c>
      <c r="C365">
        <v>20.093</v>
      </c>
      <c r="D365">
        <v>5.8999999999999997E-2</v>
      </c>
      <c r="E365">
        <v>19.831</v>
      </c>
      <c r="F365">
        <v>20.234000000000002</v>
      </c>
      <c r="G365">
        <v>20.247</v>
      </c>
      <c r="H365" s="4">
        <f t="shared" si="15"/>
        <v>5.1323752295859282E-4</v>
      </c>
      <c r="I365" s="4">
        <f t="shared" si="16"/>
        <v>-0.72027966722859604</v>
      </c>
      <c r="J365" s="4">
        <f t="shared" si="16"/>
        <v>571.8868967196089</v>
      </c>
      <c r="K365" s="4">
        <f t="shared" si="17"/>
        <v>532.16368666426592</v>
      </c>
    </row>
    <row r="366" spans="1:11" x14ac:dyDescent="0.2">
      <c r="A366">
        <v>-7</v>
      </c>
      <c r="B366">
        <v>41.2</v>
      </c>
      <c r="C366">
        <v>20.422000000000001</v>
      </c>
      <c r="D366">
        <v>0.38700000000000001</v>
      </c>
      <c r="E366">
        <v>20.152000000000001</v>
      </c>
      <c r="F366">
        <v>20.564</v>
      </c>
      <c r="G366">
        <v>20.582999999999998</v>
      </c>
      <c r="H366" s="4">
        <f t="shared" si="15"/>
        <v>3.9319091175382681E-4</v>
      </c>
      <c r="I366" s="4">
        <f t="shared" si="16"/>
        <v>-0.62496518444199456</v>
      </c>
      <c r="J366" s="4">
        <f t="shared" si="16"/>
        <v>573.74300339396723</v>
      </c>
      <c r="K366" s="4">
        <f t="shared" si="17"/>
        <v>533.24104237760878</v>
      </c>
    </row>
    <row r="367" spans="1:11" x14ac:dyDescent="0.2">
      <c r="A367">
        <v>-6</v>
      </c>
      <c r="B367">
        <v>40.69</v>
      </c>
      <c r="C367">
        <v>20.71</v>
      </c>
      <c r="D367">
        <v>0.67300000000000004</v>
      </c>
      <c r="E367">
        <v>20.437000000000001</v>
      </c>
      <c r="F367">
        <v>20.849</v>
      </c>
      <c r="G367">
        <v>20.882000000000001</v>
      </c>
      <c r="H367" s="4">
        <f t="shared" si="15"/>
        <v>2.8903004768016105E-4</v>
      </c>
      <c r="I367" s="4">
        <f t="shared" si="16"/>
        <v>-0.52934135054300002</v>
      </c>
      <c r="J367" s="4">
        <f t="shared" si="16"/>
        <v>575.3155074049721</v>
      </c>
      <c r="K367" s="4">
        <f t="shared" si="17"/>
        <v>534.06715473067186</v>
      </c>
    </row>
    <row r="368" spans="1:11" x14ac:dyDescent="0.2">
      <c r="A368">
        <v>-5</v>
      </c>
      <c r="B368">
        <v>40.26</v>
      </c>
      <c r="C368">
        <v>20.954999999999998</v>
      </c>
      <c r="D368">
        <v>0.91500000000000004</v>
      </c>
      <c r="E368">
        <v>20.673999999999999</v>
      </c>
      <c r="F368">
        <v>21.093</v>
      </c>
      <c r="G368">
        <v>21.138000000000002</v>
      </c>
      <c r="H368" s="4">
        <f t="shared" si="15"/>
        <v>2.0080648925632771E-4</v>
      </c>
      <c r="I368" s="4">
        <f t="shared" si="16"/>
        <v>-0.43345543264217135</v>
      </c>
      <c r="J368" s="4">
        <f t="shared" si="16"/>
        <v>576.60343257148747</v>
      </c>
      <c r="K368" s="4">
        <f t="shared" si="17"/>
        <v>534.67455486812901</v>
      </c>
    </row>
    <row r="369" spans="1:11" x14ac:dyDescent="0.2">
      <c r="A369">
        <v>-4</v>
      </c>
      <c r="B369">
        <v>39.9</v>
      </c>
      <c r="C369">
        <v>21.154</v>
      </c>
      <c r="D369">
        <v>1.115</v>
      </c>
      <c r="E369">
        <v>20.864000000000001</v>
      </c>
      <c r="F369">
        <v>21.289000000000001</v>
      </c>
      <c r="G369">
        <v>21.346</v>
      </c>
      <c r="H369" s="4">
        <f t="shared" si="15"/>
        <v>1.2856391714929916E-4</v>
      </c>
      <c r="I369" s="4">
        <f t="shared" si="16"/>
        <v>-0.33735486054692343</v>
      </c>
      <c r="J369" s="4">
        <f t="shared" si="16"/>
        <v>577.60598025635716</v>
      </c>
      <c r="K369" s="4">
        <f t="shared" si="17"/>
        <v>534.92571583899121</v>
      </c>
    </row>
    <row r="370" spans="1:11" x14ac:dyDescent="0.2">
      <c r="A370">
        <v>-3</v>
      </c>
      <c r="B370">
        <v>39.630000000000003</v>
      </c>
      <c r="C370">
        <v>21.295999999999999</v>
      </c>
      <c r="D370">
        <v>1.2589999999999999</v>
      </c>
      <c r="E370">
        <v>21</v>
      </c>
      <c r="F370">
        <v>21.417999999999999</v>
      </c>
      <c r="G370">
        <v>21.507000000000001</v>
      </c>
      <c r="H370" s="4">
        <f t="shared" si="15"/>
        <v>7.2338107058145251E-5</v>
      </c>
      <c r="I370" s="4">
        <f t="shared" si="16"/>
        <v>-0.24108719717086391</v>
      </c>
      <c r="J370" s="4">
        <f t="shared" si="16"/>
        <v>578.32252935940971</v>
      </c>
      <c r="K370" s="4">
        <f t="shared" si="17"/>
        <v>534.87240354812855</v>
      </c>
    </row>
    <row r="371" spans="1:11" x14ac:dyDescent="0.2">
      <c r="A371">
        <v>-2</v>
      </c>
      <c r="B371">
        <v>39.43</v>
      </c>
      <c r="C371">
        <v>21.396000000000001</v>
      </c>
      <c r="D371">
        <v>1.3420000000000001</v>
      </c>
      <c r="E371">
        <v>21.103999999999999</v>
      </c>
      <c r="F371">
        <v>21.521000000000001</v>
      </c>
      <c r="G371">
        <v>21.617000000000001</v>
      </c>
      <c r="H371" s="4">
        <f t="shared" si="15"/>
        <v>3.2156907529667933E-5</v>
      </c>
      <c r="I371" s="4">
        <f t="shared" si="16"/>
        <v>-0.14470010894429564</v>
      </c>
      <c r="J371" s="4">
        <f t="shared" si="16"/>
        <v>578.75263626350204</v>
      </c>
      <c r="K371" s="4">
        <f t="shared" si="17"/>
        <v>534.67200713382977</v>
      </c>
    </row>
    <row r="372" spans="1:11" x14ac:dyDescent="0.2">
      <c r="A372">
        <v>-1</v>
      </c>
      <c r="B372">
        <v>39.31</v>
      </c>
      <c r="C372">
        <v>21.452000000000002</v>
      </c>
      <c r="D372">
        <v>1.4019999999999999</v>
      </c>
      <c r="E372">
        <v>21.152999999999999</v>
      </c>
      <c r="F372">
        <v>21.574999999999999</v>
      </c>
      <c r="G372">
        <v>21.678000000000001</v>
      </c>
      <c r="H372" s="4">
        <f t="shared" si="15"/>
        <v>8.0402227056186604E-6</v>
      </c>
      <c r="I372" s="4">
        <f t="shared" si="16"/>
        <v>-4.8241336233711962E-2</v>
      </c>
      <c r="J372" s="4">
        <f t="shared" si="16"/>
        <v>578.89603480454355</v>
      </c>
      <c r="K372" s="4">
        <f t="shared" si="17"/>
        <v>534.43994783256585</v>
      </c>
    </row>
    <row r="373" spans="1:11" x14ac:dyDescent="0.2">
      <c r="A373">
        <v>0</v>
      </c>
      <c r="B373">
        <v>39.270000000000003</v>
      </c>
      <c r="C373">
        <v>21.46</v>
      </c>
      <c r="D373">
        <v>1.39</v>
      </c>
      <c r="E373">
        <v>21.177</v>
      </c>
      <c r="F373">
        <v>21.591999999999999</v>
      </c>
      <c r="G373">
        <v>21.681999999999999</v>
      </c>
      <c r="H373" s="4">
        <f t="shared" si="15"/>
        <v>0</v>
      </c>
      <c r="I373" s="4">
        <f t="shared" si="16"/>
        <v>4.8241336233711962E-2</v>
      </c>
      <c r="J373" s="4">
        <f t="shared" si="16"/>
        <v>578.75263626350204</v>
      </c>
      <c r="K373" s="4">
        <f t="shared" si="17"/>
        <v>534.09523050914572</v>
      </c>
    </row>
    <row r="374" spans="1:11" x14ac:dyDescent="0.2">
      <c r="A374">
        <v>1</v>
      </c>
      <c r="B374">
        <v>39.31</v>
      </c>
      <c r="C374">
        <v>21.454000000000001</v>
      </c>
      <c r="D374">
        <v>1.3720000000000001</v>
      </c>
      <c r="E374">
        <v>21.207999999999998</v>
      </c>
      <c r="F374">
        <v>21.599</v>
      </c>
      <c r="G374">
        <v>21.634</v>
      </c>
      <c r="H374" s="4">
        <f t="shared" si="15"/>
        <v>8.0402227056186604E-6</v>
      </c>
      <c r="I374" s="4">
        <f t="shared" si="16"/>
        <v>0.14470010894429564</v>
      </c>
      <c r="J374" s="4">
        <f t="shared" si="16"/>
        <v>578.32252935940971</v>
      </c>
      <c r="K374" s="4">
        <f t="shared" si="17"/>
        <v>534.48977441729744</v>
      </c>
    </row>
    <row r="375" spans="1:11" x14ac:dyDescent="0.2">
      <c r="A375">
        <v>2</v>
      </c>
      <c r="B375">
        <v>39.43</v>
      </c>
      <c r="C375">
        <v>21.443000000000001</v>
      </c>
      <c r="D375">
        <v>1.351</v>
      </c>
      <c r="E375">
        <v>21.257999999999999</v>
      </c>
      <c r="F375">
        <v>21.613</v>
      </c>
      <c r="G375">
        <v>21.550999999999998</v>
      </c>
      <c r="H375" s="4">
        <f t="shared" si="15"/>
        <v>3.2156907529667933E-5</v>
      </c>
      <c r="I375" s="4">
        <f t="shared" si="16"/>
        <v>0.24108719717086391</v>
      </c>
      <c r="J375" s="4">
        <f t="shared" si="16"/>
        <v>577.60598025635716</v>
      </c>
      <c r="K375" s="4">
        <f t="shared" si="17"/>
        <v>535.84650630822171</v>
      </c>
    </row>
    <row r="376" spans="1:11" x14ac:dyDescent="0.2">
      <c r="A376">
        <v>3</v>
      </c>
      <c r="B376">
        <v>39.630000000000003</v>
      </c>
      <c r="C376">
        <v>21.434000000000001</v>
      </c>
      <c r="D376">
        <v>1.365</v>
      </c>
      <c r="E376">
        <v>21.363</v>
      </c>
      <c r="F376">
        <v>21.661999999999999</v>
      </c>
      <c r="G376">
        <v>21.344999999999999</v>
      </c>
      <c r="H376" s="4">
        <f t="shared" si="15"/>
        <v>7.2338107058145251E-5</v>
      </c>
      <c r="I376" s="4">
        <f t="shared" si="16"/>
        <v>0.33735486054692343</v>
      </c>
      <c r="J376" s="4">
        <f t="shared" si="16"/>
        <v>576.60343257148747</v>
      </c>
      <c r="K376" s="4">
        <f t="shared" si="17"/>
        <v>538.33842494602686</v>
      </c>
    </row>
    <row r="377" spans="1:11" x14ac:dyDescent="0.2">
      <c r="A377">
        <v>4</v>
      </c>
      <c r="B377">
        <v>39.9</v>
      </c>
      <c r="C377">
        <v>21.497</v>
      </c>
      <c r="D377">
        <v>1.466</v>
      </c>
      <c r="E377">
        <v>21.576000000000001</v>
      </c>
      <c r="F377">
        <v>21.792999999999999</v>
      </c>
      <c r="G377">
        <v>21.155000000000001</v>
      </c>
      <c r="H377" s="4">
        <f t="shared" si="15"/>
        <v>1.2856391714929916E-4</v>
      </c>
      <c r="I377" s="4">
        <f t="shared" si="16"/>
        <v>0.43345543264217135</v>
      </c>
      <c r="J377" s="4">
        <f t="shared" si="16"/>
        <v>575.3155074049721</v>
      </c>
      <c r="K377" s="4">
        <f t="shared" si="17"/>
        <v>543.59923009316424</v>
      </c>
    </row>
    <row r="378" spans="1:11" x14ac:dyDescent="0.2">
      <c r="A378">
        <v>5</v>
      </c>
      <c r="B378">
        <v>40.26</v>
      </c>
      <c r="C378">
        <v>21.652999999999999</v>
      </c>
      <c r="D378">
        <v>1.679</v>
      </c>
      <c r="E378">
        <v>21.923999999999999</v>
      </c>
      <c r="F378">
        <v>22.023</v>
      </c>
      <c r="G378">
        <v>20.986000000000001</v>
      </c>
      <c r="H378" s="4">
        <f t="shared" si="15"/>
        <v>2.0080648925632771E-4</v>
      </c>
      <c r="I378" s="4">
        <f t="shared" si="16"/>
        <v>0.52934135054300002</v>
      </c>
      <c r="J378" s="4">
        <f t="shared" si="16"/>
        <v>573.74300339396723</v>
      </c>
      <c r="K378" s="4">
        <f t="shared" si="17"/>
        <v>552.48428234596042</v>
      </c>
    </row>
    <row r="379" spans="1:11" x14ac:dyDescent="0.2">
      <c r="A379">
        <v>6</v>
      </c>
      <c r="B379">
        <v>40.69</v>
      </c>
      <c r="C379">
        <v>21.927</v>
      </c>
      <c r="D379">
        <v>2.0489999999999999</v>
      </c>
      <c r="E379">
        <v>22.439</v>
      </c>
      <c r="F379">
        <v>22.382999999999999</v>
      </c>
      <c r="G379">
        <v>20.834</v>
      </c>
      <c r="H379" s="4">
        <f t="shared" si="15"/>
        <v>2.8903004768016105E-4</v>
      </c>
      <c r="I379" s="4">
        <f t="shared" si="16"/>
        <v>0.62496518444199456</v>
      </c>
      <c r="J379" s="4">
        <f t="shared" si="16"/>
        <v>571.8868967196089</v>
      </c>
      <c r="K379" s="4">
        <f t="shared" si="17"/>
        <v>565.45101408881897</v>
      </c>
    </row>
    <row r="380" spans="1:11" x14ac:dyDescent="0.2">
      <c r="A380">
        <v>7</v>
      </c>
      <c r="B380">
        <v>41.2</v>
      </c>
      <c r="C380">
        <v>22.364999999999998</v>
      </c>
      <c r="D380">
        <v>2.62</v>
      </c>
      <c r="E380">
        <v>23.148</v>
      </c>
      <c r="F380">
        <v>22.902000000000001</v>
      </c>
      <c r="G380">
        <v>20.791</v>
      </c>
      <c r="H380" s="4">
        <f t="shared" si="15"/>
        <v>3.9319091175382681E-4</v>
      </c>
      <c r="I380" s="4">
        <f t="shared" si="16"/>
        <v>0.72027966722859604</v>
      </c>
      <c r="J380" s="4">
        <f t="shared" si="16"/>
        <v>569.74834119194463</v>
      </c>
      <c r="K380" s="4">
        <f t="shared" si="17"/>
        <v>583.97492472702095</v>
      </c>
    </row>
    <row r="381" spans="1:11" x14ac:dyDescent="0.2">
      <c r="A381">
        <v>8</v>
      </c>
      <c r="B381">
        <v>41.79</v>
      </c>
      <c r="C381">
        <v>23</v>
      </c>
      <c r="D381">
        <v>3.4279999999999999</v>
      </c>
      <c r="E381">
        <v>24.065999999999999</v>
      </c>
      <c r="F381">
        <v>23.59</v>
      </c>
      <c r="G381">
        <v>20.914999999999999</v>
      </c>
      <c r="H381" s="4">
        <f t="shared" si="15"/>
        <v>5.1323752295859282E-4</v>
      </c>
      <c r="I381" s="4">
        <f t="shared" si="16"/>
        <v>0.81523772409392015</v>
      </c>
      <c r="J381" s="4">
        <f t="shared" si="16"/>
        <v>567.32866825792712</v>
      </c>
      <c r="K381" s="4">
        <f t="shared" si="17"/>
        <v>609.15566581785288</v>
      </c>
    </row>
    <row r="382" spans="1:11" x14ac:dyDescent="0.2">
      <c r="A382">
        <v>9</v>
      </c>
      <c r="B382">
        <v>42.45</v>
      </c>
      <c r="C382">
        <v>23.824000000000002</v>
      </c>
      <c r="D382">
        <v>4.4770000000000003</v>
      </c>
      <c r="E382">
        <v>25.189</v>
      </c>
      <c r="F382">
        <v>24.46</v>
      </c>
      <c r="G382">
        <v>21.17</v>
      </c>
      <c r="H382" s="4">
        <f t="shared" si="15"/>
        <v>6.4911047697424618E-4</v>
      </c>
      <c r="I382" s="4">
        <f t="shared" si="16"/>
        <v>0.90979250213690799</v>
      </c>
      <c r="J382" s="4">
        <f t="shared" si="16"/>
        <v>564.62938709134221</v>
      </c>
      <c r="K382" s="4">
        <f t="shared" si="17"/>
        <v>640.94454521548755</v>
      </c>
    </row>
    <row r="383" spans="1:11" x14ac:dyDescent="0.2">
      <c r="A383">
        <v>10</v>
      </c>
      <c r="B383">
        <v>43.2</v>
      </c>
      <c r="C383">
        <v>24.841999999999999</v>
      </c>
      <c r="D383">
        <v>5.7439999999999998</v>
      </c>
      <c r="E383">
        <v>26.491</v>
      </c>
      <c r="F383">
        <v>25.503</v>
      </c>
      <c r="G383">
        <v>21.628</v>
      </c>
      <c r="H383" s="4">
        <f t="shared" si="15"/>
        <v>8.0074256066373084E-4</v>
      </c>
      <c r="I383" s="4">
        <f t="shared" si="16"/>
        <v>1.003897399985465</v>
      </c>
      <c r="J383" s="4">
        <f t="shared" si="16"/>
        <v>561.6521845988043</v>
      </c>
      <c r="K383" s="4">
        <f t="shared" si="17"/>
        <v>680.14010650631508</v>
      </c>
    </row>
    <row r="384" spans="1:11" x14ac:dyDescent="0.2">
      <c r="A384">
        <v>11</v>
      </c>
      <c r="B384">
        <v>44.02</v>
      </c>
      <c r="C384">
        <v>26.048999999999999</v>
      </c>
      <c r="D384">
        <v>7.2119999999999997</v>
      </c>
      <c r="E384">
        <v>27.97</v>
      </c>
      <c r="F384">
        <v>26.709</v>
      </c>
      <c r="G384">
        <v>22.305</v>
      </c>
      <c r="H384" s="4">
        <f t="shared" si="15"/>
        <v>9.6805879399464168E-4</v>
      </c>
      <c r="I384" s="4">
        <f t="shared" si="16"/>
        <v>1.0975060974185991</v>
      </c>
      <c r="J384" s="4">
        <f t="shared" si="16"/>
        <v>558.39892545772602</v>
      </c>
      <c r="K384" s="4">
        <f t="shared" si="17"/>
        <v>726.72345082545735</v>
      </c>
    </row>
    <row r="385" spans="1:11" x14ac:dyDescent="0.2">
      <c r="A385">
        <v>12</v>
      </c>
      <c r="B385">
        <v>44.91</v>
      </c>
      <c r="C385">
        <v>27.443999999999999</v>
      </c>
      <c r="D385">
        <v>8.8729999999999993</v>
      </c>
      <c r="E385">
        <v>29.600999999999999</v>
      </c>
      <c r="F385">
        <v>28.079000000000001</v>
      </c>
      <c r="G385">
        <v>23.222000000000001</v>
      </c>
      <c r="H385" s="4">
        <f t="shared" si="15"/>
        <v>1.1509764768977415E-3</v>
      </c>
      <c r="I385" s="4">
        <f t="shared" si="16"/>
        <v>1.1905725849948867</v>
      </c>
      <c r="J385" s="4">
        <f t="shared" si="16"/>
        <v>554.87165214129777</v>
      </c>
      <c r="K385" s="4">
        <f t="shared" si="17"/>
        <v>781.12141873278233</v>
      </c>
    </row>
    <row r="386" spans="1:11" x14ac:dyDescent="0.2">
      <c r="A386">
        <v>13</v>
      </c>
      <c r="B386">
        <v>45.89</v>
      </c>
      <c r="C386">
        <v>29.004999999999999</v>
      </c>
      <c r="D386">
        <v>0.70899999999999996</v>
      </c>
      <c r="E386">
        <v>31.375</v>
      </c>
      <c r="F386">
        <v>29.617999999999999</v>
      </c>
      <c r="G386">
        <v>24.315999999999999</v>
      </c>
      <c r="H386" s="4">
        <f t="shared" si="15"/>
        <v>1.349405241063556E-3</v>
      </c>
      <c r="I386" s="4">
        <f t="shared" si="16"/>
        <v>1.283051193685103</v>
      </c>
      <c r="J386" s="4">
        <f t="shared" si="16"/>
        <v>551.07258488451555</v>
      </c>
      <c r="K386" s="4">
        <f t="shared" si="17"/>
        <v>843.56588573777651</v>
      </c>
    </row>
    <row r="387" spans="1:11" x14ac:dyDescent="0.2">
      <c r="A387">
        <v>14</v>
      </c>
      <c r="B387">
        <v>46.93</v>
      </c>
      <c r="C387">
        <v>30.722000000000001</v>
      </c>
      <c r="D387">
        <v>2.6970000000000001</v>
      </c>
      <c r="E387">
        <v>33.238999999999997</v>
      </c>
      <c r="F387">
        <v>31.302</v>
      </c>
      <c r="G387">
        <v>25.649000000000001</v>
      </c>
      <c r="H387" s="4">
        <f t="shared" si="15"/>
        <v>1.5632471066777398E-3</v>
      </c>
      <c r="I387" s="4">
        <f t="shared" si="16"/>
        <v>1.3748966244991889</v>
      </c>
      <c r="J387" s="4">
        <f t="shared" si="16"/>
        <v>547.00412167818513</v>
      </c>
      <c r="K387" s="4">
        <f t="shared" si="17"/>
        <v>913.75153567159578</v>
      </c>
    </row>
    <row r="388" spans="1:11" x14ac:dyDescent="0.2">
      <c r="A388">
        <v>15</v>
      </c>
      <c r="B388">
        <v>48.06</v>
      </c>
      <c r="C388">
        <v>32.540999999999997</v>
      </c>
      <c r="D388">
        <v>4.7709999999999999</v>
      </c>
      <c r="E388">
        <v>35.155999999999999</v>
      </c>
      <c r="F388">
        <v>33.073999999999998</v>
      </c>
      <c r="G388">
        <v>27.164000000000001</v>
      </c>
      <c r="H388" s="4">
        <f t="shared" si="15"/>
        <v>1.7923965440942713E-3</v>
      </c>
      <c r="I388" s="4">
        <f t="shared" si="16"/>
        <v>1.4660639781122198</v>
      </c>
      <c r="J388" s="4">
        <f t="shared" si="16"/>
        <v>542.66883817000178</v>
      </c>
      <c r="K388" s="4">
        <f t="shared" si="17"/>
        <v>991.15766107708578</v>
      </c>
    </row>
    <row r="389" spans="1:11" x14ac:dyDescent="0.2">
      <c r="A389">
        <v>16</v>
      </c>
      <c r="B389">
        <v>49.26</v>
      </c>
      <c r="C389">
        <v>34.415999999999997</v>
      </c>
      <c r="D389">
        <v>6.8689999999999998</v>
      </c>
      <c r="E389">
        <v>37.08</v>
      </c>
      <c r="F389">
        <v>34.881</v>
      </c>
      <c r="G389">
        <v>28.834</v>
      </c>
      <c r="H389" s="4">
        <f t="shared" si="15"/>
        <v>2.0367405404463079E-3</v>
      </c>
      <c r="I389" s="4">
        <f t="shared" si="16"/>
        <v>1.5565087844738867</v>
      </c>
      <c r="J389" s="4">
        <f t="shared" si="16"/>
        <v>538.0694875556369</v>
      </c>
      <c r="K389" s="4">
        <f t="shared" si="17"/>
        <v>1074.4417644196328</v>
      </c>
    </row>
    <row r="390" spans="1:11" x14ac:dyDescent="0.2">
      <c r="A390">
        <v>17</v>
      </c>
      <c r="B390">
        <v>50.53</v>
      </c>
      <c r="C390">
        <v>36.31</v>
      </c>
      <c r="D390">
        <v>8.9559999999999995</v>
      </c>
      <c r="E390">
        <v>38.96</v>
      </c>
      <c r="F390">
        <v>36.694000000000003</v>
      </c>
      <c r="G390">
        <v>30.628</v>
      </c>
      <c r="H390" s="4">
        <f t="shared" si="15"/>
        <v>2.2961586711919557E-3</v>
      </c>
      <c r="I390" s="4">
        <f t="shared" si="16"/>
        <v>1.6461870323998262</v>
      </c>
      <c r="J390" s="4">
        <f t="shared" si="16"/>
        <v>533.20900043085658</v>
      </c>
      <c r="K390" s="4">
        <f t="shared" si="17"/>
        <v>1162.7962646274959</v>
      </c>
    </row>
    <row r="391" spans="1:11" x14ac:dyDescent="0.2">
      <c r="A391">
        <v>18</v>
      </c>
      <c r="B391">
        <v>51.87</v>
      </c>
      <c r="C391">
        <v>38.207999999999998</v>
      </c>
      <c r="D391">
        <v>1.0580000000000001</v>
      </c>
      <c r="E391">
        <v>40.783999999999999</v>
      </c>
      <c r="F391">
        <v>38.502000000000002</v>
      </c>
      <c r="G391">
        <v>32.487000000000002</v>
      </c>
      <c r="H391" s="4">
        <f t="shared" si="15"/>
        <v>2.5705231765919268E-3</v>
      </c>
      <c r="I391" s="4">
        <f t="shared" si="16"/>
        <v>1.7350551991383023</v>
      </c>
      <c r="J391" s="4">
        <f t="shared" si="16"/>
        <v>528.09048454671711</v>
      </c>
      <c r="K391" s="4">
        <f t="shared" si="17"/>
        <v>1256.0260128585153</v>
      </c>
    </row>
    <row r="392" spans="1:11" x14ac:dyDescent="0.2">
      <c r="A392">
        <v>19</v>
      </c>
      <c r="B392">
        <v>53.29</v>
      </c>
      <c r="C392">
        <v>40.14</v>
      </c>
      <c r="D392">
        <v>3.1469999999999998</v>
      </c>
      <c r="E392">
        <v>42.628999999999998</v>
      </c>
      <c r="F392">
        <v>40.399000000000001</v>
      </c>
      <c r="G392">
        <v>34.387999999999998</v>
      </c>
      <c r="H392" s="4">
        <f t="shared" si="15"/>
        <v>2.8596990431149771E-3</v>
      </c>
      <c r="I392" s="4">
        <f t="shared" si="16"/>
        <v>1.8230702798960885</v>
      </c>
      <c r="J392" s="4">
        <f t="shared" si="16"/>
        <v>522.7172245327871</v>
      </c>
      <c r="K392" s="4">
        <f t="shared" si="17"/>
        <v>1355.6612087536398</v>
      </c>
    </row>
    <row r="393" spans="1:11" x14ac:dyDescent="0.2">
      <c r="A393">
        <v>20</v>
      </c>
      <c r="B393">
        <v>54.78</v>
      </c>
      <c r="C393">
        <v>42.161999999999999</v>
      </c>
      <c r="D393">
        <v>5.2869999999999999</v>
      </c>
      <c r="E393">
        <v>44.447000000000003</v>
      </c>
      <c r="F393">
        <v>42.491999999999997</v>
      </c>
      <c r="G393">
        <v>36.420999999999999</v>
      </c>
      <c r="H393" s="4">
        <f t="shared" si="15"/>
        <v>3.1635440897643252E-3</v>
      </c>
      <c r="I393" s="4">
        <f t="shared" si="16"/>
        <v>1.9101898173182197</v>
      </c>
      <c r="J393" s="4">
        <f t="shared" si="16"/>
        <v>517.09268152244636</v>
      </c>
      <c r="K393" s="4">
        <f t="shared" si="17"/>
        <v>1463.764845304775</v>
      </c>
    </row>
    <row r="394" spans="1:11" x14ac:dyDescent="0.2">
      <c r="A394">
        <v>21</v>
      </c>
      <c r="B394">
        <v>56.34</v>
      </c>
      <c r="C394">
        <v>44.173999999999999</v>
      </c>
      <c r="D394">
        <v>7.2409999999999997</v>
      </c>
      <c r="E394">
        <v>45.975000000000001</v>
      </c>
      <c r="F394">
        <v>44.808999999999997</v>
      </c>
      <c r="G394">
        <v>38.670999999999999</v>
      </c>
      <c r="H394" s="4">
        <f t="shared" si="15"/>
        <v>3.4819090593173618E-3</v>
      </c>
      <c r="I394" s="4">
        <f t="shared" si="16"/>
        <v>1.9963719309052941</v>
      </c>
      <c r="J394" s="4">
        <f t="shared" si="16"/>
        <v>511.22049270824203</v>
      </c>
      <c r="K394" s="4">
        <f t="shared" si="17"/>
        <v>1577.2903646521881</v>
      </c>
    </row>
    <row r="395" spans="1:11" x14ac:dyDescent="0.2">
      <c r="A395">
        <v>22</v>
      </c>
      <c r="B395">
        <v>57.97</v>
      </c>
      <c r="C395">
        <v>45.838999999999999</v>
      </c>
      <c r="D395">
        <v>8.5809999999999995</v>
      </c>
      <c r="E395">
        <v>46.917999999999999</v>
      </c>
      <c r="F395">
        <v>46.758000000000003</v>
      </c>
      <c r="G395">
        <v>41.097999999999999</v>
      </c>
      <c r="H395" s="4">
        <f t="shared" si="15"/>
        <v>3.8146377144682442E-3</v>
      </c>
      <c r="I395" s="4">
        <f t="shared" si="16"/>
        <v>2.0815753463566677</v>
      </c>
      <c r="J395" s="4">
        <f t="shared" si="16"/>
        <v>505.10447077734</v>
      </c>
      <c r="K395" s="4">
        <f t="shared" si="17"/>
        <v>1684.0947264247341</v>
      </c>
    </row>
    <row r="396" spans="1:11" x14ac:dyDescent="0.2">
      <c r="A396">
        <v>23</v>
      </c>
      <c r="B396">
        <v>59.67</v>
      </c>
      <c r="C396">
        <v>46.878</v>
      </c>
      <c r="D396">
        <v>9.0280000000000005</v>
      </c>
      <c r="E396">
        <v>47.223999999999997</v>
      </c>
      <c r="F396">
        <v>47.841999999999999</v>
      </c>
      <c r="G396">
        <v>43.417999999999999</v>
      </c>
      <c r="H396" s="4">
        <f t="shared" si="15"/>
        <v>4.1615669388610221E-3</v>
      </c>
      <c r="I396" s="4">
        <f t="shared" si="16"/>
        <v>2.1657594248195577</v>
      </c>
      <c r="J396" s="4">
        <f t="shared" si="16"/>
        <v>498.74860328602557</v>
      </c>
      <c r="K396" s="4">
        <f t="shared" si="17"/>
        <v>1772.7732642121887</v>
      </c>
    </row>
    <row r="397" spans="1:11" x14ac:dyDescent="0.2">
      <c r="A397">
        <v>24</v>
      </c>
      <c r="B397">
        <v>61.44</v>
      </c>
      <c r="C397">
        <v>47.142000000000003</v>
      </c>
      <c r="D397">
        <v>8.5649999999999995</v>
      </c>
      <c r="E397">
        <v>46.856999999999999</v>
      </c>
      <c r="F397">
        <v>47.957999999999998</v>
      </c>
      <c r="G397">
        <v>45.188000000000002</v>
      </c>
      <c r="H397" s="4">
        <f t="shared" si="15"/>
        <v>4.5225268429976151E-3</v>
      </c>
      <c r="I397" s="4">
        <f t="shared" si="16"/>
        <v>2.2488841920338953</v>
      </c>
      <c r="J397" s="4">
        <f t="shared" si="16"/>
        <v>492.15705183436324</v>
      </c>
      <c r="K397" s="4">
        <f t="shared" si="17"/>
        <v>1835.6390643613636</v>
      </c>
    </row>
    <row r="398" spans="1:11" x14ac:dyDescent="0.2">
      <c r="A398">
        <v>25</v>
      </c>
      <c r="B398">
        <v>63.28</v>
      </c>
      <c r="C398">
        <v>46.685000000000002</v>
      </c>
      <c r="D398">
        <v>7.415</v>
      </c>
      <c r="E398">
        <v>45.991</v>
      </c>
      <c r="F398">
        <v>47.232999999999997</v>
      </c>
      <c r="G398">
        <v>46.100999999999999</v>
      </c>
      <c r="H398" s="4">
        <f t="shared" ref="H398:H461" si="18">(((0.5*$B$7)+$C$7)-((0.5*$B$7)*COS(RADIANS(A398)))-($C$7*COS(ASIN(((0.5*$B$7)/$C$7)*SIN(RADIANS(A398))))))</f>
        <v>4.8973408750032643E-3</v>
      </c>
      <c r="I398" s="4">
        <f t="shared" ref="I398:J461" si="19">(H399-H398)/$I$10</f>
        <v>2.3309103673396225</v>
      </c>
      <c r="J398" s="4">
        <f t="shared" si="19"/>
        <v>485.33415121587711</v>
      </c>
      <c r="K398" s="4">
        <f t="shared" ref="K398:K461" si="20">((C398*100000)*(B398*0.000001))/(($I$9+$I$8)*287)</f>
        <v>1872.2848126043727</v>
      </c>
    </row>
    <row r="399" spans="1:11" x14ac:dyDescent="0.2">
      <c r="A399">
        <v>26</v>
      </c>
      <c r="B399">
        <v>65.180000000000007</v>
      </c>
      <c r="C399">
        <v>45.661000000000001</v>
      </c>
      <c r="D399">
        <v>5.8920000000000003</v>
      </c>
      <c r="E399">
        <v>44.77</v>
      </c>
      <c r="F399">
        <v>45.954999999999998</v>
      </c>
      <c r="G399">
        <v>46.026000000000003</v>
      </c>
      <c r="H399" s="4">
        <f t="shared" si="18"/>
        <v>5.2858259362265347E-3</v>
      </c>
      <c r="I399" s="4">
        <f t="shared" si="19"/>
        <v>2.4117993925422687</v>
      </c>
      <c r="J399" s="4">
        <f t="shared" si="19"/>
        <v>478.28440833141974</v>
      </c>
      <c r="K399" s="4">
        <f t="shared" si="20"/>
        <v>1886.2004993220012</v>
      </c>
    </row>
    <row r="400" spans="1:11" x14ac:dyDescent="0.2">
      <c r="A400">
        <v>27</v>
      </c>
      <c r="B400">
        <v>67.150000000000006</v>
      </c>
      <c r="C400">
        <v>44.283000000000001</v>
      </c>
      <c r="D400">
        <v>4.2270000000000003</v>
      </c>
      <c r="E400">
        <v>43.317</v>
      </c>
      <c r="F400">
        <v>44.393000000000001</v>
      </c>
      <c r="G400">
        <v>45.192</v>
      </c>
      <c r="H400" s="4">
        <f t="shared" si="18"/>
        <v>5.6877925016502462E-3</v>
      </c>
      <c r="I400" s="4">
        <f t="shared" si="19"/>
        <v>2.4915134605975053</v>
      </c>
      <c r="J400" s="4">
        <f t="shared" si="19"/>
        <v>471.0125010121136</v>
      </c>
      <c r="K400" s="4">
        <f t="shared" si="20"/>
        <v>1884.5650503688366</v>
      </c>
    </row>
    <row r="401" spans="1:11" x14ac:dyDescent="0.2">
      <c r="A401">
        <v>28</v>
      </c>
      <c r="B401">
        <v>69.19</v>
      </c>
      <c r="C401">
        <v>42.744999999999997</v>
      </c>
      <c r="D401">
        <v>2.5470000000000002</v>
      </c>
      <c r="E401">
        <v>41.784999999999997</v>
      </c>
      <c r="F401">
        <v>42.735999999999997</v>
      </c>
      <c r="G401">
        <v>43.911000000000001</v>
      </c>
      <c r="H401" s="4">
        <f t="shared" si="18"/>
        <v>6.1030447450831637E-3</v>
      </c>
      <c r="I401" s="4">
        <f t="shared" si="19"/>
        <v>2.5700155440995243</v>
      </c>
      <c r="J401" s="4">
        <f t="shared" si="19"/>
        <v>463.52327664545004</v>
      </c>
      <c r="K401" s="4">
        <f t="shared" si="20"/>
        <v>1874.3760778418252</v>
      </c>
    </row>
    <row r="402" spans="1:11" x14ac:dyDescent="0.2">
      <c r="A402">
        <v>29</v>
      </c>
      <c r="B402">
        <v>71.290000000000006</v>
      </c>
      <c r="C402">
        <v>41.146999999999998</v>
      </c>
      <c r="D402">
        <v>0.88</v>
      </c>
      <c r="E402">
        <v>40.222000000000001</v>
      </c>
      <c r="F402">
        <v>41.069000000000003</v>
      </c>
      <c r="G402">
        <v>42.418999999999997</v>
      </c>
      <c r="H402" s="4">
        <f t="shared" si="18"/>
        <v>6.5313806690997511E-3</v>
      </c>
      <c r="I402" s="4">
        <f t="shared" si="19"/>
        <v>2.6472694235404326</v>
      </c>
      <c r="J402" s="4">
        <f t="shared" si="19"/>
        <v>455.82175063652033</v>
      </c>
      <c r="K402" s="4">
        <f t="shared" si="20"/>
        <v>1859.0662734506059</v>
      </c>
    </row>
    <row r="403" spans="1:11" x14ac:dyDescent="0.2">
      <c r="A403">
        <v>30</v>
      </c>
      <c r="B403">
        <v>73.45</v>
      </c>
      <c r="C403">
        <v>39.567</v>
      </c>
      <c r="D403">
        <v>9.2650000000000006</v>
      </c>
      <c r="E403">
        <v>38.691000000000003</v>
      </c>
      <c r="F403">
        <v>39.442</v>
      </c>
      <c r="G403">
        <v>40.869</v>
      </c>
      <c r="H403" s="4">
        <f t="shared" si="18"/>
        <v>6.9725922396898232E-3</v>
      </c>
      <c r="I403" s="4">
        <f t="shared" si="19"/>
        <v>2.723239715313186</v>
      </c>
      <c r="J403" s="4">
        <f t="shared" si="19"/>
        <v>447.91310466940627</v>
      </c>
      <c r="K403" s="4">
        <f t="shared" si="20"/>
        <v>1841.8446796617984</v>
      </c>
    </row>
    <row r="404" spans="1:11" x14ac:dyDescent="0.2">
      <c r="A404">
        <v>31</v>
      </c>
      <c r="B404">
        <v>75.67</v>
      </c>
      <c r="C404">
        <v>38.020000000000003</v>
      </c>
      <c r="D404">
        <v>7.7119999999999997</v>
      </c>
      <c r="E404">
        <v>37.201000000000001</v>
      </c>
      <c r="F404">
        <v>37.848999999999997</v>
      </c>
      <c r="G404">
        <v>39.319000000000003</v>
      </c>
      <c r="H404" s="4">
        <f t="shared" si="18"/>
        <v>7.4264655255753542E-3</v>
      </c>
      <c r="I404" s="4">
        <f t="shared" si="19"/>
        <v>2.7978918994247537</v>
      </c>
      <c r="J404" s="4">
        <f t="shared" si="19"/>
        <v>439.8026847867165</v>
      </c>
      <c r="K404" s="4">
        <f t="shared" si="20"/>
        <v>1823.324330781498</v>
      </c>
    </row>
    <row r="405" spans="1:11" x14ac:dyDescent="0.2">
      <c r="A405">
        <v>32</v>
      </c>
      <c r="B405">
        <v>77.959999999999994</v>
      </c>
      <c r="C405">
        <v>36.53</v>
      </c>
      <c r="D405">
        <v>6.2249999999999996</v>
      </c>
      <c r="E405">
        <v>35.761000000000003</v>
      </c>
      <c r="F405">
        <v>36.332000000000001</v>
      </c>
      <c r="G405">
        <v>37.799999999999997</v>
      </c>
      <c r="H405" s="4">
        <f t="shared" si="18"/>
        <v>7.8927808421461465E-3</v>
      </c>
      <c r="I405" s="4">
        <f t="shared" si="19"/>
        <v>2.8711923468892064</v>
      </c>
      <c r="J405" s="4">
        <f t="shared" si="19"/>
        <v>431.49599920433434</v>
      </c>
      <c r="K405" s="4">
        <f t="shared" si="20"/>
        <v>1804.8851988540505</v>
      </c>
    </row>
    <row r="406" spans="1:11" x14ac:dyDescent="0.2">
      <c r="A406">
        <v>33</v>
      </c>
      <c r="B406">
        <v>80.31</v>
      </c>
      <c r="C406">
        <v>35.098999999999997</v>
      </c>
      <c r="D406">
        <v>4.8040000000000003</v>
      </c>
      <c r="E406">
        <v>34.386000000000003</v>
      </c>
      <c r="F406">
        <v>34.881</v>
      </c>
      <c r="G406">
        <v>36.326000000000001</v>
      </c>
      <c r="H406" s="4">
        <f t="shared" si="18"/>
        <v>8.3713128999610142E-3</v>
      </c>
      <c r="I406" s="4">
        <f t="shared" si="19"/>
        <v>2.9431083467565955</v>
      </c>
      <c r="J406" s="4">
        <f t="shared" si="19"/>
        <v>422.99871597528681</v>
      </c>
      <c r="K406" s="4">
        <f t="shared" si="20"/>
        <v>1786.4565177073491</v>
      </c>
    </row>
    <row r="407" spans="1:11" x14ac:dyDescent="0.2">
      <c r="A407">
        <v>34</v>
      </c>
      <c r="B407">
        <v>82.71</v>
      </c>
      <c r="C407">
        <v>33.734000000000002</v>
      </c>
      <c r="D407">
        <v>3.4489999999999998</v>
      </c>
      <c r="E407">
        <v>33.061999999999998</v>
      </c>
      <c r="F407">
        <v>33.494999999999997</v>
      </c>
      <c r="G407">
        <v>34.932000000000002</v>
      </c>
      <c r="H407" s="4">
        <f t="shared" si="18"/>
        <v>8.8618309577537802E-3</v>
      </c>
      <c r="I407" s="4">
        <f t="shared" si="19"/>
        <v>3.0136081327524766</v>
      </c>
      <c r="J407" s="4">
        <f t="shared" si="19"/>
        <v>414.31666032987204</v>
      </c>
      <c r="K407" s="4">
        <f t="shared" si="20"/>
        <v>1768.2918376053676</v>
      </c>
    </row>
    <row r="408" spans="1:11" x14ac:dyDescent="0.2">
      <c r="A408">
        <v>35</v>
      </c>
      <c r="B408">
        <v>85.17</v>
      </c>
      <c r="C408">
        <v>32.433</v>
      </c>
      <c r="D408">
        <v>2.1560000000000001</v>
      </c>
      <c r="E408">
        <v>31.805</v>
      </c>
      <c r="F408">
        <v>32.180999999999997</v>
      </c>
      <c r="G408">
        <v>33.591999999999999</v>
      </c>
      <c r="H408" s="4">
        <f t="shared" si="18"/>
        <v>9.3640989798791929E-3</v>
      </c>
      <c r="I408" s="4">
        <f t="shared" si="19"/>
        <v>3.082660909474122</v>
      </c>
      <c r="J408" s="4">
        <f t="shared" si="19"/>
        <v>405.45581181594684</v>
      </c>
      <c r="K408" s="4">
        <f t="shared" si="20"/>
        <v>1750.660166334359</v>
      </c>
    </row>
    <row r="409" spans="1:11" x14ac:dyDescent="0.2">
      <c r="A409">
        <v>36</v>
      </c>
      <c r="B409">
        <v>87.69</v>
      </c>
      <c r="C409">
        <v>31.189</v>
      </c>
      <c r="D409">
        <v>0.91200000000000003</v>
      </c>
      <c r="E409">
        <v>30.609000000000002</v>
      </c>
      <c r="F409">
        <v>30.920999999999999</v>
      </c>
      <c r="G409">
        <v>32.311999999999998</v>
      </c>
      <c r="H409" s="4">
        <f t="shared" si="18"/>
        <v>9.8778757981248799E-3</v>
      </c>
      <c r="I409" s="4">
        <f t="shared" si="19"/>
        <v>3.1502368781101131</v>
      </c>
      <c r="J409" s="4">
        <f t="shared" si="19"/>
        <v>396.42230114944613</v>
      </c>
      <c r="K409" s="4">
        <f t="shared" si="20"/>
        <v>1733.3234048149809</v>
      </c>
    </row>
    <row r="410" spans="1:11" x14ac:dyDescent="0.2">
      <c r="A410">
        <v>37</v>
      </c>
      <c r="B410">
        <v>90.26</v>
      </c>
      <c r="C410">
        <v>30.003</v>
      </c>
      <c r="D410">
        <v>9.7349999999999994</v>
      </c>
      <c r="E410">
        <v>29.457999999999998</v>
      </c>
      <c r="F410">
        <v>29.728000000000002</v>
      </c>
      <c r="G410">
        <v>31.088999999999999</v>
      </c>
      <c r="H410" s="4">
        <f t="shared" si="18"/>
        <v>1.0402915277809899E-2</v>
      </c>
      <c r="I410" s="4">
        <f t="shared" si="19"/>
        <v>3.2163072616350208</v>
      </c>
      <c r="J410" s="4">
        <f t="shared" si="19"/>
        <v>387.22240681610123</v>
      </c>
      <c r="K410" s="4">
        <f t="shared" si="20"/>
        <v>1716.2798038565213</v>
      </c>
    </row>
    <row r="411" spans="1:11" x14ac:dyDescent="0.2">
      <c r="A411">
        <v>38</v>
      </c>
      <c r="B411">
        <v>92.89</v>
      </c>
      <c r="C411">
        <v>28.872</v>
      </c>
      <c r="D411">
        <v>8.61</v>
      </c>
      <c r="E411">
        <v>28.367000000000001</v>
      </c>
      <c r="F411">
        <v>28.59</v>
      </c>
      <c r="G411">
        <v>29.92</v>
      </c>
      <c r="H411" s="4">
        <f t="shared" si="18"/>
        <v>1.0938966488082402E-2</v>
      </c>
      <c r="I411" s="4">
        <f t="shared" si="19"/>
        <v>3.2808443294377043</v>
      </c>
      <c r="J411" s="4">
        <f t="shared" si="19"/>
        <v>377.86255132243872</v>
      </c>
      <c r="K411" s="4">
        <f t="shared" si="20"/>
        <v>1699.7064119798467</v>
      </c>
    </row>
    <row r="412" spans="1:11" x14ac:dyDescent="0.2">
      <c r="A412">
        <v>39</v>
      </c>
      <c r="B412">
        <v>95.57</v>
      </c>
      <c r="C412">
        <v>27.788</v>
      </c>
      <c r="D412">
        <v>7.53</v>
      </c>
      <c r="E412">
        <v>27.324000000000002</v>
      </c>
      <c r="F412">
        <v>27.503</v>
      </c>
      <c r="G412">
        <v>28.795000000000002</v>
      </c>
      <c r="H412" s="4">
        <f t="shared" si="18"/>
        <v>1.148577387632202E-2</v>
      </c>
      <c r="I412" s="4">
        <f t="shared" si="19"/>
        <v>3.3438214213247774</v>
      </c>
      <c r="J412" s="4">
        <f t="shared" si="19"/>
        <v>368.3492972339497</v>
      </c>
      <c r="K412" s="4">
        <f t="shared" si="20"/>
        <v>1683.0885171423499</v>
      </c>
    </row>
    <row r="413" spans="1:11" x14ac:dyDescent="0.2">
      <c r="A413">
        <v>40</v>
      </c>
      <c r="B413">
        <v>98.3</v>
      </c>
      <c r="C413">
        <v>26.757000000000001</v>
      </c>
      <c r="D413">
        <v>6.5090000000000003</v>
      </c>
      <c r="E413">
        <v>26.324000000000002</v>
      </c>
      <c r="F413">
        <v>26.474</v>
      </c>
      <c r="G413">
        <v>27.722000000000001</v>
      </c>
      <c r="H413" s="4">
        <f t="shared" si="18"/>
        <v>1.2043077446542816E-2</v>
      </c>
      <c r="I413" s="4">
        <f t="shared" si="19"/>
        <v>3.4052129708637691</v>
      </c>
      <c r="J413" s="4">
        <f t="shared" si="19"/>
        <v>358.68934281357843</v>
      </c>
      <c r="K413" s="4">
        <f t="shared" si="20"/>
        <v>1666.9363506698489</v>
      </c>
    </row>
    <row r="414" spans="1:11" x14ac:dyDescent="0.2">
      <c r="A414">
        <v>41</v>
      </c>
      <c r="B414">
        <v>101.09</v>
      </c>
      <c r="C414">
        <v>25.777000000000001</v>
      </c>
      <c r="D414">
        <v>5.5330000000000004</v>
      </c>
      <c r="E414">
        <v>25.370999999999999</v>
      </c>
      <c r="F414">
        <v>25.484000000000002</v>
      </c>
      <c r="G414">
        <v>26.719000000000001</v>
      </c>
      <c r="H414" s="4">
        <f t="shared" si="18"/>
        <v>1.2610612941686777E-2</v>
      </c>
      <c r="I414" s="4">
        <f t="shared" si="19"/>
        <v>3.4649945279993655</v>
      </c>
      <c r="J414" s="4">
        <f t="shared" si="19"/>
        <v>348.88951741640642</v>
      </c>
      <c r="K414" s="4">
        <f t="shared" si="20"/>
        <v>1651.4622427669058</v>
      </c>
    </row>
    <row r="415" spans="1:11" x14ac:dyDescent="0.2">
      <c r="A415">
        <v>42</v>
      </c>
      <c r="B415">
        <v>103.92</v>
      </c>
      <c r="C415">
        <v>24.835999999999999</v>
      </c>
      <c r="D415">
        <v>4.5999999999999996</v>
      </c>
      <c r="E415">
        <v>24.46</v>
      </c>
      <c r="F415">
        <v>24.532</v>
      </c>
      <c r="G415">
        <v>25.754000000000001</v>
      </c>
      <c r="H415" s="4">
        <f t="shared" si="18"/>
        <v>1.3188112029686672E-2</v>
      </c>
      <c r="I415" s="4">
        <f t="shared" si="19"/>
        <v>3.5231427809020999</v>
      </c>
      <c r="J415" s="4">
        <f t="shared" si="19"/>
        <v>338.95677649864456</v>
      </c>
      <c r="K415" s="4">
        <f t="shared" si="20"/>
        <v>1635.7196467648055</v>
      </c>
    </row>
    <row r="416" spans="1:11" x14ac:dyDescent="0.2">
      <c r="A416">
        <v>43</v>
      </c>
      <c r="B416">
        <v>106.8</v>
      </c>
      <c r="C416">
        <v>23.945</v>
      </c>
      <c r="D416">
        <v>3.7130000000000001</v>
      </c>
      <c r="E416">
        <v>23.594999999999999</v>
      </c>
      <c r="F416">
        <v>23.632000000000001</v>
      </c>
      <c r="G416">
        <v>24.84</v>
      </c>
      <c r="H416" s="4">
        <f t="shared" si="18"/>
        <v>1.3775302493170355E-2</v>
      </c>
      <c r="I416" s="4">
        <f t="shared" si="19"/>
        <v>3.5796355769852073</v>
      </c>
      <c r="J416" s="4">
        <f t="shared" si="19"/>
        <v>328.89819633086239</v>
      </c>
      <c r="K416" s="4">
        <f t="shared" si="20"/>
        <v>1620.7430758797159</v>
      </c>
    </row>
    <row r="417" spans="1:11" x14ac:dyDescent="0.2">
      <c r="A417">
        <v>44</v>
      </c>
      <c r="B417">
        <v>109.72</v>
      </c>
      <c r="C417">
        <v>23.094000000000001</v>
      </c>
      <c r="D417">
        <v>2.8679999999999999</v>
      </c>
      <c r="E417">
        <v>22.766999999999999</v>
      </c>
      <c r="F417">
        <v>22.773</v>
      </c>
      <c r="G417">
        <v>23.969000000000001</v>
      </c>
      <c r="H417" s="4">
        <f t="shared" si="18"/>
        <v>1.4371908422667889E-2</v>
      </c>
      <c r="I417" s="4">
        <f t="shared" si="19"/>
        <v>3.634451943040351</v>
      </c>
      <c r="J417" s="4">
        <f t="shared" si="19"/>
        <v>318.72096833851504</v>
      </c>
      <c r="K417" s="4">
        <f t="shared" si="20"/>
        <v>1605.8798221321235</v>
      </c>
    </row>
    <row r="418" spans="1:11" x14ac:dyDescent="0.2">
      <c r="A418">
        <v>45</v>
      </c>
      <c r="B418">
        <v>112.69</v>
      </c>
      <c r="C418">
        <v>22.288</v>
      </c>
      <c r="D418">
        <v>2.0640000000000001</v>
      </c>
      <c r="E418">
        <v>21.98</v>
      </c>
      <c r="F418">
        <v>21.956</v>
      </c>
      <c r="G418">
        <v>23.15</v>
      </c>
      <c r="H418" s="4">
        <f t="shared" si="18"/>
        <v>1.4977650413174615E-2</v>
      </c>
      <c r="I418" s="4">
        <f t="shared" si="19"/>
        <v>3.6875721044301035</v>
      </c>
      <c r="J418" s="4">
        <f t="shared" si="19"/>
        <v>308.43239311573177</v>
      </c>
      <c r="K418" s="4">
        <f t="shared" si="20"/>
        <v>1591.7855531829296</v>
      </c>
    </row>
    <row r="419" spans="1:11" x14ac:dyDescent="0.2">
      <c r="A419">
        <v>46</v>
      </c>
      <c r="B419">
        <v>115.7</v>
      </c>
      <c r="C419">
        <v>21.515999999999998</v>
      </c>
      <c r="D419">
        <v>1.298</v>
      </c>
      <c r="E419">
        <v>21.233000000000001</v>
      </c>
      <c r="F419">
        <v>21.175999999999998</v>
      </c>
      <c r="G419">
        <v>22.356000000000002</v>
      </c>
      <c r="H419" s="4">
        <f t="shared" si="18"/>
        <v>1.5592245763912965E-2</v>
      </c>
      <c r="I419" s="4">
        <f t="shared" si="19"/>
        <v>3.7389775032827255</v>
      </c>
      <c r="J419" s="4">
        <f t="shared" si="19"/>
        <v>298.03987407939218</v>
      </c>
      <c r="K419" s="4">
        <f t="shared" si="20"/>
        <v>1577.6947319139817</v>
      </c>
    </row>
    <row r="420" spans="1:11" x14ac:dyDescent="0.2">
      <c r="A420">
        <v>47</v>
      </c>
      <c r="B420">
        <v>118.76</v>
      </c>
      <c r="C420">
        <v>20.78</v>
      </c>
      <c r="D420">
        <v>0.56399999999999995</v>
      </c>
      <c r="E420">
        <v>20.513000000000002</v>
      </c>
      <c r="F420">
        <v>20.434000000000001</v>
      </c>
      <c r="G420">
        <v>21.606999999999999</v>
      </c>
      <c r="H420" s="4">
        <f t="shared" si="18"/>
        <v>1.6215408681126753E-2</v>
      </c>
      <c r="I420" s="4">
        <f t="shared" si="19"/>
        <v>3.7886508156292908</v>
      </c>
      <c r="J420" s="4">
        <f t="shared" si="19"/>
        <v>287.55091075050035</v>
      </c>
      <c r="K420" s="4">
        <f t="shared" si="20"/>
        <v>1564.0254402562878</v>
      </c>
    </row>
    <row r="421" spans="1:11" x14ac:dyDescent="0.2">
      <c r="A421">
        <v>48</v>
      </c>
      <c r="B421">
        <v>121.85</v>
      </c>
      <c r="C421">
        <v>20.077999999999999</v>
      </c>
      <c r="D421">
        <v>9.8699999999999992</v>
      </c>
      <c r="E421">
        <v>19.834</v>
      </c>
      <c r="F421">
        <v>19.728999999999999</v>
      </c>
      <c r="G421">
        <v>20.88</v>
      </c>
      <c r="H421" s="4">
        <f t="shared" si="18"/>
        <v>1.6846850483731635E-2</v>
      </c>
      <c r="I421" s="4">
        <f t="shared" si="19"/>
        <v>3.8365759674210409</v>
      </c>
      <c r="J421" s="4">
        <f t="shared" si="19"/>
        <v>276.97309172081134</v>
      </c>
      <c r="K421" s="4">
        <f t="shared" si="20"/>
        <v>1550.5081887623835</v>
      </c>
    </row>
    <row r="422" spans="1:11" x14ac:dyDescent="0.2">
      <c r="A422">
        <v>49</v>
      </c>
      <c r="B422">
        <v>124.99</v>
      </c>
      <c r="C422">
        <v>19.404</v>
      </c>
      <c r="D422">
        <v>9.2029999999999994</v>
      </c>
      <c r="E422">
        <v>19.178000000000001</v>
      </c>
      <c r="F422">
        <v>19.052</v>
      </c>
      <c r="G422">
        <v>20.184999999999999</v>
      </c>
      <c r="H422" s="4">
        <f t="shared" si="18"/>
        <v>1.7486279811635141E-2</v>
      </c>
      <c r="I422" s="4">
        <f t="shared" si="19"/>
        <v>3.8827381493745095</v>
      </c>
      <c r="J422" s="4">
        <f t="shared" si="19"/>
        <v>266.31408719979265</v>
      </c>
      <c r="K422" s="4">
        <f t="shared" si="20"/>
        <v>1537.0734280884826</v>
      </c>
    </row>
    <row r="423" spans="1:11" x14ac:dyDescent="0.2">
      <c r="A423">
        <v>50</v>
      </c>
      <c r="B423">
        <v>128.16</v>
      </c>
      <c r="C423">
        <v>18.765999999999998</v>
      </c>
      <c r="D423">
        <v>8.57</v>
      </c>
      <c r="E423">
        <v>18.558</v>
      </c>
      <c r="F423">
        <v>18.414000000000001</v>
      </c>
      <c r="G423">
        <v>19.521999999999998</v>
      </c>
      <c r="H423" s="4">
        <f t="shared" si="18"/>
        <v>1.8133402836530893E-2</v>
      </c>
      <c r="I423" s="4">
        <f t="shared" si="19"/>
        <v>3.9271238305744749</v>
      </c>
      <c r="J423" s="4">
        <f t="shared" si="19"/>
        <v>255.58164127481575</v>
      </c>
      <c r="K423" s="4">
        <f t="shared" si="20"/>
        <v>1524.2362695489869</v>
      </c>
    </row>
    <row r="424" spans="1:11" x14ac:dyDescent="0.2">
      <c r="A424">
        <v>51</v>
      </c>
      <c r="B424">
        <v>131.37</v>
      </c>
      <c r="C424">
        <v>18.152999999999999</v>
      </c>
      <c r="D424">
        <v>7.9610000000000003</v>
      </c>
      <c r="E424">
        <v>17.966000000000001</v>
      </c>
      <c r="F424">
        <v>17.797999999999998</v>
      </c>
      <c r="G424">
        <v>18.888000000000002</v>
      </c>
      <c r="H424" s="4">
        <f t="shared" si="18"/>
        <v>1.8787923474959972E-2</v>
      </c>
      <c r="I424" s="4">
        <f t="shared" si="19"/>
        <v>3.9697207707869442</v>
      </c>
      <c r="J424" s="4">
        <f t="shared" si="19"/>
        <v>244.78356376667065</v>
      </c>
      <c r="K424" s="4">
        <f t="shared" si="20"/>
        <v>1511.3765806725899</v>
      </c>
    </row>
    <row r="425" spans="1:11" x14ac:dyDescent="0.2">
      <c r="A425">
        <v>52</v>
      </c>
      <c r="B425">
        <v>134.61000000000001</v>
      </c>
      <c r="C425">
        <v>17.567</v>
      </c>
      <c r="D425">
        <v>7.3719999999999999</v>
      </c>
      <c r="E425">
        <v>17.391999999999999</v>
      </c>
      <c r="F425">
        <v>17.212</v>
      </c>
      <c r="G425">
        <v>18.292000000000002</v>
      </c>
      <c r="H425" s="4">
        <f t="shared" si="18"/>
        <v>1.9449543603424463E-2</v>
      </c>
      <c r="I425" s="4">
        <f t="shared" si="19"/>
        <v>4.0105180314147226</v>
      </c>
      <c r="J425" s="4">
        <f t="shared" si="19"/>
        <v>233.92772176833711</v>
      </c>
      <c r="K425" s="4">
        <f t="shared" si="20"/>
        <v>1498.6596219557887</v>
      </c>
    </row>
    <row r="426" spans="1:11" x14ac:dyDescent="0.2">
      <c r="A426">
        <v>53</v>
      </c>
      <c r="B426">
        <v>137.88999999999999</v>
      </c>
      <c r="C426">
        <v>17.012</v>
      </c>
      <c r="D426">
        <v>6.819</v>
      </c>
      <c r="E426">
        <v>16.852</v>
      </c>
      <c r="F426">
        <v>16.658000000000001</v>
      </c>
      <c r="G426">
        <v>17.721</v>
      </c>
      <c r="H426" s="4">
        <f t="shared" si="18"/>
        <v>2.0117963275326917E-2</v>
      </c>
      <c r="I426" s="4">
        <f t="shared" si="19"/>
        <v>4.0495059850427788</v>
      </c>
      <c r="J426" s="4">
        <f t="shared" si="19"/>
        <v>223.02203081603091</v>
      </c>
      <c r="K426" s="4">
        <f t="shared" si="20"/>
        <v>1486.6756438618754</v>
      </c>
    </row>
    <row r="427" spans="1:11" x14ac:dyDescent="0.2">
      <c r="A427">
        <v>54</v>
      </c>
      <c r="B427">
        <v>141.19</v>
      </c>
      <c r="C427">
        <v>16.48</v>
      </c>
      <c r="D427">
        <v>6.2880000000000003</v>
      </c>
      <c r="E427">
        <v>16.332999999999998</v>
      </c>
      <c r="F427">
        <v>16.123999999999999</v>
      </c>
      <c r="G427">
        <v>17.177</v>
      </c>
      <c r="H427" s="4">
        <f t="shared" si="18"/>
        <v>2.0792880939500713E-2</v>
      </c>
      <c r="I427" s="4">
        <f t="shared" si="19"/>
        <v>4.0866763235121173</v>
      </c>
      <c r="J427" s="4">
        <f t="shared" si="19"/>
        <v>212.07444578452694</v>
      </c>
      <c r="K427" s="4">
        <f t="shared" si="20"/>
        <v>1474.6509210321142</v>
      </c>
    </row>
    <row r="428" spans="1:11" x14ac:dyDescent="0.2">
      <c r="A428">
        <v>55</v>
      </c>
      <c r="B428">
        <v>144.53</v>
      </c>
      <c r="C428">
        <v>15.974</v>
      </c>
      <c r="D428">
        <v>5.78</v>
      </c>
      <c r="E428">
        <v>15.833</v>
      </c>
      <c r="F428">
        <v>15.617000000000001</v>
      </c>
      <c r="G428">
        <v>16.666</v>
      </c>
      <c r="H428" s="4">
        <f t="shared" si="18"/>
        <v>2.1473993660086066E-2</v>
      </c>
      <c r="I428" s="4">
        <f t="shared" si="19"/>
        <v>4.1220220644762051</v>
      </c>
      <c r="J428" s="4">
        <f t="shared" si="19"/>
        <v>201.09295138770733</v>
      </c>
      <c r="K428" s="4">
        <f t="shared" si="20"/>
        <v>1463.1867631247037</v>
      </c>
    </row>
    <row r="429" spans="1:11" x14ac:dyDescent="0.2">
      <c r="A429">
        <v>56</v>
      </c>
      <c r="B429">
        <v>147.9</v>
      </c>
      <c r="C429">
        <v>15.491</v>
      </c>
      <c r="D429">
        <v>5.2969999999999997</v>
      </c>
      <c r="E429">
        <v>15.359</v>
      </c>
      <c r="F429">
        <v>15.132</v>
      </c>
      <c r="G429">
        <v>16.175999999999998</v>
      </c>
      <c r="H429" s="4">
        <f t="shared" si="18"/>
        <v>2.2160997337498767E-2</v>
      </c>
      <c r="I429" s="4">
        <f t="shared" si="19"/>
        <v>4.1555375563741563</v>
      </c>
      <c r="J429" s="4">
        <f t="shared" si="19"/>
        <v>190.08555244736948</v>
      </c>
      <c r="K429" s="4">
        <f t="shared" si="20"/>
        <v>1452.0303994063138</v>
      </c>
    </row>
    <row r="430" spans="1:11" x14ac:dyDescent="0.2">
      <c r="A430">
        <v>57</v>
      </c>
      <c r="B430">
        <v>151.30000000000001</v>
      </c>
      <c r="C430">
        <v>15.028</v>
      </c>
      <c r="D430">
        <v>4.8380000000000001</v>
      </c>
      <c r="E430">
        <v>14.907</v>
      </c>
      <c r="F430">
        <v>14.670999999999999</v>
      </c>
      <c r="G430">
        <v>15.695</v>
      </c>
      <c r="H430" s="4">
        <f t="shared" si="18"/>
        <v>2.2853586930227793E-2</v>
      </c>
      <c r="I430" s="4">
        <f t="shared" si="19"/>
        <v>4.1872184817820512</v>
      </c>
      <c r="J430" s="4">
        <f t="shared" si="19"/>
        <v>179.0602638243044</v>
      </c>
      <c r="K430" s="4">
        <f t="shared" si="20"/>
        <v>1441.0139836202627</v>
      </c>
    </row>
    <row r="431" spans="1:11" x14ac:dyDescent="0.2">
      <c r="A431">
        <v>58</v>
      </c>
      <c r="B431">
        <v>154.72</v>
      </c>
      <c r="C431">
        <v>14.586</v>
      </c>
      <c r="D431">
        <v>4.3970000000000002</v>
      </c>
      <c r="E431">
        <v>14.475</v>
      </c>
      <c r="F431">
        <v>14.227</v>
      </c>
      <c r="G431">
        <v>15.246</v>
      </c>
      <c r="H431" s="4">
        <f t="shared" si="18"/>
        <v>2.3551456677191468E-2</v>
      </c>
      <c r="I431" s="4">
        <f t="shared" si="19"/>
        <v>4.217061859086102</v>
      </c>
      <c r="J431" s="4">
        <f t="shared" si="19"/>
        <v>168.02510009650541</v>
      </c>
      <c r="K431" s="4">
        <f t="shared" si="20"/>
        <v>1430.2460162919388</v>
      </c>
    </row>
    <row r="432" spans="1:11" x14ac:dyDescent="0.2">
      <c r="A432">
        <v>59</v>
      </c>
      <c r="B432">
        <v>158.16</v>
      </c>
      <c r="C432">
        <v>14.162000000000001</v>
      </c>
      <c r="D432">
        <v>3.97</v>
      </c>
      <c r="E432">
        <v>14.058999999999999</v>
      </c>
      <c r="F432">
        <v>13.803000000000001</v>
      </c>
      <c r="G432">
        <v>14.816000000000001</v>
      </c>
      <c r="H432" s="4">
        <f t="shared" si="18"/>
        <v>2.4254300320372485E-2</v>
      </c>
      <c r="I432" s="4">
        <f t="shared" si="19"/>
        <v>4.2450660424355195</v>
      </c>
      <c r="J432" s="4">
        <f t="shared" si="19"/>
        <v>156.98806499464268</v>
      </c>
      <c r="K432" s="4">
        <f t="shared" si="20"/>
        <v>1419.5455322343125</v>
      </c>
    </row>
    <row r="433" spans="1:11" x14ac:dyDescent="0.2">
      <c r="A433">
        <v>60</v>
      </c>
      <c r="B433">
        <v>161.63</v>
      </c>
      <c r="C433">
        <v>13.757</v>
      </c>
      <c r="D433">
        <v>3.57</v>
      </c>
      <c r="E433">
        <v>13.664</v>
      </c>
      <c r="F433">
        <v>13.398</v>
      </c>
      <c r="G433">
        <v>14.396000000000001</v>
      </c>
      <c r="H433" s="4">
        <f t="shared" si="18"/>
        <v>2.4961811327445071E-2</v>
      </c>
      <c r="I433" s="4">
        <f t="shared" si="19"/>
        <v>4.2712307199346267</v>
      </c>
      <c r="J433" s="4">
        <f t="shared" si="19"/>
        <v>145.957140577746</v>
      </c>
      <c r="K433" s="4">
        <f t="shared" si="20"/>
        <v>1409.2037526881631</v>
      </c>
    </row>
    <row r="434" spans="1:11" x14ac:dyDescent="0.2">
      <c r="A434">
        <v>61</v>
      </c>
      <c r="B434">
        <v>165.12</v>
      </c>
      <c r="C434">
        <v>13.371</v>
      </c>
      <c r="D434">
        <v>3.1869999999999998</v>
      </c>
      <c r="E434">
        <v>13.29</v>
      </c>
      <c r="F434">
        <v>13.013999999999999</v>
      </c>
      <c r="G434">
        <v>13.99</v>
      </c>
      <c r="H434" s="4">
        <f t="shared" si="18"/>
        <v>2.5673683114100843E-2</v>
      </c>
      <c r="I434" s="4">
        <f t="shared" si="19"/>
        <v>4.2955569100309177</v>
      </c>
      <c r="J434" s="4">
        <f t="shared" si="19"/>
        <v>134.94027624394712</v>
      </c>
      <c r="K434" s="4">
        <f t="shared" si="20"/>
        <v>1399.2381885735638</v>
      </c>
    </row>
    <row r="435" spans="1:11" x14ac:dyDescent="0.2">
      <c r="A435">
        <v>62</v>
      </c>
      <c r="B435">
        <v>168.63</v>
      </c>
      <c r="C435">
        <v>12.999000000000001</v>
      </c>
      <c r="D435">
        <v>2.823</v>
      </c>
      <c r="E435">
        <v>12.930999999999999</v>
      </c>
      <c r="F435">
        <v>12.644</v>
      </c>
      <c r="G435">
        <v>13.598000000000001</v>
      </c>
      <c r="H435" s="4">
        <f t="shared" si="18"/>
        <v>2.6389609265772662E-2</v>
      </c>
      <c r="I435" s="4">
        <f t="shared" si="19"/>
        <v>4.3180469560715755</v>
      </c>
      <c r="J435" s="4">
        <f t="shared" si="19"/>
        <v>123.94537753945833</v>
      </c>
      <c r="K435" s="4">
        <f t="shared" si="20"/>
        <v>1389.225877970923</v>
      </c>
    </row>
    <row r="436" spans="1:11" x14ac:dyDescent="0.2">
      <c r="A436">
        <v>63</v>
      </c>
      <c r="B436">
        <v>172.16</v>
      </c>
      <c r="C436">
        <v>12.643000000000001</v>
      </c>
      <c r="D436">
        <v>2.4710000000000001</v>
      </c>
      <c r="E436">
        <v>12.586</v>
      </c>
      <c r="F436">
        <v>12.29</v>
      </c>
      <c r="G436">
        <v>13.224</v>
      </c>
      <c r="H436" s="4">
        <f t="shared" si="18"/>
        <v>2.7109283758451258E-2</v>
      </c>
      <c r="I436" s="4">
        <f t="shared" si="19"/>
        <v>4.3387045189948186</v>
      </c>
      <c r="J436" s="4">
        <f t="shared" si="19"/>
        <v>112.98029480266436</v>
      </c>
      <c r="K436" s="4">
        <f t="shared" si="20"/>
        <v>1379.4643227297036</v>
      </c>
    </row>
    <row r="437" spans="1:11" x14ac:dyDescent="0.2">
      <c r="A437">
        <v>64</v>
      </c>
      <c r="B437">
        <v>175.7</v>
      </c>
      <c r="C437">
        <v>12.302</v>
      </c>
      <c r="D437">
        <v>2.1320000000000001</v>
      </c>
      <c r="E437">
        <v>12.253</v>
      </c>
      <c r="F437">
        <v>11.952999999999999</v>
      </c>
      <c r="G437">
        <v>12.871</v>
      </c>
      <c r="H437" s="4">
        <f t="shared" si="18"/>
        <v>2.7832401178283728E-2</v>
      </c>
      <c r="I437" s="4">
        <f t="shared" si="19"/>
        <v>4.357534568128596</v>
      </c>
      <c r="J437" s="4">
        <f t="shared" si="19"/>
        <v>102.05281173225877</v>
      </c>
      <c r="K437" s="4">
        <f t="shared" si="20"/>
        <v>1369.858046190152</v>
      </c>
    </row>
    <row r="438" spans="1:11" x14ac:dyDescent="0.2">
      <c r="A438">
        <v>65</v>
      </c>
      <c r="B438">
        <v>179.26</v>
      </c>
      <c r="C438">
        <v>11.978999999999999</v>
      </c>
      <c r="D438">
        <v>1.8120000000000001</v>
      </c>
      <c r="E438">
        <v>11.936999999999999</v>
      </c>
      <c r="F438">
        <v>11.634</v>
      </c>
      <c r="G438">
        <v>12.532999999999999</v>
      </c>
      <c r="H438" s="4">
        <f t="shared" si="18"/>
        <v>2.8558656939638494E-2</v>
      </c>
      <c r="I438" s="4">
        <f t="shared" si="19"/>
        <v>4.3745433700839724</v>
      </c>
      <c r="J438" s="4">
        <f t="shared" si="19"/>
        <v>91.1706338274616</v>
      </c>
      <c r="K438" s="4">
        <f t="shared" si="20"/>
        <v>1360.9182493381554</v>
      </c>
    </row>
    <row r="439" spans="1:11" x14ac:dyDescent="0.2">
      <c r="A439">
        <v>66</v>
      </c>
      <c r="B439">
        <v>182.83</v>
      </c>
      <c r="C439">
        <v>11.667</v>
      </c>
      <c r="D439">
        <v>1.504</v>
      </c>
      <c r="E439">
        <v>11.632999999999999</v>
      </c>
      <c r="F439">
        <v>11.324999999999999</v>
      </c>
      <c r="G439">
        <v>12.207000000000001</v>
      </c>
      <c r="H439" s="4">
        <f t="shared" si="18"/>
        <v>2.9287747501319156E-2</v>
      </c>
      <c r="I439" s="4">
        <f t="shared" si="19"/>
        <v>4.3897384757218827</v>
      </c>
      <c r="J439" s="4">
        <f t="shared" si="19"/>
        <v>80.34137679236153</v>
      </c>
      <c r="K439" s="4">
        <f t="shared" si="20"/>
        <v>1351.8694005854368</v>
      </c>
    </row>
    <row r="440" spans="1:11" x14ac:dyDescent="0.2">
      <c r="A440">
        <v>67</v>
      </c>
      <c r="B440">
        <v>186.42</v>
      </c>
      <c r="C440">
        <v>11.371</v>
      </c>
      <c r="D440">
        <v>1.2070000000000001</v>
      </c>
      <c r="E440">
        <v>11.342000000000001</v>
      </c>
      <c r="F440">
        <v>11.03</v>
      </c>
      <c r="G440">
        <v>11.904999999999999</v>
      </c>
      <c r="H440" s="4">
        <f t="shared" si="18"/>
        <v>3.0019370580606136E-2</v>
      </c>
      <c r="I440" s="4">
        <f t="shared" si="19"/>
        <v>4.4031287051872763</v>
      </c>
      <c r="J440" s="4">
        <f t="shared" si="19"/>
        <v>69.572554917129992</v>
      </c>
      <c r="K440" s="4">
        <f t="shared" si="20"/>
        <v>1343.4429975453663</v>
      </c>
    </row>
    <row r="441" spans="1:11" x14ac:dyDescent="0.2">
      <c r="A441">
        <v>68</v>
      </c>
      <c r="B441">
        <v>190.02</v>
      </c>
      <c r="C441">
        <v>11.087</v>
      </c>
      <c r="D441">
        <v>0.92200000000000004</v>
      </c>
      <c r="E441">
        <v>11.063000000000001</v>
      </c>
      <c r="F441">
        <v>10.743</v>
      </c>
      <c r="G441">
        <v>11.62</v>
      </c>
      <c r="H441" s="4">
        <f t="shared" si="18"/>
        <v>3.0753225364804015E-2</v>
      </c>
      <c r="I441" s="4">
        <f t="shared" si="19"/>
        <v>4.4147241310067979</v>
      </c>
      <c r="J441" s="4">
        <f t="shared" si="19"/>
        <v>58.871569492355391</v>
      </c>
      <c r="K441" s="4">
        <f t="shared" si="20"/>
        <v>1335.1849921373118</v>
      </c>
    </row>
    <row r="442" spans="1:11" x14ac:dyDescent="0.2">
      <c r="A442">
        <v>69</v>
      </c>
      <c r="B442">
        <v>193.62</v>
      </c>
      <c r="C442">
        <v>10.808999999999999</v>
      </c>
      <c r="D442">
        <v>0.64300000000000002</v>
      </c>
      <c r="E442">
        <v>10.792</v>
      </c>
      <c r="F442">
        <v>10.464</v>
      </c>
      <c r="G442">
        <v>11.336</v>
      </c>
      <c r="H442" s="4">
        <f t="shared" si="18"/>
        <v>3.1489012719971815E-2</v>
      </c>
      <c r="I442" s="4">
        <f t="shared" si="19"/>
        <v>4.4245360592555238</v>
      </c>
      <c r="J442" s="4">
        <f t="shared" si="19"/>
        <v>48.245697249260644</v>
      </c>
      <c r="K442" s="4">
        <f t="shared" si="20"/>
        <v>1326.3673217528531</v>
      </c>
    </row>
    <row r="443" spans="1:11" x14ac:dyDescent="0.2">
      <c r="A443">
        <v>70</v>
      </c>
      <c r="B443">
        <v>197.24</v>
      </c>
      <c r="C443">
        <v>10.545</v>
      </c>
      <c r="D443">
        <v>0.38</v>
      </c>
      <c r="E443">
        <v>10.531000000000001</v>
      </c>
      <c r="F443">
        <v>10.205</v>
      </c>
      <c r="G443">
        <v>11.064</v>
      </c>
      <c r="H443" s="4">
        <f t="shared" si="18"/>
        <v>3.2226435396514402E-2</v>
      </c>
      <c r="I443" s="4">
        <f t="shared" si="19"/>
        <v>4.4325770087970673</v>
      </c>
      <c r="J443" s="4">
        <f t="shared" si="19"/>
        <v>37.702078930834659</v>
      </c>
      <c r="K443" s="4">
        <f t="shared" si="20"/>
        <v>1318.1646440075697</v>
      </c>
    </row>
    <row r="444" spans="1:11" x14ac:dyDescent="0.2">
      <c r="A444">
        <v>71</v>
      </c>
      <c r="B444">
        <v>200.86</v>
      </c>
      <c r="C444">
        <v>10.286</v>
      </c>
      <c r="D444">
        <v>0.125</v>
      </c>
      <c r="E444">
        <v>10.278</v>
      </c>
      <c r="F444">
        <v>9.952</v>
      </c>
      <c r="G444">
        <v>10.79</v>
      </c>
      <c r="H444" s="4">
        <f t="shared" si="18"/>
        <v>3.2965198231313914E-2</v>
      </c>
      <c r="I444" s="4">
        <f t="shared" si="19"/>
        <v>4.4388606886188731</v>
      </c>
      <c r="J444" s="4">
        <f t="shared" si="19"/>
        <v>27.247707978908409</v>
      </c>
      <c r="K444" s="4">
        <f t="shared" si="20"/>
        <v>1309.3871036071507</v>
      </c>
    </row>
    <row r="445" spans="1:11" x14ac:dyDescent="0.2">
      <c r="A445">
        <v>72</v>
      </c>
      <c r="B445">
        <v>204.49</v>
      </c>
      <c r="C445">
        <v>10.039999999999999</v>
      </c>
      <c r="D445">
        <v>9.8829999999999991</v>
      </c>
      <c r="E445">
        <v>10.038</v>
      </c>
      <c r="F445">
        <v>9.7110000000000003</v>
      </c>
      <c r="G445">
        <v>10.526</v>
      </c>
      <c r="H445" s="4">
        <f t="shared" si="18"/>
        <v>3.3705008346083726E-2</v>
      </c>
      <c r="I445" s="4">
        <f t="shared" si="19"/>
        <v>4.4434019732820245</v>
      </c>
      <c r="J445" s="4">
        <f t="shared" si="19"/>
        <v>16.889419405030637</v>
      </c>
      <c r="K445" s="4">
        <f t="shared" si="20"/>
        <v>1301.169481689036</v>
      </c>
    </row>
    <row r="446" spans="1:11" x14ac:dyDescent="0.2">
      <c r="A446">
        <v>73</v>
      </c>
      <c r="B446">
        <v>208.12</v>
      </c>
      <c r="C446">
        <v>9.8030000000000008</v>
      </c>
      <c r="D446">
        <v>9.65</v>
      </c>
      <c r="E446">
        <v>9.81</v>
      </c>
      <c r="F446">
        <v>9.4789999999999992</v>
      </c>
      <c r="G446">
        <v>10.273</v>
      </c>
      <c r="H446" s="4">
        <f t="shared" si="18"/>
        <v>3.444557534163073E-2</v>
      </c>
      <c r="I446" s="4">
        <f t="shared" si="19"/>
        <v>4.4462168765161962</v>
      </c>
      <c r="J446" s="4">
        <f t="shared" si="19"/>
        <v>6.6338788762276835</v>
      </c>
      <c r="K446" s="4">
        <f t="shared" si="20"/>
        <v>1293.0070733560383</v>
      </c>
    </row>
    <row r="447" spans="1:11" x14ac:dyDescent="0.2">
      <c r="A447">
        <v>74</v>
      </c>
      <c r="B447">
        <v>211.75</v>
      </c>
      <c r="C447">
        <v>9.5749999999999993</v>
      </c>
      <c r="D447">
        <v>9.4250000000000007</v>
      </c>
      <c r="E447">
        <v>9.59</v>
      </c>
      <c r="F447">
        <v>9.2550000000000008</v>
      </c>
      <c r="G447">
        <v>10.032</v>
      </c>
      <c r="H447" s="4">
        <f t="shared" si="18"/>
        <v>3.5186611487716762E-2</v>
      </c>
      <c r="I447" s="4">
        <f t="shared" si="19"/>
        <v>4.4473225229955675</v>
      </c>
      <c r="J447" s="4">
        <f t="shared" si="19"/>
        <v>-3.512427941501528</v>
      </c>
      <c r="K447" s="4">
        <f t="shared" si="20"/>
        <v>1284.9619938914116</v>
      </c>
    </row>
    <row r="448" spans="1:11" x14ac:dyDescent="0.2">
      <c r="A448">
        <v>75</v>
      </c>
      <c r="B448">
        <v>215.38</v>
      </c>
      <c r="C448">
        <v>9.3580000000000005</v>
      </c>
      <c r="D448">
        <v>9.2129999999999992</v>
      </c>
      <c r="E448">
        <v>9.3770000000000007</v>
      </c>
      <c r="F448">
        <v>9.0399999999999991</v>
      </c>
      <c r="G448">
        <v>9.8030000000000008</v>
      </c>
      <c r="H448" s="4">
        <f t="shared" si="18"/>
        <v>3.5927831908216024E-2</v>
      </c>
      <c r="I448" s="4">
        <f t="shared" si="19"/>
        <v>4.4467371183386506</v>
      </c>
      <c r="J448" s="4">
        <f t="shared" si="19"/>
        <v>-13.543205726884722</v>
      </c>
      <c r="K448" s="4">
        <f t="shared" si="20"/>
        <v>1277.3693590825976</v>
      </c>
    </row>
    <row r="449" spans="1:11" x14ac:dyDescent="0.2">
      <c r="A449">
        <v>76</v>
      </c>
      <c r="B449">
        <v>219.02</v>
      </c>
      <c r="C449">
        <v>9.15</v>
      </c>
      <c r="D449">
        <v>9.0060000000000002</v>
      </c>
      <c r="E449">
        <v>9.1750000000000007</v>
      </c>
      <c r="F449">
        <v>8.8330000000000002</v>
      </c>
      <c r="G449">
        <v>9.5839999999999996</v>
      </c>
      <c r="H449" s="4">
        <f t="shared" si="18"/>
        <v>3.6668954761272465E-2</v>
      </c>
      <c r="I449" s="4">
        <f t="shared" si="19"/>
        <v>4.4444799173841698</v>
      </c>
      <c r="J449" s="4">
        <f t="shared" si="19"/>
        <v>-23.452359521389354</v>
      </c>
      <c r="K449" s="4">
        <f t="shared" si="20"/>
        <v>1270.0854754475786</v>
      </c>
    </row>
    <row r="450" spans="1:11" x14ac:dyDescent="0.2">
      <c r="A450">
        <v>77</v>
      </c>
      <c r="B450">
        <v>222.65</v>
      </c>
      <c r="C450">
        <v>8.9480000000000004</v>
      </c>
      <c r="D450">
        <v>8.8070000000000004</v>
      </c>
      <c r="E450">
        <v>8.9760000000000009</v>
      </c>
      <c r="F450">
        <v>8.6359999999999992</v>
      </c>
      <c r="G450">
        <v>9.3729999999999993</v>
      </c>
      <c r="H450" s="4">
        <f t="shared" si="18"/>
        <v>3.7409701414169827E-2</v>
      </c>
      <c r="I450" s="4">
        <f t="shared" si="19"/>
        <v>4.4405711907972716</v>
      </c>
      <c r="J450" s="4">
        <f t="shared" si="19"/>
        <v>-33.234004352511448</v>
      </c>
      <c r="K450" s="4">
        <f t="shared" si="20"/>
        <v>1262.6318949628042</v>
      </c>
    </row>
    <row r="451" spans="1:11" x14ac:dyDescent="0.2">
      <c r="A451">
        <v>78</v>
      </c>
      <c r="B451">
        <v>226.27</v>
      </c>
      <c r="C451">
        <v>8.7560000000000002</v>
      </c>
      <c r="D451">
        <v>8.6140000000000008</v>
      </c>
      <c r="E451">
        <v>8.7840000000000007</v>
      </c>
      <c r="F451">
        <v>8.4489999999999998</v>
      </c>
      <c r="G451">
        <v>9.1760000000000002</v>
      </c>
      <c r="H451" s="4">
        <f t="shared" si="18"/>
        <v>3.8149796612636039E-2</v>
      </c>
      <c r="I451" s="4">
        <f t="shared" si="19"/>
        <v>4.435032190071853</v>
      </c>
      <c r="J451" s="4">
        <f t="shared" si="19"/>
        <v>-42.882474464381204</v>
      </c>
      <c r="K451" s="4">
        <f t="shared" si="20"/>
        <v>1255.6274762324317</v>
      </c>
    </row>
    <row r="452" spans="1:11" x14ac:dyDescent="0.2">
      <c r="A452">
        <v>79</v>
      </c>
      <c r="B452">
        <v>229.9</v>
      </c>
      <c r="C452">
        <v>8.5719999999999992</v>
      </c>
      <c r="D452">
        <v>8.4339999999999993</v>
      </c>
      <c r="E452">
        <v>8.6039999999999992</v>
      </c>
      <c r="F452">
        <v>8.2680000000000007</v>
      </c>
      <c r="G452">
        <v>8.9819999999999993</v>
      </c>
      <c r="H452" s="4">
        <f t="shared" si="18"/>
        <v>3.8888968644314681E-2</v>
      </c>
      <c r="I452" s="4">
        <f t="shared" si="19"/>
        <v>4.4278851109944561</v>
      </c>
      <c r="J452" s="4">
        <f t="shared" si="19"/>
        <v>-52.392332035797295</v>
      </c>
      <c r="K452" s="4">
        <f t="shared" si="20"/>
        <v>1248.961969540359</v>
      </c>
    </row>
    <row r="453" spans="1:11" x14ac:dyDescent="0.2">
      <c r="A453">
        <v>80</v>
      </c>
      <c r="B453">
        <v>233.51</v>
      </c>
      <c r="C453">
        <v>8.3979999999999997</v>
      </c>
      <c r="D453">
        <v>8.2620000000000005</v>
      </c>
      <c r="E453">
        <v>8.4329999999999998</v>
      </c>
      <c r="F453">
        <v>8.0950000000000006</v>
      </c>
      <c r="G453">
        <v>8.8019999999999996</v>
      </c>
      <c r="H453" s="4">
        <f t="shared" si="18"/>
        <v>3.962694949614709E-2</v>
      </c>
      <c r="I453" s="4">
        <f t="shared" si="19"/>
        <v>4.4191530556551566</v>
      </c>
      <c r="J453" s="4">
        <f t="shared" si="19"/>
        <v>-61.758375469622706</v>
      </c>
      <c r="K453" s="4">
        <f t="shared" si="20"/>
        <v>1242.8234382388287</v>
      </c>
    </row>
    <row r="454" spans="1:11" x14ac:dyDescent="0.2">
      <c r="A454">
        <v>81</v>
      </c>
      <c r="B454">
        <v>237.12</v>
      </c>
      <c r="C454">
        <v>8.23</v>
      </c>
      <c r="D454">
        <v>8.0939999999999994</v>
      </c>
      <c r="E454">
        <v>8.2669999999999995</v>
      </c>
      <c r="F454">
        <v>7.9260000000000002</v>
      </c>
      <c r="G454">
        <v>8.6310000000000002</v>
      </c>
      <c r="H454" s="4">
        <f t="shared" si="18"/>
        <v>4.036347500542295E-2</v>
      </c>
      <c r="I454" s="4">
        <f t="shared" si="19"/>
        <v>4.4088599930768861</v>
      </c>
      <c r="J454" s="4">
        <f t="shared" si="19"/>
        <v>-70.975647106566342</v>
      </c>
      <c r="K454" s="4">
        <f t="shared" si="20"/>
        <v>1236.7903907424723</v>
      </c>
    </row>
    <row r="455" spans="1:11" x14ac:dyDescent="0.2">
      <c r="A455">
        <v>82</v>
      </c>
      <c r="B455">
        <v>240.73</v>
      </c>
      <c r="C455">
        <v>8.0690000000000008</v>
      </c>
      <c r="D455">
        <v>7.9329999999999998</v>
      </c>
      <c r="E455">
        <v>8.109</v>
      </c>
      <c r="F455">
        <v>7.7679999999999998</v>
      </c>
      <c r="G455">
        <v>8.4649999999999999</v>
      </c>
      <c r="H455" s="4">
        <f t="shared" si="18"/>
        <v>4.1098285004269097E-2</v>
      </c>
      <c r="I455" s="4">
        <f t="shared" si="19"/>
        <v>4.3970307185591251</v>
      </c>
      <c r="J455" s="4">
        <f t="shared" si="19"/>
        <v>-80.039440385482052</v>
      </c>
      <c r="K455" s="4">
        <f t="shared" si="20"/>
        <v>1231.0565752733489</v>
      </c>
    </row>
    <row r="456" spans="1:11" x14ac:dyDescent="0.2">
      <c r="A456">
        <v>83</v>
      </c>
      <c r="B456">
        <v>244.32</v>
      </c>
      <c r="C456">
        <v>7.9119999999999999</v>
      </c>
      <c r="D456">
        <v>7.7750000000000004</v>
      </c>
      <c r="E456">
        <v>7.9509999999999996</v>
      </c>
      <c r="F456">
        <v>7.6130000000000004</v>
      </c>
      <c r="G456">
        <v>8.3079999999999998</v>
      </c>
      <c r="H456" s="4">
        <f t="shared" si="18"/>
        <v>4.1831123457362285E-2</v>
      </c>
      <c r="I456" s="4">
        <f t="shared" si="19"/>
        <v>4.3836908118282114</v>
      </c>
      <c r="J456" s="4">
        <f t="shared" si="19"/>
        <v>-88.945306448096062</v>
      </c>
      <c r="K456" s="4">
        <f t="shared" si="20"/>
        <v>1225.1051883651717</v>
      </c>
    </row>
    <row r="457" spans="1:11" x14ac:dyDescent="0.2">
      <c r="A457">
        <v>84</v>
      </c>
      <c r="B457">
        <v>247.9</v>
      </c>
      <c r="C457">
        <v>7.7629999999999999</v>
      </c>
      <c r="D457">
        <v>7.6269999999999998</v>
      </c>
      <c r="E457">
        <v>7.8029999999999999</v>
      </c>
      <c r="F457">
        <v>7.4640000000000004</v>
      </c>
      <c r="G457">
        <v>8.1579999999999995</v>
      </c>
      <c r="H457" s="4">
        <f t="shared" si="18"/>
        <v>4.2561738592666987E-2</v>
      </c>
      <c r="I457" s="4">
        <f t="shared" si="19"/>
        <v>4.3688665940868621</v>
      </c>
      <c r="J457" s="4">
        <f t="shared" si="19"/>
        <v>-97.689060055250465</v>
      </c>
      <c r="K457" s="4">
        <f t="shared" si="20"/>
        <v>1219.6471176016059</v>
      </c>
    </row>
    <row r="458" spans="1:11" x14ac:dyDescent="0.2">
      <c r="A458">
        <v>85</v>
      </c>
      <c r="B458">
        <v>251.47</v>
      </c>
      <c r="C458">
        <v>7.6150000000000002</v>
      </c>
      <c r="D458">
        <v>7.4809999999999999</v>
      </c>
      <c r="E458">
        <v>7.657</v>
      </c>
      <c r="F458">
        <v>7.3159999999999998</v>
      </c>
      <c r="G458">
        <v>8.0060000000000002</v>
      </c>
      <c r="H458" s="4">
        <f t="shared" si="18"/>
        <v>4.3289883025014797E-2</v>
      </c>
      <c r="I458" s="4">
        <f t="shared" si="19"/>
        <v>4.3525850840776537</v>
      </c>
      <c r="J458" s="4">
        <f t="shared" si="19"/>
        <v>-106.26678492564601</v>
      </c>
      <c r="K458" s="4">
        <f t="shared" si="20"/>
        <v>1213.6240392247842</v>
      </c>
    </row>
    <row r="459" spans="1:11" x14ac:dyDescent="0.2">
      <c r="A459">
        <v>86</v>
      </c>
      <c r="B459">
        <v>255.03</v>
      </c>
      <c r="C459">
        <v>7.4740000000000002</v>
      </c>
      <c r="D459">
        <v>7.3419999999999996</v>
      </c>
      <c r="E459">
        <v>7.5190000000000001</v>
      </c>
      <c r="F459">
        <v>7.1760000000000002</v>
      </c>
      <c r="G459">
        <v>7.8579999999999997</v>
      </c>
      <c r="H459" s="4">
        <f t="shared" si="18"/>
        <v>4.4015313872361073E-2</v>
      </c>
      <c r="I459" s="4">
        <f t="shared" si="19"/>
        <v>4.3348739532567127</v>
      </c>
      <c r="J459" s="4">
        <f t="shared" si="19"/>
        <v>-114.67483837412651</v>
      </c>
      <c r="K459" s="4">
        <f t="shared" si="20"/>
        <v>1208.0153289175287</v>
      </c>
    </row>
    <row r="460" spans="1:11" x14ac:dyDescent="0.2">
      <c r="A460">
        <v>87</v>
      </c>
      <c r="B460">
        <v>258.57</v>
      </c>
      <c r="C460">
        <v>7.335</v>
      </c>
      <c r="D460">
        <v>7.202</v>
      </c>
      <c r="E460">
        <v>7.3840000000000003</v>
      </c>
      <c r="F460">
        <v>7.04</v>
      </c>
      <c r="G460">
        <v>7.7149999999999999</v>
      </c>
      <c r="H460" s="4">
        <f t="shared" si="18"/>
        <v>4.4737792864570525E-2</v>
      </c>
      <c r="I460" s="4">
        <f t="shared" si="19"/>
        <v>4.3157614801943582</v>
      </c>
      <c r="J460" s="4">
        <f t="shared" si="19"/>
        <v>-122.90985527052811</v>
      </c>
      <c r="K460" s="4">
        <f t="shared" si="20"/>
        <v>1202.0051666663339</v>
      </c>
    </row>
    <row r="461" spans="1:11" x14ac:dyDescent="0.2">
      <c r="A461">
        <v>88</v>
      </c>
      <c r="B461">
        <v>262.08999999999997</v>
      </c>
      <c r="C461">
        <v>7.2039999999999997</v>
      </c>
      <c r="D461">
        <v>7.0679999999999996</v>
      </c>
      <c r="E461">
        <v>7.2519999999999998</v>
      </c>
      <c r="F461">
        <v>6.9109999999999996</v>
      </c>
      <c r="G461">
        <v>7.5839999999999996</v>
      </c>
      <c r="H461" s="4">
        <f t="shared" si="18"/>
        <v>4.5457086444602918E-2</v>
      </c>
      <c r="I461" s="4">
        <f t="shared" si="19"/>
        <v>4.2952765043159369</v>
      </c>
      <c r="J461" s="4">
        <f t="shared" si="19"/>
        <v>-130.96875127504859</v>
      </c>
      <c r="K461" s="4">
        <f t="shared" si="20"/>
        <v>1196.6089196542384</v>
      </c>
    </row>
    <row r="462" spans="1:11" x14ac:dyDescent="0.2">
      <c r="A462">
        <v>89</v>
      </c>
      <c r="B462">
        <v>265.60000000000002</v>
      </c>
      <c r="C462">
        <v>7.0759999999999996</v>
      </c>
      <c r="D462">
        <v>6.9420000000000002</v>
      </c>
      <c r="E462">
        <v>7.1230000000000002</v>
      </c>
      <c r="F462">
        <v>6.7850000000000001</v>
      </c>
      <c r="G462">
        <v>7.4530000000000003</v>
      </c>
      <c r="H462" s="4">
        <f t="shared" ref="H462:H525" si="21">(((0.5*$B$7)+$C$7)-((0.5*$B$7)*COS(RADIANS(A462)))-($C$7*COS(ASIN(((0.5*$B$7)/$C$7)*SIN(RADIANS(A462))))))</f>
        <v>4.6172965861988907E-2</v>
      </c>
      <c r="I462" s="4">
        <f t="shared" ref="I462:J525" si="22">(H463-H462)/$I$10</f>
        <v>4.2734483791034288</v>
      </c>
      <c r="J462" s="4">
        <f t="shared" si="22"/>
        <v>-138.84872542524462</v>
      </c>
      <c r="K462" s="4">
        <f t="shared" ref="K462:K525" si="23">((C462*100000)*(B462*0.000001))/(($I$9+$I$8)*287)</f>
        <v>1191.0883470109188</v>
      </c>
    </row>
    <row r="463" spans="1:11" x14ac:dyDescent="0.2">
      <c r="A463">
        <v>90</v>
      </c>
      <c r="B463">
        <v>269.08999999999997</v>
      </c>
      <c r="C463">
        <v>6.9539999999999997</v>
      </c>
      <c r="D463">
        <v>6.8179999999999996</v>
      </c>
      <c r="E463">
        <v>7.0019999999999998</v>
      </c>
      <c r="F463">
        <v>6.665</v>
      </c>
      <c r="G463">
        <v>7.3289999999999997</v>
      </c>
      <c r="H463" s="4">
        <f t="shared" si="21"/>
        <v>4.6885207258506145E-2</v>
      </c>
      <c r="I463" s="4">
        <f t="shared" si="22"/>
        <v>4.250306924865888</v>
      </c>
      <c r="J463" s="4">
        <f t="shared" si="22"/>
        <v>-146.54726189855793</v>
      </c>
      <c r="K463" s="4">
        <f t="shared" si="23"/>
        <v>1185.9334693042808</v>
      </c>
    </row>
    <row r="464" spans="1:11" x14ac:dyDescent="0.2">
      <c r="A464">
        <v>91</v>
      </c>
      <c r="B464">
        <v>272.57</v>
      </c>
      <c r="C464">
        <v>6.8339999999999996</v>
      </c>
      <c r="D464">
        <v>6.702</v>
      </c>
      <c r="E464">
        <v>6.8849999999999998</v>
      </c>
      <c r="F464">
        <v>6.55</v>
      </c>
      <c r="G464">
        <v>7.2009999999999996</v>
      </c>
      <c r="H464" s="4">
        <f t="shared" si="21"/>
        <v>4.7593591745983793E-2</v>
      </c>
      <c r="I464" s="4">
        <f t="shared" si="22"/>
        <v>4.2258823812161284</v>
      </c>
      <c r="J464" s="4">
        <f t="shared" si="22"/>
        <v>-154.06213114843581</v>
      </c>
      <c r="K464" s="4">
        <f t="shared" si="23"/>
        <v>1180.5410945948142</v>
      </c>
    </row>
    <row r="465" spans="1:11" x14ac:dyDescent="0.2">
      <c r="A465">
        <v>92</v>
      </c>
      <c r="B465">
        <v>276.02</v>
      </c>
      <c r="C465">
        <v>6.7190000000000003</v>
      </c>
      <c r="D465">
        <v>6.5880000000000001</v>
      </c>
      <c r="E465">
        <v>6.7729999999999997</v>
      </c>
      <c r="F465">
        <v>6.4349999999999996</v>
      </c>
      <c r="G465">
        <v>7.0810000000000004</v>
      </c>
      <c r="H465" s="4">
        <f t="shared" si="21"/>
        <v>4.8297905476186481E-2</v>
      </c>
      <c r="I465" s="4">
        <f t="shared" si="22"/>
        <v>4.2002053593580557</v>
      </c>
      <c r="J465" s="4">
        <f t="shared" si="22"/>
        <v>-161.39139022708093</v>
      </c>
      <c r="K465" s="4">
        <f t="shared" si="23"/>
        <v>1175.3664054020567</v>
      </c>
    </row>
    <row r="466" spans="1:11" x14ac:dyDescent="0.2">
      <c r="A466">
        <v>93</v>
      </c>
      <c r="B466">
        <v>279.45</v>
      </c>
      <c r="C466">
        <v>6.609</v>
      </c>
      <c r="D466">
        <v>6.4829999999999997</v>
      </c>
      <c r="E466">
        <v>6.6639999999999997</v>
      </c>
      <c r="F466">
        <v>6.3289999999999997</v>
      </c>
      <c r="G466">
        <v>6.9589999999999996</v>
      </c>
      <c r="H466" s="4">
        <f t="shared" si="21"/>
        <v>4.8997939702746157E-2</v>
      </c>
      <c r="I466" s="4">
        <f t="shared" si="22"/>
        <v>4.1733067943202089</v>
      </c>
      <c r="J466" s="4">
        <f t="shared" si="22"/>
        <v>-168.53338243472393</v>
      </c>
      <c r="K466" s="4">
        <f t="shared" si="23"/>
        <v>1170.4906440294521</v>
      </c>
    </row>
    <row r="467" spans="1:11" x14ac:dyDescent="0.2">
      <c r="A467">
        <v>94</v>
      </c>
      <c r="B467">
        <v>282.86</v>
      </c>
      <c r="C467">
        <v>6.5010000000000003</v>
      </c>
      <c r="D467">
        <v>6.3760000000000003</v>
      </c>
      <c r="E467">
        <v>6.56</v>
      </c>
      <c r="F467">
        <v>6.2240000000000002</v>
      </c>
      <c r="G467">
        <v>6.8460000000000001</v>
      </c>
      <c r="H467" s="4">
        <f t="shared" si="21"/>
        <v>4.9693490835132859E-2</v>
      </c>
      <c r="I467" s="4">
        <f t="shared" si="22"/>
        <v>4.1452178972477549</v>
      </c>
      <c r="J467" s="4">
        <f t="shared" si="22"/>
        <v>-175.48673621248236</v>
      </c>
      <c r="K467" s="4">
        <f t="shared" si="23"/>
        <v>1165.4128004283109</v>
      </c>
    </row>
    <row r="468" spans="1:11" x14ac:dyDescent="0.2">
      <c r="A468">
        <v>95</v>
      </c>
      <c r="B468">
        <v>286.24</v>
      </c>
      <c r="C468">
        <v>6.3970000000000002</v>
      </c>
      <c r="D468">
        <v>6.274</v>
      </c>
      <c r="E468">
        <v>6.4589999999999996</v>
      </c>
      <c r="F468">
        <v>6.1239999999999997</v>
      </c>
      <c r="G468">
        <v>6.7329999999999997</v>
      </c>
      <c r="H468" s="4">
        <f t="shared" si="21"/>
        <v>5.0384360484674151E-2</v>
      </c>
      <c r="I468" s="4">
        <f t="shared" si="22"/>
        <v>4.1159701078790079</v>
      </c>
      <c r="J468" s="4">
        <f t="shared" si="22"/>
        <v>-182.25036333086032</v>
      </c>
      <c r="K468" s="4">
        <f t="shared" si="23"/>
        <v>1160.4722366099058</v>
      </c>
    </row>
    <row r="469" spans="1:11" x14ac:dyDescent="0.2">
      <c r="A469">
        <v>96</v>
      </c>
      <c r="B469">
        <v>289.61</v>
      </c>
      <c r="C469">
        <v>6.3</v>
      </c>
      <c r="D469">
        <v>6.1749999999999998</v>
      </c>
      <c r="E469">
        <v>6.3609999999999998</v>
      </c>
      <c r="F469">
        <v>6.0279999999999996</v>
      </c>
      <c r="G469">
        <v>6.6349999999999998</v>
      </c>
      <c r="H469" s="4">
        <f t="shared" si="21"/>
        <v>5.1070355502653986E-2</v>
      </c>
      <c r="I469" s="4">
        <f t="shared" si="22"/>
        <v>4.0855950473238645</v>
      </c>
      <c r="J469" s="4">
        <f t="shared" si="22"/>
        <v>-188.82345636672682</v>
      </c>
      <c r="K469" s="4">
        <f t="shared" si="23"/>
        <v>1156.3310402720672</v>
      </c>
    </row>
    <row r="470" spans="1:11" x14ac:dyDescent="0.2">
      <c r="A470">
        <v>97</v>
      </c>
      <c r="B470">
        <v>292.95</v>
      </c>
      <c r="C470">
        <v>6.202</v>
      </c>
      <c r="D470">
        <v>6.0810000000000004</v>
      </c>
      <c r="E470">
        <v>6.2649999999999997</v>
      </c>
      <c r="F470">
        <v>5.9340000000000002</v>
      </c>
      <c r="G470">
        <v>6.5289999999999999</v>
      </c>
      <c r="H470" s="4">
        <f t="shared" si="21"/>
        <v>5.1751288010541296E-2</v>
      </c>
      <c r="I470" s="4">
        <f t="shared" si="22"/>
        <v>4.0541244712627433</v>
      </c>
      <c r="J470" s="4">
        <f t="shared" si="22"/>
        <v>-195.2054855208747</v>
      </c>
      <c r="K470" s="4">
        <f t="shared" si="23"/>
        <v>1151.4719025488839</v>
      </c>
    </row>
    <row r="471" spans="1:11" x14ac:dyDescent="0.2">
      <c r="A471">
        <v>98</v>
      </c>
      <c r="B471">
        <v>296.26</v>
      </c>
      <c r="C471">
        <v>6.1120000000000001</v>
      </c>
      <c r="D471">
        <v>5.9889999999999999</v>
      </c>
      <c r="E471">
        <v>6.1740000000000004</v>
      </c>
      <c r="F471">
        <v>5.8440000000000003</v>
      </c>
      <c r="G471">
        <v>6.4390000000000001</v>
      </c>
      <c r="H471" s="4">
        <f t="shared" si="21"/>
        <v>5.242697542241842E-2</v>
      </c>
      <c r="I471" s="4">
        <f t="shared" si="22"/>
        <v>4.0215902236759309</v>
      </c>
      <c r="J471" s="4">
        <f t="shared" si="22"/>
        <v>-201.3961947061631</v>
      </c>
      <c r="K471" s="4">
        <f t="shared" si="23"/>
        <v>1147.583895229111</v>
      </c>
    </row>
    <row r="472" spans="1:11" x14ac:dyDescent="0.2">
      <c r="A472">
        <v>99</v>
      </c>
      <c r="B472">
        <v>299.54000000000002</v>
      </c>
      <c r="C472">
        <v>6.0179999999999998</v>
      </c>
      <c r="D472">
        <v>5.9020000000000001</v>
      </c>
      <c r="E472">
        <v>6.085</v>
      </c>
      <c r="F472">
        <v>5.7530000000000001</v>
      </c>
      <c r="G472">
        <v>6.3310000000000004</v>
      </c>
      <c r="H472" s="4">
        <f t="shared" si="21"/>
        <v>5.3097240459697742E-2</v>
      </c>
      <c r="I472" s="4">
        <f t="shared" si="22"/>
        <v>3.9880241912249037</v>
      </c>
      <c r="J472" s="4">
        <f t="shared" si="22"/>
        <v>-207.39559706206558</v>
      </c>
      <c r="K472" s="4">
        <f t="shared" si="23"/>
        <v>1142.4444433565147</v>
      </c>
    </row>
    <row r="473" spans="1:11" x14ac:dyDescent="0.2">
      <c r="A473">
        <v>100</v>
      </c>
      <c r="B473">
        <v>302.8</v>
      </c>
      <c r="C473">
        <v>5.9320000000000004</v>
      </c>
      <c r="D473">
        <v>5.8179999999999996</v>
      </c>
      <c r="E473">
        <v>5.9969999999999999</v>
      </c>
      <c r="F473">
        <v>5.6689999999999996</v>
      </c>
      <c r="G473">
        <v>6.2430000000000003</v>
      </c>
      <c r="H473" s="4">
        <f t="shared" si="21"/>
        <v>5.3761911158235226E-2</v>
      </c>
      <c r="I473" s="4">
        <f t="shared" si="22"/>
        <v>3.9534582583812261</v>
      </c>
      <c r="J473" s="4">
        <f t="shared" si="22"/>
        <v>-213.20396978186108</v>
      </c>
      <c r="K473" s="4">
        <f t="shared" si="23"/>
        <v>1138.3743300731601</v>
      </c>
    </row>
    <row r="474" spans="1:11" x14ac:dyDescent="0.2">
      <c r="A474">
        <v>101</v>
      </c>
      <c r="B474">
        <v>306.02999999999997</v>
      </c>
      <c r="C474">
        <v>5.8440000000000003</v>
      </c>
      <c r="D474">
        <v>5.734</v>
      </c>
      <c r="E474">
        <v>5.9139999999999997</v>
      </c>
      <c r="F474">
        <v>5.5839999999999996</v>
      </c>
      <c r="G474">
        <v>6.1429999999999998</v>
      </c>
      <c r="H474" s="4">
        <f t="shared" si="21"/>
        <v>5.442082086796543E-2</v>
      </c>
      <c r="I474" s="4">
        <f t="shared" si="22"/>
        <v>3.9179242634175826</v>
      </c>
      <c r="J474" s="4">
        <f t="shared" si="22"/>
        <v>-218.82184839017162</v>
      </c>
      <c r="K474" s="4">
        <f t="shared" si="23"/>
        <v>1133.4498005029577</v>
      </c>
    </row>
    <row r="475" spans="1:11" x14ac:dyDescent="0.2">
      <c r="A475">
        <v>102</v>
      </c>
      <c r="B475">
        <v>309.23</v>
      </c>
      <c r="C475">
        <v>5.76</v>
      </c>
      <c r="D475">
        <v>5.6529999999999996</v>
      </c>
      <c r="E475">
        <v>5.8339999999999996</v>
      </c>
      <c r="F475">
        <v>5.5039999999999996</v>
      </c>
      <c r="G475">
        <v>6.05</v>
      </c>
      <c r="H475" s="4">
        <f t="shared" si="21"/>
        <v>5.5073808245201694E-2</v>
      </c>
      <c r="I475" s="4">
        <f t="shared" si="22"/>
        <v>3.881453955352554</v>
      </c>
      <c r="J475" s="4">
        <f t="shared" si="22"/>
        <v>-224.25002041703834</v>
      </c>
      <c r="K475" s="4">
        <f t="shared" si="23"/>
        <v>1128.8394661457628</v>
      </c>
    </row>
    <row r="476" spans="1:11" x14ac:dyDescent="0.2">
      <c r="A476">
        <v>103</v>
      </c>
      <c r="B476">
        <v>312.39999999999998</v>
      </c>
      <c r="C476">
        <v>5.6820000000000004</v>
      </c>
      <c r="D476">
        <v>5.5750000000000002</v>
      </c>
      <c r="E476">
        <v>5.7560000000000002</v>
      </c>
      <c r="F476">
        <v>5.431</v>
      </c>
      <c r="G476">
        <v>5.9649999999999999</v>
      </c>
      <c r="H476" s="4">
        <f t="shared" si="21"/>
        <v>5.5720717237760453E-2</v>
      </c>
      <c r="I476" s="4">
        <f t="shared" si="22"/>
        <v>3.8440789519497143</v>
      </c>
      <c r="J476" s="4">
        <f t="shared" si="22"/>
        <v>-229.48951856838207</v>
      </c>
      <c r="K476" s="4">
        <f t="shared" si="23"/>
        <v>1124.9684310460243</v>
      </c>
    </row>
    <row r="477" spans="1:11" x14ac:dyDescent="0.2">
      <c r="A477">
        <v>104</v>
      </c>
      <c r="B477">
        <v>315.54000000000002</v>
      </c>
      <c r="C477">
        <v>5.6040000000000001</v>
      </c>
      <c r="D477">
        <v>5.5039999999999996</v>
      </c>
      <c r="E477">
        <v>5.6779999999999999</v>
      </c>
      <c r="F477">
        <v>5.3559999999999999</v>
      </c>
      <c r="G477">
        <v>5.88</v>
      </c>
      <c r="H477" s="4">
        <f t="shared" si="21"/>
        <v>5.6361397063085406E-2</v>
      </c>
      <c r="I477" s="4">
        <f t="shared" si="22"/>
        <v>3.8058306988549839</v>
      </c>
      <c r="J477" s="4">
        <f t="shared" si="22"/>
        <v>-234.54161339686587</v>
      </c>
      <c r="K477" s="4">
        <f t="shared" si="23"/>
        <v>1120.6774380716151</v>
      </c>
    </row>
    <row r="478" spans="1:11" x14ac:dyDescent="0.2">
      <c r="A478">
        <v>105</v>
      </c>
      <c r="B478">
        <v>318.64999999999998</v>
      </c>
      <c r="C478">
        <v>5.5250000000000004</v>
      </c>
      <c r="D478">
        <v>5.4249999999999998</v>
      </c>
      <c r="E478">
        <v>5.6059999999999999</v>
      </c>
      <c r="F478">
        <v>5.282</v>
      </c>
      <c r="G478">
        <v>5.7880000000000003</v>
      </c>
      <c r="H478" s="4">
        <f t="shared" si="21"/>
        <v>5.6995702179561236E-2</v>
      </c>
      <c r="I478" s="4">
        <f t="shared" si="22"/>
        <v>3.7667404299555063</v>
      </c>
      <c r="J478" s="4">
        <f t="shared" si="22"/>
        <v>-239.40780545617102</v>
      </c>
      <c r="K478" s="4">
        <f t="shared" si="23"/>
        <v>1115.7689871131483</v>
      </c>
    </row>
    <row r="479" spans="1:11" x14ac:dyDescent="0.2">
      <c r="A479">
        <v>106</v>
      </c>
      <c r="B479">
        <v>321.73</v>
      </c>
      <c r="C479">
        <v>5.4560000000000004</v>
      </c>
      <c r="D479">
        <v>5.3520000000000003</v>
      </c>
      <c r="E479">
        <v>5.5359999999999996</v>
      </c>
      <c r="F479">
        <v>5.2130000000000001</v>
      </c>
      <c r="G479">
        <v>5.7220000000000004</v>
      </c>
      <c r="H479" s="4">
        <f t="shared" si="21"/>
        <v>5.7623492251220487E-2</v>
      </c>
      <c r="I479" s="4">
        <f t="shared" si="22"/>
        <v>3.7268391290461444</v>
      </c>
      <c r="J479" s="4">
        <f t="shared" si="22"/>
        <v>-244.08981713153202</v>
      </c>
      <c r="K479" s="4">
        <f t="shared" si="23"/>
        <v>1112.4845836799739</v>
      </c>
    </row>
    <row r="480" spans="1:11" x14ac:dyDescent="0.2">
      <c r="A480">
        <v>107</v>
      </c>
      <c r="B480">
        <v>324.77</v>
      </c>
      <c r="C480">
        <v>5.3879999999999999</v>
      </c>
      <c r="D480">
        <v>5.282</v>
      </c>
      <c r="E480">
        <v>5.4690000000000003</v>
      </c>
      <c r="F480">
        <v>5.1449999999999996</v>
      </c>
      <c r="G480">
        <v>5.6580000000000004</v>
      </c>
      <c r="H480" s="4">
        <f t="shared" si="21"/>
        <v>5.8244632106061511E-2</v>
      </c>
      <c r="I480" s="4">
        <f t="shared" si="22"/>
        <v>3.6861574928575558</v>
      </c>
      <c r="J480" s="4">
        <f t="shared" si="22"/>
        <v>-248.58958395268527</v>
      </c>
      <c r="K480" s="4">
        <f t="shared" si="23"/>
        <v>1109.0000690266384</v>
      </c>
    </row>
    <row r="481" spans="1:11" x14ac:dyDescent="0.2">
      <c r="A481">
        <v>108</v>
      </c>
      <c r="B481">
        <v>327.79</v>
      </c>
      <c r="C481">
        <v>5.3179999999999996</v>
      </c>
      <c r="D481">
        <v>5.2160000000000002</v>
      </c>
      <c r="E481">
        <v>5.4</v>
      </c>
      <c r="F481">
        <v>5.0789999999999997</v>
      </c>
      <c r="G481">
        <v>5.5750000000000002</v>
      </c>
      <c r="H481" s="4">
        <f t="shared" si="21"/>
        <v>5.8858991688204437E-2</v>
      </c>
      <c r="I481" s="4">
        <f t="shared" si="22"/>
        <v>3.6447258955321082</v>
      </c>
      <c r="J481" s="4">
        <f t="shared" si="22"/>
        <v>-252.90924568599493</v>
      </c>
      <c r="K481" s="4">
        <f t="shared" si="23"/>
        <v>1104.7706146095613</v>
      </c>
    </row>
    <row r="482" spans="1:11" x14ac:dyDescent="0.2">
      <c r="A482">
        <v>109</v>
      </c>
      <c r="B482">
        <v>330.76</v>
      </c>
      <c r="C482">
        <v>5.2450000000000001</v>
      </c>
      <c r="D482">
        <v>5.1529999999999996</v>
      </c>
      <c r="E482">
        <v>5.3310000000000004</v>
      </c>
      <c r="F482">
        <v>5.0140000000000002</v>
      </c>
      <c r="G482">
        <v>5.4809999999999999</v>
      </c>
      <c r="H482" s="4">
        <f t="shared" si="21"/>
        <v>5.9466446004126455E-2</v>
      </c>
      <c r="I482" s="4">
        <f t="shared" si="22"/>
        <v>3.6025743545844424</v>
      </c>
      <c r="J482" s="4">
        <f t="shared" si="22"/>
        <v>-257.05113703189397</v>
      </c>
      <c r="K482" s="4">
        <f t="shared" si="23"/>
        <v>1099.4780324978035</v>
      </c>
    </row>
    <row r="483" spans="1:11" x14ac:dyDescent="0.2">
      <c r="A483">
        <v>110</v>
      </c>
      <c r="B483">
        <v>333.71</v>
      </c>
      <c r="C483">
        <v>5.181</v>
      </c>
      <c r="D483">
        <v>5.093</v>
      </c>
      <c r="E483">
        <v>5.2709999999999999</v>
      </c>
      <c r="F483">
        <v>4.9489999999999998</v>
      </c>
      <c r="G483">
        <v>5.4109999999999996</v>
      </c>
      <c r="H483" s="4">
        <f t="shared" si="21"/>
        <v>6.0066875063223862E-2</v>
      </c>
      <c r="I483" s="4">
        <f t="shared" si="22"/>
        <v>3.5597324984124601</v>
      </c>
      <c r="J483" s="4">
        <f t="shared" si="22"/>
        <v>-261.01777807552298</v>
      </c>
      <c r="K483" s="4">
        <f t="shared" si="23"/>
        <v>1095.7485234046342</v>
      </c>
    </row>
    <row r="484" spans="1:11" x14ac:dyDescent="0.2">
      <c r="A484">
        <v>111</v>
      </c>
      <c r="B484">
        <v>336.61</v>
      </c>
      <c r="C484">
        <v>5.1159999999999997</v>
      </c>
      <c r="D484">
        <v>5.0330000000000004</v>
      </c>
      <c r="E484">
        <v>5.2089999999999996</v>
      </c>
      <c r="F484">
        <v>4.8890000000000002</v>
      </c>
      <c r="G484">
        <v>5.3339999999999996</v>
      </c>
      <c r="H484" s="4">
        <f t="shared" si="21"/>
        <v>6.0660163812959272E-2</v>
      </c>
      <c r="I484" s="4">
        <f t="shared" si="22"/>
        <v>3.5162295353998729</v>
      </c>
      <c r="J484" s="4">
        <f t="shared" si="22"/>
        <v>-264.81186454452302</v>
      </c>
      <c r="K484" s="4">
        <f t="shared" si="23"/>
        <v>1091.4042244770094</v>
      </c>
    </row>
    <row r="485" spans="1:11" x14ac:dyDescent="0.2">
      <c r="A485">
        <v>112</v>
      </c>
      <c r="B485">
        <v>339.49</v>
      </c>
      <c r="C485">
        <v>5.0529999999999999</v>
      </c>
      <c r="D485">
        <v>4.9729999999999999</v>
      </c>
      <c r="E485">
        <v>5.1539999999999999</v>
      </c>
      <c r="F485">
        <v>4.8280000000000003</v>
      </c>
      <c r="G485">
        <v>5.2549999999999999</v>
      </c>
      <c r="H485" s="4">
        <f t="shared" si="21"/>
        <v>6.1246202068859251E-2</v>
      </c>
      <c r="I485" s="4">
        <f t="shared" si="22"/>
        <v>3.4720942246424524</v>
      </c>
      <c r="J485" s="4">
        <f t="shared" si="22"/>
        <v>-268.43625782801973</v>
      </c>
      <c r="K485" s="4">
        <f t="shared" si="23"/>
        <v>1087.1872869137667</v>
      </c>
    </row>
    <row r="486" spans="1:11" x14ac:dyDescent="0.2">
      <c r="A486">
        <v>113</v>
      </c>
      <c r="B486">
        <v>342.32</v>
      </c>
      <c r="C486">
        <v>4.9909999999999997</v>
      </c>
      <c r="D486">
        <v>4.915</v>
      </c>
      <c r="E486">
        <v>5.0999999999999996</v>
      </c>
      <c r="F486">
        <v>4.7679999999999998</v>
      </c>
      <c r="G486">
        <v>5.1820000000000004</v>
      </c>
      <c r="H486" s="4">
        <f t="shared" si="21"/>
        <v>6.1824884439632993E-2</v>
      </c>
      <c r="I486" s="4">
        <f t="shared" si="22"/>
        <v>3.4273548483377825</v>
      </c>
      <c r="J486" s="4">
        <f t="shared" si="22"/>
        <v>-271.89397490967605</v>
      </c>
      <c r="K486" s="4">
        <f t="shared" si="23"/>
        <v>1082.7991948418405</v>
      </c>
    </row>
    <row r="487" spans="1:11" x14ac:dyDescent="0.2">
      <c r="A487">
        <v>114</v>
      </c>
      <c r="B487">
        <v>345.12</v>
      </c>
      <c r="C487">
        <v>4.9329999999999998</v>
      </c>
      <c r="D487">
        <v>4.8579999999999997</v>
      </c>
      <c r="E487">
        <v>5.0439999999999996</v>
      </c>
      <c r="F487">
        <v>4.71</v>
      </c>
      <c r="G487">
        <v>5.1210000000000004</v>
      </c>
      <c r="H487" s="4">
        <f t="shared" si="21"/>
        <v>6.239611024768929E-2</v>
      </c>
      <c r="I487" s="4">
        <f t="shared" si="22"/>
        <v>3.3820391858528365</v>
      </c>
      <c r="J487" s="4">
        <f t="shared" si="22"/>
        <v>-275.18817812188792</v>
      </c>
      <c r="K487" s="4">
        <f t="shared" si="23"/>
        <v>1078.969886813315</v>
      </c>
    </row>
    <row r="488" spans="1:11" x14ac:dyDescent="0.2">
      <c r="A488">
        <v>115</v>
      </c>
      <c r="B488">
        <v>347.89</v>
      </c>
      <c r="C488">
        <v>4.8760000000000003</v>
      </c>
      <c r="D488">
        <v>4.8040000000000003</v>
      </c>
      <c r="E488">
        <v>4.99</v>
      </c>
      <c r="F488">
        <v>4.6550000000000002</v>
      </c>
      <c r="G488">
        <v>5.0579999999999998</v>
      </c>
      <c r="H488" s="4">
        <f t="shared" si="21"/>
        <v>6.295978344533143E-2</v>
      </c>
      <c r="I488" s="4">
        <f t="shared" si="22"/>
        <v>3.3361744894991885</v>
      </c>
      <c r="J488" s="4">
        <f t="shared" si="22"/>
        <v>-278.32216490797367</v>
      </c>
      <c r="K488" s="4">
        <f t="shared" si="23"/>
        <v>1075.0625243180434</v>
      </c>
    </row>
    <row r="489" spans="1:11" x14ac:dyDescent="0.2">
      <c r="A489">
        <v>116</v>
      </c>
      <c r="B489">
        <v>350.61</v>
      </c>
      <c r="C489">
        <v>4.8179999999999996</v>
      </c>
      <c r="D489">
        <v>4.7460000000000004</v>
      </c>
      <c r="E489">
        <v>4.9359999999999999</v>
      </c>
      <c r="F489">
        <v>4.5979999999999999</v>
      </c>
      <c r="G489">
        <v>4.9930000000000003</v>
      </c>
      <c r="H489" s="4">
        <f t="shared" si="21"/>
        <v>6.3515812526914628E-2</v>
      </c>
      <c r="I489" s="4">
        <f t="shared" si="22"/>
        <v>3.2897874620145262</v>
      </c>
      <c r="J489" s="4">
        <f t="shared" si="22"/>
        <v>-281.29935751142199</v>
      </c>
      <c r="K489" s="4">
        <f t="shared" si="23"/>
        <v>1070.5801217135061</v>
      </c>
    </row>
    <row r="490" spans="1:11" x14ac:dyDescent="0.2">
      <c r="A490">
        <v>117</v>
      </c>
      <c r="B490">
        <v>353.3</v>
      </c>
      <c r="C490">
        <v>4.766</v>
      </c>
      <c r="D490">
        <v>4.6929999999999996</v>
      </c>
      <c r="E490">
        <v>4.8840000000000003</v>
      </c>
      <c r="F490">
        <v>4.5439999999999996</v>
      </c>
      <c r="G490">
        <v>4.9429999999999996</v>
      </c>
      <c r="H490" s="4">
        <f t="shared" si="21"/>
        <v>6.4064110437250382E-2</v>
      </c>
      <c r="I490" s="4">
        <f t="shared" si="22"/>
        <v>3.2429042357626225</v>
      </c>
      <c r="J490" s="4">
        <f t="shared" si="22"/>
        <v>-284.12329266813697</v>
      </c>
      <c r="K490" s="4">
        <f t="shared" si="23"/>
        <v>1067.1507065676315</v>
      </c>
    </row>
    <row r="491" spans="1:11" x14ac:dyDescent="0.2">
      <c r="A491">
        <v>118</v>
      </c>
      <c r="B491">
        <v>355.95</v>
      </c>
      <c r="C491">
        <v>4.7140000000000004</v>
      </c>
      <c r="D491">
        <v>4.6379999999999999</v>
      </c>
      <c r="E491">
        <v>4.8330000000000002</v>
      </c>
      <c r="F491">
        <v>4.49</v>
      </c>
      <c r="G491">
        <v>4.8970000000000002</v>
      </c>
      <c r="H491" s="4">
        <f t="shared" si="21"/>
        <v>6.4604594476544153E-2</v>
      </c>
      <c r="I491" s="4">
        <f t="shared" si="22"/>
        <v>3.1955503536512664</v>
      </c>
      <c r="J491" s="4">
        <f t="shared" si="22"/>
        <v>-286.79761138261654</v>
      </c>
      <c r="K491" s="4">
        <f t="shared" si="23"/>
        <v>1063.4244867135203</v>
      </c>
    </row>
    <row r="492" spans="1:11" x14ac:dyDescent="0.2">
      <c r="A492">
        <v>119</v>
      </c>
      <c r="B492">
        <v>358.56</v>
      </c>
      <c r="C492">
        <v>4.6589999999999998</v>
      </c>
      <c r="D492">
        <v>4.5830000000000002</v>
      </c>
      <c r="E492">
        <v>4.782</v>
      </c>
      <c r="F492">
        <v>4.431</v>
      </c>
      <c r="G492">
        <v>4.8380000000000001</v>
      </c>
      <c r="H492" s="4">
        <f t="shared" si="21"/>
        <v>6.5137186202152697E-2</v>
      </c>
      <c r="I492" s="4">
        <f t="shared" si="22"/>
        <v>3.1477507517541636</v>
      </c>
      <c r="J492" s="4">
        <f t="shared" si="22"/>
        <v>-289.32604871412252</v>
      </c>
      <c r="K492" s="4">
        <f t="shared" si="23"/>
        <v>1058.7236887757526</v>
      </c>
    </row>
    <row r="493" spans="1:11" x14ac:dyDescent="0.2">
      <c r="A493">
        <v>120</v>
      </c>
      <c r="B493">
        <v>361.13</v>
      </c>
      <c r="C493">
        <v>4.6050000000000004</v>
      </c>
      <c r="D493">
        <v>4.5270000000000001</v>
      </c>
      <c r="E493">
        <v>4.7320000000000002</v>
      </c>
      <c r="F493">
        <v>4.3840000000000003</v>
      </c>
      <c r="G493">
        <v>4.7770000000000001</v>
      </c>
      <c r="H493" s="4">
        <f t="shared" si="21"/>
        <v>6.5661811327445058E-2</v>
      </c>
      <c r="I493" s="4">
        <f t="shared" si="22"/>
        <v>3.0995297436351432</v>
      </c>
      <c r="J493" s="4">
        <f t="shared" si="22"/>
        <v>-291.71242376768714</v>
      </c>
      <c r="K493" s="4">
        <f t="shared" si="23"/>
        <v>1053.953094325946</v>
      </c>
    </row>
    <row r="494" spans="1:11" x14ac:dyDescent="0.2">
      <c r="A494">
        <v>121</v>
      </c>
      <c r="B494">
        <v>363.66</v>
      </c>
      <c r="C494">
        <v>4.5529999999999999</v>
      </c>
      <c r="D494">
        <v>4.4729999999999999</v>
      </c>
      <c r="E494">
        <v>4.6820000000000004</v>
      </c>
      <c r="F494">
        <v>4.3319999999999999</v>
      </c>
      <c r="G494">
        <v>4.7229999999999999</v>
      </c>
      <c r="H494" s="4">
        <f t="shared" si="21"/>
        <v>6.6178399618050915E-2</v>
      </c>
      <c r="I494" s="4">
        <f t="shared" si="22"/>
        <v>3.0509110063405287</v>
      </c>
      <c r="J494" s="4">
        <f t="shared" si="22"/>
        <v>-293.96062968412019</v>
      </c>
      <c r="K494" s="4">
        <f t="shared" si="23"/>
        <v>1049.3521713753048</v>
      </c>
    </row>
    <row r="495" spans="1:11" x14ac:dyDescent="0.2">
      <c r="A495">
        <v>122</v>
      </c>
      <c r="B495">
        <v>366.16</v>
      </c>
      <c r="C495">
        <v>4.4969999999999999</v>
      </c>
      <c r="D495">
        <v>4.4130000000000003</v>
      </c>
      <c r="E495">
        <v>4.6280000000000001</v>
      </c>
      <c r="F495">
        <v>4.2789999999999999</v>
      </c>
      <c r="G495">
        <v>4.6689999999999996</v>
      </c>
      <c r="H495" s="4">
        <f t="shared" si="21"/>
        <v>6.6686884785774336E-2</v>
      </c>
      <c r="I495" s="4">
        <f t="shared" si="22"/>
        <v>3.001917568059842</v>
      </c>
      <c r="J495" s="4">
        <f t="shared" si="22"/>
        <v>-296.07462396175066</v>
      </c>
      <c r="K495" s="4">
        <f t="shared" si="23"/>
        <v>1043.5706777839562</v>
      </c>
    </row>
    <row r="496" spans="1:11" x14ac:dyDescent="0.2">
      <c r="A496">
        <v>123</v>
      </c>
      <c r="B496">
        <v>368.61</v>
      </c>
      <c r="C496">
        <v>4.4370000000000003</v>
      </c>
      <c r="D496">
        <v>4.3529999999999998</v>
      </c>
      <c r="E496">
        <v>4.569</v>
      </c>
      <c r="F496">
        <v>4.2240000000000002</v>
      </c>
      <c r="G496">
        <v>4.5999999999999996</v>
      </c>
      <c r="H496" s="4">
        <f t="shared" si="21"/>
        <v>6.7187204380450977E-2</v>
      </c>
      <c r="I496" s="4">
        <f t="shared" si="22"/>
        <v>2.9525717973995502</v>
      </c>
      <c r="J496" s="4">
        <f t="shared" si="22"/>
        <v>-298.05841882513118</v>
      </c>
      <c r="K496" s="4">
        <f t="shared" si="23"/>
        <v>1036.5365544996992</v>
      </c>
    </row>
    <row r="497" spans="1:11" x14ac:dyDescent="0.2">
      <c r="A497">
        <v>124</v>
      </c>
      <c r="B497">
        <v>371.02</v>
      </c>
      <c r="C497">
        <v>4.3730000000000002</v>
      </c>
      <c r="D497">
        <v>4.2919999999999998</v>
      </c>
      <c r="E497">
        <v>4.5090000000000003</v>
      </c>
      <c r="F497">
        <v>4.1680000000000001</v>
      </c>
      <c r="G497">
        <v>4.5229999999999997</v>
      </c>
      <c r="H497" s="4">
        <f t="shared" si="21"/>
        <v>6.7679299680017568E-2</v>
      </c>
      <c r="I497" s="4">
        <f t="shared" si="22"/>
        <v>2.9028953942620284</v>
      </c>
      <c r="J497" s="4">
        <f t="shared" si="22"/>
        <v>-299.91607188750714</v>
      </c>
      <c r="K497" s="4">
        <f t="shared" si="23"/>
        <v>1028.2645872541777</v>
      </c>
    </row>
    <row r="498" spans="1:11" x14ac:dyDescent="0.2">
      <c r="A498">
        <v>125</v>
      </c>
      <c r="B498">
        <v>373.39</v>
      </c>
      <c r="C498">
        <v>4.3049999999999997</v>
      </c>
      <c r="D498">
        <v>4.2240000000000002</v>
      </c>
      <c r="E498">
        <v>4.4450000000000003</v>
      </c>
      <c r="F498">
        <v>4.1059999999999999</v>
      </c>
      <c r="G498">
        <v>4.4450000000000003</v>
      </c>
      <c r="H498" s="4">
        <f t="shared" si="21"/>
        <v>6.816311557906124E-2</v>
      </c>
      <c r="I498" s="4">
        <f t="shared" si="22"/>
        <v>2.8529093822807772</v>
      </c>
      <c r="J498" s="4">
        <f t="shared" si="22"/>
        <v>-301.65167704210296</v>
      </c>
      <c r="K498" s="4">
        <f t="shared" si="23"/>
        <v>1018.7413148840782</v>
      </c>
    </row>
    <row r="499" spans="1:11" x14ac:dyDescent="0.2">
      <c r="A499">
        <v>126</v>
      </c>
      <c r="B499">
        <v>375.72</v>
      </c>
      <c r="C499">
        <v>4.2329999999999997</v>
      </c>
      <c r="D499">
        <v>4.1559999999999997</v>
      </c>
      <c r="E499">
        <v>4.3780000000000001</v>
      </c>
      <c r="F499">
        <v>4.04</v>
      </c>
      <c r="G499">
        <v>4.3609999999999998</v>
      </c>
      <c r="H499" s="4">
        <f t="shared" si="21"/>
        <v>6.8638600476108036E-2</v>
      </c>
      <c r="I499" s="4">
        <f t="shared" si="22"/>
        <v>2.80263410277376</v>
      </c>
      <c r="J499" s="4">
        <f t="shared" si="22"/>
        <v>-303.26935558522285</v>
      </c>
      <c r="K499" s="4">
        <f t="shared" si="23"/>
        <v>1007.953884640248</v>
      </c>
    </row>
    <row r="500" spans="1:11" x14ac:dyDescent="0.2">
      <c r="A500">
        <v>127</v>
      </c>
      <c r="B500">
        <v>378.01</v>
      </c>
      <c r="C500">
        <v>4.1550000000000002</v>
      </c>
      <c r="D500">
        <v>4.0810000000000004</v>
      </c>
      <c r="E500">
        <v>4.3070000000000004</v>
      </c>
      <c r="F500">
        <v>3.9620000000000002</v>
      </c>
      <c r="G500">
        <v>4.2709999999999999</v>
      </c>
      <c r="H500" s="4">
        <f t="shared" si="21"/>
        <v>6.9105706159903663E-2</v>
      </c>
      <c r="I500" s="4">
        <f t="shared" si="22"/>
        <v>2.7520892101762229</v>
      </c>
      <c r="J500" s="4">
        <f t="shared" si="22"/>
        <v>-304.77324764410787</v>
      </c>
      <c r="K500" s="4">
        <f t="shared" si="23"/>
        <v>995.41091336056706</v>
      </c>
    </row>
    <row r="501" spans="1:11" x14ac:dyDescent="0.2">
      <c r="A501">
        <v>128</v>
      </c>
      <c r="B501">
        <v>380.26</v>
      </c>
      <c r="C501">
        <v>4.0709999999999997</v>
      </c>
      <c r="D501">
        <v>4.0019999999999998</v>
      </c>
      <c r="E501">
        <v>4.2270000000000003</v>
      </c>
      <c r="F501">
        <v>3.8809999999999998</v>
      </c>
      <c r="G501">
        <v>4.1749999999999998</v>
      </c>
      <c r="H501" s="4">
        <f t="shared" si="21"/>
        <v>6.9564387694933033E-2</v>
      </c>
      <c r="I501" s="4">
        <f t="shared" si="22"/>
        <v>2.7012936689022049</v>
      </c>
      <c r="J501" s="4">
        <f t="shared" si="22"/>
        <v>-306.16750386758264</v>
      </c>
      <c r="K501" s="4">
        <f t="shared" si="23"/>
        <v>981.09220930006506</v>
      </c>
    </row>
    <row r="502" spans="1:11" x14ac:dyDescent="0.2">
      <c r="A502">
        <v>129</v>
      </c>
      <c r="B502">
        <v>382.47</v>
      </c>
      <c r="C502">
        <v>3.9870000000000001</v>
      </c>
      <c r="D502">
        <v>3.9180000000000001</v>
      </c>
      <c r="E502">
        <v>4.1459999999999999</v>
      </c>
      <c r="F502">
        <v>3.7949999999999999</v>
      </c>
      <c r="G502">
        <v>4.0890000000000004</v>
      </c>
      <c r="H502" s="4">
        <f t="shared" si="21"/>
        <v>7.0014603306416734E-2</v>
      </c>
      <c r="I502" s="4">
        <f t="shared" si="22"/>
        <v>2.6502657515909411</v>
      </c>
      <c r="J502" s="4">
        <f t="shared" si="22"/>
        <v>-307.45627744543924</v>
      </c>
      <c r="K502" s="4">
        <f t="shared" si="23"/>
        <v>966.43286936114032</v>
      </c>
    </row>
    <row r="503" spans="1:11" x14ac:dyDescent="0.2">
      <c r="A503">
        <v>130</v>
      </c>
      <c r="B503">
        <v>384.63</v>
      </c>
      <c r="C503">
        <v>3.895</v>
      </c>
      <c r="D503">
        <v>3.8290000000000002</v>
      </c>
      <c r="E503">
        <v>4.056</v>
      </c>
      <c r="F503">
        <v>3.7029999999999998</v>
      </c>
      <c r="G503">
        <v>3.9940000000000002</v>
      </c>
      <c r="H503" s="4">
        <f t="shared" si="21"/>
        <v>7.0456314265015224E-2</v>
      </c>
      <c r="I503" s="4">
        <f t="shared" si="22"/>
        <v>2.5990230386833679</v>
      </c>
      <c r="J503" s="4">
        <f t="shared" si="22"/>
        <v>-308.64371641159408</v>
      </c>
      <c r="K503" s="4">
        <f t="shared" si="23"/>
        <v>949.46442656451325</v>
      </c>
    </row>
    <row r="504" spans="1:11" x14ac:dyDescent="0.2">
      <c r="A504">
        <v>131</v>
      </c>
      <c r="B504">
        <v>386.76</v>
      </c>
      <c r="C504">
        <v>3.7970000000000002</v>
      </c>
      <c r="D504">
        <v>3.7309999999999999</v>
      </c>
      <c r="E504">
        <v>3.96</v>
      </c>
      <c r="F504">
        <v>3.605</v>
      </c>
      <c r="G504">
        <v>3.8919999999999999</v>
      </c>
      <c r="H504" s="4">
        <f t="shared" si="21"/>
        <v>7.0889484771462452E-2</v>
      </c>
      <c r="I504" s="4">
        <f t="shared" si="22"/>
        <v>2.5475824192814356</v>
      </c>
      <c r="J504" s="4">
        <f t="shared" si="22"/>
        <v>-309.73395631694876</v>
      </c>
      <c r="K504" s="4">
        <f t="shared" si="23"/>
        <v>930.70110495393465</v>
      </c>
    </row>
    <row r="505" spans="1:11" x14ac:dyDescent="0.2">
      <c r="A505">
        <v>132</v>
      </c>
      <c r="B505">
        <v>388.84</v>
      </c>
      <c r="C505">
        <v>3.6920000000000002</v>
      </c>
      <c r="D505">
        <v>3.6280000000000001</v>
      </c>
      <c r="E505">
        <v>3.859</v>
      </c>
      <c r="F505">
        <v>3.5019999999999998</v>
      </c>
      <c r="G505">
        <v>3.78</v>
      </c>
      <c r="H505" s="4">
        <f t="shared" si="21"/>
        <v>7.1314081841342691E-2</v>
      </c>
      <c r="I505" s="4">
        <f t="shared" si="22"/>
        <v>2.4959600932286108</v>
      </c>
      <c r="J505" s="4">
        <f t="shared" si="22"/>
        <v>-310.73111316703984</v>
      </c>
      <c r="K505" s="4">
        <f t="shared" si="23"/>
        <v>909.83095284361605</v>
      </c>
    </row>
    <row r="506" spans="1:11" x14ac:dyDescent="0.2">
      <c r="A506">
        <v>133</v>
      </c>
      <c r="B506">
        <v>390.88</v>
      </c>
      <c r="C506">
        <v>3.5830000000000002</v>
      </c>
      <c r="D506">
        <v>3.52</v>
      </c>
      <c r="E506">
        <v>3.754</v>
      </c>
      <c r="F506">
        <v>3.3959999999999999</v>
      </c>
      <c r="G506">
        <v>3.6640000000000001</v>
      </c>
      <c r="H506" s="4">
        <f t="shared" si="21"/>
        <v>7.1730075190214126E-2</v>
      </c>
      <c r="I506" s="4">
        <f t="shared" si="22"/>
        <v>2.4441715743674375</v>
      </c>
      <c r="J506" s="4">
        <f t="shared" si="22"/>
        <v>-311.6392767723575</v>
      </c>
      <c r="K506" s="4">
        <f t="shared" si="23"/>
        <v>887.60213585988265</v>
      </c>
    </row>
    <row r="507" spans="1:11" x14ac:dyDescent="0.2">
      <c r="A507">
        <v>134</v>
      </c>
      <c r="B507">
        <v>392.87</v>
      </c>
      <c r="C507">
        <v>3.47</v>
      </c>
      <c r="D507">
        <v>3.41</v>
      </c>
      <c r="E507">
        <v>3.64</v>
      </c>
      <c r="F507">
        <v>3.2839999999999998</v>
      </c>
      <c r="G507">
        <v>3.544</v>
      </c>
      <c r="H507" s="4">
        <f t="shared" si="21"/>
        <v>7.2137437119275366E-2</v>
      </c>
      <c r="I507" s="4">
        <f t="shared" si="22"/>
        <v>2.3922316949053779</v>
      </c>
      <c r="J507" s="4">
        <f t="shared" si="22"/>
        <v>-312.46250434946444</v>
      </c>
      <c r="K507" s="4">
        <f t="shared" si="23"/>
        <v>863.98543744770814</v>
      </c>
    </row>
    <row r="508" spans="1:11" x14ac:dyDescent="0.2">
      <c r="A508">
        <v>135</v>
      </c>
      <c r="B508">
        <v>394.83</v>
      </c>
      <c r="C508">
        <v>3.3540000000000001</v>
      </c>
      <c r="D508">
        <v>3.2989999999999999</v>
      </c>
      <c r="E508">
        <v>3.528</v>
      </c>
      <c r="F508">
        <v>3.169</v>
      </c>
      <c r="G508">
        <v>3.4209999999999998</v>
      </c>
      <c r="H508" s="4">
        <f t="shared" si="21"/>
        <v>7.2536142401759596E-2</v>
      </c>
      <c r="I508" s="4">
        <f t="shared" si="22"/>
        <v>2.3401546108471338</v>
      </c>
      <c r="J508" s="4">
        <f t="shared" si="22"/>
        <v>-313.20481456076357</v>
      </c>
      <c r="K508" s="4">
        <f t="shared" si="23"/>
        <v>839.26919521825494</v>
      </c>
    </row>
    <row r="509" spans="1:11" x14ac:dyDescent="0.2">
      <c r="A509">
        <v>136</v>
      </c>
      <c r="B509">
        <v>396.74</v>
      </c>
      <c r="C509">
        <v>3.2360000000000002</v>
      </c>
      <c r="D509">
        <v>3.1850000000000001</v>
      </c>
      <c r="E509">
        <v>3.4089999999999998</v>
      </c>
      <c r="F509">
        <v>3.05</v>
      </c>
      <c r="G509">
        <v>3.3</v>
      </c>
      <c r="H509" s="4">
        <f t="shared" si="21"/>
        <v>7.2926168170234118E-2</v>
      </c>
      <c r="I509" s="4">
        <f t="shared" si="22"/>
        <v>2.2879538084203399</v>
      </c>
      <c r="J509" s="4">
        <f t="shared" si="22"/>
        <v>-313.87018179607207</v>
      </c>
      <c r="K509" s="4">
        <f t="shared" si="23"/>
        <v>813.65928131327087</v>
      </c>
    </row>
    <row r="510" spans="1:11" x14ac:dyDescent="0.2">
      <c r="A510">
        <v>137</v>
      </c>
      <c r="B510">
        <v>398.61</v>
      </c>
      <c r="C510">
        <v>3.113</v>
      </c>
      <c r="D510">
        <v>3.0649999999999999</v>
      </c>
      <c r="E510">
        <v>3.2909999999999999</v>
      </c>
      <c r="F510">
        <v>2.9279999999999999</v>
      </c>
      <c r="G510">
        <v>3.17</v>
      </c>
      <c r="H510" s="4">
        <f t="shared" si="21"/>
        <v>7.3307493804970841E-2</v>
      </c>
      <c r="I510" s="4">
        <f t="shared" si="22"/>
        <v>2.2356421114543279</v>
      </c>
      <c r="J510" s="4">
        <f t="shared" si="22"/>
        <v>-314.46253086686585</v>
      </c>
      <c r="K510" s="4">
        <f t="shared" si="23"/>
        <v>786.42152363213575</v>
      </c>
    </row>
    <row r="511" spans="1:11" x14ac:dyDescent="0.2">
      <c r="A511">
        <v>138</v>
      </c>
      <c r="B511">
        <v>400.43</v>
      </c>
      <c r="C511">
        <v>2.992</v>
      </c>
      <c r="D511">
        <v>2.9460000000000002</v>
      </c>
      <c r="E511">
        <v>3.1709999999999998</v>
      </c>
      <c r="F511">
        <v>2.8050000000000002</v>
      </c>
      <c r="G511">
        <v>3.048</v>
      </c>
      <c r="H511" s="4">
        <f t="shared" si="21"/>
        <v>7.3680100823546563E-2</v>
      </c>
      <c r="I511" s="4">
        <f t="shared" si="22"/>
        <v>2.1832316896431836</v>
      </c>
      <c r="J511" s="4">
        <f t="shared" si="22"/>
        <v>-314.98573200028358</v>
      </c>
      <c r="K511" s="4">
        <f t="shared" si="23"/>
        <v>759.30503049847687</v>
      </c>
    </row>
    <row r="512" spans="1:11" x14ac:dyDescent="0.2">
      <c r="A512">
        <v>139</v>
      </c>
      <c r="B512">
        <v>402.22</v>
      </c>
      <c r="C512">
        <v>2.867</v>
      </c>
      <c r="D512">
        <v>2.82</v>
      </c>
      <c r="E512">
        <v>3.0449999999999999</v>
      </c>
      <c r="F512">
        <v>2.677</v>
      </c>
      <c r="G512">
        <v>2.9249999999999998</v>
      </c>
      <c r="H512" s="4">
        <f t="shared" si="21"/>
        <v>7.4043972771820427E-2</v>
      </c>
      <c r="I512" s="4">
        <f t="shared" si="22"/>
        <v>2.1307340676431363</v>
      </c>
      <c r="J512" s="4">
        <f t="shared" si="22"/>
        <v>-315.44359615387486</v>
      </c>
      <c r="K512" s="4">
        <f t="shared" si="23"/>
        <v>730.83516442707457</v>
      </c>
    </row>
    <row r="513" spans="1:11" x14ac:dyDescent="0.2">
      <c r="A513">
        <v>140</v>
      </c>
      <c r="B513">
        <v>403.96</v>
      </c>
      <c r="C513">
        <v>2.742</v>
      </c>
      <c r="D513">
        <v>2.6970000000000001</v>
      </c>
      <c r="E513">
        <v>2.9209999999999998</v>
      </c>
      <c r="F513">
        <v>2.5499999999999998</v>
      </c>
      <c r="G513">
        <v>2.8029999999999999</v>
      </c>
      <c r="H513" s="4">
        <f t="shared" si="21"/>
        <v>7.4399095116427616E-2</v>
      </c>
      <c r="I513" s="4">
        <f t="shared" si="22"/>
        <v>2.0781601349508239</v>
      </c>
      <c r="J513" s="4">
        <f t="shared" si="22"/>
        <v>-315.83987069905282</v>
      </c>
      <c r="K513" s="4">
        <f t="shared" si="23"/>
        <v>701.9947994821772</v>
      </c>
    </row>
    <row r="514" spans="1:11" x14ac:dyDescent="0.2">
      <c r="A514">
        <v>141</v>
      </c>
      <c r="B514">
        <v>405.66</v>
      </c>
      <c r="C514">
        <v>2.6160000000000001</v>
      </c>
      <c r="D514">
        <v>2.5720000000000001</v>
      </c>
      <c r="E514">
        <v>2.7909999999999999</v>
      </c>
      <c r="F514">
        <v>2.4220000000000002</v>
      </c>
      <c r="G514">
        <v>2.6779999999999999</v>
      </c>
      <c r="H514" s="4">
        <f t="shared" si="21"/>
        <v>7.474545513891942E-2</v>
      </c>
      <c r="I514" s="4">
        <f t="shared" si="22"/>
        <v>2.0255201565009817</v>
      </c>
      <c r="J514" s="4">
        <f t="shared" si="22"/>
        <v>-316.17823536833623</v>
      </c>
      <c r="K514" s="4">
        <f t="shared" si="23"/>
        <v>672.55531136747231</v>
      </c>
    </row>
    <row r="515" spans="1:11" x14ac:dyDescent="0.2">
      <c r="A515">
        <v>142</v>
      </c>
      <c r="B515">
        <v>407.31</v>
      </c>
      <c r="C515">
        <v>2.4900000000000002</v>
      </c>
      <c r="D515">
        <v>2.4449999999999998</v>
      </c>
      <c r="E515">
        <v>2.6629999999999998</v>
      </c>
      <c r="F515">
        <v>2.2919999999999998</v>
      </c>
      <c r="G515">
        <v>2.5590000000000002</v>
      </c>
      <c r="H515" s="4">
        <f t="shared" si="21"/>
        <v>7.5083041831669584E-2</v>
      </c>
      <c r="I515" s="4">
        <f t="shared" si="22"/>
        <v>1.9728237839395923</v>
      </c>
      <c r="J515" s="4">
        <f t="shared" si="22"/>
        <v>-316.46229853832256</v>
      </c>
      <c r="K515" s="4">
        <f t="shared" si="23"/>
        <v>642.76541472188217</v>
      </c>
    </row>
    <row r="516" spans="1:11" x14ac:dyDescent="0.2">
      <c r="A516">
        <v>143</v>
      </c>
      <c r="B516">
        <v>408.92</v>
      </c>
      <c r="C516">
        <v>2.363</v>
      </c>
      <c r="D516">
        <v>2.3210000000000002</v>
      </c>
      <c r="E516">
        <v>2.5339999999999998</v>
      </c>
      <c r="F516">
        <v>2.16</v>
      </c>
      <c r="G516">
        <v>2.4369999999999998</v>
      </c>
      <c r="H516" s="4">
        <f t="shared" si="21"/>
        <v>7.5411845795659516E-2</v>
      </c>
      <c r="I516" s="4">
        <f t="shared" si="22"/>
        <v>1.9200800675165386</v>
      </c>
      <c r="J516" s="4">
        <f t="shared" si="22"/>
        <v>-316.69559382840885</v>
      </c>
      <c r="K516" s="4">
        <f t="shared" si="23"/>
        <v>612.39291081589795</v>
      </c>
    </row>
    <row r="517" spans="1:11" x14ac:dyDescent="0.2">
      <c r="A517">
        <v>144</v>
      </c>
      <c r="B517">
        <v>410.49</v>
      </c>
      <c r="C517">
        <v>2.2349999999999999</v>
      </c>
      <c r="D517">
        <v>2.1960000000000002</v>
      </c>
      <c r="E517">
        <v>2.4060000000000001</v>
      </c>
      <c r="F517">
        <v>2.0289999999999999</v>
      </c>
      <c r="G517">
        <v>2.31</v>
      </c>
      <c r="H517" s="4">
        <f t="shared" si="21"/>
        <v>7.5731859140245605E-2</v>
      </c>
      <c r="I517" s="4">
        <f t="shared" si="22"/>
        <v>1.8672974685451371</v>
      </c>
      <c r="J517" s="4">
        <f t="shared" si="22"/>
        <v>-316.88157695430874</v>
      </c>
      <c r="K517" s="4">
        <f t="shared" si="23"/>
        <v>581.44439714057864</v>
      </c>
    </row>
    <row r="518" spans="1:11" x14ac:dyDescent="0.2">
      <c r="A518">
        <v>145</v>
      </c>
      <c r="B518">
        <v>412.02</v>
      </c>
      <c r="C518">
        <v>2.1110000000000002</v>
      </c>
      <c r="D518">
        <v>2.0710000000000002</v>
      </c>
      <c r="E518">
        <v>2.282</v>
      </c>
      <c r="F518">
        <v>1.901</v>
      </c>
      <c r="G518">
        <v>2.19</v>
      </c>
      <c r="H518" s="4">
        <f t="shared" si="21"/>
        <v>7.6043075385003128E-2</v>
      </c>
      <c r="I518" s="4">
        <f t="shared" si="22"/>
        <v>1.8144838723860857</v>
      </c>
      <c r="J518" s="4">
        <f t="shared" si="22"/>
        <v>-317.02362287833188</v>
      </c>
      <c r="K518" s="4">
        <f t="shared" si="23"/>
        <v>551.23224205427107</v>
      </c>
    </row>
    <row r="519" spans="1:11" x14ac:dyDescent="0.2">
      <c r="A519">
        <v>146</v>
      </c>
      <c r="B519">
        <v>413.5</v>
      </c>
      <c r="C519">
        <v>1.99</v>
      </c>
      <c r="D519">
        <v>1.9470000000000001</v>
      </c>
      <c r="E519">
        <v>2.1589999999999998</v>
      </c>
      <c r="F519">
        <v>1.776</v>
      </c>
      <c r="G519">
        <v>2.0760000000000001</v>
      </c>
      <c r="H519" s="4">
        <f t="shared" si="21"/>
        <v>7.6345489363734143E-2</v>
      </c>
      <c r="I519" s="4">
        <f t="shared" si="22"/>
        <v>1.7616466019063637</v>
      </c>
      <c r="J519" s="4">
        <f t="shared" si="22"/>
        <v>-317.12502325242923</v>
      </c>
      <c r="K519" s="4">
        <f t="shared" si="23"/>
        <v>521.50283191652613</v>
      </c>
    </row>
    <row r="520" spans="1:11" x14ac:dyDescent="0.2">
      <c r="A520">
        <v>147</v>
      </c>
      <c r="B520">
        <v>414.94</v>
      </c>
      <c r="C520">
        <v>1.867</v>
      </c>
      <c r="D520">
        <v>1.8220000000000001</v>
      </c>
      <c r="E520">
        <v>2.0339999999999998</v>
      </c>
      <c r="F520">
        <v>1.655</v>
      </c>
      <c r="G520">
        <v>1.956</v>
      </c>
      <c r="H520" s="4">
        <f t="shared" si="21"/>
        <v>7.6639097130718536E-2</v>
      </c>
      <c r="I520" s="4">
        <f t="shared" si="22"/>
        <v>1.7087924313642922</v>
      </c>
      <c r="J520" s="4">
        <f t="shared" si="22"/>
        <v>-317.18898405608263</v>
      </c>
      <c r="K520" s="4">
        <f t="shared" si="23"/>
        <v>490.97310365108831</v>
      </c>
    </row>
    <row r="521" spans="1:11" x14ac:dyDescent="0.2">
      <c r="A521">
        <v>148</v>
      </c>
      <c r="B521">
        <v>416.33</v>
      </c>
      <c r="C521">
        <v>1.744</v>
      </c>
      <c r="D521">
        <v>1.702</v>
      </c>
      <c r="E521">
        <v>1.909</v>
      </c>
      <c r="F521">
        <v>1.534</v>
      </c>
      <c r="G521">
        <v>1.8320000000000001</v>
      </c>
      <c r="H521" s="4">
        <f t="shared" si="21"/>
        <v>7.6923895869279252E-2</v>
      </c>
      <c r="I521" s="4">
        <f t="shared" si="22"/>
        <v>1.6559276006882784</v>
      </c>
      <c r="J521" s="4">
        <f t="shared" si="22"/>
        <v>-317.21862355993392</v>
      </c>
      <c r="K521" s="4">
        <f t="shared" si="23"/>
        <v>460.16360627392345</v>
      </c>
    </row>
    <row r="522" spans="1:11" x14ac:dyDescent="0.2">
      <c r="A522">
        <v>149</v>
      </c>
      <c r="B522">
        <v>417.69</v>
      </c>
      <c r="C522">
        <v>1.629</v>
      </c>
      <c r="D522">
        <v>1.589</v>
      </c>
      <c r="E522">
        <v>1.7889999999999999</v>
      </c>
      <c r="F522">
        <v>1.421</v>
      </c>
      <c r="G522">
        <v>1.7170000000000001</v>
      </c>
      <c r="H522" s="4">
        <f t="shared" si="21"/>
        <v>7.7199883802727298E-2</v>
      </c>
      <c r="I522" s="4">
        <f t="shared" si="22"/>
        <v>1.6030578300949561</v>
      </c>
      <c r="J522" s="4">
        <f t="shared" si="22"/>
        <v>-317.21697044528872</v>
      </c>
      <c r="K522" s="4">
        <f t="shared" si="23"/>
        <v>431.22431698902648</v>
      </c>
    </row>
    <row r="523" spans="1:11" x14ac:dyDescent="0.2">
      <c r="A523">
        <v>150</v>
      </c>
      <c r="B523">
        <v>419</v>
      </c>
      <c r="C523">
        <v>1.516</v>
      </c>
      <c r="D523">
        <v>1.4750000000000001</v>
      </c>
      <c r="E523">
        <v>1.677</v>
      </c>
      <c r="F523">
        <v>1.3080000000000001</v>
      </c>
      <c r="G523">
        <v>1.6040000000000001</v>
      </c>
      <c r="H523" s="4">
        <f t="shared" si="21"/>
        <v>7.7467060107743124E-2</v>
      </c>
      <c r="I523" s="4">
        <f t="shared" si="22"/>
        <v>1.5501883350207413</v>
      </c>
      <c r="J523" s="4">
        <f t="shared" si="22"/>
        <v>-317.18696220739417</v>
      </c>
      <c r="K523" s="4">
        <f t="shared" si="23"/>
        <v>402.56990495975055</v>
      </c>
    </row>
    <row r="524" spans="1:11" x14ac:dyDescent="0.2">
      <c r="A524">
        <v>151</v>
      </c>
      <c r="B524">
        <v>420.26</v>
      </c>
      <c r="C524">
        <v>1.4059999999999999</v>
      </c>
      <c r="D524">
        <v>1.365</v>
      </c>
      <c r="E524">
        <v>1.57</v>
      </c>
      <c r="F524">
        <v>1.2</v>
      </c>
      <c r="G524">
        <v>1.49</v>
      </c>
      <c r="H524" s="4">
        <f t="shared" si="21"/>
        <v>7.7725424830246581E-2</v>
      </c>
      <c r="I524" s="4">
        <f t="shared" si="22"/>
        <v>1.4973238413195089</v>
      </c>
      <c r="J524" s="4">
        <f t="shared" si="22"/>
        <v>-317.13144370959515</v>
      </c>
      <c r="K524" s="4">
        <f t="shared" si="23"/>
        <v>374.48243986386888</v>
      </c>
    </row>
    <row r="525" spans="1:11" x14ac:dyDescent="0.2">
      <c r="A525">
        <v>152</v>
      </c>
      <c r="B525">
        <v>421.49</v>
      </c>
      <c r="C525">
        <v>1.3029999999999999</v>
      </c>
      <c r="D525">
        <v>1.2649999999999999</v>
      </c>
      <c r="E525">
        <v>1.4710000000000001</v>
      </c>
      <c r="F525">
        <v>1.1020000000000001</v>
      </c>
      <c r="G525">
        <v>1.3740000000000001</v>
      </c>
      <c r="H525" s="4">
        <f t="shared" si="21"/>
        <v>7.7974978803799833E-2</v>
      </c>
      <c r="I525" s="4">
        <f t="shared" si="22"/>
        <v>1.4444686007012431</v>
      </c>
      <c r="J525" s="4">
        <f t="shared" si="22"/>
        <v>-317.05316597530066</v>
      </c>
      <c r="K525" s="4">
        <f t="shared" si="23"/>
        <v>348.06453294005593</v>
      </c>
    </row>
    <row r="526" spans="1:11" x14ac:dyDescent="0.2">
      <c r="A526">
        <v>153</v>
      </c>
      <c r="B526">
        <v>422.67</v>
      </c>
      <c r="C526">
        <v>1.2070000000000001</v>
      </c>
      <c r="D526">
        <v>1.165</v>
      </c>
      <c r="E526">
        <v>1.377</v>
      </c>
      <c r="F526">
        <v>1.01</v>
      </c>
      <c r="G526">
        <v>1.2769999999999999</v>
      </c>
      <c r="H526" s="4">
        <f t="shared" ref="H526:H589" si="24">(((0.5*$B$7)+$C$7)-((0.5*$B$7)*COS(RADIANS(A526)))-($C$7*COS(ASIN(((0.5*$B$7)/$C$7)*SIN(RADIANS(A526))))))</f>
        <v>7.8215723570583373E-2</v>
      </c>
      <c r="I526" s="4">
        <f t="shared" ref="I526:J589" si="25">(H527-H526)/$I$10</f>
        <v>1.3916264063720263</v>
      </c>
      <c r="J526" s="4">
        <f t="shared" si="25"/>
        <v>-316.95478514981448</v>
      </c>
      <c r="K526" s="4">
        <f t="shared" ref="K526:K589" si="26">((C526*100000)*(B526*0.000001))/(($I$9+$I$8)*287)</f>
        <v>323.32313024998382</v>
      </c>
    </row>
    <row r="527" spans="1:11" x14ac:dyDescent="0.2">
      <c r="A527">
        <v>154</v>
      </c>
      <c r="B527">
        <v>423.8</v>
      </c>
      <c r="C527">
        <v>1.119</v>
      </c>
      <c r="D527">
        <v>1.0740000000000001</v>
      </c>
      <c r="E527">
        <v>1.294</v>
      </c>
      <c r="F527">
        <v>0.92500000000000004</v>
      </c>
      <c r="G527">
        <v>1.1819999999999999</v>
      </c>
      <c r="H527" s="4">
        <f t="shared" si="24"/>
        <v>7.8447661304978711E-2</v>
      </c>
      <c r="I527" s="4">
        <f t="shared" si="25"/>
        <v>1.3388006088470572</v>
      </c>
      <c r="J527" s="4">
        <f t="shared" si="25"/>
        <v>-316.83886160605027</v>
      </c>
      <c r="K527" s="4">
        <f t="shared" si="26"/>
        <v>300.55165219811812</v>
      </c>
    </row>
    <row r="528" spans="1:11" x14ac:dyDescent="0.2">
      <c r="A528">
        <v>155</v>
      </c>
      <c r="B528">
        <v>424.9</v>
      </c>
      <c r="C528">
        <v>1.0389999999999999</v>
      </c>
      <c r="D528">
        <v>0.99099999999999999</v>
      </c>
      <c r="E528">
        <v>1.218</v>
      </c>
      <c r="F528">
        <v>0.85499999999999998</v>
      </c>
      <c r="G528">
        <v>1.093</v>
      </c>
      <c r="H528" s="4">
        <f t="shared" si="24"/>
        <v>7.8670794739786554E-2</v>
      </c>
      <c r="I528" s="4">
        <f t="shared" si="25"/>
        <v>1.2859941319127155</v>
      </c>
      <c r="J528" s="4">
        <f t="shared" si="25"/>
        <v>-316.70785924109435</v>
      </c>
      <c r="K528" s="4">
        <f t="shared" si="26"/>
        <v>279.78882181075136</v>
      </c>
    </row>
    <row r="529" spans="1:11" x14ac:dyDescent="0.2">
      <c r="A529">
        <v>156</v>
      </c>
      <c r="B529">
        <v>425.95</v>
      </c>
      <c r="C529">
        <v>0.96899999999999997</v>
      </c>
      <c r="D529">
        <v>0.91900000000000004</v>
      </c>
      <c r="E529">
        <v>1.153</v>
      </c>
      <c r="F529">
        <v>0.79200000000000004</v>
      </c>
      <c r="G529">
        <v>1.012</v>
      </c>
      <c r="H529" s="4">
        <f t="shared" si="24"/>
        <v>7.888512709510534E-2</v>
      </c>
      <c r="I529" s="4">
        <f t="shared" si="25"/>
        <v>1.2332094887058664</v>
      </c>
      <c r="J529" s="4">
        <f t="shared" si="25"/>
        <v>-316.56414489067419</v>
      </c>
      <c r="K529" s="4">
        <f t="shared" si="26"/>
        <v>261.58358076469915</v>
      </c>
    </row>
    <row r="530" spans="1:11" x14ac:dyDescent="0.2">
      <c r="A530">
        <v>157</v>
      </c>
      <c r="B530">
        <v>426.96</v>
      </c>
      <c r="C530">
        <v>0.90700000000000003</v>
      </c>
      <c r="D530">
        <v>0.85399999999999998</v>
      </c>
      <c r="E530">
        <v>1.095</v>
      </c>
      <c r="F530">
        <v>0.73699999999999999</v>
      </c>
      <c r="G530">
        <v>0.94199999999999995</v>
      </c>
      <c r="H530" s="4">
        <f t="shared" si="24"/>
        <v>7.9090662009889651E-2</v>
      </c>
      <c r="I530" s="4">
        <f t="shared" si="25"/>
        <v>1.1804487978907541</v>
      </c>
      <c r="J530" s="4">
        <f t="shared" si="25"/>
        <v>-316.40998789050911</v>
      </c>
      <c r="K530" s="4">
        <f t="shared" si="26"/>
        <v>245.42712370483321</v>
      </c>
    </row>
    <row r="531" spans="1:11" x14ac:dyDescent="0.2">
      <c r="A531">
        <v>158</v>
      </c>
      <c r="B531">
        <v>427.92</v>
      </c>
      <c r="C531">
        <v>0.85299999999999998</v>
      </c>
      <c r="D531">
        <v>0.79800000000000004</v>
      </c>
      <c r="E531">
        <v>1.0469999999999999</v>
      </c>
      <c r="F531">
        <v>0.69299999999999995</v>
      </c>
      <c r="G531">
        <v>0.876</v>
      </c>
      <c r="H531" s="4">
        <f t="shared" si="24"/>
        <v>7.9287403476204776E-2</v>
      </c>
      <c r="I531" s="4">
        <f t="shared" si="25"/>
        <v>1.1277137999090026</v>
      </c>
      <c r="J531" s="4">
        <f t="shared" si="25"/>
        <v>-316.24755973858055</v>
      </c>
      <c r="K531" s="4">
        <f t="shared" si="26"/>
        <v>231.33412228514166</v>
      </c>
    </row>
    <row r="532" spans="1:11" x14ac:dyDescent="0.2">
      <c r="A532">
        <v>159</v>
      </c>
      <c r="B532">
        <v>428.84</v>
      </c>
      <c r="C532">
        <v>0.81100000000000005</v>
      </c>
      <c r="D532">
        <v>0.751</v>
      </c>
      <c r="E532">
        <v>1.008</v>
      </c>
      <c r="F532">
        <v>0.66</v>
      </c>
      <c r="G532">
        <v>0.82299999999999995</v>
      </c>
      <c r="H532" s="4">
        <f t="shared" si="24"/>
        <v>7.947535577618961E-2</v>
      </c>
      <c r="I532" s="4">
        <f t="shared" si="25"/>
        <v>1.0750058732859058</v>
      </c>
      <c r="J532" s="4">
        <f t="shared" si="25"/>
        <v>-316.07893388030385</v>
      </c>
      <c r="K532" s="4">
        <f t="shared" si="26"/>
        <v>220.4165611249675</v>
      </c>
    </row>
    <row r="533" spans="1:11" x14ac:dyDescent="0.2">
      <c r="A533">
        <v>160</v>
      </c>
      <c r="B533">
        <v>429.72</v>
      </c>
      <c r="C533">
        <v>0.77400000000000002</v>
      </c>
      <c r="D533">
        <v>0.71299999999999997</v>
      </c>
      <c r="E533">
        <v>0.97599999999999998</v>
      </c>
      <c r="F533">
        <v>0.63100000000000001</v>
      </c>
      <c r="G533">
        <v>0.77700000000000002</v>
      </c>
      <c r="H533" s="4">
        <f t="shared" si="24"/>
        <v>7.9654523421737261E-2</v>
      </c>
      <c r="I533" s="4">
        <f t="shared" si="25"/>
        <v>1.0223260509725218</v>
      </c>
      <c r="J533" s="4">
        <f t="shared" si="25"/>
        <v>-315.90608558462742</v>
      </c>
      <c r="K533" s="4">
        <f t="shared" si="26"/>
        <v>210.79223496530454</v>
      </c>
    </row>
    <row r="534" spans="1:11" x14ac:dyDescent="0.2">
      <c r="A534">
        <v>161</v>
      </c>
      <c r="B534">
        <v>430.55</v>
      </c>
      <c r="C534">
        <v>0.75</v>
      </c>
      <c r="D534">
        <v>0.68500000000000005</v>
      </c>
      <c r="E534">
        <v>0.95299999999999996</v>
      </c>
      <c r="F534">
        <v>0.61399999999999999</v>
      </c>
      <c r="G534">
        <v>0.748</v>
      </c>
      <c r="H534" s="4">
        <f t="shared" si="24"/>
        <v>7.9824911096899348E-2</v>
      </c>
      <c r="I534" s="4">
        <f t="shared" si="25"/>
        <v>0.96967503670841726</v>
      </c>
      <c r="J534" s="4">
        <f t="shared" si="25"/>
        <v>-315.73089188807745</v>
      </c>
      <c r="K534" s="4">
        <f t="shared" si="26"/>
        <v>204.65056019060876</v>
      </c>
    </row>
    <row r="535" spans="1:11" x14ac:dyDescent="0.2">
      <c r="A535">
        <v>162</v>
      </c>
      <c r="B535">
        <v>431.35</v>
      </c>
      <c r="C535">
        <v>0.73199999999999998</v>
      </c>
      <c r="D535">
        <v>0.66400000000000003</v>
      </c>
      <c r="E535">
        <v>0.93600000000000005</v>
      </c>
      <c r="F535">
        <v>0.60299999999999998</v>
      </c>
      <c r="G535">
        <v>0.72599999999999998</v>
      </c>
      <c r="H535" s="4">
        <f t="shared" si="24"/>
        <v>7.9986523603017418E-2</v>
      </c>
      <c r="I535" s="4">
        <f t="shared" si="25"/>
        <v>0.91705322139373768</v>
      </c>
      <c r="J535" s="4">
        <f t="shared" si="25"/>
        <v>-315.55513163472602</v>
      </c>
      <c r="K535" s="4">
        <f t="shared" si="26"/>
        <v>200.11007938428017</v>
      </c>
    </row>
    <row r="536" spans="1:11" x14ac:dyDescent="0.2">
      <c r="A536">
        <v>163</v>
      </c>
      <c r="B536">
        <v>432.1</v>
      </c>
      <c r="C536">
        <v>0.72099999999999997</v>
      </c>
      <c r="D536">
        <v>0.64800000000000002</v>
      </c>
      <c r="E536">
        <v>0.92600000000000005</v>
      </c>
      <c r="F536">
        <v>0.60099999999999998</v>
      </c>
      <c r="G536">
        <v>0.70799999999999996</v>
      </c>
      <c r="H536" s="4">
        <f t="shared" si="24"/>
        <v>8.0139365806583041E-2</v>
      </c>
      <c r="I536" s="4">
        <f t="shared" si="25"/>
        <v>0.86446069945461668</v>
      </c>
      <c r="J536" s="4">
        <f t="shared" si="25"/>
        <v>-315.38048556611909</v>
      </c>
      <c r="K536" s="4">
        <f t="shared" si="26"/>
        <v>197.44566899416725</v>
      </c>
    </row>
    <row r="537" spans="1:11" x14ac:dyDescent="0.2">
      <c r="A537">
        <v>164</v>
      </c>
      <c r="B537">
        <v>432.8</v>
      </c>
      <c r="C537">
        <v>0.71799999999999997</v>
      </c>
      <c r="D537">
        <v>0.64200000000000002</v>
      </c>
      <c r="E537">
        <v>0.92100000000000004</v>
      </c>
      <c r="F537">
        <v>0.60199999999999998</v>
      </c>
      <c r="G537">
        <v>0.70599999999999996</v>
      </c>
      <c r="H537" s="4">
        <f t="shared" si="24"/>
        <v>8.0283442589825477E-2</v>
      </c>
      <c r="I537" s="4">
        <f t="shared" si="25"/>
        <v>0.81189728519359683</v>
      </c>
      <c r="J537" s="4">
        <f t="shared" si="25"/>
        <v>-315.20853646216375</v>
      </c>
      <c r="K537" s="4">
        <f t="shared" si="26"/>
        <v>196.94264991121668</v>
      </c>
    </row>
    <row r="538" spans="1:11" x14ac:dyDescent="0.2">
      <c r="A538">
        <v>165</v>
      </c>
      <c r="B538">
        <v>433.47</v>
      </c>
      <c r="C538">
        <v>0.71899999999999997</v>
      </c>
      <c r="D538">
        <v>0.63700000000000001</v>
      </c>
      <c r="E538">
        <v>0.91800000000000004</v>
      </c>
      <c r="F538">
        <v>0.60699999999999998</v>
      </c>
      <c r="G538">
        <v>0.71199999999999997</v>
      </c>
      <c r="H538" s="4">
        <f t="shared" si="24"/>
        <v>8.0418758804024409E-2</v>
      </c>
      <c r="I538" s="4">
        <f t="shared" si="25"/>
        <v>0.75936252911656954</v>
      </c>
      <c r="J538" s="4">
        <f t="shared" si="25"/>
        <v>-315.04076933597247</v>
      </c>
      <c r="K538" s="4">
        <f t="shared" si="26"/>
        <v>197.52224678904304</v>
      </c>
    </row>
    <row r="539" spans="1:11" x14ac:dyDescent="0.2">
      <c r="A539">
        <v>166</v>
      </c>
      <c r="B539">
        <v>434.09</v>
      </c>
      <c r="C539">
        <v>0.72299999999999998</v>
      </c>
      <c r="D539">
        <v>0.64</v>
      </c>
      <c r="E539">
        <v>0.91900000000000004</v>
      </c>
      <c r="F539">
        <v>0.61399999999999999</v>
      </c>
      <c r="G539">
        <v>0.72099999999999997</v>
      </c>
      <c r="H539" s="4">
        <f t="shared" si="24"/>
        <v>8.0545319225543838E-2</v>
      </c>
      <c r="I539" s="4">
        <f t="shared" si="25"/>
        <v>0.7068557342272408</v>
      </c>
      <c r="J539" s="4">
        <f t="shared" si="25"/>
        <v>-314.87857164269604</v>
      </c>
      <c r="K539" s="4">
        <f t="shared" si="26"/>
        <v>198.90521020301534</v>
      </c>
    </row>
    <row r="540" spans="1:11" x14ac:dyDescent="0.2">
      <c r="A540">
        <v>167</v>
      </c>
      <c r="B540">
        <v>434.66</v>
      </c>
      <c r="C540">
        <v>0.73299999999999998</v>
      </c>
      <c r="D540">
        <v>0.64600000000000002</v>
      </c>
      <c r="E540">
        <v>0.92300000000000004</v>
      </c>
      <c r="F540">
        <v>0.624</v>
      </c>
      <c r="G540">
        <v>0.73899999999999999</v>
      </c>
      <c r="H540" s="4">
        <f t="shared" si="24"/>
        <v>8.0663128514581711E-2</v>
      </c>
      <c r="I540" s="4">
        <f t="shared" si="25"/>
        <v>0.65437597228679145</v>
      </c>
      <c r="J540" s="4">
        <f t="shared" si="25"/>
        <v>-314.72323354131419</v>
      </c>
      <c r="K540" s="4">
        <f t="shared" si="26"/>
        <v>201.92111286173764</v>
      </c>
    </row>
    <row r="541" spans="1:11" x14ac:dyDescent="0.2">
      <c r="A541">
        <v>168</v>
      </c>
      <c r="B541">
        <v>435.2</v>
      </c>
      <c r="C541">
        <v>0.745</v>
      </c>
      <c r="D541">
        <v>0.65200000000000002</v>
      </c>
      <c r="E541">
        <v>0.92800000000000005</v>
      </c>
      <c r="F541">
        <v>0.63500000000000001</v>
      </c>
      <c r="G541">
        <v>0.76500000000000001</v>
      </c>
      <c r="H541" s="4">
        <f t="shared" si="24"/>
        <v>8.077219117662951E-2</v>
      </c>
      <c r="I541" s="4">
        <f t="shared" si="25"/>
        <v>0.60192210002990576</v>
      </c>
      <c r="J541" s="4">
        <f t="shared" si="25"/>
        <v>-314.57594815242908</v>
      </c>
      <c r="K541" s="4">
        <f t="shared" si="26"/>
        <v>205.48174266168056</v>
      </c>
    </row>
    <row r="542" spans="1:11" x14ac:dyDescent="0.2">
      <c r="A542">
        <v>169</v>
      </c>
      <c r="B542">
        <v>435.69</v>
      </c>
      <c r="C542">
        <v>0.755</v>
      </c>
      <c r="D542">
        <v>0.65800000000000003</v>
      </c>
      <c r="E542">
        <v>0.93600000000000005</v>
      </c>
      <c r="F542">
        <v>0.64300000000000002</v>
      </c>
      <c r="G542">
        <v>0.78200000000000003</v>
      </c>
      <c r="H542" s="4">
        <f t="shared" si="24"/>
        <v>8.0872511526634494E-2</v>
      </c>
      <c r="I542" s="4">
        <f t="shared" si="25"/>
        <v>0.54949277533783425</v>
      </c>
      <c r="J542" s="4">
        <f t="shared" si="25"/>
        <v>-314.4378118320468</v>
      </c>
      <c r="K542" s="4">
        <f t="shared" si="26"/>
        <v>208.47434812815226</v>
      </c>
    </row>
    <row r="543" spans="1:11" x14ac:dyDescent="0.2">
      <c r="A543">
        <v>170</v>
      </c>
      <c r="B543">
        <v>436.14</v>
      </c>
      <c r="C543">
        <v>0.76400000000000001</v>
      </c>
      <c r="D543">
        <v>0.66600000000000004</v>
      </c>
      <c r="E543">
        <v>0.94099999999999995</v>
      </c>
      <c r="F543">
        <v>0.65200000000000002</v>
      </c>
      <c r="G543">
        <v>0.79600000000000004</v>
      </c>
      <c r="H543" s="4">
        <f t="shared" si="24"/>
        <v>8.0964093655857466E-2</v>
      </c>
      <c r="I543" s="4">
        <f t="shared" si="25"/>
        <v>0.49708647336582645</v>
      </c>
      <c r="J543" s="4">
        <f t="shared" si="25"/>
        <v>-314.30982445135317</v>
      </c>
      <c r="K543" s="4">
        <f t="shared" si="26"/>
        <v>211.1773611292549</v>
      </c>
    </row>
    <row r="544" spans="1:11" x14ac:dyDescent="0.2">
      <c r="A544">
        <v>171</v>
      </c>
      <c r="B544">
        <v>436.54</v>
      </c>
      <c r="C544">
        <v>0.77400000000000002</v>
      </c>
      <c r="D544">
        <v>0.67400000000000004</v>
      </c>
      <c r="E544">
        <v>0.94399999999999995</v>
      </c>
      <c r="F544">
        <v>0.66100000000000003</v>
      </c>
      <c r="G544">
        <v>0.81799999999999995</v>
      </c>
      <c r="H544" s="4">
        <f t="shared" si="24"/>
        <v>8.1046941401418438E-2</v>
      </c>
      <c r="I544" s="4">
        <f t="shared" si="25"/>
        <v>0.44470150262393426</v>
      </c>
      <c r="J544" s="4">
        <f t="shared" si="25"/>
        <v>-314.19288968348445</v>
      </c>
      <c r="K544" s="4">
        <f t="shared" si="26"/>
        <v>214.13767628165792</v>
      </c>
    </row>
    <row r="545" spans="1:11" x14ac:dyDescent="0.2">
      <c r="A545">
        <v>172</v>
      </c>
      <c r="B545">
        <v>436.91</v>
      </c>
      <c r="C545">
        <v>0.78400000000000003</v>
      </c>
      <c r="D545">
        <v>0.68200000000000005</v>
      </c>
      <c r="E545">
        <v>0.95</v>
      </c>
      <c r="F545">
        <v>0.66800000000000004</v>
      </c>
      <c r="G545">
        <v>0.83899999999999997</v>
      </c>
      <c r="H545" s="4">
        <f t="shared" si="24"/>
        <v>8.1121058318522427E-2</v>
      </c>
      <c r="I545" s="4">
        <f t="shared" si="25"/>
        <v>0.39233602101002019</v>
      </c>
      <c r="J545" s="4">
        <f t="shared" si="25"/>
        <v>-314.08781525332773</v>
      </c>
      <c r="K545" s="4">
        <f t="shared" si="26"/>
        <v>217.08815540512379</v>
      </c>
    </row>
    <row r="546" spans="1:11" x14ac:dyDescent="0.2">
      <c r="A546">
        <v>173</v>
      </c>
      <c r="B546">
        <v>437.23</v>
      </c>
      <c r="C546">
        <v>0.79100000000000004</v>
      </c>
      <c r="D546">
        <v>0.68500000000000005</v>
      </c>
      <c r="E546">
        <v>0.95199999999999996</v>
      </c>
      <c r="F546">
        <v>0.67100000000000004</v>
      </c>
      <c r="G546">
        <v>0.85499999999999998</v>
      </c>
      <c r="H546" s="4">
        <f t="shared" si="24"/>
        <v>8.118644765535743E-2</v>
      </c>
      <c r="I546" s="4">
        <f t="shared" si="25"/>
        <v>0.33998805180113223</v>
      </c>
      <c r="J546" s="4">
        <f t="shared" si="25"/>
        <v>-313.995313203308</v>
      </c>
      <c r="K546" s="4">
        <f t="shared" si="26"/>
        <v>219.18686104075451</v>
      </c>
    </row>
    <row r="547" spans="1:11" x14ac:dyDescent="0.2">
      <c r="A547">
        <v>174</v>
      </c>
      <c r="B547">
        <v>437.51</v>
      </c>
      <c r="C547">
        <v>0.79500000000000004</v>
      </c>
      <c r="D547">
        <v>0.68899999999999995</v>
      </c>
      <c r="E547">
        <v>0.94899999999999995</v>
      </c>
      <c r="F547">
        <v>0.67</v>
      </c>
      <c r="G547">
        <v>0.873</v>
      </c>
      <c r="H547" s="4">
        <f t="shared" si="24"/>
        <v>8.1243112330657619E-2</v>
      </c>
      <c r="I547" s="4">
        <f t="shared" si="25"/>
        <v>0.2876554996005809</v>
      </c>
      <c r="J547" s="4">
        <f t="shared" si="25"/>
        <v>-313.91600011720925</v>
      </c>
      <c r="K547" s="4">
        <f t="shared" si="26"/>
        <v>220.43634092284944</v>
      </c>
    </row>
    <row r="548" spans="1:11" x14ac:dyDescent="0.2">
      <c r="A548">
        <v>175</v>
      </c>
      <c r="B548">
        <v>437.74</v>
      </c>
      <c r="C548">
        <v>0.79900000000000004</v>
      </c>
      <c r="D548">
        <v>0.69199999999999995</v>
      </c>
      <c r="E548">
        <v>0.94899999999999995</v>
      </c>
      <c r="F548">
        <v>0.66900000000000004</v>
      </c>
      <c r="G548">
        <v>0.88600000000000001</v>
      </c>
      <c r="H548" s="4">
        <f t="shared" si="24"/>
        <v>8.1291054913924382E-2</v>
      </c>
      <c r="I548" s="4">
        <f t="shared" si="25"/>
        <v>0.2353361662477127</v>
      </c>
      <c r="J548" s="4">
        <f t="shared" si="25"/>
        <v>-313.85039735398749</v>
      </c>
      <c r="K548" s="4">
        <f t="shared" si="26"/>
        <v>221.6619215361803</v>
      </c>
    </row>
    <row r="549" spans="1:11" x14ac:dyDescent="0.2">
      <c r="A549">
        <v>176</v>
      </c>
      <c r="B549">
        <v>437.93</v>
      </c>
      <c r="C549">
        <v>0.8</v>
      </c>
      <c r="D549">
        <v>0.69199999999999995</v>
      </c>
      <c r="E549">
        <v>0.94899999999999995</v>
      </c>
      <c r="F549">
        <v>0.66800000000000004</v>
      </c>
      <c r="G549">
        <v>0.89</v>
      </c>
      <c r="H549" s="4">
        <f t="shared" si="24"/>
        <v>8.1330277608299001E-2</v>
      </c>
      <c r="I549" s="4">
        <f t="shared" si="25"/>
        <v>0.18302776668871479</v>
      </c>
      <c r="J549" s="4">
        <f t="shared" si="25"/>
        <v>-313.79893120264683</v>
      </c>
      <c r="K549" s="4">
        <f t="shared" si="26"/>
        <v>222.03567796049589</v>
      </c>
    </row>
    <row r="550" spans="1:11" x14ac:dyDescent="0.2">
      <c r="A550">
        <v>177</v>
      </c>
      <c r="B550">
        <v>438.08</v>
      </c>
      <c r="C550">
        <v>0.79500000000000004</v>
      </c>
      <c r="D550">
        <v>0.68600000000000005</v>
      </c>
      <c r="E550">
        <v>0.94399999999999995</v>
      </c>
      <c r="F550">
        <v>0.66500000000000004</v>
      </c>
      <c r="G550">
        <v>0.88600000000000001</v>
      </c>
      <c r="H550" s="4">
        <f t="shared" si="24"/>
        <v>8.1360782236080453E-2</v>
      </c>
      <c r="I550" s="4">
        <f t="shared" si="25"/>
        <v>0.13072794482160699</v>
      </c>
      <c r="J550" s="4">
        <f t="shared" si="25"/>
        <v>-313.76193306509316</v>
      </c>
      <c r="K550" s="4">
        <f t="shared" si="26"/>
        <v>220.72353141981185</v>
      </c>
    </row>
    <row r="551" spans="1:11" x14ac:dyDescent="0.2">
      <c r="A551">
        <v>178</v>
      </c>
      <c r="B551">
        <v>438.19</v>
      </c>
      <c r="C551">
        <v>0.79100000000000004</v>
      </c>
      <c r="D551">
        <v>0.68300000000000005</v>
      </c>
      <c r="E551">
        <v>0.93100000000000005</v>
      </c>
      <c r="F551">
        <v>0.66200000000000003</v>
      </c>
      <c r="G551">
        <v>0.88700000000000001</v>
      </c>
      <c r="H551" s="4">
        <f t="shared" si="24"/>
        <v>8.1382570226884055E-2</v>
      </c>
      <c r="I551" s="4">
        <f t="shared" si="25"/>
        <v>7.8434289310758132E-2</v>
      </c>
      <c r="J551" s="4">
        <f t="shared" si="25"/>
        <v>-313.73963955405594</v>
      </c>
      <c r="K551" s="4">
        <f t="shared" si="26"/>
        <v>219.6681166421522</v>
      </c>
    </row>
    <row r="552" spans="1:11" x14ac:dyDescent="0.2">
      <c r="A552">
        <v>179</v>
      </c>
      <c r="B552">
        <v>438.25</v>
      </c>
      <c r="C552">
        <v>0.78900000000000003</v>
      </c>
      <c r="D552">
        <v>0.68100000000000005</v>
      </c>
      <c r="E552">
        <v>0.92700000000000005</v>
      </c>
      <c r="F552">
        <v>0.65300000000000002</v>
      </c>
      <c r="G552">
        <v>0.89400000000000002</v>
      </c>
      <c r="H552" s="4">
        <f t="shared" si="24"/>
        <v>8.1395642608435848E-2</v>
      </c>
      <c r="I552" s="4">
        <f t="shared" si="25"/>
        <v>2.6144349385082144E-2</v>
      </c>
      <c r="J552" s="4">
        <f t="shared" si="25"/>
        <v>-313.73219262098576</v>
      </c>
      <c r="K552" s="4">
        <f t="shared" si="26"/>
        <v>219.14270031289763</v>
      </c>
    </row>
    <row r="553" spans="1:11" x14ac:dyDescent="0.2">
      <c r="A553">
        <v>180</v>
      </c>
      <c r="B553">
        <v>438.28</v>
      </c>
      <c r="C553">
        <v>0.78100000000000003</v>
      </c>
      <c r="D553">
        <v>0.67400000000000004</v>
      </c>
      <c r="E553">
        <v>0.91900000000000004</v>
      </c>
      <c r="F553">
        <v>0.64700000000000002</v>
      </c>
      <c r="G553">
        <v>0.88500000000000001</v>
      </c>
      <c r="H553" s="4">
        <f t="shared" si="24"/>
        <v>8.1400000000000028E-2</v>
      </c>
      <c r="I553" s="4">
        <f t="shared" si="25"/>
        <v>-2.6144349385082144E-2</v>
      </c>
      <c r="J553" s="4">
        <f t="shared" si="25"/>
        <v>-313.73963955405594</v>
      </c>
      <c r="K553" s="4">
        <f t="shared" si="26"/>
        <v>216.93557020364815</v>
      </c>
    </row>
    <row r="554" spans="1:11" x14ac:dyDescent="0.2">
      <c r="A554">
        <v>181</v>
      </c>
      <c r="B554">
        <v>438.25</v>
      </c>
      <c r="C554">
        <v>0.77100000000000002</v>
      </c>
      <c r="D554">
        <v>0.66900000000000004</v>
      </c>
      <c r="E554">
        <v>0.91200000000000003</v>
      </c>
      <c r="F554">
        <v>0.64</v>
      </c>
      <c r="G554">
        <v>0.86299999999999999</v>
      </c>
      <c r="H554" s="4">
        <f t="shared" si="24"/>
        <v>8.1395642608435848E-2</v>
      </c>
      <c r="I554" s="4">
        <f t="shared" si="25"/>
        <v>-7.8434289310758132E-2</v>
      </c>
      <c r="J554" s="4">
        <f t="shared" si="25"/>
        <v>-313.76193306509316</v>
      </c>
      <c r="K554" s="4">
        <f t="shared" si="26"/>
        <v>214.14324707382011</v>
      </c>
    </row>
    <row r="555" spans="1:11" x14ac:dyDescent="0.2">
      <c r="A555">
        <v>182</v>
      </c>
      <c r="B555">
        <v>438.19</v>
      </c>
      <c r="C555">
        <v>0.77300000000000002</v>
      </c>
      <c r="D555">
        <v>0.66100000000000003</v>
      </c>
      <c r="E555">
        <v>0.90700000000000003</v>
      </c>
      <c r="F555">
        <v>0.63</v>
      </c>
      <c r="G555">
        <v>0.89600000000000002</v>
      </c>
      <c r="H555" s="4">
        <f t="shared" si="24"/>
        <v>8.1382570226884055E-2</v>
      </c>
      <c r="I555" s="4">
        <f t="shared" si="25"/>
        <v>-0.13072794482160699</v>
      </c>
      <c r="J555" s="4">
        <f t="shared" si="25"/>
        <v>-313.79893120264683</v>
      </c>
      <c r="K555" s="4">
        <f t="shared" si="26"/>
        <v>214.66934786900589</v>
      </c>
    </row>
    <row r="556" spans="1:11" x14ac:dyDescent="0.2">
      <c r="A556">
        <v>183</v>
      </c>
      <c r="B556">
        <v>438.08</v>
      </c>
      <c r="C556">
        <v>0.75800000000000001</v>
      </c>
      <c r="D556">
        <v>0.65400000000000003</v>
      </c>
      <c r="E556">
        <v>0.89900000000000002</v>
      </c>
      <c r="F556">
        <v>0.63200000000000001</v>
      </c>
      <c r="G556">
        <v>0.84899999999999998</v>
      </c>
      <c r="H556" s="4">
        <f t="shared" si="24"/>
        <v>8.1360782236080453E-2</v>
      </c>
      <c r="I556" s="4">
        <f t="shared" si="25"/>
        <v>-0.18302776668871479</v>
      </c>
      <c r="J556" s="4">
        <f t="shared" si="25"/>
        <v>-313.85039735398749</v>
      </c>
      <c r="K556" s="4">
        <f t="shared" si="26"/>
        <v>210.45086391977028</v>
      </c>
    </row>
    <row r="557" spans="1:11" x14ac:dyDescent="0.2">
      <c r="A557">
        <v>184</v>
      </c>
      <c r="B557">
        <v>437.93</v>
      </c>
      <c r="C557">
        <v>0.75700000000000001</v>
      </c>
      <c r="D557">
        <v>0.65300000000000002</v>
      </c>
      <c r="E557">
        <v>0.89800000000000002</v>
      </c>
      <c r="F557">
        <v>0.63</v>
      </c>
      <c r="G557">
        <v>0.84599999999999997</v>
      </c>
      <c r="H557" s="4">
        <f t="shared" si="24"/>
        <v>8.1330277608299001E-2</v>
      </c>
      <c r="I557" s="4">
        <f t="shared" si="25"/>
        <v>-0.2353361662477127</v>
      </c>
      <c r="J557" s="4">
        <f t="shared" si="25"/>
        <v>-313.91600011720925</v>
      </c>
      <c r="K557" s="4">
        <f t="shared" si="26"/>
        <v>210.10126027011927</v>
      </c>
    </row>
    <row r="558" spans="1:11" x14ac:dyDescent="0.2">
      <c r="A558">
        <v>185</v>
      </c>
      <c r="B558">
        <v>437.74</v>
      </c>
      <c r="C558">
        <v>0.75900000000000001</v>
      </c>
      <c r="D558">
        <v>0.64900000000000002</v>
      </c>
      <c r="E558">
        <v>0.89700000000000002</v>
      </c>
      <c r="F558">
        <v>0.627</v>
      </c>
      <c r="G558">
        <v>0.86199999999999999</v>
      </c>
      <c r="H558" s="4">
        <f t="shared" si="24"/>
        <v>8.1291054913924382E-2</v>
      </c>
      <c r="I558" s="4">
        <f t="shared" si="25"/>
        <v>-0.2876554996005809</v>
      </c>
      <c r="J558" s="4">
        <f t="shared" si="25"/>
        <v>-313.995313203308</v>
      </c>
      <c r="K558" s="4">
        <f t="shared" si="26"/>
        <v>210.5649542502639</v>
      </c>
    </row>
    <row r="559" spans="1:11" x14ac:dyDescent="0.2">
      <c r="A559">
        <v>186</v>
      </c>
      <c r="B559">
        <v>437.51</v>
      </c>
      <c r="C559">
        <v>0.75700000000000001</v>
      </c>
      <c r="D559">
        <v>0.64800000000000002</v>
      </c>
      <c r="E559">
        <v>0.89500000000000002</v>
      </c>
      <c r="F559">
        <v>0.629</v>
      </c>
      <c r="G559">
        <v>0.85499999999999998</v>
      </c>
      <c r="H559" s="4">
        <f t="shared" si="24"/>
        <v>8.1243112330657619E-2</v>
      </c>
      <c r="I559" s="4">
        <f t="shared" si="25"/>
        <v>-0.33998805180113223</v>
      </c>
      <c r="J559" s="4">
        <f t="shared" si="25"/>
        <v>-314.08781525332773</v>
      </c>
      <c r="K559" s="4">
        <f t="shared" si="26"/>
        <v>209.89976110515349</v>
      </c>
    </row>
    <row r="560" spans="1:11" x14ac:dyDescent="0.2">
      <c r="A560">
        <v>187</v>
      </c>
      <c r="B560">
        <v>437.23</v>
      </c>
      <c r="C560">
        <v>0.76</v>
      </c>
      <c r="D560">
        <v>0.65</v>
      </c>
      <c r="E560">
        <v>0.89700000000000002</v>
      </c>
      <c r="F560">
        <v>0.64</v>
      </c>
      <c r="G560">
        <v>0.85199999999999998</v>
      </c>
      <c r="H560" s="4">
        <f t="shared" si="24"/>
        <v>8.118644765535743E-2</v>
      </c>
      <c r="I560" s="4">
        <f t="shared" si="25"/>
        <v>-0.39233602101002019</v>
      </c>
      <c r="J560" s="4">
        <f t="shared" si="25"/>
        <v>-314.19288968348445</v>
      </c>
      <c r="K560" s="4">
        <f t="shared" si="26"/>
        <v>210.59673121488424</v>
      </c>
    </row>
    <row r="561" spans="1:11" x14ac:dyDescent="0.2">
      <c r="A561">
        <v>188</v>
      </c>
      <c r="B561">
        <v>436.91</v>
      </c>
      <c r="C561">
        <v>0.76500000000000001</v>
      </c>
      <c r="D561">
        <v>0.65200000000000002</v>
      </c>
      <c r="E561">
        <v>0.90200000000000002</v>
      </c>
      <c r="F561">
        <v>0.65100000000000002</v>
      </c>
      <c r="G561">
        <v>0.85599999999999998</v>
      </c>
      <c r="H561" s="4">
        <f t="shared" si="24"/>
        <v>8.1121058318522427E-2</v>
      </c>
      <c r="I561" s="4">
        <f t="shared" si="25"/>
        <v>-0.44470150262393426</v>
      </c>
      <c r="J561" s="4">
        <f t="shared" si="25"/>
        <v>-314.30982445135317</v>
      </c>
      <c r="K561" s="4">
        <f t="shared" si="26"/>
        <v>211.82709041443837</v>
      </c>
    </row>
    <row r="562" spans="1:11" x14ac:dyDescent="0.2">
      <c r="A562">
        <v>189</v>
      </c>
      <c r="B562">
        <v>436.54</v>
      </c>
      <c r="C562">
        <v>0.77100000000000002</v>
      </c>
      <c r="D562">
        <v>0.65700000000000003</v>
      </c>
      <c r="E562">
        <v>0.90800000000000003</v>
      </c>
      <c r="F562">
        <v>0.65800000000000003</v>
      </c>
      <c r="G562">
        <v>0.85899999999999999</v>
      </c>
      <c r="H562" s="4">
        <f t="shared" si="24"/>
        <v>8.1046941401418438E-2</v>
      </c>
      <c r="I562" s="4">
        <f t="shared" si="25"/>
        <v>-0.49708647336582645</v>
      </c>
      <c r="J562" s="4">
        <f t="shared" si="25"/>
        <v>-314.4378118320468</v>
      </c>
      <c r="K562" s="4">
        <f t="shared" si="26"/>
        <v>213.30768528831817</v>
      </c>
    </row>
    <row r="563" spans="1:11" x14ac:dyDescent="0.2">
      <c r="A563">
        <v>190</v>
      </c>
      <c r="B563">
        <v>436.14</v>
      </c>
      <c r="C563">
        <v>0.77800000000000002</v>
      </c>
      <c r="D563">
        <v>0.66300000000000003</v>
      </c>
      <c r="E563">
        <v>0.91600000000000004</v>
      </c>
      <c r="F563">
        <v>0.66700000000000004</v>
      </c>
      <c r="G563">
        <v>0.86699999999999999</v>
      </c>
      <c r="H563" s="4">
        <f t="shared" si="24"/>
        <v>8.0964093655857466E-2</v>
      </c>
      <c r="I563" s="4">
        <f t="shared" si="25"/>
        <v>-0.54949277533783425</v>
      </c>
      <c r="J563" s="4">
        <f t="shared" si="25"/>
        <v>-314.57594815242908</v>
      </c>
      <c r="K563" s="4">
        <f t="shared" si="26"/>
        <v>215.04710334890095</v>
      </c>
    </row>
    <row r="564" spans="1:11" x14ac:dyDescent="0.2">
      <c r="A564">
        <v>191</v>
      </c>
      <c r="B564">
        <v>435.69</v>
      </c>
      <c r="C564">
        <v>0.78800000000000003</v>
      </c>
      <c r="D564">
        <v>0.67500000000000004</v>
      </c>
      <c r="E564">
        <v>0.92200000000000004</v>
      </c>
      <c r="F564">
        <v>0.68400000000000005</v>
      </c>
      <c r="G564">
        <v>0.872</v>
      </c>
      <c r="H564" s="4">
        <f t="shared" si="24"/>
        <v>8.0872511526634494E-2</v>
      </c>
      <c r="I564" s="4">
        <f t="shared" si="25"/>
        <v>-0.60192210002990576</v>
      </c>
      <c r="J564" s="4">
        <f t="shared" si="25"/>
        <v>-314.72323354131419</v>
      </c>
      <c r="K564" s="4">
        <f t="shared" si="26"/>
        <v>217.58647195362121</v>
      </c>
    </row>
    <row r="565" spans="1:11" x14ac:dyDescent="0.2">
      <c r="A565">
        <v>192</v>
      </c>
      <c r="B565">
        <v>435.2</v>
      </c>
      <c r="C565">
        <v>0.80200000000000005</v>
      </c>
      <c r="D565">
        <v>0.68300000000000005</v>
      </c>
      <c r="E565">
        <v>0.93100000000000005</v>
      </c>
      <c r="F565">
        <v>0.70399999999999996</v>
      </c>
      <c r="G565">
        <v>0.89100000000000001</v>
      </c>
      <c r="H565" s="4">
        <f t="shared" si="24"/>
        <v>8.077219117662951E-2</v>
      </c>
      <c r="I565" s="4">
        <f t="shared" si="25"/>
        <v>-0.65437597228679145</v>
      </c>
      <c r="J565" s="4">
        <f t="shared" si="25"/>
        <v>-314.87857164269604</v>
      </c>
      <c r="K565" s="4">
        <f t="shared" si="26"/>
        <v>221.20316458344675</v>
      </c>
    </row>
    <row r="566" spans="1:11" x14ac:dyDescent="0.2">
      <c r="A566">
        <v>193</v>
      </c>
      <c r="B566">
        <v>434.66</v>
      </c>
      <c r="C566">
        <v>0.81100000000000005</v>
      </c>
      <c r="D566">
        <v>0.69499999999999995</v>
      </c>
      <c r="E566">
        <v>0.94199999999999995</v>
      </c>
      <c r="F566">
        <v>0.71199999999999997</v>
      </c>
      <c r="G566">
        <v>0.89700000000000002</v>
      </c>
      <c r="H566" s="4">
        <f t="shared" si="24"/>
        <v>8.0663128514581711E-2</v>
      </c>
      <c r="I566" s="4">
        <f t="shared" si="25"/>
        <v>-0.7068557342272408</v>
      </c>
      <c r="J566" s="4">
        <f t="shared" si="25"/>
        <v>-315.04076933597247</v>
      </c>
      <c r="K566" s="4">
        <f t="shared" si="26"/>
        <v>223.4079434254696</v>
      </c>
    </row>
    <row r="567" spans="1:11" x14ac:dyDescent="0.2">
      <c r="A567">
        <v>194</v>
      </c>
      <c r="B567">
        <v>434.09</v>
      </c>
      <c r="C567">
        <v>0.82</v>
      </c>
      <c r="D567">
        <v>0.70799999999999996</v>
      </c>
      <c r="E567">
        <v>0.94799999999999995</v>
      </c>
      <c r="F567">
        <v>0.72399999999999998</v>
      </c>
      <c r="G567">
        <v>0.89900000000000002</v>
      </c>
      <c r="H567" s="4">
        <f t="shared" si="24"/>
        <v>8.0545319225543838E-2</v>
      </c>
      <c r="I567" s="4">
        <f t="shared" si="25"/>
        <v>-0.75936252911656954</v>
      </c>
      <c r="J567" s="4">
        <f t="shared" si="25"/>
        <v>-315.20853646216375</v>
      </c>
      <c r="K567" s="4">
        <f t="shared" si="26"/>
        <v>225.59097146123455</v>
      </c>
    </row>
    <row r="568" spans="1:11" x14ac:dyDescent="0.2">
      <c r="A568">
        <v>195</v>
      </c>
      <c r="B568">
        <v>433.47</v>
      </c>
      <c r="C568">
        <v>0.83099999999999996</v>
      </c>
      <c r="D568">
        <v>0.72</v>
      </c>
      <c r="E568">
        <v>0.95499999999999996</v>
      </c>
      <c r="F568">
        <v>0.73699999999999999</v>
      </c>
      <c r="G568">
        <v>0.91200000000000003</v>
      </c>
      <c r="H568" s="4">
        <f t="shared" si="24"/>
        <v>8.0418758804024409E-2</v>
      </c>
      <c r="I568" s="4">
        <f t="shared" si="25"/>
        <v>-0.81189728519359683</v>
      </c>
      <c r="J568" s="4">
        <f t="shared" si="25"/>
        <v>-315.38048556711828</v>
      </c>
      <c r="K568" s="4">
        <f t="shared" si="26"/>
        <v>228.29066353504143</v>
      </c>
    </row>
    <row r="569" spans="1:11" x14ac:dyDescent="0.2">
      <c r="A569">
        <v>196</v>
      </c>
      <c r="B569">
        <v>432.8</v>
      </c>
      <c r="C569">
        <v>0.83799999999999997</v>
      </c>
      <c r="D569">
        <v>0.73</v>
      </c>
      <c r="E569">
        <v>0.96</v>
      </c>
      <c r="F569">
        <v>0.751</v>
      </c>
      <c r="G569">
        <v>0.91200000000000003</v>
      </c>
      <c r="H569" s="4">
        <f t="shared" si="24"/>
        <v>8.0283442589825477E-2</v>
      </c>
      <c r="I569" s="4">
        <f t="shared" si="25"/>
        <v>-0.86446069945478321</v>
      </c>
      <c r="J569" s="4">
        <f t="shared" si="25"/>
        <v>-315.55513163272764</v>
      </c>
      <c r="K569" s="4">
        <f t="shared" si="26"/>
        <v>229.8578560245119</v>
      </c>
    </row>
    <row r="570" spans="1:11" x14ac:dyDescent="0.2">
      <c r="A570">
        <v>197</v>
      </c>
      <c r="B570">
        <v>432.1</v>
      </c>
      <c r="C570">
        <v>0.84899999999999998</v>
      </c>
      <c r="D570">
        <v>0.74199999999999999</v>
      </c>
      <c r="E570">
        <v>0.96499999999999997</v>
      </c>
      <c r="F570">
        <v>0.76300000000000001</v>
      </c>
      <c r="G570">
        <v>0.92500000000000004</v>
      </c>
      <c r="H570" s="4">
        <f t="shared" si="24"/>
        <v>8.0139365806583013E-2</v>
      </c>
      <c r="I570" s="4">
        <f t="shared" si="25"/>
        <v>-0.91705322139357115</v>
      </c>
      <c r="J570" s="4">
        <f t="shared" si="25"/>
        <v>-315.73089188907664</v>
      </c>
      <c r="K570" s="4">
        <f t="shared" si="26"/>
        <v>232.49843685998337</v>
      </c>
    </row>
    <row r="571" spans="1:11" x14ac:dyDescent="0.2">
      <c r="A571">
        <v>198</v>
      </c>
      <c r="B571">
        <v>431.35</v>
      </c>
      <c r="C571">
        <v>0.85499999999999998</v>
      </c>
      <c r="D571">
        <v>0.754</v>
      </c>
      <c r="E571">
        <v>0.96799999999999997</v>
      </c>
      <c r="F571">
        <v>0.76700000000000002</v>
      </c>
      <c r="G571">
        <v>0.93200000000000005</v>
      </c>
      <c r="H571" s="4">
        <f t="shared" si="24"/>
        <v>7.9986523603017418E-2</v>
      </c>
      <c r="I571" s="4">
        <f t="shared" si="25"/>
        <v>-0.96967503670841726</v>
      </c>
      <c r="J571" s="4">
        <f t="shared" si="25"/>
        <v>-315.90608558362823</v>
      </c>
      <c r="K571" s="4">
        <f t="shared" si="26"/>
        <v>233.73513370704859</v>
      </c>
    </row>
    <row r="572" spans="1:11" x14ac:dyDescent="0.2">
      <c r="A572">
        <v>199</v>
      </c>
      <c r="B572">
        <v>430.55</v>
      </c>
      <c r="C572">
        <v>0.86</v>
      </c>
      <c r="D572">
        <v>0.75900000000000001</v>
      </c>
      <c r="E572">
        <v>0.96899999999999997</v>
      </c>
      <c r="F572">
        <v>0.77100000000000002</v>
      </c>
      <c r="G572">
        <v>0.93899999999999995</v>
      </c>
      <c r="H572" s="4">
        <f t="shared" si="24"/>
        <v>7.9824911096899348E-2</v>
      </c>
      <c r="I572" s="4">
        <f t="shared" si="25"/>
        <v>-1.0223260509723553</v>
      </c>
      <c r="J572" s="4">
        <f t="shared" si="25"/>
        <v>-316.07893388230224</v>
      </c>
      <c r="K572" s="4">
        <f t="shared" si="26"/>
        <v>234.66597568523136</v>
      </c>
    </row>
    <row r="573" spans="1:11" x14ac:dyDescent="0.2">
      <c r="A573">
        <v>200</v>
      </c>
      <c r="B573">
        <v>429.72</v>
      </c>
      <c r="C573">
        <v>0.86299999999999999</v>
      </c>
      <c r="D573">
        <v>0.76500000000000001</v>
      </c>
      <c r="E573">
        <v>0.96499999999999997</v>
      </c>
      <c r="F573">
        <v>0.77800000000000002</v>
      </c>
      <c r="G573">
        <v>0.94299999999999995</v>
      </c>
      <c r="H573" s="4">
        <f t="shared" si="24"/>
        <v>7.9654523421737289E-2</v>
      </c>
      <c r="I573" s="4">
        <f t="shared" si="25"/>
        <v>-1.0750058732860723</v>
      </c>
      <c r="J573" s="4">
        <f t="shared" si="25"/>
        <v>-316.24755973858055</v>
      </c>
      <c r="K573" s="4">
        <f t="shared" si="26"/>
        <v>235.03061857242614</v>
      </c>
    </row>
    <row r="574" spans="1:11" x14ac:dyDescent="0.2">
      <c r="A574">
        <v>201</v>
      </c>
      <c r="B574">
        <v>428.84</v>
      </c>
      <c r="C574">
        <v>0.86199999999999999</v>
      </c>
      <c r="D574">
        <v>0.77100000000000002</v>
      </c>
      <c r="E574">
        <v>0.96299999999999997</v>
      </c>
      <c r="F574">
        <v>0.78100000000000003</v>
      </c>
      <c r="G574">
        <v>0.93500000000000005</v>
      </c>
      <c r="H574" s="4">
        <f t="shared" si="24"/>
        <v>7.947535577618961E-2</v>
      </c>
      <c r="I574" s="4">
        <f t="shared" si="25"/>
        <v>-1.1277137999091691</v>
      </c>
      <c r="J574" s="4">
        <f t="shared" si="25"/>
        <v>-316.40998788851073</v>
      </c>
      <c r="K574" s="4">
        <f t="shared" si="26"/>
        <v>234.27752859398518</v>
      </c>
    </row>
    <row r="575" spans="1:11" x14ac:dyDescent="0.2">
      <c r="A575">
        <v>202</v>
      </c>
      <c r="B575">
        <v>427.92</v>
      </c>
      <c r="C575">
        <v>0.86199999999999999</v>
      </c>
      <c r="D575">
        <v>0.77300000000000002</v>
      </c>
      <c r="E575">
        <v>0.95899999999999996</v>
      </c>
      <c r="F575">
        <v>0.78100000000000003</v>
      </c>
      <c r="G575">
        <v>0.93600000000000005</v>
      </c>
      <c r="H575" s="4">
        <f t="shared" si="24"/>
        <v>7.9287403476204749E-2</v>
      </c>
      <c r="I575" s="4">
        <f t="shared" si="25"/>
        <v>-1.1804487978905875</v>
      </c>
      <c r="J575" s="4">
        <f t="shared" si="25"/>
        <v>-316.56414489167338</v>
      </c>
      <c r="K575" s="4">
        <f t="shared" si="26"/>
        <v>233.77492779577034</v>
      </c>
    </row>
    <row r="576" spans="1:11" x14ac:dyDescent="0.2">
      <c r="A576">
        <v>203</v>
      </c>
      <c r="B576">
        <v>426.96</v>
      </c>
      <c r="C576">
        <v>0.86099999999999999</v>
      </c>
      <c r="D576">
        <v>0.77300000000000002</v>
      </c>
      <c r="E576">
        <v>0.95299999999999996</v>
      </c>
      <c r="F576">
        <v>0.77900000000000003</v>
      </c>
      <c r="G576">
        <v>0.93799999999999994</v>
      </c>
      <c r="H576" s="4">
        <f t="shared" si="24"/>
        <v>7.9090662009889651E-2</v>
      </c>
      <c r="I576" s="4">
        <f t="shared" si="25"/>
        <v>-1.2332094887058664</v>
      </c>
      <c r="J576" s="4">
        <f t="shared" si="25"/>
        <v>-316.70785924109435</v>
      </c>
      <c r="K576" s="4">
        <f t="shared" si="26"/>
        <v>232.9798825908064</v>
      </c>
    </row>
    <row r="577" spans="1:11" x14ac:dyDescent="0.2">
      <c r="A577">
        <v>204</v>
      </c>
      <c r="B577">
        <v>425.95</v>
      </c>
      <c r="C577">
        <v>0.85799999999999998</v>
      </c>
      <c r="D577">
        <v>0.77300000000000002</v>
      </c>
      <c r="E577">
        <v>0.94599999999999995</v>
      </c>
      <c r="F577">
        <v>0.77600000000000002</v>
      </c>
      <c r="G577">
        <v>0.93400000000000005</v>
      </c>
      <c r="H577" s="4">
        <f t="shared" si="24"/>
        <v>7.888512709510534E-2</v>
      </c>
      <c r="I577" s="4">
        <f t="shared" si="25"/>
        <v>-1.2859941319127155</v>
      </c>
      <c r="J577" s="4">
        <f t="shared" si="25"/>
        <v>-316.83886160505102</v>
      </c>
      <c r="K577" s="4">
        <f t="shared" si="26"/>
        <v>231.61889813840233</v>
      </c>
    </row>
    <row r="578" spans="1:11" x14ac:dyDescent="0.2">
      <c r="A578">
        <v>205</v>
      </c>
      <c r="B578">
        <v>424.9</v>
      </c>
      <c r="C578">
        <v>0.85399999999999998</v>
      </c>
      <c r="D578">
        <v>0.77200000000000002</v>
      </c>
      <c r="E578">
        <v>0.94399999999999995</v>
      </c>
      <c r="F578">
        <v>0.77500000000000002</v>
      </c>
      <c r="G578">
        <v>0.92400000000000004</v>
      </c>
      <c r="H578" s="4">
        <f t="shared" si="24"/>
        <v>7.8670794739786554E-2</v>
      </c>
      <c r="I578" s="4">
        <f t="shared" si="25"/>
        <v>-1.3388006088468907</v>
      </c>
      <c r="J578" s="4">
        <f t="shared" si="25"/>
        <v>-316.95478515181287</v>
      </c>
      <c r="K578" s="4">
        <f t="shared" si="26"/>
        <v>229.9707929031585</v>
      </c>
    </row>
    <row r="579" spans="1:11" x14ac:dyDescent="0.2">
      <c r="A579">
        <v>206</v>
      </c>
      <c r="B579">
        <v>423.8</v>
      </c>
      <c r="C579">
        <v>0.84499999999999997</v>
      </c>
      <c r="D579">
        <v>0.76700000000000002</v>
      </c>
      <c r="E579">
        <v>0.93400000000000005</v>
      </c>
      <c r="F579">
        <v>0.77</v>
      </c>
      <c r="G579">
        <v>0.91100000000000003</v>
      </c>
      <c r="H579" s="4">
        <f t="shared" si="24"/>
        <v>7.8447661304978739E-2</v>
      </c>
      <c r="I579" s="4">
        <f t="shared" si="25"/>
        <v>-1.3916264063721928</v>
      </c>
      <c r="J579" s="4">
        <f t="shared" si="25"/>
        <v>-317.05316597530066</v>
      </c>
      <c r="K579" s="4">
        <f t="shared" si="26"/>
        <v>226.95812878231442</v>
      </c>
    </row>
    <row r="580" spans="1:11" x14ac:dyDescent="0.2">
      <c r="A580">
        <v>207</v>
      </c>
      <c r="B580">
        <v>422.67</v>
      </c>
      <c r="C580">
        <v>0.83599999999999997</v>
      </c>
      <c r="D580">
        <v>0.75900000000000001</v>
      </c>
      <c r="E580">
        <v>0.92400000000000004</v>
      </c>
      <c r="F580">
        <v>0.76400000000000001</v>
      </c>
      <c r="G580">
        <v>0.89600000000000002</v>
      </c>
      <c r="H580" s="4">
        <f t="shared" si="24"/>
        <v>7.8215723570583373E-2</v>
      </c>
      <c r="I580" s="4">
        <f t="shared" si="25"/>
        <v>-1.4444686007014096</v>
      </c>
      <c r="J580" s="4">
        <f t="shared" si="25"/>
        <v>-317.1314437075967</v>
      </c>
      <c r="K580" s="4">
        <f t="shared" si="26"/>
        <v>223.94211838358441</v>
      </c>
    </row>
    <row r="581" spans="1:11" x14ac:dyDescent="0.2">
      <c r="A581">
        <v>208</v>
      </c>
      <c r="B581">
        <v>421.49</v>
      </c>
      <c r="C581">
        <v>0.82799999999999996</v>
      </c>
      <c r="D581">
        <v>0.753</v>
      </c>
      <c r="E581">
        <v>0.91600000000000004</v>
      </c>
      <c r="F581">
        <v>0.755</v>
      </c>
      <c r="G581">
        <v>0.88600000000000001</v>
      </c>
      <c r="H581" s="4">
        <f t="shared" si="24"/>
        <v>7.7974978803799805E-2</v>
      </c>
      <c r="I581" s="4">
        <f t="shared" si="25"/>
        <v>-1.4973238413193424</v>
      </c>
      <c r="J581" s="4">
        <f t="shared" si="25"/>
        <v>-317.18696220839337</v>
      </c>
      <c r="K581" s="4">
        <f t="shared" si="26"/>
        <v>221.17991809237628</v>
      </c>
    </row>
    <row r="582" spans="1:11" x14ac:dyDescent="0.2">
      <c r="A582">
        <v>209</v>
      </c>
      <c r="B582">
        <v>420.26</v>
      </c>
      <c r="C582">
        <v>0.81899999999999995</v>
      </c>
      <c r="D582">
        <v>0.746</v>
      </c>
      <c r="E582">
        <v>0.90800000000000003</v>
      </c>
      <c r="F582">
        <v>0.747</v>
      </c>
      <c r="G582">
        <v>0.874</v>
      </c>
      <c r="H582" s="4">
        <f t="shared" si="24"/>
        <v>7.7725424830246581E-2</v>
      </c>
      <c r="I582" s="4">
        <f t="shared" si="25"/>
        <v>-1.5501883350207413</v>
      </c>
      <c r="J582" s="4">
        <f t="shared" si="25"/>
        <v>-317.21697044528872</v>
      </c>
      <c r="K582" s="4">
        <f t="shared" si="26"/>
        <v>218.13735295057512</v>
      </c>
    </row>
    <row r="583" spans="1:11" x14ac:dyDescent="0.2">
      <c r="A583">
        <v>210</v>
      </c>
      <c r="B583">
        <v>419</v>
      </c>
      <c r="C583">
        <v>0.81200000000000006</v>
      </c>
      <c r="D583">
        <v>0.73599999999999999</v>
      </c>
      <c r="E583">
        <v>0.89900000000000002</v>
      </c>
      <c r="F583">
        <v>0.74099999999999999</v>
      </c>
      <c r="G583">
        <v>0.872</v>
      </c>
      <c r="H583" s="4">
        <f t="shared" si="24"/>
        <v>7.7467060107743124E-2</v>
      </c>
      <c r="I583" s="4">
        <f t="shared" si="25"/>
        <v>-1.6030578300949561</v>
      </c>
      <c r="J583" s="4">
        <f t="shared" si="25"/>
        <v>-317.21862355993392</v>
      </c>
      <c r="K583" s="4">
        <f t="shared" si="26"/>
        <v>215.62451373833602</v>
      </c>
    </row>
    <row r="584" spans="1:11" x14ac:dyDescent="0.2">
      <c r="A584">
        <v>211</v>
      </c>
      <c r="B584">
        <v>417.69</v>
      </c>
      <c r="C584">
        <v>0.80500000000000005</v>
      </c>
      <c r="D584">
        <v>0.72699999999999998</v>
      </c>
      <c r="E584">
        <v>0.89300000000000002</v>
      </c>
      <c r="F584">
        <v>0.73599999999999999</v>
      </c>
      <c r="G584">
        <v>0.86199999999999999</v>
      </c>
      <c r="H584" s="4">
        <f t="shared" si="24"/>
        <v>7.7199883802727298E-2</v>
      </c>
      <c r="I584" s="4">
        <f t="shared" si="25"/>
        <v>-1.6559276006882784</v>
      </c>
      <c r="J584" s="4">
        <f t="shared" si="25"/>
        <v>-317.18898405608263</v>
      </c>
      <c r="K584" s="4">
        <f t="shared" si="26"/>
        <v>213.09734510507448</v>
      </c>
    </row>
    <row r="585" spans="1:11" x14ac:dyDescent="0.2">
      <c r="A585">
        <v>212</v>
      </c>
      <c r="B585">
        <v>416.33</v>
      </c>
      <c r="C585">
        <v>0.8</v>
      </c>
      <c r="D585">
        <v>0.72199999999999998</v>
      </c>
      <c r="E585">
        <v>0.89</v>
      </c>
      <c r="F585">
        <v>0.73399999999999999</v>
      </c>
      <c r="G585">
        <v>0.85299999999999998</v>
      </c>
      <c r="H585" s="4">
        <f t="shared" si="24"/>
        <v>7.6923895869279252E-2</v>
      </c>
      <c r="I585" s="4">
        <f t="shared" si="25"/>
        <v>-1.7087924313642922</v>
      </c>
      <c r="J585" s="4">
        <f t="shared" si="25"/>
        <v>-317.12502325142998</v>
      </c>
      <c r="K585" s="4">
        <f t="shared" si="26"/>
        <v>211.08422306143277</v>
      </c>
    </row>
    <row r="586" spans="1:11" x14ac:dyDescent="0.2">
      <c r="A586">
        <v>213</v>
      </c>
      <c r="B586">
        <v>414.94</v>
      </c>
      <c r="C586">
        <v>0.79400000000000004</v>
      </c>
      <c r="D586">
        <v>0.71699999999999997</v>
      </c>
      <c r="E586">
        <v>0.88600000000000001</v>
      </c>
      <c r="F586">
        <v>0.73299999999999998</v>
      </c>
      <c r="G586">
        <v>0.84099999999999997</v>
      </c>
      <c r="H586" s="4">
        <f t="shared" si="24"/>
        <v>7.6639097130718536E-2</v>
      </c>
      <c r="I586" s="4">
        <f t="shared" si="25"/>
        <v>-1.7616466019061972</v>
      </c>
      <c r="J586" s="4">
        <f t="shared" si="25"/>
        <v>-317.02362288033027</v>
      </c>
      <c r="K586" s="4">
        <f t="shared" si="26"/>
        <v>208.80163058326949</v>
      </c>
    </row>
    <row r="587" spans="1:11" x14ac:dyDescent="0.2">
      <c r="A587">
        <v>214</v>
      </c>
      <c r="B587">
        <v>413.5</v>
      </c>
      <c r="C587">
        <v>0.79100000000000004</v>
      </c>
      <c r="D587">
        <v>0.70899999999999996</v>
      </c>
      <c r="E587">
        <v>0.88600000000000001</v>
      </c>
      <c r="F587">
        <v>0.73399999999999999</v>
      </c>
      <c r="G587">
        <v>0.83299999999999996</v>
      </c>
      <c r="H587" s="4">
        <f t="shared" si="24"/>
        <v>7.634548936373417E-2</v>
      </c>
      <c r="I587" s="4">
        <f t="shared" si="25"/>
        <v>-1.8144838723862522</v>
      </c>
      <c r="J587" s="4">
        <f t="shared" si="25"/>
        <v>-316.88157695330955</v>
      </c>
      <c r="K587" s="4">
        <f t="shared" si="26"/>
        <v>207.29082414370464</v>
      </c>
    </row>
    <row r="588" spans="1:11" x14ac:dyDescent="0.2">
      <c r="A588">
        <v>215</v>
      </c>
      <c r="B588">
        <v>412.02</v>
      </c>
      <c r="C588">
        <v>0.78800000000000003</v>
      </c>
      <c r="D588">
        <v>0.70599999999999996</v>
      </c>
      <c r="E588">
        <v>0.88500000000000001</v>
      </c>
      <c r="F588">
        <v>0.73599999999999999</v>
      </c>
      <c r="G588">
        <v>0.82499999999999996</v>
      </c>
      <c r="H588" s="4">
        <f t="shared" si="24"/>
        <v>7.6043075385003128E-2</v>
      </c>
      <c r="I588" s="4">
        <f t="shared" si="25"/>
        <v>-1.8672974685451371</v>
      </c>
      <c r="J588" s="4">
        <f t="shared" si="25"/>
        <v>-316.69559382840885</v>
      </c>
      <c r="K588" s="4">
        <f t="shared" si="26"/>
        <v>205.76551716663454</v>
      </c>
    </row>
    <row r="589" spans="1:11" x14ac:dyDescent="0.2">
      <c r="A589">
        <v>216</v>
      </c>
      <c r="B589">
        <v>410.49</v>
      </c>
      <c r="C589">
        <v>0.78900000000000003</v>
      </c>
      <c r="D589">
        <v>0.70699999999999996</v>
      </c>
      <c r="E589">
        <v>0.88700000000000001</v>
      </c>
      <c r="F589">
        <v>0.74</v>
      </c>
      <c r="G589">
        <v>0.82199999999999995</v>
      </c>
      <c r="H589" s="4">
        <f t="shared" si="24"/>
        <v>7.5731859140245605E-2</v>
      </c>
      <c r="I589" s="4">
        <f t="shared" si="25"/>
        <v>-1.9200800675165386</v>
      </c>
      <c r="J589" s="4">
        <f t="shared" si="25"/>
        <v>-316.46229853832256</v>
      </c>
      <c r="K589" s="4">
        <f t="shared" si="26"/>
        <v>205.26157912479488</v>
      </c>
    </row>
    <row r="590" spans="1:11" x14ac:dyDescent="0.2">
      <c r="A590">
        <v>217</v>
      </c>
      <c r="B590">
        <v>408.92</v>
      </c>
      <c r="C590">
        <v>0.79</v>
      </c>
      <c r="D590">
        <v>0.70699999999999996</v>
      </c>
      <c r="E590">
        <v>0.88800000000000001</v>
      </c>
      <c r="F590">
        <v>0.746</v>
      </c>
      <c r="G590">
        <v>0.81899999999999995</v>
      </c>
      <c r="H590" s="4">
        <f t="shared" ref="H590:H653" si="27">(((0.5*$B$7)+$C$7)-((0.5*$B$7)*COS(RADIANS(A590)))-($C$7*COS(ASIN(((0.5*$B$7)/$C$7)*SIN(RADIANS(A590))))))</f>
        <v>7.5411845795659516E-2</v>
      </c>
      <c r="I590" s="4">
        <f t="shared" ref="I590:J653" si="28">(H591-H590)/$I$10</f>
        <v>-1.9728237839395923</v>
      </c>
      <c r="J590" s="4">
        <f t="shared" si="28"/>
        <v>-316.17823536833623</v>
      </c>
      <c r="K590" s="4">
        <f t="shared" ref="K590:K653" si="29">((C590*100000)*(B590*0.000001))/(($I$9+$I$8)*287)</f>
        <v>204.73567479668191</v>
      </c>
    </row>
    <row r="591" spans="1:11" x14ac:dyDescent="0.2">
      <c r="A591">
        <v>218</v>
      </c>
      <c r="B591">
        <v>407.31</v>
      </c>
      <c r="C591">
        <v>0.79500000000000004</v>
      </c>
      <c r="D591">
        <v>0.71099999999999997</v>
      </c>
      <c r="E591">
        <v>0.89500000000000002</v>
      </c>
      <c r="F591">
        <v>0.754</v>
      </c>
      <c r="G591">
        <v>0.82099999999999995</v>
      </c>
      <c r="H591" s="4">
        <f t="shared" si="27"/>
        <v>7.5083041831669584E-2</v>
      </c>
      <c r="I591" s="4">
        <f t="shared" si="28"/>
        <v>-2.0255201565009817</v>
      </c>
      <c r="J591" s="4">
        <f t="shared" si="28"/>
        <v>-315.83987069905282</v>
      </c>
      <c r="K591" s="4">
        <f t="shared" si="29"/>
        <v>205.22028301361294</v>
      </c>
    </row>
    <row r="592" spans="1:11" x14ac:dyDescent="0.2">
      <c r="A592">
        <v>219</v>
      </c>
      <c r="B592">
        <v>405.66</v>
      </c>
      <c r="C592">
        <v>0.8</v>
      </c>
      <c r="D592">
        <v>0.71699999999999997</v>
      </c>
      <c r="E592">
        <v>0.90100000000000002</v>
      </c>
      <c r="F592">
        <v>0.76200000000000001</v>
      </c>
      <c r="G592">
        <v>0.82</v>
      </c>
      <c r="H592" s="4">
        <f t="shared" si="27"/>
        <v>7.474545513891942E-2</v>
      </c>
      <c r="I592" s="4">
        <f t="shared" si="28"/>
        <v>-2.0781601349508239</v>
      </c>
      <c r="J592" s="4">
        <f t="shared" si="28"/>
        <v>-315.44359615487406</v>
      </c>
      <c r="K592" s="4">
        <f t="shared" si="29"/>
        <v>205.67440714601599</v>
      </c>
    </row>
    <row r="593" spans="1:11" x14ac:dyDescent="0.2">
      <c r="A593">
        <v>220</v>
      </c>
      <c r="B593">
        <v>403.96</v>
      </c>
      <c r="C593">
        <v>0.80500000000000005</v>
      </c>
      <c r="D593">
        <v>0.72299999999999998</v>
      </c>
      <c r="E593">
        <v>0.90700000000000003</v>
      </c>
      <c r="F593">
        <v>0.77300000000000002</v>
      </c>
      <c r="G593">
        <v>0.81699999999999995</v>
      </c>
      <c r="H593" s="4">
        <f t="shared" si="27"/>
        <v>7.4399095116427616E-2</v>
      </c>
      <c r="I593" s="4">
        <f t="shared" si="28"/>
        <v>-2.1307340676433029</v>
      </c>
      <c r="J593" s="4">
        <f t="shared" si="28"/>
        <v>-314.98573199928438</v>
      </c>
      <c r="K593" s="4">
        <f t="shared" si="29"/>
        <v>206.09256512879384</v>
      </c>
    </row>
    <row r="594" spans="1:11" x14ac:dyDescent="0.2">
      <c r="A594">
        <v>221</v>
      </c>
      <c r="B594">
        <v>402.22</v>
      </c>
      <c r="C594">
        <v>0.81100000000000005</v>
      </c>
      <c r="D594">
        <v>0.73499999999999999</v>
      </c>
      <c r="E594">
        <v>0.91500000000000004</v>
      </c>
      <c r="F594">
        <v>0.78100000000000003</v>
      </c>
      <c r="G594">
        <v>0.81299999999999994</v>
      </c>
      <c r="H594" s="4">
        <f t="shared" si="27"/>
        <v>7.4043972771820399E-2</v>
      </c>
      <c r="I594" s="4">
        <f t="shared" si="28"/>
        <v>-2.1832316896431836</v>
      </c>
      <c r="J594" s="4">
        <f t="shared" si="28"/>
        <v>-314.46253086586665</v>
      </c>
      <c r="K594" s="4">
        <f t="shared" si="29"/>
        <v>206.73432799105595</v>
      </c>
    </row>
    <row r="595" spans="1:11" x14ac:dyDescent="0.2">
      <c r="A595">
        <v>222</v>
      </c>
      <c r="B595">
        <v>400.43</v>
      </c>
      <c r="C595">
        <v>0.82</v>
      </c>
      <c r="D595">
        <v>0.74199999999999999</v>
      </c>
      <c r="E595">
        <v>0.92800000000000005</v>
      </c>
      <c r="F595">
        <v>0.79200000000000004</v>
      </c>
      <c r="G595">
        <v>0.81699999999999995</v>
      </c>
      <c r="H595" s="4">
        <f t="shared" si="27"/>
        <v>7.3680100823546535E-2</v>
      </c>
      <c r="I595" s="4">
        <f t="shared" si="28"/>
        <v>-2.2356421114541614</v>
      </c>
      <c r="J595" s="4">
        <f t="shared" si="28"/>
        <v>-313.87018179707127</v>
      </c>
      <c r="K595" s="4">
        <f t="shared" si="29"/>
        <v>208.09830381308521</v>
      </c>
    </row>
    <row r="596" spans="1:11" x14ac:dyDescent="0.2">
      <c r="A596">
        <v>223</v>
      </c>
      <c r="B596">
        <v>398.61</v>
      </c>
      <c r="C596">
        <v>0.83</v>
      </c>
      <c r="D596">
        <v>0.754</v>
      </c>
      <c r="E596">
        <v>0.93700000000000006</v>
      </c>
      <c r="F596">
        <v>0.80300000000000005</v>
      </c>
      <c r="G596">
        <v>0.82499999999999996</v>
      </c>
      <c r="H596" s="4">
        <f t="shared" si="27"/>
        <v>7.3307493804970841E-2</v>
      </c>
      <c r="I596" s="4">
        <f t="shared" si="28"/>
        <v>-2.2879538084203399</v>
      </c>
      <c r="J596" s="4">
        <f t="shared" si="28"/>
        <v>-313.20481456076357</v>
      </c>
      <c r="K596" s="4">
        <f t="shared" si="29"/>
        <v>209.67872297291123</v>
      </c>
    </row>
    <row r="597" spans="1:11" x14ac:dyDescent="0.2">
      <c r="A597">
        <v>224</v>
      </c>
      <c r="B597">
        <v>396.74</v>
      </c>
      <c r="C597">
        <v>0.84099999999999997</v>
      </c>
      <c r="D597">
        <v>0.76500000000000001</v>
      </c>
      <c r="E597">
        <v>0.94599999999999995</v>
      </c>
      <c r="F597">
        <v>0.81399999999999995</v>
      </c>
      <c r="G597">
        <v>0.83799999999999997</v>
      </c>
      <c r="H597" s="4">
        <f t="shared" si="27"/>
        <v>7.2926168170234118E-2</v>
      </c>
      <c r="I597" s="4">
        <f t="shared" si="28"/>
        <v>-2.3401546108471338</v>
      </c>
      <c r="J597" s="4">
        <f t="shared" si="28"/>
        <v>-312.46250434946444</v>
      </c>
      <c r="K597" s="4">
        <f t="shared" si="29"/>
        <v>211.46089480360345</v>
      </c>
    </row>
    <row r="598" spans="1:11" x14ac:dyDescent="0.2">
      <c r="A598">
        <v>225</v>
      </c>
      <c r="B598">
        <v>394.83</v>
      </c>
      <c r="C598">
        <v>0.85099999999999998</v>
      </c>
      <c r="D598">
        <v>0.77700000000000002</v>
      </c>
      <c r="E598">
        <v>0.95399999999999996</v>
      </c>
      <c r="F598">
        <v>0.82199999999999995</v>
      </c>
      <c r="G598">
        <v>0.85099999999999998</v>
      </c>
      <c r="H598" s="4">
        <f t="shared" si="27"/>
        <v>7.2536142401759596E-2</v>
      </c>
      <c r="I598" s="4">
        <f t="shared" si="28"/>
        <v>-2.3922316949053779</v>
      </c>
      <c r="J598" s="4">
        <f t="shared" si="28"/>
        <v>-311.6392767723575</v>
      </c>
      <c r="K598" s="4">
        <f t="shared" si="29"/>
        <v>212.9451655130396</v>
      </c>
    </row>
    <row r="599" spans="1:11" x14ac:dyDescent="0.2">
      <c r="A599">
        <v>226</v>
      </c>
      <c r="B599">
        <v>392.87</v>
      </c>
      <c r="C599">
        <v>0.86</v>
      </c>
      <c r="D599">
        <v>0.79200000000000004</v>
      </c>
      <c r="E599">
        <v>0.96399999999999997</v>
      </c>
      <c r="F599">
        <v>0.83199999999999996</v>
      </c>
      <c r="G599">
        <v>0.85099999999999998</v>
      </c>
      <c r="H599" s="4">
        <f t="shared" si="27"/>
        <v>7.2137437119275366E-2</v>
      </c>
      <c r="I599" s="4">
        <f t="shared" si="28"/>
        <v>-2.4441715743674375</v>
      </c>
      <c r="J599" s="4">
        <f t="shared" si="28"/>
        <v>-310.73111316703984</v>
      </c>
      <c r="K599" s="4">
        <f t="shared" si="29"/>
        <v>214.12895567868273</v>
      </c>
    </row>
    <row r="600" spans="1:11" x14ac:dyDescent="0.2">
      <c r="A600">
        <v>227</v>
      </c>
      <c r="B600">
        <v>390.88</v>
      </c>
      <c r="C600">
        <v>0.86699999999999999</v>
      </c>
      <c r="D600">
        <v>0.80200000000000005</v>
      </c>
      <c r="E600">
        <v>0.97199999999999998</v>
      </c>
      <c r="F600">
        <v>0.83799999999999997</v>
      </c>
      <c r="G600">
        <v>0.85599999999999998</v>
      </c>
      <c r="H600" s="4">
        <f t="shared" si="27"/>
        <v>7.1730075190214126E-2</v>
      </c>
      <c r="I600" s="4">
        <f t="shared" si="28"/>
        <v>-2.4959600932286108</v>
      </c>
      <c r="J600" s="4">
        <f t="shared" si="28"/>
        <v>-309.73395631694876</v>
      </c>
      <c r="K600" s="4">
        <f t="shared" si="29"/>
        <v>214.77841244502321</v>
      </c>
    </row>
    <row r="601" spans="1:11" x14ac:dyDescent="0.2">
      <c r="A601">
        <v>228</v>
      </c>
      <c r="B601">
        <v>388.84</v>
      </c>
      <c r="C601">
        <v>0.874</v>
      </c>
      <c r="D601">
        <v>0.81499999999999995</v>
      </c>
      <c r="E601">
        <v>0.97799999999999998</v>
      </c>
      <c r="F601">
        <v>0.84399999999999997</v>
      </c>
      <c r="G601">
        <v>0.86</v>
      </c>
      <c r="H601" s="4">
        <f t="shared" si="27"/>
        <v>7.1314081841342691E-2</v>
      </c>
      <c r="I601" s="4">
        <f t="shared" si="28"/>
        <v>-2.5475824192814356</v>
      </c>
      <c r="J601" s="4">
        <f t="shared" si="28"/>
        <v>-308.64371641259328</v>
      </c>
      <c r="K601" s="4">
        <f t="shared" si="29"/>
        <v>215.38251700577476</v>
      </c>
    </row>
    <row r="602" spans="1:11" x14ac:dyDescent="0.2">
      <c r="A602">
        <v>229</v>
      </c>
      <c r="B602">
        <v>386.76</v>
      </c>
      <c r="C602">
        <v>0.88200000000000001</v>
      </c>
      <c r="D602">
        <v>0.82499999999999996</v>
      </c>
      <c r="E602">
        <v>0.98599999999999999</v>
      </c>
      <c r="F602">
        <v>0.84899999999999998</v>
      </c>
      <c r="G602">
        <v>0.86799999999999999</v>
      </c>
      <c r="H602" s="4">
        <f t="shared" si="27"/>
        <v>7.0889484771462452E-2</v>
      </c>
      <c r="I602" s="4">
        <f t="shared" si="28"/>
        <v>-2.5990230386835345</v>
      </c>
      <c r="J602" s="4">
        <f t="shared" si="28"/>
        <v>-307.45627744344085</v>
      </c>
      <c r="K602" s="4">
        <f t="shared" si="29"/>
        <v>216.19130223054265</v>
      </c>
    </row>
    <row r="603" spans="1:11" x14ac:dyDescent="0.2">
      <c r="A603">
        <v>230</v>
      </c>
      <c r="B603">
        <v>384.63</v>
      </c>
      <c r="C603">
        <v>0.89200000000000002</v>
      </c>
      <c r="D603">
        <v>0.83599999999999997</v>
      </c>
      <c r="E603">
        <v>0.99199999999999999</v>
      </c>
      <c r="F603">
        <v>0.85099999999999998</v>
      </c>
      <c r="G603">
        <v>0.88800000000000001</v>
      </c>
      <c r="H603" s="4">
        <f t="shared" si="27"/>
        <v>7.0456314265015196E-2</v>
      </c>
      <c r="I603" s="4">
        <f t="shared" si="28"/>
        <v>-2.6502657515907746</v>
      </c>
      <c r="J603" s="4">
        <f t="shared" si="28"/>
        <v>-306.16750386858183</v>
      </c>
      <c r="K603" s="4">
        <f t="shared" si="29"/>
        <v>217.4383231054033</v>
      </c>
    </row>
    <row r="604" spans="1:11" x14ac:dyDescent="0.2">
      <c r="A604">
        <v>231</v>
      </c>
      <c r="B604">
        <v>382.47</v>
      </c>
      <c r="C604">
        <v>0.89900000000000002</v>
      </c>
      <c r="D604">
        <v>0.84099999999999997</v>
      </c>
      <c r="E604">
        <v>0.995</v>
      </c>
      <c r="F604">
        <v>0.85299999999999998</v>
      </c>
      <c r="G604">
        <v>0.90500000000000003</v>
      </c>
      <c r="H604" s="4">
        <f t="shared" si="27"/>
        <v>7.0014603306416734E-2</v>
      </c>
      <c r="I604" s="4">
        <f t="shared" si="28"/>
        <v>-2.7012936689022049</v>
      </c>
      <c r="J604" s="4">
        <f t="shared" si="28"/>
        <v>-304.77324764410787</v>
      </c>
      <c r="K604" s="4">
        <f t="shared" si="29"/>
        <v>217.91400791463886</v>
      </c>
    </row>
    <row r="605" spans="1:11" x14ac:dyDescent="0.2">
      <c r="A605">
        <v>232</v>
      </c>
      <c r="B605">
        <v>380.26</v>
      </c>
      <c r="C605">
        <v>0.90300000000000002</v>
      </c>
      <c r="D605">
        <v>0.84599999999999997</v>
      </c>
      <c r="E605">
        <v>0.996</v>
      </c>
      <c r="F605">
        <v>0.85399999999999998</v>
      </c>
      <c r="G605">
        <v>0.91400000000000003</v>
      </c>
      <c r="H605" s="4">
        <f t="shared" si="27"/>
        <v>6.9564387694933033E-2</v>
      </c>
      <c r="I605" s="4">
        <f t="shared" si="28"/>
        <v>-2.7520892101762229</v>
      </c>
      <c r="J605" s="4">
        <f t="shared" si="28"/>
        <v>-303.26935558522285</v>
      </c>
      <c r="K605" s="4">
        <f t="shared" si="29"/>
        <v>217.61883198181252</v>
      </c>
    </row>
    <row r="606" spans="1:11" x14ac:dyDescent="0.2">
      <c r="A606">
        <v>233</v>
      </c>
      <c r="B606">
        <v>378.01</v>
      </c>
      <c r="C606">
        <v>0.90600000000000003</v>
      </c>
      <c r="D606">
        <v>0.85199999999999998</v>
      </c>
      <c r="E606">
        <v>1</v>
      </c>
      <c r="F606">
        <v>0.85299999999999998</v>
      </c>
      <c r="G606">
        <v>0.91800000000000004</v>
      </c>
      <c r="H606" s="4">
        <f t="shared" si="27"/>
        <v>6.9105706159903663E-2</v>
      </c>
      <c r="I606" s="4">
        <f t="shared" si="28"/>
        <v>-2.80263410277376</v>
      </c>
      <c r="J606" s="4">
        <f t="shared" si="28"/>
        <v>-301.65167704210296</v>
      </c>
      <c r="K606" s="4">
        <f t="shared" si="29"/>
        <v>217.04988868945213</v>
      </c>
    </row>
    <row r="607" spans="1:11" x14ac:dyDescent="0.2">
      <c r="A607">
        <v>234</v>
      </c>
      <c r="B607">
        <v>375.72</v>
      </c>
      <c r="C607">
        <v>0.90600000000000003</v>
      </c>
      <c r="D607">
        <v>0.85699999999999998</v>
      </c>
      <c r="E607">
        <v>1</v>
      </c>
      <c r="F607">
        <v>0.85299999999999998</v>
      </c>
      <c r="G607">
        <v>0.91600000000000004</v>
      </c>
      <c r="H607" s="4">
        <f t="shared" si="27"/>
        <v>6.8638600476108036E-2</v>
      </c>
      <c r="I607" s="4">
        <f t="shared" si="28"/>
        <v>-2.8529093822807772</v>
      </c>
      <c r="J607" s="4">
        <f t="shared" si="28"/>
        <v>-299.91607188850634</v>
      </c>
      <c r="K607" s="4">
        <f t="shared" si="29"/>
        <v>215.73499160974836</v>
      </c>
    </row>
    <row r="608" spans="1:11" x14ac:dyDescent="0.2">
      <c r="A608">
        <v>235</v>
      </c>
      <c r="B608">
        <v>373.39</v>
      </c>
      <c r="C608">
        <v>0.90600000000000003</v>
      </c>
      <c r="D608">
        <v>0.86</v>
      </c>
      <c r="E608">
        <v>0.997</v>
      </c>
      <c r="F608">
        <v>0.85199999999999998</v>
      </c>
      <c r="G608">
        <v>0.91700000000000004</v>
      </c>
      <c r="H608" s="4">
        <f t="shared" si="27"/>
        <v>6.816311557906124E-2</v>
      </c>
      <c r="I608" s="4">
        <f t="shared" si="28"/>
        <v>-2.9028953942621949</v>
      </c>
      <c r="J608" s="4">
        <f t="shared" si="28"/>
        <v>-298.0584188231328</v>
      </c>
      <c r="K608" s="4">
        <f t="shared" si="29"/>
        <v>214.39712689546451</v>
      </c>
    </row>
    <row r="609" spans="1:11" x14ac:dyDescent="0.2">
      <c r="A609">
        <v>236</v>
      </c>
      <c r="B609">
        <v>371.02</v>
      </c>
      <c r="C609">
        <v>0.90700000000000003</v>
      </c>
      <c r="D609">
        <v>0.86099999999999999</v>
      </c>
      <c r="E609">
        <v>1</v>
      </c>
      <c r="F609">
        <v>0.84799999999999998</v>
      </c>
      <c r="G609">
        <v>0.91700000000000004</v>
      </c>
      <c r="H609" s="4">
        <f t="shared" si="27"/>
        <v>6.7679299680017541E-2</v>
      </c>
      <c r="I609" s="4">
        <f t="shared" si="28"/>
        <v>-2.9525717973993837</v>
      </c>
      <c r="J609" s="4">
        <f t="shared" si="28"/>
        <v>-296.07462396175066</v>
      </c>
      <c r="K609" s="4">
        <f t="shared" si="29"/>
        <v>213.27143394455504</v>
      </c>
    </row>
    <row r="610" spans="1:11" x14ac:dyDescent="0.2">
      <c r="A610">
        <v>237</v>
      </c>
      <c r="B610">
        <v>368.61</v>
      </c>
      <c r="C610">
        <v>0.90700000000000003</v>
      </c>
      <c r="D610">
        <v>0.86</v>
      </c>
      <c r="E610">
        <v>1</v>
      </c>
      <c r="F610">
        <v>0.84699999999999998</v>
      </c>
      <c r="G610">
        <v>0.92</v>
      </c>
      <c r="H610" s="4">
        <f t="shared" si="27"/>
        <v>6.7187204380450977E-2</v>
      </c>
      <c r="I610" s="4">
        <f t="shared" si="28"/>
        <v>-3.0019175680596755</v>
      </c>
      <c r="J610" s="4">
        <f t="shared" si="28"/>
        <v>-293.96062968711777</v>
      </c>
      <c r="K610" s="4">
        <f t="shared" si="29"/>
        <v>211.88610658806112</v>
      </c>
    </row>
    <row r="611" spans="1:11" x14ac:dyDescent="0.2">
      <c r="A611">
        <v>238</v>
      </c>
      <c r="B611">
        <v>366.16</v>
      </c>
      <c r="C611">
        <v>0.90500000000000003</v>
      </c>
      <c r="D611">
        <v>0.85899999999999999</v>
      </c>
      <c r="E611">
        <v>0.996</v>
      </c>
      <c r="F611">
        <v>0.84199999999999997</v>
      </c>
      <c r="G611">
        <v>0.92400000000000004</v>
      </c>
      <c r="H611" s="4">
        <f t="shared" si="27"/>
        <v>6.6686884785774364E-2</v>
      </c>
      <c r="I611" s="4">
        <f t="shared" si="28"/>
        <v>-3.0509110063408618</v>
      </c>
      <c r="J611" s="4">
        <f t="shared" si="28"/>
        <v>-291.71242376369037</v>
      </c>
      <c r="K611" s="4">
        <f t="shared" si="29"/>
        <v>210.0136676438693</v>
      </c>
    </row>
    <row r="612" spans="1:11" x14ac:dyDescent="0.2">
      <c r="A612">
        <v>239</v>
      </c>
      <c r="B612">
        <v>363.66</v>
      </c>
      <c r="C612">
        <v>0.90500000000000003</v>
      </c>
      <c r="D612">
        <v>0.85499999999999998</v>
      </c>
      <c r="E612">
        <v>0.995</v>
      </c>
      <c r="F612">
        <v>0.84199999999999997</v>
      </c>
      <c r="G612">
        <v>0.92900000000000005</v>
      </c>
      <c r="H612" s="4">
        <f t="shared" si="27"/>
        <v>6.6178399618050887E-2</v>
      </c>
      <c r="I612" s="4">
        <f t="shared" si="28"/>
        <v>-3.0995297436348102</v>
      </c>
      <c r="J612" s="4">
        <f t="shared" si="28"/>
        <v>-289.3260487181193</v>
      </c>
      <c r="K612" s="4">
        <f t="shared" si="29"/>
        <v>208.57977489449834</v>
      </c>
    </row>
    <row r="613" spans="1:11" x14ac:dyDescent="0.2">
      <c r="A613">
        <v>240</v>
      </c>
      <c r="B613">
        <v>361.13</v>
      </c>
      <c r="C613">
        <v>0.90500000000000003</v>
      </c>
      <c r="D613">
        <v>0.85299999999999998</v>
      </c>
      <c r="E613">
        <v>0.99299999999999999</v>
      </c>
      <c r="F613">
        <v>0.84099999999999997</v>
      </c>
      <c r="G613">
        <v>0.93200000000000005</v>
      </c>
      <c r="H613" s="4">
        <f t="shared" si="27"/>
        <v>6.5661811327445085E-2</v>
      </c>
      <c r="I613" s="4">
        <f t="shared" si="28"/>
        <v>-3.1477507517544967</v>
      </c>
      <c r="J613" s="4">
        <f t="shared" si="28"/>
        <v>-286.7976113796189</v>
      </c>
      <c r="K613" s="4">
        <f t="shared" si="29"/>
        <v>207.12867543213491</v>
      </c>
    </row>
    <row r="614" spans="1:11" x14ac:dyDescent="0.2">
      <c r="A614">
        <v>241</v>
      </c>
      <c r="B614">
        <v>358.56</v>
      </c>
      <c r="C614">
        <v>0.90300000000000002</v>
      </c>
      <c r="D614">
        <v>0.85</v>
      </c>
      <c r="E614">
        <v>0.99099999999999999</v>
      </c>
      <c r="F614">
        <v>0.83799999999999997</v>
      </c>
      <c r="G614">
        <v>0.93300000000000005</v>
      </c>
      <c r="H614" s="4">
        <f t="shared" si="27"/>
        <v>6.5137186202152669E-2</v>
      </c>
      <c r="I614" s="4">
        <f t="shared" si="28"/>
        <v>-3.1955503536510999</v>
      </c>
      <c r="J614" s="4">
        <f t="shared" si="28"/>
        <v>-284.12329266913616</v>
      </c>
      <c r="K614" s="4">
        <f t="shared" si="29"/>
        <v>205.20014830747044</v>
      </c>
    </row>
    <row r="615" spans="1:11" x14ac:dyDescent="0.2">
      <c r="A615">
        <v>242</v>
      </c>
      <c r="B615">
        <v>355.95</v>
      </c>
      <c r="C615">
        <v>0.90300000000000002</v>
      </c>
      <c r="D615">
        <v>0.84699999999999998</v>
      </c>
      <c r="E615">
        <v>0.99099999999999999</v>
      </c>
      <c r="F615">
        <v>0.83899999999999997</v>
      </c>
      <c r="G615">
        <v>0.93600000000000005</v>
      </c>
      <c r="H615" s="4">
        <f t="shared" si="27"/>
        <v>6.4604594476544153E-2</v>
      </c>
      <c r="I615" s="4">
        <f t="shared" si="28"/>
        <v>-3.2429042357626225</v>
      </c>
      <c r="J615" s="4">
        <f t="shared" si="28"/>
        <v>-281.29935751042279</v>
      </c>
      <c r="K615" s="4">
        <f t="shared" si="29"/>
        <v>203.70647252912786</v>
      </c>
    </row>
    <row r="616" spans="1:11" x14ac:dyDescent="0.2">
      <c r="A616">
        <v>243</v>
      </c>
      <c r="B616">
        <v>353.3</v>
      </c>
      <c r="C616">
        <v>0.90300000000000002</v>
      </c>
      <c r="D616">
        <v>0.84199999999999997</v>
      </c>
      <c r="E616">
        <v>0.99</v>
      </c>
      <c r="F616">
        <v>0.83899999999999997</v>
      </c>
      <c r="G616">
        <v>0.93899999999999995</v>
      </c>
      <c r="H616" s="4">
        <f t="shared" si="27"/>
        <v>6.4064110437250382E-2</v>
      </c>
      <c r="I616" s="4">
        <f t="shared" si="28"/>
        <v>-3.2897874620143597</v>
      </c>
      <c r="J616" s="4">
        <f t="shared" si="28"/>
        <v>-278.32216490997212</v>
      </c>
      <c r="K616" s="4">
        <f t="shared" si="29"/>
        <v>202.18990516797552</v>
      </c>
    </row>
    <row r="617" spans="1:11" x14ac:dyDescent="0.2">
      <c r="A617">
        <v>244</v>
      </c>
      <c r="B617">
        <v>350.61</v>
      </c>
      <c r="C617">
        <v>0.90400000000000003</v>
      </c>
      <c r="D617">
        <v>0.84</v>
      </c>
      <c r="E617">
        <v>0.98899999999999999</v>
      </c>
      <c r="F617">
        <v>0.84199999999999997</v>
      </c>
      <c r="G617">
        <v>0.94399999999999995</v>
      </c>
      <c r="H617" s="4">
        <f t="shared" si="27"/>
        <v>6.3515812526914656E-2</v>
      </c>
      <c r="I617" s="4">
        <f t="shared" si="28"/>
        <v>-3.336174489499355</v>
      </c>
      <c r="J617" s="4">
        <f t="shared" si="28"/>
        <v>-275.18817812088872</v>
      </c>
      <c r="K617" s="4">
        <f t="shared" si="29"/>
        <v>200.87265048339756</v>
      </c>
    </row>
    <row r="618" spans="1:11" x14ac:dyDescent="0.2">
      <c r="A618">
        <v>245</v>
      </c>
      <c r="B618">
        <v>347.89</v>
      </c>
      <c r="C618">
        <v>0.90700000000000003</v>
      </c>
      <c r="D618">
        <v>0.84099999999999997</v>
      </c>
      <c r="E618">
        <v>0.99099999999999999</v>
      </c>
      <c r="F618">
        <v>0.84499999999999997</v>
      </c>
      <c r="G618">
        <v>0.95199999999999996</v>
      </c>
      <c r="H618" s="4">
        <f t="shared" si="27"/>
        <v>6.295978344533143E-2</v>
      </c>
      <c r="I618" s="4">
        <f t="shared" si="28"/>
        <v>-3.3820391858528365</v>
      </c>
      <c r="J618" s="4">
        <f t="shared" si="28"/>
        <v>-271.89397490867685</v>
      </c>
      <c r="K618" s="4">
        <f t="shared" si="29"/>
        <v>199.97574026998879</v>
      </c>
    </row>
    <row r="619" spans="1:11" x14ac:dyDescent="0.2">
      <c r="A619">
        <v>246</v>
      </c>
      <c r="B619">
        <v>345.12</v>
      </c>
      <c r="C619">
        <v>0.90900000000000003</v>
      </c>
      <c r="D619">
        <v>0.83899999999999997</v>
      </c>
      <c r="E619">
        <v>0.99299999999999999</v>
      </c>
      <c r="F619">
        <v>0.84899999999999998</v>
      </c>
      <c r="G619">
        <v>0.95399999999999996</v>
      </c>
      <c r="H619" s="4">
        <f t="shared" si="27"/>
        <v>6.239611024768929E-2</v>
      </c>
      <c r="I619" s="4">
        <f t="shared" si="28"/>
        <v>-3.4273548483376159</v>
      </c>
      <c r="J619" s="4">
        <f t="shared" si="28"/>
        <v>-268.43625783001812</v>
      </c>
      <c r="K619" s="4">
        <f t="shared" si="29"/>
        <v>198.82092582876615</v>
      </c>
    </row>
    <row r="620" spans="1:11" x14ac:dyDescent="0.2">
      <c r="A620">
        <v>247</v>
      </c>
      <c r="B620">
        <v>342.32</v>
      </c>
      <c r="C620">
        <v>0.91200000000000003</v>
      </c>
      <c r="D620">
        <v>0.84099999999999997</v>
      </c>
      <c r="E620">
        <v>0.997</v>
      </c>
      <c r="F620">
        <v>0.85499999999999998</v>
      </c>
      <c r="G620">
        <v>0.95399999999999996</v>
      </c>
      <c r="H620" s="4">
        <f t="shared" si="27"/>
        <v>6.1824884439633021E-2</v>
      </c>
      <c r="I620" s="4">
        <f t="shared" si="28"/>
        <v>-3.472094224642619</v>
      </c>
      <c r="J620" s="4">
        <f t="shared" si="28"/>
        <v>-264.81186454352382</v>
      </c>
      <c r="K620" s="4">
        <f t="shared" si="29"/>
        <v>197.85871883305123</v>
      </c>
    </row>
    <row r="621" spans="1:11" x14ac:dyDescent="0.2">
      <c r="A621">
        <v>248</v>
      </c>
      <c r="B621">
        <v>339.49</v>
      </c>
      <c r="C621">
        <v>0.91700000000000004</v>
      </c>
      <c r="D621">
        <v>0.84</v>
      </c>
      <c r="E621">
        <v>1.0029999999999999</v>
      </c>
      <c r="F621">
        <v>0.86299999999999999</v>
      </c>
      <c r="G621">
        <v>0.96199999999999997</v>
      </c>
      <c r="H621" s="4">
        <f t="shared" si="27"/>
        <v>6.1246202068859251E-2</v>
      </c>
      <c r="I621" s="4">
        <f t="shared" si="28"/>
        <v>-3.5162295353998729</v>
      </c>
      <c r="J621" s="4">
        <f t="shared" si="28"/>
        <v>-261.01777807652218</v>
      </c>
      <c r="K621" s="4">
        <f t="shared" si="29"/>
        <v>197.29878133780409</v>
      </c>
    </row>
    <row r="622" spans="1:11" x14ac:dyDescent="0.2">
      <c r="A622">
        <v>249</v>
      </c>
      <c r="B622">
        <v>336.61</v>
      </c>
      <c r="C622">
        <v>0.92200000000000004</v>
      </c>
      <c r="D622">
        <v>0.84399999999999997</v>
      </c>
      <c r="E622">
        <v>1.008</v>
      </c>
      <c r="F622">
        <v>0.87</v>
      </c>
      <c r="G622">
        <v>0.96699999999999997</v>
      </c>
      <c r="H622" s="4">
        <f t="shared" si="27"/>
        <v>6.0660163812959272E-2</v>
      </c>
      <c r="I622" s="4">
        <f t="shared" si="28"/>
        <v>-3.5597324984126266</v>
      </c>
      <c r="J622" s="4">
        <f t="shared" si="28"/>
        <v>-257.05113702989559</v>
      </c>
      <c r="K622" s="4">
        <f t="shared" si="29"/>
        <v>196.69169174507482</v>
      </c>
    </row>
    <row r="623" spans="1:11" x14ac:dyDescent="0.2">
      <c r="A623">
        <v>250</v>
      </c>
      <c r="B623">
        <v>333.71</v>
      </c>
      <c r="C623">
        <v>0.93</v>
      </c>
      <c r="D623">
        <v>0.85</v>
      </c>
      <c r="E623">
        <v>1.014</v>
      </c>
      <c r="F623">
        <v>0.879</v>
      </c>
      <c r="G623">
        <v>0.97799999999999998</v>
      </c>
      <c r="H623" s="4">
        <f t="shared" si="27"/>
        <v>6.0066875063223835E-2</v>
      </c>
      <c r="I623" s="4">
        <f t="shared" si="28"/>
        <v>-3.6025743545842759</v>
      </c>
      <c r="J623" s="4">
        <f t="shared" si="28"/>
        <v>-252.90924568699415</v>
      </c>
      <c r="K623" s="4">
        <f t="shared" si="29"/>
        <v>196.68908063430027</v>
      </c>
    </row>
    <row r="624" spans="1:11" x14ac:dyDescent="0.2">
      <c r="A624">
        <v>251</v>
      </c>
      <c r="B624">
        <v>330.76</v>
      </c>
      <c r="C624">
        <v>0.93799999999999994</v>
      </c>
      <c r="D624">
        <v>0.85499999999999998</v>
      </c>
      <c r="E624">
        <v>1.0229999999999999</v>
      </c>
      <c r="F624">
        <v>0.88900000000000001</v>
      </c>
      <c r="G624">
        <v>0.98599999999999999</v>
      </c>
      <c r="H624" s="4">
        <f t="shared" si="27"/>
        <v>5.9466446004126455E-2</v>
      </c>
      <c r="I624" s="4">
        <f t="shared" si="28"/>
        <v>-3.6447258955321082</v>
      </c>
      <c r="J624" s="4">
        <f t="shared" si="28"/>
        <v>-248.58958395268527</v>
      </c>
      <c r="K624" s="4">
        <f t="shared" si="29"/>
        <v>196.62733927224781</v>
      </c>
    </row>
    <row r="625" spans="1:11" x14ac:dyDescent="0.2">
      <c r="A625">
        <v>252</v>
      </c>
      <c r="B625">
        <v>327.79</v>
      </c>
      <c r="C625">
        <v>0.94599999999999995</v>
      </c>
      <c r="D625">
        <v>0.86099999999999999</v>
      </c>
      <c r="E625">
        <v>1.0309999999999999</v>
      </c>
      <c r="F625">
        <v>0.89700000000000002</v>
      </c>
      <c r="G625">
        <v>0.996</v>
      </c>
      <c r="H625" s="4">
        <f t="shared" si="27"/>
        <v>5.8858991688204437E-2</v>
      </c>
      <c r="I625" s="4">
        <f t="shared" si="28"/>
        <v>-3.6861574928575558</v>
      </c>
      <c r="J625" s="4">
        <f t="shared" si="28"/>
        <v>-244.08981713153202</v>
      </c>
      <c r="K625" s="4">
        <f t="shared" si="29"/>
        <v>196.52369338485238</v>
      </c>
    </row>
    <row r="626" spans="1:11" x14ac:dyDescent="0.2">
      <c r="A626">
        <v>253</v>
      </c>
      <c r="B626">
        <v>324.77</v>
      </c>
      <c r="C626">
        <v>0.95399999999999996</v>
      </c>
      <c r="D626">
        <v>0.87</v>
      </c>
      <c r="E626">
        <v>1.038</v>
      </c>
      <c r="F626">
        <v>0.90700000000000003</v>
      </c>
      <c r="G626">
        <v>1.004</v>
      </c>
      <c r="H626" s="4">
        <f t="shared" si="27"/>
        <v>5.8244632106061511E-2</v>
      </c>
      <c r="I626" s="4">
        <f t="shared" si="28"/>
        <v>-3.7268391290461444</v>
      </c>
      <c r="J626" s="4">
        <f t="shared" si="28"/>
        <v>-239.40780545717024</v>
      </c>
      <c r="K626" s="4">
        <f t="shared" si="29"/>
        <v>196.35970041785689</v>
      </c>
    </row>
    <row r="627" spans="1:11" x14ac:dyDescent="0.2">
      <c r="A627">
        <v>254</v>
      </c>
      <c r="B627">
        <v>321.73</v>
      </c>
      <c r="C627">
        <v>0.96299999999999997</v>
      </c>
      <c r="D627">
        <v>0.88100000000000001</v>
      </c>
      <c r="E627">
        <v>1.0469999999999999</v>
      </c>
      <c r="F627">
        <v>0.91500000000000004</v>
      </c>
      <c r="G627">
        <v>1.008</v>
      </c>
      <c r="H627" s="4">
        <f t="shared" si="27"/>
        <v>5.7623492251220487E-2</v>
      </c>
      <c r="I627" s="4">
        <f t="shared" si="28"/>
        <v>-3.7667404299556728</v>
      </c>
      <c r="J627" s="4">
        <f t="shared" si="28"/>
        <v>-234.54161339486745</v>
      </c>
      <c r="K627" s="4">
        <f t="shared" si="29"/>
        <v>196.35679143764935</v>
      </c>
    </row>
    <row r="628" spans="1:11" x14ac:dyDescent="0.2">
      <c r="A628">
        <v>255</v>
      </c>
      <c r="B628">
        <v>318.64999999999998</v>
      </c>
      <c r="C628">
        <v>0.96899999999999997</v>
      </c>
      <c r="D628">
        <v>0.88900000000000001</v>
      </c>
      <c r="E628">
        <v>1.056</v>
      </c>
      <c r="F628">
        <v>0.92500000000000004</v>
      </c>
      <c r="G628">
        <v>1.0069999999999999</v>
      </c>
      <c r="H628" s="4">
        <f t="shared" si="27"/>
        <v>5.6995702179561208E-2</v>
      </c>
      <c r="I628" s="4">
        <f t="shared" si="28"/>
        <v>-3.8058306988548174</v>
      </c>
      <c r="J628" s="4">
        <f t="shared" si="28"/>
        <v>-229.48951856938129</v>
      </c>
      <c r="K628" s="4">
        <f t="shared" si="29"/>
        <v>195.68871466292143</v>
      </c>
    </row>
    <row r="629" spans="1:11" x14ac:dyDescent="0.2">
      <c r="A629">
        <v>256</v>
      </c>
      <c r="B629">
        <v>315.54000000000002</v>
      </c>
      <c r="C629">
        <v>0.97599999999999998</v>
      </c>
      <c r="D629">
        <v>0.89800000000000002</v>
      </c>
      <c r="E629">
        <v>1.0640000000000001</v>
      </c>
      <c r="F629">
        <v>0.93300000000000005</v>
      </c>
      <c r="G629">
        <v>1.01</v>
      </c>
      <c r="H629" s="4">
        <f t="shared" si="27"/>
        <v>5.6361397063085406E-2</v>
      </c>
      <c r="I629" s="4">
        <f t="shared" si="28"/>
        <v>-3.8440789519497143</v>
      </c>
      <c r="J629" s="4">
        <f t="shared" si="28"/>
        <v>-224.25002041803756</v>
      </c>
      <c r="K629" s="4">
        <f t="shared" si="29"/>
        <v>195.17865445358609</v>
      </c>
    </row>
    <row r="630" spans="1:11" x14ac:dyDescent="0.2">
      <c r="A630">
        <v>257</v>
      </c>
      <c r="B630">
        <v>312.39999999999998</v>
      </c>
      <c r="C630">
        <v>0.98199999999999998</v>
      </c>
      <c r="D630">
        <v>0.90900000000000003</v>
      </c>
      <c r="E630">
        <v>1.0740000000000001</v>
      </c>
      <c r="F630">
        <v>0.94</v>
      </c>
      <c r="G630">
        <v>1.006</v>
      </c>
      <c r="H630" s="4">
        <f t="shared" si="27"/>
        <v>5.5720717237760453E-2</v>
      </c>
      <c r="I630" s="4">
        <f t="shared" si="28"/>
        <v>-3.8814539553527205</v>
      </c>
      <c r="J630" s="4">
        <f t="shared" si="28"/>
        <v>-218.82184838817321</v>
      </c>
      <c r="K630" s="4">
        <f t="shared" si="29"/>
        <v>194.42432229623299</v>
      </c>
    </row>
    <row r="631" spans="1:11" x14ac:dyDescent="0.2">
      <c r="A631">
        <v>258</v>
      </c>
      <c r="B631">
        <v>309.23</v>
      </c>
      <c r="C631">
        <v>0.98599999999999999</v>
      </c>
      <c r="D631">
        <v>0.91700000000000004</v>
      </c>
      <c r="E631">
        <v>1.08</v>
      </c>
      <c r="F631">
        <v>0.94499999999999995</v>
      </c>
      <c r="G631">
        <v>1</v>
      </c>
      <c r="H631" s="4">
        <f t="shared" si="27"/>
        <v>5.5073808245201666E-2</v>
      </c>
      <c r="I631" s="4">
        <f t="shared" si="28"/>
        <v>-3.9179242634174161</v>
      </c>
      <c r="J631" s="4">
        <f t="shared" si="28"/>
        <v>-213.20396978286027</v>
      </c>
      <c r="K631" s="4">
        <f t="shared" si="29"/>
        <v>193.23536694786841</v>
      </c>
    </row>
    <row r="632" spans="1:11" x14ac:dyDescent="0.2">
      <c r="A632">
        <v>259</v>
      </c>
      <c r="B632">
        <v>306.02999999999997</v>
      </c>
      <c r="C632">
        <v>0.99</v>
      </c>
      <c r="D632">
        <v>0.92700000000000005</v>
      </c>
      <c r="E632">
        <v>1.0860000000000001</v>
      </c>
      <c r="F632">
        <v>0.94799999999999995</v>
      </c>
      <c r="G632">
        <v>1.0009999999999999</v>
      </c>
      <c r="H632" s="4">
        <f t="shared" si="27"/>
        <v>5.442082086796543E-2</v>
      </c>
      <c r="I632" s="4">
        <f t="shared" si="28"/>
        <v>-3.9534582583812261</v>
      </c>
      <c r="J632" s="4">
        <f t="shared" si="28"/>
        <v>-207.39559706306477</v>
      </c>
      <c r="K632" s="4">
        <f t="shared" si="29"/>
        <v>192.01151651230802</v>
      </c>
    </row>
    <row r="633" spans="1:11" x14ac:dyDescent="0.2">
      <c r="A633">
        <v>260</v>
      </c>
      <c r="B633">
        <v>302.8</v>
      </c>
      <c r="C633">
        <v>0.99299999999999999</v>
      </c>
      <c r="D633">
        <v>0.93300000000000005</v>
      </c>
      <c r="E633">
        <v>1.091</v>
      </c>
      <c r="F633">
        <v>0.95199999999999996</v>
      </c>
      <c r="G633">
        <v>0.997</v>
      </c>
      <c r="H633" s="4">
        <f t="shared" si="27"/>
        <v>5.3761911158235226E-2</v>
      </c>
      <c r="I633" s="4">
        <f t="shared" si="28"/>
        <v>-3.9880241912250702</v>
      </c>
      <c r="J633" s="4">
        <f t="shared" si="28"/>
        <v>-201.39619470416204</v>
      </c>
      <c r="K633" s="4">
        <f t="shared" si="29"/>
        <v>190.56063886760754</v>
      </c>
    </row>
    <row r="634" spans="1:11" x14ac:dyDescent="0.2">
      <c r="A634">
        <v>261</v>
      </c>
      <c r="B634">
        <v>299.54000000000002</v>
      </c>
      <c r="C634">
        <v>0.996</v>
      </c>
      <c r="D634">
        <v>0.94099999999999995</v>
      </c>
      <c r="E634">
        <v>1.095</v>
      </c>
      <c r="F634">
        <v>0.95399999999999996</v>
      </c>
      <c r="G634">
        <v>0.99399999999999999</v>
      </c>
      <c r="H634" s="4">
        <f t="shared" si="27"/>
        <v>5.3097240459697714E-2</v>
      </c>
      <c r="I634" s="4">
        <f t="shared" si="28"/>
        <v>-4.0215902236757639</v>
      </c>
      <c r="J634" s="4">
        <f t="shared" si="28"/>
        <v>-195.20548552287843</v>
      </c>
      <c r="K634" s="4">
        <f t="shared" si="29"/>
        <v>189.07854197126767</v>
      </c>
    </row>
    <row r="635" spans="1:11" x14ac:dyDescent="0.2">
      <c r="A635">
        <v>262</v>
      </c>
      <c r="B635">
        <v>296.26</v>
      </c>
      <c r="C635">
        <v>0.998</v>
      </c>
      <c r="D635">
        <v>0.94599999999999995</v>
      </c>
      <c r="E635">
        <v>1.0980000000000001</v>
      </c>
      <c r="F635">
        <v>0.95499999999999996</v>
      </c>
      <c r="G635">
        <v>0.99299999999999999</v>
      </c>
      <c r="H635" s="4">
        <f t="shared" si="27"/>
        <v>5.242697542241842E-2</v>
      </c>
      <c r="I635" s="4">
        <f t="shared" si="28"/>
        <v>-4.0541244712629103</v>
      </c>
      <c r="J635" s="4">
        <f t="shared" si="28"/>
        <v>-188.82345636472843</v>
      </c>
      <c r="K635" s="4">
        <f t="shared" si="29"/>
        <v>187.38362687150732</v>
      </c>
    </row>
    <row r="636" spans="1:11" x14ac:dyDescent="0.2">
      <c r="A636">
        <v>263</v>
      </c>
      <c r="B636">
        <v>292.94</v>
      </c>
      <c r="C636">
        <v>0.998</v>
      </c>
      <c r="D636">
        <v>0.94899999999999995</v>
      </c>
      <c r="E636">
        <v>1.099</v>
      </c>
      <c r="F636">
        <v>0.95399999999999996</v>
      </c>
      <c r="G636">
        <v>0.98799999999999999</v>
      </c>
      <c r="H636" s="4">
        <f t="shared" si="27"/>
        <v>5.1751288010541269E-2</v>
      </c>
      <c r="I636" s="4">
        <f t="shared" si="28"/>
        <v>-4.0855950473236984</v>
      </c>
      <c r="J636" s="4">
        <f t="shared" si="28"/>
        <v>-182.25036333086032</v>
      </c>
      <c r="K636" s="4">
        <f t="shared" si="29"/>
        <v>185.28373609579208</v>
      </c>
    </row>
    <row r="637" spans="1:11" x14ac:dyDescent="0.2">
      <c r="A637">
        <v>264</v>
      </c>
      <c r="B637">
        <v>289.61</v>
      </c>
      <c r="C637">
        <v>0.996</v>
      </c>
      <c r="D637">
        <v>0.95399999999999996</v>
      </c>
      <c r="E637">
        <v>1.1020000000000001</v>
      </c>
      <c r="F637">
        <v>0.95199999999999996</v>
      </c>
      <c r="G637">
        <v>0.97799999999999998</v>
      </c>
      <c r="H637" s="4">
        <f t="shared" si="27"/>
        <v>5.1070355502653986E-2</v>
      </c>
      <c r="I637" s="4">
        <f t="shared" si="28"/>
        <v>-4.1159701078788418</v>
      </c>
      <c r="J637" s="4">
        <f t="shared" si="28"/>
        <v>-175.48673621347888</v>
      </c>
      <c r="K637" s="4">
        <f t="shared" si="29"/>
        <v>182.8104311287268</v>
      </c>
    </row>
    <row r="638" spans="1:11" x14ac:dyDescent="0.2">
      <c r="A638">
        <v>265</v>
      </c>
      <c r="B638">
        <v>286.24</v>
      </c>
      <c r="C638">
        <v>0.99299999999999999</v>
      </c>
      <c r="D638">
        <v>0.95299999999999996</v>
      </c>
      <c r="E638">
        <v>1.1000000000000001</v>
      </c>
      <c r="F638">
        <v>0.94899999999999995</v>
      </c>
      <c r="G638">
        <v>0.97</v>
      </c>
      <c r="H638" s="4">
        <f t="shared" si="27"/>
        <v>5.0384360484674179E-2</v>
      </c>
      <c r="I638" s="4">
        <f t="shared" si="28"/>
        <v>-4.1452178972477549</v>
      </c>
      <c r="J638" s="4">
        <f t="shared" si="28"/>
        <v>-168.53338243472393</v>
      </c>
      <c r="K638" s="4">
        <f t="shared" si="29"/>
        <v>180.13896059928661</v>
      </c>
    </row>
    <row r="639" spans="1:11" x14ac:dyDescent="0.2">
      <c r="A639">
        <v>266</v>
      </c>
      <c r="B639">
        <v>282.86</v>
      </c>
      <c r="C639">
        <v>0.99199999999999999</v>
      </c>
      <c r="D639">
        <v>0.95199999999999996</v>
      </c>
      <c r="E639">
        <v>1.099</v>
      </c>
      <c r="F639">
        <v>0.94699999999999995</v>
      </c>
      <c r="G639">
        <v>0.97</v>
      </c>
      <c r="H639" s="4">
        <f t="shared" si="27"/>
        <v>4.9693490835132886E-2</v>
      </c>
      <c r="I639" s="4">
        <f t="shared" si="28"/>
        <v>-4.1733067943202089</v>
      </c>
      <c r="J639" s="4">
        <f t="shared" si="28"/>
        <v>-161.3913902280828</v>
      </c>
      <c r="K639" s="4">
        <f t="shared" si="29"/>
        <v>177.83256391707187</v>
      </c>
    </row>
    <row r="640" spans="1:11" x14ac:dyDescent="0.2">
      <c r="A640">
        <v>267</v>
      </c>
      <c r="B640">
        <v>279.45</v>
      </c>
      <c r="C640">
        <v>0.98899999999999999</v>
      </c>
      <c r="D640">
        <v>0.95</v>
      </c>
      <c r="E640">
        <v>1.097</v>
      </c>
      <c r="F640">
        <v>0.94</v>
      </c>
      <c r="G640">
        <v>0.96699999999999997</v>
      </c>
      <c r="H640" s="4">
        <f t="shared" si="27"/>
        <v>4.8997939702746185E-2</v>
      </c>
      <c r="I640" s="4">
        <f t="shared" si="28"/>
        <v>-4.2002053593582227</v>
      </c>
      <c r="J640" s="4">
        <f t="shared" si="28"/>
        <v>-154.06213114743394</v>
      </c>
      <c r="K640" s="4">
        <f t="shared" si="29"/>
        <v>175.15739853913274</v>
      </c>
    </row>
    <row r="641" spans="1:11" x14ac:dyDescent="0.2">
      <c r="A641">
        <v>268</v>
      </c>
      <c r="B641">
        <v>276.02</v>
      </c>
      <c r="C641">
        <v>0.98499999999999999</v>
      </c>
      <c r="D641">
        <v>0.94799999999999995</v>
      </c>
      <c r="E641">
        <v>1.093</v>
      </c>
      <c r="F641">
        <v>0.93700000000000006</v>
      </c>
      <c r="G641">
        <v>0.96199999999999997</v>
      </c>
      <c r="H641" s="4">
        <f t="shared" si="27"/>
        <v>4.8297905476186481E-2</v>
      </c>
      <c r="I641" s="4">
        <f t="shared" si="28"/>
        <v>-4.2258823812161284</v>
      </c>
      <c r="J641" s="4">
        <f t="shared" si="28"/>
        <v>-146.54726189855793</v>
      </c>
      <c r="K641" s="4">
        <f t="shared" si="29"/>
        <v>172.30777040050987</v>
      </c>
    </row>
    <row r="642" spans="1:11" x14ac:dyDescent="0.2">
      <c r="A642">
        <v>269</v>
      </c>
      <c r="B642">
        <v>272.56</v>
      </c>
      <c r="C642">
        <v>0.98099999999999998</v>
      </c>
      <c r="D642">
        <v>0.94499999999999995</v>
      </c>
      <c r="E642">
        <v>1.089</v>
      </c>
      <c r="F642">
        <v>0.93300000000000005</v>
      </c>
      <c r="G642">
        <v>0.95799999999999996</v>
      </c>
      <c r="H642" s="4">
        <f t="shared" si="27"/>
        <v>4.7593591745983793E-2</v>
      </c>
      <c r="I642" s="4">
        <f t="shared" si="28"/>
        <v>-4.250306924865888</v>
      </c>
      <c r="J642" s="4">
        <f t="shared" si="28"/>
        <v>-138.84872542424276</v>
      </c>
      <c r="K642" s="4">
        <f t="shared" si="29"/>
        <v>169.45688107003235</v>
      </c>
    </row>
    <row r="643" spans="1:11" x14ac:dyDescent="0.2">
      <c r="A643">
        <v>270</v>
      </c>
      <c r="B643">
        <v>269.08999999999997</v>
      </c>
      <c r="C643">
        <v>0.97799999999999998</v>
      </c>
      <c r="D643">
        <v>0.94199999999999995</v>
      </c>
      <c r="E643">
        <v>1.085</v>
      </c>
      <c r="F643">
        <v>0.92800000000000005</v>
      </c>
      <c r="G643">
        <v>0.95899999999999996</v>
      </c>
      <c r="H643" s="4">
        <f t="shared" si="27"/>
        <v>4.6885207258506145E-2</v>
      </c>
      <c r="I643" s="4">
        <f t="shared" si="28"/>
        <v>-4.2734483791032618</v>
      </c>
      <c r="J643" s="4">
        <f t="shared" si="28"/>
        <v>-130.96875127804887</v>
      </c>
      <c r="K643" s="4">
        <f t="shared" si="29"/>
        <v>166.78788222312147</v>
      </c>
    </row>
    <row r="644" spans="1:11" x14ac:dyDescent="0.2">
      <c r="A644">
        <v>271</v>
      </c>
      <c r="B644">
        <v>265.60000000000002</v>
      </c>
      <c r="C644">
        <v>0.97299999999999998</v>
      </c>
      <c r="D644">
        <v>0.93600000000000005</v>
      </c>
      <c r="E644">
        <v>1.079</v>
      </c>
      <c r="F644">
        <v>0.92300000000000004</v>
      </c>
      <c r="G644">
        <v>0.95599999999999996</v>
      </c>
      <c r="H644" s="4">
        <f t="shared" si="27"/>
        <v>4.6172965861988935E-2</v>
      </c>
      <c r="I644" s="4">
        <f t="shared" si="28"/>
        <v>-4.2952765043162699</v>
      </c>
      <c r="J644" s="4">
        <f t="shared" si="28"/>
        <v>-122.90985526752785</v>
      </c>
      <c r="K644" s="4">
        <f t="shared" si="29"/>
        <v>163.783064109896</v>
      </c>
    </row>
    <row r="645" spans="1:11" x14ac:dyDescent="0.2">
      <c r="A645">
        <v>272</v>
      </c>
      <c r="B645">
        <v>262.08999999999997</v>
      </c>
      <c r="C645">
        <v>0.97</v>
      </c>
      <c r="D645">
        <v>0.93300000000000005</v>
      </c>
      <c r="E645">
        <v>1.0740000000000001</v>
      </c>
      <c r="F645">
        <v>0.92100000000000004</v>
      </c>
      <c r="G645">
        <v>0.95199999999999996</v>
      </c>
      <c r="H645" s="4">
        <f t="shared" si="27"/>
        <v>4.545708644460289E-2</v>
      </c>
      <c r="I645" s="4">
        <f t="shared" si="28"/>
        <v>-4.3157614801941913</v>
      </c>
      <c r="J645" s="4">
        <f t="shared" si="28"/>
        <v>-114.67483837512837</v>
      </c>
      <c r="K645" s="4">
        <f t="shared" si="29"/>
        <v>161.12030150813595</v>
      </c>
    </row>
    <row r="646" spans="1:11" x14ac:dyDescent="0.2">
      <c r="A646">
        <v>273</v>
      </c>
      <c r="B646">
        <v>258.57</v>
      </c>
      <c r="C646">
        <v>0.96899999999999997</v>
      </c>
      <c r="D646">
        <v>0.93100000000000005</v>
      </c>
      <c r="E646">
        <v>1.0720000000000001</v>
      </c>
      <c r="F646">
        <v>0.92</v>
      </c>
      <c r="G646">
        <v>0.95299999999999996</v>
      </c>
      <c r="H646" s="4">
        <f t="shared" si="27"/>
        <v>4.4737792864570525E-2</v>
      </c>
      <c r="I646" s="4">
        <f t="shared" si="28"/>
        <v>-4.3348739532567127</v>
      </c>
      <c r="J646" s="4">
        <f t="shared" si="28"/>
        <v>-106.26678492564601</v>
      </c>
      <c r="K646" s="4">
        <f t="shared" si="29"/>
        <v>158.79250259027646</v>
      </c>
    </row>
    <row r="647" spans="1:11" x14ac:dyDescent="0.2">
      <c r="A647">
        <v>274</v>
      </c>
      <c r="B647">
        <v>255.03</v>
      </c>
      <c r="C647">
        <v>0.96599999999999997</v>
      </c>
      <c r="D647">
        <v>0.92800000000000005</v>
      </c>
      <c r="E647">
        <v>1.0669999999999999</v>
      </c>
      <c r="F647">
        <v>0.91900000000000004</v>
      </c>
      <c r="G647">
        <v>0.95099999999999996</v>
      </c>
      <c r="H647" s="4">
        <f t="shared" si="27"/>
        <v>4.4015313872361073E-2</v>
      </c>
      <c r="I647" s="4">
        <f t="shared" si="28"/>
        <v>-4.3525850840776537</v>
      </c>
      <c r="J647" s="4">
        <f t="shared" si="28"/>
        <v>-97.689060054253929</v>
      </c>
      <c r="K647" s="4">
        <f t="shared" si="29"/>
        <v>156.1336376417357</v>
      </c>
    </row>
    <row r="648" spans="1:11" x14ac:dyDescent="0.2">
      <c r="A648">
        <v>275</v>
      </c>
      <c r="B648">
        <v>251.47</v>
      </c>
      <c r="C648">
        <v>0.96499999999999997</v>
      </c>
      <c r="D648">
        <v>0.92900000000000005</v>
      </c>
      <c r="E648">
        <v>1.0640000000000001</v>
      </c>
      <c r="F648">
        <v>0.91700000000000004</v>
      </c>
      <c r="G648">
        <v>0.95099999999999996</v>
      </c>
      <c r="H648" s="4">
        <f t="shared" si="27"/>
        <v>4.3289883025014797E-2</v>
      </c>
      <c r="I648" s="4">
        <f t="shared" si="28"/>
        <v>-4.368866594086696</v>
      </c>
      <c r="J648" s="4">
        <f t="shared" si="28"/>
        <v>-88.945306450094463</v>
      </c>
      <c r="K648" s="4">
        <f t="shared" si="29"/>
        <v>153.79477319132195</v>
      </c>
    </row>
    <row r="649" spans="1:11" x14ac:dyDescent="0.2">
      <c r="A649">
        <v>276</v>
      </c>
      <c r="B649">
        <v>247.9</v>
      </c>
      <c r="C649">
        <v>0.96699999999999997</v>
      </c>
      <c r="D649">
        <v>0.93</v>
      </c>
      <c r="E649">
        <v>1.0620000000000001</v>
      </c>
      <c r="F649">
        <v>0.92200000000000004</v>
      </c>
      <c r="G649">
        <v>0.95199999999999996</v>
      </c>
      <c r="H649" s="4">
        <f t="shared" si="27"/>
        <v>4.2561738592667014E-2</v>
      </c>
      <c r="I649" s="4">
        <f t="shared" si="28"/>
        <v>-4.3836908118283784</v>
      </c>
      <c r="J649" s="4">
        <f t="shared" si="28"/>
        <v>-80.039440384480187</v>
      </c>
      <c r="K649" s="4">
        <f t="shared" si="29"/>
        <v>151.92564249913087</v>
      </c>
    </row>
    <row r="650" spans="1:11" x14ac:dyDescent="0.2">
      <c r="A650">
        <v>277</v>
      </c>
      <c r="B650">
        <v>244.32</v>
      </c>
      <c r="C650">
        <v>0.96899999999999997</v>
      </c>
      <c r="D650">
        <v>0.93</v>
      </c>
      <c r="E650">
        <v>1.0640000000000001</v>
      </c>
      <c r="F650">
        <v>0.92500000000000004</v>
      </c>
      <c r="G650">
        <v>0.95599999999999996</v>
      </c>
      <c r="H650" s="4">
        <f t="shared" si="27"/>
        <v>4.1831123457362285E-2</v>
      </c>
      <c r="I650" s="4">
        <f t="shared" si="28"/>
        <v>-4.3970307185591251</v>
      </c>
      <c r="J650" s="4">
        <f t="shared" si="28"/>
        <v>-70.975647106566342</v>
      </c>
      <c r="K650" s="4">
        <f t="shared" si="29"/>
        <v>150.04132046585582</v>
      </c>
    </row>
    <row r="651" spans="1:11" x14ac:dyDescent="0.2">
      <c r="A651">
        <v>278</v>
      </c>
      <c r="B651">
        <v>240.73</v>
      </c>
      <c r="C651">
        <v>0.97199999999999998</v>
      </c>
      <c r="D651">
        <v>0.93500000000000005</v>
      </c>
      <c r="E651">
        <v>1.0640000000000001</v>
      </c>
      <c r="F651">
        <v>0.92800000000000005</v>
      </c>
      <c r="G651">
        <v>0.96099999999999997</v>
      </c>
      <c r="H651" s="4">
        <f t="shared" si="27"/>
        <v>4.1098285004269097E-2</v>
      </c>
      <c r="I651" s="4">
        <f t="shared" si="28"/>
        <v>-4.4088599930768861</v>
      </c>
      <c r="J651" s="4">
        <f t="shared" si="28"/>
        <v>-61.758375468620841</v>
      </c>
      <c r="K651" s="4">
        <f t="shared" si="29"/>
        <v>148.29433525414487</v>
      </c>
    </row>
    <row r="652" spans="1:11" x14ac:dyDescent="0.2">
      <c r="A652">
        <v>279</v>
      </c>
      <c r="B652">
        <v>237.12</v>
      </c>
      <c r="C652">
        <v>0.97399999999999998</v>
      </c>
      <c r="D652">
        <v>0.93700000000000006</v>
      </c>
      <c r="E652">
        <v>1.0669999999999999</v>
      </c>
      <c r="F652">
        <v>0.93200000000000005</v>
      </c>
      <c r="G652">
        <v>0.96</v>
      </c>
      <c r="H652" s="4">
        <f t="shared" si="27"/>
        <v>4.036347500542295E-2</v>
      </c>
      <c r="I652" s="4">
        <f t="shared" si="28"/>
        <v>-4.4191530556549896</v>
      </c>
      <c r="J652" s="4">
        <f t="shared" si="28"/>
        <v>-52.392332037801026</v>
      </c>
      <c r="K652" s="4">
        <f t="shared" si="29"/>
        <v>146.37106203926706</v>
      </c>
    </row>
    <row r="653" spans="1:11" x14ac:dyDescent="0.2">
      <c r="A653">
        <v>280</v>
      </c>
      <c r="B653">
        <v>233.51</v>
      </c>
      <c r="C653">
        <v>0.97699999999999998</v>
      </c>
      <c r="D653">
        <v>0.94299999999999995</v>
      </c>
      <c r="E653">
        <v>1.0720000000000001</v>
      </c>
      <c r="F653">
        <v>0.93799999999999994</v>
      </c>
      <c r="G653">
        <v>0.95699999999999996</v>
      </c>
      <c r="H653" s="4">
        <f t="shared" si="27"/>
        <v>3.9626949496147118E-2</v>
      </c>
      <c r="I653" s="4">
        <f t="shared" si="28"/>
        <v>-4.4278851109946231</v>
      </c>
      <c r="J653" s="4">
        <f t="shared" si="28"/>
        <v>-42.882474463379339</v>
      </c>
      <c r="K653" s="4">
        <f t="shared" si="29"/>
        <v>144.5866276684134</v>
      </c>
    </row>
    <row r="654" spans="1:11" x14ac:dyDescent="0.2">
      <c r="A654">
        <v>281</v>
      </c>
      <c r="B654">
        <v>229.9</v>
      </c>
      <c r="C654">
        <v>0.98099999999999998</v>
      </c>
      <c r="D654">
        <v>0.94699999999999995</v>
      </c>
      <c r="E654">
        <v>1.075</v>
      </c>
      <c r="F654">
        <v>0.94299999999999995</v>
      </c>
      <c r="G654">
        <v>0.95799999999999996</v>
      </c>
      <c r="H654" s="4">
        <f t="shared" ref="H654:H717" si="30">(((0.5*$B$7)+$C$7)-((0.5*$B$7)*COS(RADIANS(A654)))-($C$7*COS(ASIN(((0.5*$B$7)/$C$7)*SIN(RADIANS(A654))))))</f>
        <v>3.8888968644314681E-2</v>
      </c>
      <c r="I654" s="4">
        <f t="shared" ref="I654:J717" si="31">(H655-H654)/$I$10</f>
        <v>-4.435032190071853</v>
      </c>
      <c r="J654" s="4">
        <f t="shared" si="31"/>
        <v>-33.234004352511448</v>
      </c>
      <c r="K654" s="4">
        <f t="shared" ref="K654:K717" si="32">((C654*100000)*(B654*0.000001))/(($I$9+$I$8)*287)</f>
        <v>142.93416846932948</v>
      </c>
    </row>
    <row r="655" spans="1:11" x14ac:dyDescent="0.2">
      <c r="A655">
        <v>282</v>
      </c>
      <c r="B655">
        <v>226.27</v>
      </c>
      <c r="C655">
        <v>0.98499999999999999</v>
      </c>
      <c r="D655">
        <v>0.95299999999999996</v>
      </c>
      <c r="E655">
        <v>1.0780000000000001</v>
      </c>
      <c r="F655">
        <v>0.94899999999999995</v>
      </c>
      <c r="G655">
        <v>0.95899999999999996</v>
      </c>
      <c r="H655" s="4">
        <f t="shared" si="30"/>
        <v>3.8149796612636039E-2</v>
      </c>
      <c r="I655" s="4">
        <f t="shared" si="31"/>
        <v>-4.4405711907972716</v>
      </c>
      <c r="J655" s="4">
        <f t="shared" si="31"/>
        <v>-23.452359521389354</v>
      </c>
      <c r="K655" s="4">
        <f t="shared" si="32"/>
        <v>141.25092097863697</v>
      </c>
    </row>
    <row r="656" spans="1:11" x14ac:dyDescent="0.2">
      <c r="A656">
        <v>283</v>
      </c>
      <c r="B656">
        <v>222.65</v>
      </c>
      <c r="C656">
        <v>0.98799999999999999</v>
      </c>
      <c r="D656">
        <v>0.95799999999999996</v>
      </c>
      <c r="E656">
        <v>1.081</v>
      </c>
      <c r="F656">
        <v>0.95199999999999996</v>
      </c>
      <c r="G656">
        <v>0.95899999999999996</v>
      </c>
      <c r="H656" s="4">
        <f t="shared" si="30"/>
        <v>3.7409701414169827E-2</v>
      </c>
      <c r="I656" s="4">
        <f t="shared" si="31"/>
        <v>-4.4444799173841698</v>
      </c>
      <c r="J656" s="4">
        <f t="shared" si="31"/>
        <v>-13.543205725888185</v>
      </c>
      <c r="K656" s="4">
        <f t="shared" si="32"/>
        <v>139.41442917112769</v>
      </c>
    </row>
    <row r="657" spans="1:11" x14ac:dyDescent="0.2">
      <c r="A657">
        <v>284</v>
      </c>
      <c r="B657">
        <v>219.01</v>
      </c>
      <c r="C657">
        <v>0.99199999999999999</v>
      </c>
      <c r="D657">
        <v>0.96499999999999997</v>
      </c>
      <c r="E657">
        <v>1.0880000000000001</v>
      </c>
      <c r="F657">
        <v>0.95599999999999996</v>
      </c>
      <c r="G657">
        <v>0.95699999999999996</v>
      </c>
      <c r="H657" s="4">
        <f t="shared" si="30"/>
        <v>3.6668954761272465E-2</v>
      </c>
      <c r="I657" s="4">
        <f t="shared" si="31"/>
        <v>-4.4467371183384845</v>
      </c>
      <c r="J657" s="4">
        <f t="shared" si="31"/>
        <v>-3.5124279434946004</v>
      </c>
      <c r="K657" s="4">
        <f t="shared" si="32"/>
        <v>137.69041159399671</v>
      </c>
    </row>
    <row r="658" spans="1:11" x14ac:dyDescent="0.2">
      <c r="A658">
        <v>285</v>
      </c>
      <c r="B658">
        <v>215.38</v>
      </c>
      <c r="C658">
        <v>0.99399999999999999</v>
      </c>
      <c r="D658">
        <v>0.96899999999999997</v>
      </c>
      <c r="E658">
        <v>1.093</v>
      </c>
      <c r="F658">
        <v>0.95899999999999996</v>
      </c>
      <c r="G658">
        <v>0.95399999999999996</v>
      </c>
      <c r="H658" s="4">
        <f t="shared" si="30"/>
        <v>3.5927831908216051E-2</v>
      </c>
      <c r="I658" s="4">
        <f t="shared" si="31"/>
        <v>-4.4473225229957336</v>
      </c>
      <c r="J658" s="4">
        <f t="shared" si="31"/>
        <v>6.6338788772242197</v>
      </c>
      <c r="K658" s="4">
        <f t="shared" si="32"/>
        <v>135.68125058004938</v>
      </c>
    </row>
    <row r="659" spans="1:11" x14ac:dyDescent="0.2">
      <c r="A659">
        <v>286</v>
      </c>
      <c r="B659">
        <v>211.75</v>
      </c>
      <c r="C659">
        <v>0.995</v>
      </c>
      <c r="D659">
        <v>0.97199999999999998</v>
      </c>
      <c r="E659">
        <v>1.097</v>
      </c>
      <c r="F659">
        <v>0.96199999999999997</v>
      </c>
      <c r="G659">
        <v>0.94799999999999995</v>
      </c>
      <c r="H659" s="4">
        <f t="shared" si="30"/>
        <v>3.5186611487716762E-2</v>
      </c>
      <c r="I659" s="4">
        <f t="shared" si="31"/>
        <v>-4.4462168765161962</v>
      </c>
      <c r="J659" s="4">
        <f t="shared" si="31"/>
        <v>16.889419405030637</v>
      </c>
      <c r="K659" s="4">
        <f t="shared" si="32"/>
        <v>133.52868761586993</v>
      </c>
    </row>
    <row r="660" spans="1:11" x14ac:dyDescent="0.2">
      <c r="A660">
        <v>287</v>
      </c>
      <c r="B660">
        <v>208.12</v>
      </c>
      <c r="C660">
        <v>0.995</v>
      </c>
      <c r="D660">
        <v>0.97499999999999998</v>
      </c>
      <c r="E660">
        <v>1.097</v>
      </c>
      <c r="F660">
        <v>0.96299999999999997</v>
      </c>
      <c r="G660">
        <v>0.94499999999999995</v>
      </c>
      <c r="H660" s="4">
        <f t="shared" si="30"/>
        <v>3.444557534163073E-2</v>
      </c>
      <c r="I660" s="4">
        <f t="shared" si="31"/>
        <v>-4.4434019732820245</v>
      </c>
      <c r="J660" s="4">
        <f t="shared" si="31"/>
        <v>27.247707978908409</v>
      </c>
      <c r="K660" s="4">
        <f t="shared" si="32"/>
        <v>131.23962439959789</v>
      </c>
    </row>
    <row r="661" spans="1:11" x14ac:dyDescent="0.2">
      <c r="A661">
        <v>288</v>
      </c>
      <c r="B661">
        <v>204.49</v>
      </c>
      <c r="C661">
        <v>0.995</v>
      </c>
      <c r="D661">
        <v>0.97599999999999998</v>
      </c>
      <c r="E661">
        <v>1.1000000000000001</v>
      </c>
      <c r="F661">
        <v>0.96299999999999997</v>
      </c>
      <c r="G661">
        <v>0.94</v>
      </c>
      <c r="H661" s="4">
        <f t="shared" si="30"/>
        <v>3.3705008346083726E-2</v>
      </c>
      <c r="I661" s="4">
        <f t="shared" si="31"/>
        <v>-4.4388606886188731</v>
      </c>
      <c r="J661" s="4">
        <f t="shared" si="31"/>
        <v>37.702078930834659</v>
      </c>
      <c r="K661" s="4">
        <f t="shared" si="32"/>
        <v>128.95056118332582</v>
      </c>
    </row>
    <row r="662" spans="1:11" x14ac:dyDescent="0.2">
      <c r="A662">
        <v>289</v>
      </c>
      <c r="B662">
        <v>200.86</v>
      </c>
      <c r="C662">
        <v>0.99</v>
      </c>
      <c r="D662">
        <v>0.97599999999999998</v>
      </c>
      <c r="E662">
        <v>1.1020000000000001</v>
      </c>
      <c r="F662">
        <v>0.96</v>
      </c>
      <c r="G662">
        <v>0.92400000000000004</v>
      </c>
      <c r="H662" s="4">
        <f t="shared" si="30"/>
        <v>3.2965198231313914E-2</v>
      </c>
      <c r="I662" s="4">
        <f t="shared" si="31"/>
        <v>-4.4325770087970673</v>
      </c>
      <c r="J662" s="4">
        <f t="shared" si="31"/>
        <v>48.245697249260644</v>
      </c>
      <c r="K662" s="4">
        <f t="shared" si="32"/>
        <v>126.02500802752083</v>
      </c>
    </row>
    <row r="663" spans="1:11" x14ac:dyDescent="0.2">
      <c r="A663">
        <v>290</v>
      </c>
      <c r="B663">
        <v>197.24</v>
      </c>
      <c r="C663">
        <v>0.98699999999999999</v>
      </c>
      <c r="D663">
        <v>0.97399999999999998</v>
      </c>
      <c r="E663">
        <v>1.101</v>
      </c>
      <c r="F663">
        <v>0.95699999999999996</v>
      </c>
      <c r="G663">
        <v>0.91500000000000004</v>
      </c>
      <c r="H663" s="4">
        <f t="shared" si="30"/>
        <v>3.2226435396514402E-2</v>
      </c>
      <c r="I663" s="4">
        <f t="shared" si="31"/>
        <v>-4.4245360592555238</v>
      </c>
      <c r="J663" s="4">
        <f t="shared" si="31"/>
        <v>58.871569492355391</v>
      </c>
      <c r="K663" s="4">
        <f t="shared" si="32"/>
        <v>123.37871063399443</v>
      </c>
    </row>
    <row r="664" spans="1:11" x14ac:dyDescent="0.2">
      <c r="A664">
        <v>291</v>
      </c>
      <c r="B664">
        <v>193.62</v>
      </c>
      <c r="C664">
        <v>0.98299999999999998</v>
      </c>
      <c r="D664">
        <v>0.97</v>
      </c>
      <c r="E664">
        <v>1.0980000000000001</v>
      </c>
      <c r="F664">
        <v>0.95299999999999996</v>
      </c>
      <c r="G664">
        <v>0.91100000000000003</v>
      </c>
      <c r="H664" s="4">
        <f t="shared" si="30"/>
        <v>3.1489012719971815E-2</v>
      </c>
      <c r="I664" s="4">
        <f t="shared" si="31"/>
        <v>-4.4147241310067979</v>
      </c>
      <c r="J664" s="4">
        <f t="shared" si="31"/>
        <v>69.572554917129992</v>
      </c>
      <c r="K664" s="4">
        <f t="shared" si="32"/>
        <v>120.62346907975341</v>
      </c>
    </row>
    <row r="665" spans="1:11" x14ac:dyDescent="0.2">
      <c r="A665">
        <v>292</v>
      </c>
      <c r="B665">
        <v>190.02</v>
      </c>
      <c r="C665">
        <v>0.97599999999999998</v>
      </c>
      <c r="D665">
        <v>0.96499999999999997</v>
      </c>
      <c r="E665">
        <v>1.0960000000000001</v>
      </c>
      <c r="F665">
        <v>0.94699999999999995</v>
      </c>
      <c r="G665">
        <v>0.89600000000000002</v>
      </c>
      <c r="H665" s="4">
        <f t="shared" si="30"/>
        <v>3.0753225364804015E-2</v>
      </c>
      <c r="I665" s="4">
        <f t="shared" si="31"/>
        <v>-4.4031287051872763</v>
      </c>
      <c r="J665" s="4">
        <f t="shared" si="31"/>
        <v>80.341376793358066</v>
      </c>
      <c r="K665" s="4">
        <f t="shared" si="32"/>
        <v>117.53770653251703</v>
      </c>
    </row>
    <row r="666" spans="1:11" x14ac:dyDescent="0.2">
      <c r="A666">
        <v>293</v>
      </c>
      <c r="B666">
        <v>186.42</v>
      </c>
      <c r="C666">
        <v>0.97</v>
      </c>
      <c r="D666">
        <v>0.96</v>
      </c>
      <c r="E666">
        <v>1.089</v>
      </c>
      <c r="F666">
        <v>0.94</v>
      </c>
      <c r="G666">
        <v>0.89300000000000002</v>
      </c>
      <c r="H666" s="4">
        <f t="shared" si="30"/>
        <v>3.0019370580606136E-2</v>
      </c>
      <c r="I666" s="4">
        <f t="shared" si="31"/>
        <v>-4.3897384757217166</v>
      </c>
      <c r="J666" s="4">
        <f t="shared" si="31"/>
        <v>91.170633825468528</v>
      </c>
      <c r="K666" s="4">
        <f t="shared" si="32"/>
        <v>114.60203215363691</v>
      </c>
    </row>
    <row r="667" spans="1:11" x14ac:dyDescent="0.2">
      <c r="A667">
        <v>294</v>
      </c>
      <c r="B667">
        <v>182.83</v>
      </c>
      <c r="C667">
        <v>0.96599999999999997</v>
      </c>
      <c r="D667">
        <v>0.95399999999999996</v>
      </c>
      <c r="E667">
        <v>1.0860000000000001</v>
      </c>
      <c r="F667">
        <v>0.93500000000000005</v>
      </c>
      <c r="G667">
        <v>0.89100000000000001</v>
      </c>
      <c r="H667" s="4">
        <f t="shared" si="30"/>
        <v>2.9287747501319183E-2</v>
      </c>
      <c r="I667" s="4">
        <f t="shared" si="31"/>
        <v>-4.3745433700841385</v>
      </c>
      <c r="J667" s="4">
        <f t="shared" si="31"/>
        <v>102.05281173325531</v>
      </c>
      <c r="K667" s="4">
        <f t="shared" si="32"/>
        <v>111.93158832309354</v>
      </c>
    </row>
    <row r="668" spans="1:11" x14ac:dyDescent="0.2">
      <c r="A668">
        <v>295</v>
      </c>
      <c r="B668">
        <v>179.26</v>
      </c>
      <c r="C668">
        <v>0.95599999999999996</v>
      </c>
      <c r="D668">
        <v>0.94499999999999995</v>
      </c>
      <c r="E668">
        <v>1.08</v>
      </c>
      <c r="F668">
        <v>0.92900000000000005</v>
      </c>
      <c r="G668">
        <v>0.871</v>
      </c>
      <c r="H668" s="4">
        <f t="shared" si="30"/>
        <v>2.8558656939638494E-2</v>
      </c>
      <c r="I668" s="4">
        <f t="shared" si="31"/>
        <v>-4.357534568128596</v>
      </c>
      <c r="J668" s="4">
        <f t="shared" si="31"/>
        <v>112.98029480266436</v>
      </c>
      <c r="K668" s="4">
        <f t="shared" si="32"/>
        <v>108.60988783431644</v>
      </c>
    </row>
    <row r="669" spans="1:11" x14ac:dyDescent="0.2">
      <c r="A669">
        <v>296</v>
      </c>
      <c r="B669">
        <v>175.7</v>
      </c>
      <c r="C669">
        <v>0.95</v>
      </c>
      <c r="D669">
        <v>0.93899999999999995</v>
      </c>
      <c r="E669">
        <v>1.0720000000000001</v>
      </c>
      <c r="F669">
        <v>0.92300000000000004</v>
      </c>
      <c r="G669">
        <v>0.86699999999999999</v>
      </c>
      <c r="H669" s="4">
        <f t="shared" si="30"/>
        <v>2.7832401178283728E-2</v>
      </c>
      <c r="I669" s="4">
        <f t="shared" si="31"/>
        <v>-4.3387045189948186</v>
      </c>
      <c r="J669" s="4">
        <f t="shared" si="31"/>
        <v>123.94537753945833</v>
      </c>
      <c r="K669" s="4">
        <f t="shared" si="32"/>
        <v>105.7848434303889</v>
      </c>
    </row>
    <row r="670" spans="1:11" x14ac:dyDescent="0.2">
      <c r="A670">
        <v>297</v>
      </c>
      <c r="B670">
        <v>172.16</v>
      </c>
      <c r="C670">
        <v>0.94799999999999995</v>
      </c>
      <c r="D670">
        <v>0.93100000000000005</v>
      </c>
      <c r="E670">
        <v>1.0649999999999999</v>
      </c>
      <c r="F670">
        <v>0.91900000000000004</v>
      </c>
      <c r="G670">
        <v>0.876</v>
      </c>
      <c r="H670" s="4">
        <f t="shared" si="30"/>
        <v>2.7109283758451258E-2</v>
      </c>
      <c r="I670" s="4">
        <f t="shared" si="31"/>
        <v>-4.3180469560715755</v>
      </c>
      <c r="J670" s="4">
        <f t="shared" si="31"/>
        <v>134.94027624394712</v>
      </c>
      <c r="K670" s="4">
        <f t="shared" si="32"/>
        <v>103.43527469332902</v>
      </c>
    </row>
    <row r="671" spans="1:11" x14ac:dyDescent="0.2">
      <c r="A671">
        <v>298</v>
      </c>
      <c r="B671">
        <v>168.63</v>
      </c>
      <c r="C671">
        <v>0.94099999999999995</v>
      </c>
      <c r="D671">
        <v>0.92600000000000005</v>
      </c>
      <c r="E671">
        <v>1.06</v>
      </c>
      <c r="F671">
        <v>0.91200000000000003</v>
      </c>
      <c r="G671">
        <v>0.86399999999999999</v>
      </c>
      <c r="H671" s="4">
        <f t="shared" si="30"/>
        <v>2.6389609265772662E-2</v>
      </c>
      <c r="I671" s="4">
        <f t="shared" si="31"/>
        <v>-4.2955569100309177</v>
      </c>
      <c r="J671" s="4">
        <f t="shared" si="31"/>
        <v>145.957140577746</v>
      </c>
      <c r="K671" s="4">
        <f t="shared" si="32"/>
        <v>100.56631672979756</v>
      </c>
    </row>
    <row r="672" spans="1:11" x14ac:dyDescent="0.2">
      <c r="A672">
        <v>299</v>
      </c>
      <c r="B672">
        <v>165.12</v>
      </c>
      <c r="C672">
        <v>0.93600000000000005</v>
      </c>
      <c r="D672">
        <v>0.92100000000000004</v>
      </c>
      <c r="E672">
        <v>1.0549999999999999</v>
      </c>
      <c r="F672">
        <v>0.90800000000000003</v>
      </c>
      <c r="G672">
        <v>0.85899999999999999</v>
      </c>
      <c r="H672" s="4">
        <f t="shared" si="30"/>
        <v>2.5673683114100843E-2</v>
      </c>
      <c r="I672" s="4">
        <f t="shared" si="31"/>
        <v>-4.2712307199346267</v>
      </c>
      <c r="J672" s="4">
        <f t="shared" si="31"/>
        <v>156.98806499464268</v>
      </c>
      <c r="K672" s="4">
        <f t="shared" si="32"/>
        <v>97.94981261722053</v>
      </c>
    </row>
    <row r="673" spans="1:11" x14ac:dyDescent="0.2">
      <c r="A673">
        <v>300</v>
      </c>
      <c r="B673">
        <v>161.63</v>
      </c>
      <c r="C673">
        <v>0.93400000000000005</v>
      </c>
      <c r="D673">
        <v>0.91900000000000004</v>
      </c>
      <c r="E673">
        <v>1.048</v>
      </c>
      <c r="F673">
        <v>0.90500000000000003</v>
      </c>
      <c r="G673">
        <v>0.86299999999999999</v>
      </c>
      <c r="H673" s="4">
        <f t="shared" si="30"/>
        <v>2.4961811327445071E-2</v>
      </c>
      <c r="I673" s="4">
        <f t="shared" si="31"/>
        <v>-4.2450660424355195</v>
      </c>
      <c r="J673" s="4">
        <f t="shared" si="31"/>
        <v>168.02510009750193</v>
      </c>
      <c r="K673" s="4">
        <f t="shared" si="32"/>
        <v>95.674660537235184</v>
      </c>
    </row>
    <row r="674" spans="1:11" x14ac:dyDescent="0.2">
      <c r="A674">
        <v>301</v>
      </c>
      <c r="B674">
        <v>158.16</v>
      </c>
      <c r="C674">
        <v>0.93200000000000005</v>
      </c>
      <c r="D674">
        <v>0.91800000000000004</v>
      </c>
      <c r="E674">
        <v>1.0429999999999999</v>
      </c>
      <c r="F674">
        <v>0.90800000000000003</v>
      </c>
      <c r="G674">
        <v>0.86099999999999999</v>
      </c>
      <c r="H674" s="4">
        <f t="shared" si="30"/>
        <v>2.4254300320372485E-2</v>
      </c>
      <c r="I674" s="4">
        <f t="shared" si="31"/>
        <v>-4.2170618590859359</v>
      </c>
      <c r="J674" s="4">
        <f t="shared" si="31"/>
        <v>179.06026382330788</v>
      </c>
      <c r="K674" s="4">
        <f t="shared" si="32"/>
        <v>93.420169188135816</v>
      </c>
    </row>
    <row r="675" spans="1:11" x14ac:dyDescent="0.2">
      <c r="A675">
        <v>302</v>
      </c>
      <c r="B675">
        <v>154.72</v>
      </c>
      <c r="C675">
        <v>0.93200000000000005</v>
      </c>
      <c r="D675">
        <v>0.91700000000000004</v>
      </c>
      <c r="E675">
        <v>1.0409999999999999</v>
      </c>
      <c r="F675">
        <v>0.91</v>
      </c>
      <c r="G675">
        <v>0.85799999999999998</v>
      </c>
      <c r="H675" s="4">
        <f t="shared" si="30"/>
        <v>2.3551456677191496E-2</v>
      </c>
      <c r="I675" s="4">
        <f t="shared" si="31"/>
        <v>-4.1872184817820512</v>
      </c>
      <c r="J675" s="4">
        <f t="shared" si="31"/>
        <v>190.08555244637293</v>
      </c>
      <c r="K675" s="4">
        <f t="shared" si="32"/>
        <v>91.388268694918892</v>
      </c>
    </row>
    <row r="676" spans="1:11" x14ac:dyDescent="0.2">
      <c r="A676">
        <v>303</v>
      </c>
      <c r="B676">
        <v>151.30000000000001</v>
      </c>
      <c r="C676">
        <v>0.93</v>
      </c>
      <c r="D676">
        <v>0.91900000000000004</v>
      </c>
      <c r="E676">
        <v>1.038</v>
      </c>
      <c r="F676">
        <v>0.91</v>
      </c>
      <c r="G676">
        <v>0.85199999999999998</v>
      </c>
      <c r="H676" s="4">
        <f t="shared" si="30"/>
        <v>2.2853586930227821E-2</v>
      </c>
      <c r="I676" s="4">
        <f t="shared" si="31"/>
        <v>-4.1555375563743224</v>
      </c>
      <c r="J676" s="4">
        <f t="shared" si="31"/>
        <v>201.0929513897004</v>
      </c>
      <c r="K676" s="4">
        <f t="shared" si="32"/>
        <v>89.17640436297873</v>
      </c>
    </row>
    <row r="677" spans="1:11" x14ac:dyDescent="0.2">
      <c r="A677">
        <v>304</v>
      </c>
      <c r="B677">
        <v>147.9</v>
      </c>
      <c r="C677">
        <v>0.93</v>
      </c>
      <c r="D677">
        <v>0.92200000000000004</v>
      </c>
      <c r="E677">
        <v>1.038</v>
      </c>
      <c r="F677">
        <v>0.91400000000000003</v>
      </c>
      <c r="G677">
        <v>0.84499999999999997</v>
      </c>
      <c r="H677" s="4">
        <f t="shared" si="30"/>
        <v>2.2160997337498767E-2</v>
      </c>
      <c r="I677" s="4">
        <f t="shared" si="31"/>
        <v>-4.122022064476039</v>
      </c>
      <c r="J677" s="4">
        <f t="shared" si="31"/>
        <v>212.07444578252856</v>
      </c>
      <c r="K677" s="4">
        <f t="shared" si="32"/>
        <v>87.172440219990435</v>
      </c>
    </row>
    <row r="678" spans="1:11" x14ac:dyDescent="0.2">
      <c r="A678">
        <v>305</v>
      </c>
      <c r="B678">
        <v>144.53</v>
      </c>
      <c r="C678">
        <v>0.92900000000000005</v>
      </c>
      <c r="D678">
        <v>0.92600000000000005</v>
      </c>
      <c r="E678">
        <v>1.038</v>
      </c>
      <c r="F678">
        <v>0.92</v>
      </c>
      <c r="G678">
        <v>0.83299999999999996</v>
      </c>
      <c r="H678" s="4">
        <f t="shared" si="30"/>
        <v>2.1473993660086094E-2</v>
      </c>
      <c r="I678" s="4">
        <f t="shared" si="31"/>
        <v>-4.0866763235122843</v>
      </c>
      <c r="J678" s="4">
        <f t="shared" si="31"/>
        <v>223.02203081903116</v>
      </c>
      <c r="K678" s="4">
        <f t="shared" si="32"/>
        <v>85.09456009408099</v>
      </c>
    </row>
    <row r="679" spans="1:11" x14ac:dyDescent="0.2">
      <c r="A679">
        <v>306</v>
      </c>
      <c r="B679">
        <v>141.19</v>
      </c>
      <c r="C679">
        <v>0.93</v>
      </c>
      <c r="D679">
        <v>0.93</v>
      </c>
      <c r="E679">
        <v>1.04</v>
      </c>
      <c r="F679">
        <v>0.92400000000000004</v>
      </c>
      <c r="G679">
        <v>0.82599999999999996</v>
      </c>
      <c r="H679" s="4">
        <f t="shared" si="30"/>
        <v>2.0792880939500713E-2</v>
      </c>
      <c r="I679" s="4">
        <f t="shared" si="31"/>
        <v>-4.0495059850424457</v>
      </c>
      <c r="J679" s="4">
        <f t="shared" si="31"/>
        <v>233.92772176333844</v>
      </c>
      <c r="K679" s="4">
        <f t="shared" si="32"/>
        <v>83.217558043681208</v>
      </c>
    </row>
    <row r="680" spans="1:11" x14ac:dyDescent="0.2">
      <c r="A680">
        <v>307</v>
      </c>
      <c r="B680">
        <v>137.88999999999999</v>
      </c>
      <c r="C680">
        <v>0.93100000000000005</v>
      </c>
      <c r="D680">
        <v>0.93400000000000005</v>
      </c>
      <c r="E680">
        <v>1.044</v>
      </c>
      <c r="F680">
        <v>0.92900000000000005</v>
      </c>
      <c r="G680">
        <v>0.81599999999999995</v>
      </c>
      <c r="H680" s="4">
        <f t="shared" si="30"/>
        <v>2.0117963275326972E-2</v>
      </c>
      <c r="I680" s="4">
        <f t="shared" si="31"/>
        <v>-4.0105180314152227</v>
      </c>
      <c r="J680" s="4">
        <f t="shared" si="31"/>
        <v>244.78356377067013</v>
      </c>
      <c r="K680" s="4">
        <f t="shared" si="32"/>
        <v>81.359923844075112</v>
      </c>
    </row>
    <row r="681" spans="1:11" x14ac:dyDescent="0.2">
      <c r="A681">
        <v>308</v>
      </c>
      <c r="B681">
        <v>134.61000000000001</v>
      </c>
      <c r="C681">
        <v>0.92700000000000005</v>
      </c>
      <c r="D681">
        <v>0.93700000000000006</v>
      </c>
      <c r="E681">
        <v>1.046</v>
      </c>
      <c r="F681">
        <v>0.93300000000000005</v>
      </c>
      <c r="G681">
        <v>0.79200000000000004</v>
      </c>
      <c r="H681" s="4">
        <f t="shared" si="30"/>
        <v>1.9449543603424435E-2</v>
      </c>
      <c r="I681" s="4">
        <f t="shared" si="31"/>
        <v>-3.9697207707867777</v>
      </c>
      <c r="J681" s="4">
        <f t="shared" si="31"/>
        <v>255.58164127481575</v>
      </c>
      <c r="K681" s="4">
        <f t="shared" si="32"/>
        <v>79.08336480634236</v>
      </c>
    </row>
    <row r="682" spans="1:11" x14ac:dyDescent="0.2">
      <c r="A682">
        <v>309</v>
      </c>
      <c r="B682">
        <v>131.37</v>
      </c>
      <c r="C682">
        <v>0.92600000000000005</v>
      </c>
      <c r="D682">
        <v>0.93700000000000006</v>
      </c>
      <c r="E682">
        <v>1.052</v>
      </c>
      <c r="F682">
        <v>0.93700000000000006</v>
      </c>
      <c r="G682">
        <v>0.77900000000000003</v>
      </c>
      <c r="H682" s="4">
        <f t="shared" si="30"/>
        <v>1.8787923474959972E-2</v>
      </c>
      <c r="I682" s="4">
        <f t="shared" si="31"/>
        <v>-3.9271238305743084</v>
      </c>
      <c r="J682" s="4">
        <f t="shared" si="31"/>
        <v>266.31408719879346</v>
      </c>
      <c r="K682" s="4">
        <f t="shared" si="32"/>
        <v>77.096607376346512</v>
      </c>
    </row>
    <row r="683" spans="1:11" x14ac:dyDescent="0.2">
      <c r="A683">
        <v>310</v>
      </c>
      <c r="B683">
        <v>128.16</v>
      </c>
      <c r="C683">
        <v>0.92800000000000005</v>
      </c>
      <c r="D683">
        <v>0.93700000000000006</v>
      </c>
      <c r="E683">
        <v>1.056</v>
      </c>
      <c r="F683">
        <v>0.94</v>
      </c>
      <c r="G683">
        <v>0.77900000000000003</v>
      </c>
      <c r="H683" s="4">
        <f t="shared" si="30"/>
        <v>1.8133402836530921E-2</v>
      </c>
      <c r="I683" s="4">
        <f t="shared" si="31"/>
        <v>-3.8827381493745095</v>
      </c>
      <c r="J683" s="4">
        <f t="shared" si="31"/>
        <v>276.97309172081134</v>
      </c>
      <c r="K683" s="4">
        <f t="shared" si="32"/>
        <v>75.375213585285096</v>
      </c>
    </row>
    <row r="684" spans="1:11" x14ac:dyDescent="0.2">
      <c r="A684">
        <v>311</v>
      </c>
      <c r="B684">
        <v>124.99</v>
      </c>
      <c r="C684">
        <v>0.92500000000000004</v>
      </c>
      <c r="D684">
        <v>0.93400000000000005</v>
      </c>
      <c r="E684">
        <v>1.0580000000000001</v>
      </c>
      <c r="F684">
        <v>0.94099999999999995</v>
      </c>
      <c r="G684">
        <v>0.76800000000000002</v>
      </c>
      <c r="H684" s="4">
        <f t="shared" si="30"/>
        <v>1.7486279811635169E-2</v>
      </c>
      <c r="I684" s="4">
        <f t="shared" si="31"/>
        <v>-3.8365759674210409</v>
      </c>
      <c r="J684" s="4">
        <f t="shared" si="31"/>
        <v>287.55091074950116</v>
      </c>
      <c r="K684" s="4">
        <f t="shared" si="32"/>
        <v>73.273187022358599</v>
      </c>
    </row>
    <row r="685" spans="1:11" x14ac:dyDescent="0.2">
      <c r="A685">
        <v>312</v>
      </c>
      <c r="B685">
        <v>121.85</v>
      </c>
      <c r="C685">
        <v>0.92400000000000004</v>
      </c>
      <c r="D685">
        <v>0.93200000000000005</v>
      </c>
      <c r="E685">
        <v>1.0620000000000001</v>
      </c>
      <c r="F685">
        <v>0.94099999999999995</v>
      </c>
      <c r="G685">
        <v>0.75900000000000001</v>
      </c>
      <c r="H685" s="4">
        <f t="shared" si="30"/>
        <v>1.6846850483731662E-2</v>
      </c>
      <c r="I685" s="4">
        <f t="shared" si="31"/>
        <v>-3.7886508156294574</v>
      </c>
      <c r="J685" s="4">
        <f t="shared" si="31"/>
        <v>298.03987408039137</v>
      </c>
      <c r="K685" s="4">
        <f t="shared" si="32"/>
        <v>71.355193067857471</v>
      </c>
    </row>
    <row r="686" spans="1:11" x14ac:dyDescent="0.2">
      <c r="A686">
        <v>313</v>
      </c>
      <c r="B686">
        <v>118.76</v>
      </c>
      <c r="C686">
        <v>0.92100000000000004</v>
      </c>
      <c r="D686">
        <v>0.92800000000000005</v>
      </c>
      <c r="E686">
        <v>1.0640000000000001</v>
      </c>
      <c r="F686">
        <v>0.94099999999999995</v>
      </c>
      <c r="G686">
        <v>0.749</v>
      </c>
      <c r="H686" s="4">
        <f t="shared" si="30"/>
        <v>1.6215408681126753E-2</v>
      </c>
      <c r="I686" s="4">
        <f t="shared" si="31"/>
        <v>-3.7389775032827255</v>
      </c>
      <c r="J686" s="4">
        <f t="shared" si="31"/>
        <v>308.43239311573177</v>
      </c>
      <c r="K686" s="4">
        <f t="shared" si="32"/>
        <v>69.319895595574636</v>
      </c>
    </row>
    <row r="687" spans="1:11" x14ac:dyDescent="0.2">
      <c r="A687">
        <v>314</v>
      </c>
      <c r="B687">
        <v>115.7</v>
      </c>
      <c r="C687">
        <v>0.91700000000000004</v>
      </c>
      <c r="D687">
        <v>0.92400000000000004</v>
      </c>
      <c r="E687">
        <v>1.0609999999999999</v>
      </c>
      <c r="F687">
        <v>0.93799999999999994</v>
      </c>
      <c r="G687">
        <v>0.74299999999999999</v>
      </c>
      <c r="H687" s="4">
        <f t="shared" si="30"/>
        <v>1.5592245763912965E-2</v>
      </c>
      <c r="I687" s="4">
        <f t="shared" si="31"/>
        <v>-3.6875721044301035</v>
      </c>
      <c r="J687" s="4">
        <f t="shared" si="31"/>
        <v>318.72096833951423</v>
      </c>
      <c r="K687" s="4">
        <f t="shared" si="32"/>
        <v>67.240475421319999</v>
      </c>
    </row>
    <row r="688" spans="1:11" x14ac:dyDescent="0.2">
      <c r="A688">
        <v>315</v>
      </c>
      <c r="B688">
        <v>112.69</v>
      </c>
      <c r="C688">
        <v>0.91300000000000003</v>
      </c>
      <c r="D688">
        <v>0.91800000000000004</v>
      </c>
      <c r="E688">
        <v>1.0629999999999999</v>
      </c>
      <c r="F688">
        <v>0.93400000000000005</v>
      </c>
      <c r="G688">
        <v>0.73699999999999999</v>
      </c>
      <c r="H688" s="4">
        <f t="shared" si="30"/>
        <v>1.4977650413174615E-2</v>
      </c>
      <c r="I688" s="4">
        <f t="shared" si="31"/>
        <v>-3.6344519430401845</v>
      </c>
      <c r="J688" s="4">
        <f t="shared" si="31"/>
        <v>328.898196328864</v>
      </c>
      <c r="K688" s="4">
        <f t="shared" si="32"/>
        <v>65.205501169060241</v>
      </c>
    </row>
    <row r="689" spans="1:11" x14ac:dyDescent="0.2">
      <c r="A689">
        <v>316</v>
      </c>
      <c r="B689">
        <v>109.72</v>
      </c>
      <c r="C689">
        <v>0.90900000000000003</v>
      </c>
      <c r="D689">
        <v>0.91300000000000003</v>
      </c>
      <c r="E689">
        <v>1.06</v>
      </c>
      <c r="F689">
        <v>0.93</v>
      </c>
      <c r="G689">
        <v>0.73299999999999998</v>
      </c>
      <c r="H689" s="4">
        <f t="shared" si="30"/>
        <v>1.4371908422667917E-2</v>
      </c>
      <c r="I689" s="4">
        <f t="shared" si="31"/>
        <v>-3.5796355769853738</v>
      </c>
      <c r="J689" s="4">
        <f t="shared" si="31"/>
        <v>338.95677649964375</v>
      </c>
      <c r="K689" s="4">
        <f t="shared" si="32"/>
        <v>63.208831658357155</v>
      </c>
    </row>
    <row r="690" spans="1:11" x14ac:dyDescent="0.2">
      <c r="A690">
        <v>317</v>
      </c>
      <c r="B690">
        <v>106.8</v>
      </c>
      <c r="C690">
        <v>0.90400000000000003</v>
      </c>
      <c r="D690">
        <v>0.90500000000000003</v>
      </c>
      <c r="E690">
        <v>1.0569999999999999</v>
      </c>
      <c r="F690">
        <v>0.92400000000000004</v>
      </c>
      <c r="G690">
        <v>0.72899999999999998</v>
      </c>
      <c r="H690" s="4">
        <f t="shared" si="30"/>
        <v>1.3775302493170355E-2</v>
      </c>
      <c r="I690" s="4">
        <f t="shared" si="31"/>
        <v>-3.5231427809020999</v>
      </c>
      <c r="J690" s="4">
        <f t="shared" si="31"/>
        <v>348.88951741640642</v>
      </c>
      <c r="K690" s="4">
        <f t="shared" si="32"/>
        <v>61.188212177709879</v>
      </c>
    </row>
    <row r="691" spans="1:11" x14ac:dyDescent="0.2">
      <c r="A691">
        <v>318</v>
      </c>
      <c r="B691">
        <v>103.92</v>
      </c>
      <c r="C691">
        <v>0.9</v>
      </c>
      <c r="D691">
        <v>0.90200000000000002</v>
      </c>
      <c r="E691">
        <v>1.0549999999999999</v>
      </c>
      <c r="F691">
        <v>0.92</v>
      </c>
      <c r="G691">
        <v>0.72299999999999998</v>
      </c>
      <c r="H691" s="4">
        <f t="shared" si="30"/>
        <v>1.3188112029686672E-2</v>
      </c>
      <c r="I691" s="4">
        <f t="shared" si="31"/>
        <v>-3.4649945279993655</v>
      </c>
      <c r="J691" s="4">
        <f t="shared" si="31"/>
        <v>358.68934281357843</v>
      </c>
      <c r="K691" s="4">
        <f t="shared" si="32"/>
        <v>59.274749641179135</v>
      </c>
    </row>
    <row r="692" spans="1:11" x14ac:dyDescent="0.2">
      <c r="A692">
        <v>319</v>
      </c>
      <c r="B692">
        <v>101.09</v>
      </c>
      <c r="C692">
        <v>0.89600000000000002</v>
      </c>
      <c r="D692">
        <v>0.89700000000000002</v>
      </c>
      <c r="E692">
        <v>1.048</v>
      </c>
      <c r="F692">
        <v>0.91600000000000004</v>
      </c>
      <c r="G692">
        <v>0.72099999999999997</v>
      </c>
      <c r="H692" s="4">
        <f t="shared" si="30"/>
        <v>1.2610612941686777E-2</v>
      </c>
      <c r="I692" s="4">
        <f t="shared" si="31"/>
        <v>-3.4052129708637691</v>
      </c>
      <c r="J692" s="4">
        <f t="shared" si="31"/>
        <v>368.3492972339497</v>
      </c>
      <c r="K692" s="4">
        <f t="shared" si="32"/>
        <v>57.404281705363218</v>
      </c>
    </row>
    <row r="693" spans="1:11" x14ac:dyDescent="0.2">
      <c r="A693">
        <v>320</v>
      </c>
      <c r="B693">
        <v>98.3</v>
      </c>
      <c r="C693">
        <v>0.89300000000000002</v>
      </c>
      <c r="D693">
        <v>0.89600000000000002</v>
      </c>
      <c r="E693">
        <v>1.0409999999999999</v>
      </c>
      <c r="F693">
        <v>0.91300000000000003</v>
      </c>
      <c r="G693">
        <v>0.72299999999999998</v>
      </c>
      <c r="H693" s="4">
        <f t="shared" si="30"/>
        <v>1.2043077446542816E-2</v>
      </c>
      <c r="I693" s="4">
        <f t="shared" si="31"/>
        <v>-3.3438214213247774</v>
      </c>
      <c r="J693" s="4">
        <f t="shared" si="31"/>
        <v>377.86255132243872</v>
      </c>
      <c r="K693" s="4">
        <f t="shared" si="32"/>
        <v>55.633074004865087</v>
      </c>
    </row>
    <row r="694" spans="1:11" x14ac:dyDescent="0.2">
      <c r="A694">
        <v>321</v>
      </c>
      <c r="B694">
        <v>95.57</v>
      </c>
      <c r="C694">
        <v>0.89200000000000002</v>
      </c>
      <c r="D694">
        <v>0.89700000000000002</v>
      </c>
      <c r="E694">
        <v>1.038</v>
      </c>
      <c r="F694">
        <v>0.91100000000000003</v>
      </c>
      <c r="G694">
        <v>0.72199999999999998</v>
      </c>
      <c r="H694" s="4">
        <f t="shared" si="30"/>
        <v>1.148577387632202E-2</v>
      </c>
      <c r="I694" s="4">
        <f t="shared" si="31"/>
        <v>-3.2808443294377043</v>
      </c>
      <c r="J694" s="4">
        <f t="shared" si="31"/>
        <v>387.22240681610123</v>
      </c>
      <c r="K694" s="4">
        <f t="shared" si="32"/>
        <v>54.027456358535204</v>
      </c>
    </row>
    <row r="695" spans="1:11" x14ac:dyDescent="0.2">
      <c r="A695">
        <v>322</v>
      </c>
      <c r="B695">
        <v>92.89</v>
      </c>
      <c r="C695">
        <v>0.89200000000000002</v>
      </c>
      <c r="D695">
        <v>0.9</v>
      </c>
      <c r="E695">
        <v>1.032</v>
      </c>
      <c r="F695">
        <v>0.91100000000000003</v>
      </c>
      <c r="G695">
        <v>0.72399999999999998</v>
      </c>
      <c r="H695" s="4">
        <f t="shared" si="30"/>
        <v>1.0938966488082402E-2</v>
      </c>
      <c r="I695" s="4">
        <f t="shared" si="31"/>
        <v>-3.2163072616350208</v>
      </c>
      <c r="J695" s="4">
        <f t="shared" si="31"/>
        <v>396.42230114944613</v>
      </c>
      <c r="K695" s="4">
        <f t="shared" si="32"/>
        <v>52.512403695137962</v>
      </c>
    </row>
    <row r="696" spans="1:11" x14ac:dyDescent="0.2">
      <c r="A696">
        <v>323</v>
      </c>
      <c r="B696">
        <v>90.26</v>
      </c>
      <c r="C696">
        <v>0.89300000000000002</v>
      </c>
      <c r="D696">
        <v>0.90200000000000002</v>
      </c>
      <c r="E696">
        <v>1.028</v>
      </c>
      <c r="F696">
        <v>0.91100000000000003</v>
      </c>
      <c r="G696">
        <v>0.73099999999999998</v>
      </c>
      <c r="H696" s="4">
        <f t="shared" si="30"/>
        <v>1.0402915277809899E-2</v>
      </c>
      <c r="I696" s="4">
        <f t="shared" si="31"/>
        <v>-3.1502368781101131</v>
      </c>
      <c r="J696" s="4">
        <f t="shared" si="31"/>
        <v>405.45581181694604</v>
      </c>
      <c r="K696" s="4">
        <f t="shared" si="32"/>
        <v>51.082820546074501</v>
      </c>
    </row>
    <row r="697" spans="1:11" x14ac:dyDescent="0.2">
      <c r="A697">
        <v>324</v>
      </c>
      <c r="B697">
        <v>87.69</v>
      </c>
      <c r="C697">
        <v>0.89700000000000002</v>
      </c>
      <c r="D697">
        <v>0.90700000000000003</v>
      </c>
      <c r="E697">
        <v>1.0269999999999999</v>
      </c>
      <c r="F697">
        <v>0.91600000000000004</v>
      </c>
      <c r="G697">
        <v>0.73799999999999999</v>
      </c>
      <c r="H697" s="4">
        <f t="shared" si="30"/>
        <v>9.8778757981248799E-3</v>
      </c>
      <c r="I697" s="4">
        <f t="shared" si="31"/>
        <v>-3.0826609094739554</v>
      </c>
      <c r="J697" s="4">
        <f t="shared" si="31"/>
        <v>414.31666032687446</v>
      </c>
      <c r="K697" s="4">
        <f t="shared" si="32"/>
        <v>49.850623428742125</v>
      </c>
    </row>
    <row r="698" spans="1:11" x14ac:dyDescent="0.2">
      <c r="A698">
        <v>325</v>
      </c>
      <c r="B698">
        <v>85.17</v>
      </c>
      <c r="C698">
        <v>0.90200000000000002</v>
      </c>
      <c r="D698">
        <v>0.91500000000000004</v>
      </c>
      <c r="E698">
        <v>1.0249999999999999</v>
      </c>
      <c r="F698">
        <v>0.92100000000000004</v>
      </c>
      <c r="G698">
        <v>0.747</v>
      </c>
      <c r="H698" s="4">
        <f t="shared" si="30"/>
        <v>9.3640989798792207E-3</v>
      </c>
      <c r="I698" s="4">
        <f t="shared" si="31"/>
        <v>-3.0136081327528097</v>
      </c>
      <c r="J698" s="4">
        <f t="shared" si="31"/>
        <v>422.99871597828445</v>
      </c>
      <c r="K698" s="4">
        <f t="shared" si="32"/>
        <v>48.68792495401572</v>
      </c>
    </row>
    <row r="699" spans="1:11" x14ac:dyDescent="0.2">
      <c r="A699">
        <v>326</v>
      </c>
      <c r="B699">
        <v>82.71</v>
      </c>
      <c r="C699">
        <v>0.90800000000000003</v>
      </c>
      <c r="D699">
        <v>0.92200000000000004</v>
      </c>
      <c r="E699">
        <v>1.026</v>
      </c>
      <c r="F699">
        <v>0.92900000000000005</v>
      </c>
      <c r="G699">
        <v>0.75600000000000001</v>
      </c>
      <c r="H699" s="4">
        <f t="shared" si="30"/>
        <v>8.8618309577537524E-3</v>
      </c>
      <c r="I699" s="4">
        <f t="shared" si="31"/>
        <v>-2.943108346756429</v>
      </c>
      <c r="J699" s="4">
        <f t="shared" si="31"/>
        <v>431.49599920333515</v>
      </c>
      <c r="K699" s="4">
        <f t="shared" si="32"/>
        <v>47.596163767880292</v>
      </c>
    </row>
    <row r="700" spans="1:11" x14ac:dyDescent="0.2">
      <c r="A700">
        <v>327</v>
      </c>
      <c r="B700">
        <v>80.31</v>
      </c>
      <c r="C700">
        <v>0.91500000000000004</v>
      </c>
      <c r="D700">
        <v>0.93200000000000005</v>
      </c>
      <c r="E700">
        <v>1.0269999999999999</v>
      </c>
      <c r="F700">
        <v>0.93799999999999994</v>
      </c>
      <c r="G700">
        <v>0.76500000000000001</v>
      </c>
      <c r="H700" s="4">
        <f t="shared" si="30"/>
        <v>8.3713128999610142E-3</v>
      </c>
      <c r="I700" s="4">
        <f t="shared" si="31"/>
        <v>-2.8711923468892064</v>
      </c>
      <c r="J700" s="4">
        <f t="shared" si="31"/>
        <v>439.8026847867165</v>
      </c>
      <c r="K700" s="4">
        <f t="shared" si="32"/>
        <v>46.571347152403902</v>
      </c>
    </row>
    <row r="701" spans="1:11" x14ac:dyDescent="0.2">
      <c r="A701">
        <v>328</v>
      </c>
      <c r="B701">
        <v>77.959999999999994</v>
      </c>
      <c r="C701">
        <v>0.92300000000000004</v>
      </c>
      <c r="D701">
        <v>0.93899999999999995</v>
      </c>
      <c r="E701">
        <v>1.028</v>
      </c>
      <c r="F701">
        <v>0.94799999999999995</v>
      </c>
      <c r="G701">
        <v>0.77700000000000002</v>
      </c>
      <c r="H701" s="4">
        <f t="shared" si="30"/>
        <v>7.8927808421461465E-3</v>
      </c>
      <c r="I701" s="4">
        <f t="shared" si="31"/>
        <v>-2.7978918994247537</v>
      </c>
      <c r="J701" s="4">
        <f t="shared" si="31"/>
        <v>447.91310467040546</v>
      </c>
      <c r="K701" s="4">
        <f t="shared" si="32"/>
        <v>45.603860896312305</v>
      </c>
    </row>
    <row r="702" spans="1:11" x14ac:dyDescent="0.2">
      <c r="A702">
        <v>329</v>
      </c>
      <c r="B702">
        <v>75.67</v>
      </c>
      <c r="C702">
        <v>0.92900000000000005</v>
      </c>
      <c r="D702">
        <v>0.94599999999999995</v>
      </c>
      <c r="E702">
        <v>1.0369999999999999</v>
      </c>
      <c r="F702">
        <v>0.95499999999999996</v>
      </c>
      <c r="G702">
        <v>0.77900000000000003</v>
      </c>
      <c r="H702" s="4">
        <f t="shared" si="30"/>
        <v>7.4264655255753542E-3</v>
      </c>
      <c r="I702" s="4">
        <f t="shared" si="31"/>
        <v>-2.7232397153130194</v>
      </c>
      <c r="J702" s="4">
        <f t="shared" si="31"/>
        <v>455.82175063452195</v>
      </c>
      <c r="K702" s="4">
        <f t="shared" si="32"/>
        <v>44.552033227143902</v>
      </c>
    </row>
    <row r="703" spans="1:11" x14ac:dyDescent="0.2">
      <c r="A703">
        <v>330</v>
      </c>
      <c r="B703">
        <v>73.45</v>
      </c>
      <c r="C703">
        <v>0.93500000000000005</v>
      </c>
      <c r="D703">
        <v>0.94799999999999995</v>
      </c>
      <c r="E703">
        <v>1.0449999999999999</v>
      </c>
      <c r="F703">
        <v>0.96299999999999997</v>
      </c>
      <c r="G703">
        <v>0.78600000000000003</v>
      </c>
      <c r="H703" s="4">
        <f t="shared" si="30"/>
        <v>6.972592239689851E-3</v>
      </c>
      <c r="I703" s="4">
        <f t="shared" si="31"/>
        <v>-2.6472694235405991</v>
      </c>
      <c r="J703" s="4">
        <f t="shared" si="31"/>
        <v>463.52327664744843</v>
      </c>
      <c r="K703" s="4">
        <f t="shared" si="32"/>
        <v>43.524269605574879</v>
      </c>
    </row>
    <row r="704" spans="1:11" x14ac:dyDescent="0.2">
      <c r="A704">
        <v>331</v>
      </c>
      <c r="B704">
        <v>71.290000000000006</v>
      </c>
      <c r="C704">
        <v>0.94099999999999995</v>
      </c>
      <c r="D704">
        <v>0.95</v>
      </c>
      <c r="E704">
        <v>1.0489999999999999</v>
      </c>
      <c r="F704">
        <v>0.97</v>
      </c>
      <c r="G704">
        <v>0.79400000000000004</v>
      </c>
      <c r="H704" s="4">
        <f t="shared" si="30"/>
        <v>6.5313806690997511E-3</v>
      </c>
      <c r="I704" s="4">
        <f t="shared" si="31"/>
        <v>-2.5700155440993577</v>
      </c>
      <c r="J704" s="4">
        <f t="shared" si="31"/>
        <v>471.01250101011516</v>
      </c>
      <c r="K704" s="4">
        <f t="shared" si="32"/>
        <v>42.515404848883762</v>
      </c>
    </row>
    <row r="705" spans="1:11" x14ac:dyDescent="0.2">
      <c r="A705">
        <v>332</v>
      </c>
      <c r="B705">
        <v>69.19</v>
      </c>
      <c r="C705">
        <v>0.94899999999999995</v>
      </c>
      <c r="D705">
        <v>0.95299999999999996</v>
      </c>
      <c r="E705">
        <v>1.0589999999999999</v>
      </c>
      <c r="F705">
        <v>0.97599999999999998</v>
      </c>
      <c r="G705">
        <v>0.81</v>
      </c>
      <c r="H705" s="4">
        <f t="shared" si="30"/>
        <v>6.1030447450831915E-3</v>
      </c>
      <c r="I705" s="4">
        <f t="shared" si="31"/>
        <v>-2.4915134605976719</v>
      </c>
      <c r="J705" s="4">
        <f t="shared" si="31"/>
        <v>478.28440833241893</v>
      </c>
      <c r="K705" s="4">
        <f t="shared" si="32"/>
        <v>41.613823789259378</v>
      </c>
    </row>
    <row r="706" spans="1:11" x14ac:dyDescent="0.2">
      <c r="A706">
        <v>333</v>
      </c>
      <c r="B706">
        <v>67.150000000000006</v>
      </c>
      <c r="C706">
        <v>0.95799999999999996</v>
      </c>
      <c r="D706">
        <v>0.95499999999999996</v>
      </c>
      <c r="E706">
        <v>1.0669999999999999</v>
      </c>
      <c r="F706">
        <v>0.98099999999999998</v>
      </c>
      <c r="G706">
        <v>0.82799999999999996</v>
      </c>
      <c r="H706" s="4">
        <f t="shared" si="30"/>
        <v>5.6877925016502462E-3</v>
      </c>
      <c r="I706" s="4">
        <f t="shared" si="31"/>
        <v>-2.4117993925422687</v>
      </c>
      <c r="J706" s="4">
        <f t="shared" si="31"/>
        <v>485.33415121587711</v>
      </c>
      <c r="K706" s="4">
        <f t="shared" si="32"/>
        <v>40.769896309042871</v>
      </c>
    </row>
    <row r="707" spans="1:11" x14ac:dyDescent="0.2">
      <c r="A707">
        <v>334</v>
      </c>
      <c r="B707">
        <v>65.180000000000007</v>
      </c>
      <c r="C707">
        <v>0.96599999999999997</v>
      </c>
      <c r="D707">
        <v>0.95799999999999996</v>
      </c>
      <c r="E707">
        <v>1.073</v>
      </c>
      <c r="F707">
        <v>0.98299999999999998</v>
      </c>
      <c r="G707">
        <v>0.84899999999999998</v>
      </c>
      <c r="H707" s="4">
        <f t="shared" si="30"/>
        <v>5.2858259362265347E-3</v>
      </c>
      <c r="I707" s="4">
        <f t="shared" si="31"/>
        <v>-2.3309103673396225</v>
      </c>
      <c r="J707" s="4">
        <f t="shared" si="31"/>
        <v>492.15705183436324</v>
      </c>
      <c r="K707" s="4">
        <f t="shared" si="32"/>
        <v>39.904287736691117</v>
      </c>
    </row>
    <row r="708" spans="1:11" x14ac:dyDescent="0.2">
      <c r="A708">
        <v>335</v>
      </c>
      <c r="B708">
        <v>63.28</v>
      </c>
      <c r="C708">
        <v>0.97299999999999998</v>
      </c>
      <c r="D708">
        <v>0.96</v>
      </c>
      <c r="E708">
        <v>1.081</v>
      </c>
      <c r="F708">
        <v>0.98499999999999999</v>
      </c>
      <c r="G708">
        <v>0.86799999999999999</v>
      </c>
      <c r="H708" s="4">
        <f t="shared" si="30"/>
        <v>4.8973408750032643E-3</v>
      </c>
      <c r="I708" s="4">
        <f t="shared" si="31"/>
        <v>-2.2488841920338953</v>
      </c>
      <c r="J708" s="4">
        <f t="shared" si="31"/>
        <v>498.74860328602557</v>
      </c>
      <c r="K708" s="4">
        <f t="shared" si="32"/>
        <v>39.021808346664983</v>
      </c>
    </row>
    <row r="709" spans="1:11" x14ac:dyDescent="0.2">
      <c r="A709">
        <v>336</v>
      </c>
      <c r="B709">
        <v>61.44</v>
      </c>
      <c r="C709">
        <v>0.97899999999999998</v>
      </c>
      <c r="D709">
        <v>0.96099999999999997</v>
      </c>
      <c r="E709">
        <v>1.085</v>
      </c>
      <c r="F709">
        <v>0.98699999999999999</v>
      </c>
      <c r="G709">
        <v>0.88500000000000001</v>
      </c>
      <c r="H709" s="4">
        <f t="shared" si="30"/>
        <v>4.5225268429976151E-3</v>
      </c>
      <c r="I709" s="4">
        <f t="shared" si="31"/>
        <v>-2.1657594248195577</v>
      </c>
      <c r="J709" s="4">
        <f t="shared" si="31"/>
        <v>505.10447077833919</v>
      </c>
      <c r="K709" s="4">
        <f t="shared" si="32"/>
        <v>38.120797675316595</v>
      </c>
    </row>
    <row r="710" spans="1:11" x14ac:dyDescent="0.2">
      <c r="A710">
        <v>337</v>
      </c>
      <c r="B710">
        <v>59.67</v>
      </c>
      <c r="C710">
        <v>0.98399999999999999</v>
      </c>
      <c r="D710">
        <v>0.95899999999999996</v>
      </c>
      <c r="E710">
        <v>1.0880000000000001</v>
      </c>
      <c r="F710">
        <v>0.98599999999999999</v>
      </c>
      <c r="G710">
        <v>0.90400000000000003</v>
      </c>
      <c r="H710" s="4">
        <f t="shared" si="30"/>
        <v>4.1615669388610221E-3</v>
      </c>
      <c r="I710" s="4">
        <f t="shared" si="31"/>
        <v>-2.0815753463565012</v>
      </c>
      <c r="J710" s="4">
        <f t="shared" si="31"/>
        <v>511.22049270724278</v>
      </c>
      <c r="K710" s="4">
        <f t="shared" si="32"/>
        <v>37.21167481515409</v>
      </c>
    </row>
    <row r="711" spans="1:11" x14ac:dyDescent="0.2">
      <c r="A711">
        <v>338</v>
      </c>
      <c r="B711">
        <v>57.97</v>
      </c>
      <c r="C711">
        <v>0.98899999999999999</v>
      </c>
      <c r="D711">
        <v>0.96</v>
      </c>
      <c r="E711">
        <v>1.089</v>
      </c>
      <c r="F711">
        <v>0.98399999999999999</v>
      </c>
      <c r="G711">
        <v>0.92100000000000004</v>
      </c>
      <c r="H711" s="4">
        <f t="shared" si="30"/>
        <v>3.8146377144682719E-3</v>
      </c>
      <c r="I711" s="4">
        <f t="shared" si="31"/>
        <v>-1.9963719309052941</v>
      </c>
      <c r="J711" s="4">
        <f t="shared" si="31"/>
        <v>517.09268152144716</v>
      </c>
      <c r="K711" s="4">
        <f t="shared" si="32"/>
        <v>36.335209852615932</v>
      </c>
    </row>
    <row r="712" spans="1:11" x14ac:dyDescent="0.2">
      <c r="A712">
        <v>339</v>
      </c>
      <c r="B712">
        <v>56.34</v>
      </c>
      <c r="C712">
        <v>0.99399999999999999</v>
      </c>
      <c r="D712">
        <v>0.96599999999999997</v>
      </c>
      <c r="E712">
        <v>1.0900000000000001</v>
      </c>
      <c r="F712">
        <v>0.98399999999999999</v>
      </c>
      <c r="G712">
        <v>0.93600000000000005</v>
      </c>
      <c r="H712" s="4">
        <f t="shared" si="30"/>
        <v>3.4819090593173896E-3</v>
      </c>
      <c r="I712" s="4">
        <f t="shared" si="31"/>
        <v>-1.9101898173183862</v>
      </c>
      <c r="J712" s="4">
        <f t="shared" si="31"/>
        <v>522.71722453378629</v>
      </c>
      <c r="K712" s="4">
        <f t="shared" si="32"/>
        <v>35.492068240690784</v>
      </c>
    </row>
    <row r="713" spans="1:11" x14ac:dyDescent="0.2">
      <c r="A713">
        <v>340</v>
      </c>
      <c r="B713">
        <v>54.78</v>
      </c>
      <c r="C713">
        <v>0.998</v>
      </c>
      <c r="D713">
        <v>0.97</v>
      </c>
      <c r="E713">
        <v>1.089</v>
      </c>
      <c r="F713">
        <v>0.98299999999999998</v>
      </c>
      <c r="G713">
        <v>0.94899999999999995</v>
      </c>
      <c r="H713" s="4">
        <f t="shared" si="30"/>
        <v>3.1635440897643252E-3</v>
      </c>
      <c r="I713" s="4">
        <f t="shared" si="31"/>
        <v>-1.8230702798960885</v>
      </c>
      <c r="J713" s="4">
        <f t="shared" si="31"/>
        <v>528.09048454671711</v>
      </c>
      <c r="K713" s="4">
        <f t="shared" si="32"/>
        <v>34.648197799301869</v>
      </c>
    </row>
    <row r="714" spans="1:11" x14ac:dyDescent="0.2">
      <c r="A714">
        <v>341</v>
      </c>
      <c r="B714">
        <v>53.29</v>
      </c>
      <c r="C714">
        <v>1.0029999999999999</v>
      </c>
      <c r="D714">
        <v>0.97699999999999998</v>
      </c>
      <c r="E714">
        <v>1.0900000000000001</v>
      </c>
      <c r="F714">
        <v>0.98399999999999999</v>
      </c>
      <c r="G714">
        <v>0.96099999999999997</v>
      </c>
      <c r="H714" s="4">
        <f t="shared" si="30"/>
        <v>2.8596990431149771E-3</v>
      </c>
      <c r="I714" s="4">
        <f t="shared" si="31"/>
        <v>-1.7350551991383023</v>
      </c>
      <c r="J714" s="4">
        <f t="shared" si="31"/>
        <v>533.20900043085658</v>
      </c>
      <c r="K714" s="4">
        <f t="shared" si="32"/>
        <v>33.87464355704784</v>
      </c>
    </row>
    <row r="715" spans="1:11" x14ac:dyDescent="0.2">
      <c r="A715">
        <v>342</v>
      </c>
      <c r="B715">
        <v>51.87</v>
      </c>
      <c r="C715">
        <v>1.0069999999999999</v>
      </c>
      <c r="D715">
        <v>0.98099999999999998</v>
      </c>
      <c r="E715">
        <v>1.0900000000000001</v>
      </c>
      <c r="F715">
        <v>0.98799999999999999</v>
      </c>
      <c r="G715">
        <v>0.97</v>
      </c>
      <c r="H715" s="4">
        <f t="shared" si="30"/>
        <v>2.5705231765919268E-3</v>
      </c>
      <c r="I715" s="4">
        <f t="shared" si="31"/>
        <v>-1.6461870323998262</v>
      </c>
      <c r="J715" s="4">
        <f t="shared" si="31"/>
        <v>538.0694875556369</v>
      </c>
      <c r="K715" s="4">
        <f t="shared" si="32"/>
        <v>33.103491283200498</v>
      </c>
    </row>
    <row r="716" spans="1:11" x14ac:dyDescent="0.2">
      <c r="A716">
        <v>343</v>
      </c>
      <c r="B716">
        <v>50.53</v>
      </c>
      <c r="C716">
        <v>1.0109999999999999</v>
      </c>
      <c r="D716">
        <v>0.98899999999999999</v>
      </c>
      <c r="E716">
        <v>1.089</v>
      </c>
      <c r="F716">
        <v>0.99</v>
      </c>
      <c r="G716">
        <v>0.97499999999999998</v>
      </c>
      <c r="H716" s="4">
        <f t="shared" si="30"/>
        <v>2.2961586711919557E-3</v>
      </c>
      <c r="I716" s="4">
        <f t="shared" si="31"/>
        <v>-1.5565087844738867</v>
      </c>
      <c r="J716" s="4">
        <f t="shared" si="31"/>
        <v>542.66883816900258</v>
      </c>
      <c r="K716" s="4">
        <f t="shared" si="32"/>
        <v>32.37639833484986</v>
      </c>
    </row>
    <row r="717" spans="1:11" x14ac:dyDescent="0.2">
      <c r="A717">
        <v>344</v>
      </c>
      <c r="B717">
        <v>49.26</v>
      </c>
      <c r="C717">
        <v>1.0149999999999999</v>
      </c>
      <c r="D717">
        <v>0.995</v>
      </c>
      <c r="E717">
        <v>1.087</v>
      </c>
      <c r="F717">
        <v>0.998</v>
      </c>
      <c r="G717">
        <v>0.98099999999999998</v>
      </c>
      <c r="H717" s="4">
        <f t="shared" si="30"/>
        <v>2.0367405404463079E-3</v>
      </c>
      <c r="I717" s="4">
        <f t="shared" si="31"/>
        <v>-1.4660639781123863</v>
      </c>
      <c r="J717" s="4">
        <f t="shared" si="31"/>
        <v>547.00412168018352</v>
      </c>
      <c r="K717" s="4">
        <f t="shared" si="32"/>
        <v>31.687540413933267</v>
      </c>
    </row>
    <row r="718" spans="1:11" x14ac:dyDescent="0.2">
      <c r="A718">
        <v>345</v>
      </c>
      <c r="B718">
        <v>48.06</v>
      </c>
      <c r="C718">
        <v>1.0209999999999999</v>
      </c>
      <c r="D718">
        <v>0.998</v>
      </c>
      <c r="E718">
        <v>1.0900000000000001</v>
      </c>
      <c r="F718">
        <v>1.008</v>
      </c>
      <c r="G718">
        <v>0.98599999999999999</v>
      </c>
      <c r="H718" s="4">
        <f t="shared" ref="H718:H732" si="33">(((0.5*$B$7)+$C$7)-((0.5*$B$7)*COS(RADIANS(A718)))-($C$7*COS(ASIN(((0.5*$B$7)/$C$7)*SIN(RADIANS(A718))))))</f>
        <v>1.7923965440942435E-3</v>
      </c>
      <c r="I718" s="4">
        <f t="shared" ref="I718:J732" si="34">(H719-H718)/$I$10</f>
        <v>-1.3748966244990224</v>
      </c>
      <c r="J718" s="4">
        <f t="shared" si="34"/>
        <v>551.07258488351636</v>
      </c>
      <c r="K718" s="4">
        <f t="shared" ref="K718:K732" si="35">((C718*100000)*(B718*0.000001))/(($I$9+$I$8)*287)</f>
        <v>31.098367350717702</v>
      </c>
    </row>
    <row r="719" spans="1:11" x14ac:dyDescent="0.2">
      <c r="A719">
        <v>346</v>
      </c>
      <c r="B719">
        <v>46.93</v>
      </c>
      <c r="C719">
        <v>1.026</v>
      </c>
      <c r="D719">
        <v>1.002</v>
      </c>
      <c r="E719">
        <v>1.093</v>
      </c>
      <c r="F719">
        <v>1.0169999999999999</v>
      </c>
      <c r="G719">
        <v>0.99199999999999999</v>
      </c>
      <c r="H719" s="4">
        <f t="shared" si="33"/>
        <v>1.5632471066777398E-3</v>
      </c>
      <c r="I719" s="4">
        <f t="shared" si="34"/>
        <v>-1.283051193685103</v>
      </c>
      <c r="J719" s="4">
        <f t="shared" si="34"/>
        <v>554.87165214129777</v>
      </c>
      <c r="K719" s="4">
        <f t="shared" si="35"/>
        <v>30.515886843273787</v>
      </c>
    </row>
    <row r="720" spans="1:11" x14ac:dyDescent="0.2">
      <c r="A720">
        <v>347</v>
      </c>
      <c r="B720">
        <v>45.89</v>
      </c>
      <c r="C720">
        <v>1.0309999999999999</v>
      </c>
      <c r="D720">
        <v>1.002</v>
      </c>
      <c r="E720">
        <v>1.0960000000000001</v>
      </c>
      <c r="F720">
        <v>1.0269999999999999</v>
      </c>
      <c r="G720">
        <v>0.999</v>
      </c>
      <c r="H720" s="4">
        <f t="shared" si="33"/>
        <v>1.349405241063556E-3</v>
      </c>
      <c r="I720" s="4">
        <f t="shared" si="34"/>
        <v>-1.1905725849948867</v>
      </c>
      <c r="J720" s="4">
        <f t="shared" si="34"/>
        <v>558.39892545772602</v>
      </c>
      <c r="K720" s="4">
        <f t="shared" si="35"/>
        <v>29.985051825397257</v>
      </c>
    </row>
    <row r="721" spans="1:11" x14ac:dyDescent="0.2">
      <c r="A721">
        <v>348</v>
      </c>
      <c r="B721">
        <v>44.91</v>
      </c>
      <c r="C721">
        <v>1.036</v>
      </c>
      <c r="D721">
        <v>1.0049999999999999</v>
      </c>
      <c r="E721">
        <v>1.1000000000000001</v>
      </c>
      <c r="F721">
        <v>1.0349999999999999</v>
      </c>
      <c r="G721">
        <v>1.0049999999999999</v>
      </c>
      <c r="H721" s="4">
        <f t="shared" si="33"/>
        <v>1.1509764768977415E-3</v>
      </c>
      <c r="I721" s="4">
        <f t="shared" si="34"/>
        <v>-1.0975060974185991</v>
      </c>
      <c r="J721" s="4">
        <f t="shared" si="34"/>
        <v>561.6521845988043</v>
      </c>
      <c r="K721" s="4">
        <f t="shared" si="35"/>
        <v>29.487020471037841</v>
      </c>
    </row>
    <row r="722" spans="1:11" x14ac:dyDescent="0.2">
      <c r="A722">
        <v>349</v>
      </c>
      <c r="B722">
        <v>44.02</v>
      </c>
      <c r="C722">
        <v>1.04</v>
      </c>
      <c r="D722">
        <v>1.0029999999999999</v>
      </c>
      <c r="E722">
        <v>1.103</v>
      </c>
      <c r="F722">
        <v>1.0409999999999999</v>
      </c>
      <c r="G722">
        <v>1.014</v>
      </c>
      <c r="H722" s="4">
        <f t="shared" si="33"/>
        <v>9.6805879399464168E-4</v>
      </c>
      <c r="I722" s="4">
        <f t="shared" si="34"/>
        <v>-1.003897399985465</v>
      </c>
      <c r="J722" s="4">
        <f t="shared" si="34"/>
        <v>564.62938709134221</v>
      </c>
      <c r="K722" s="4">
        <f t="shared" si="35"/>
        <v>29.01425731730491</v>
      </c>
    </row>
    <row r="723" spans="1:11" x14ac:dyDescent="0.2">
      <c r="A723">
        <v>350</v>
      </c>
      <c r="B723">
        <v>43.2</v>
      </c>
      <c r="C723">
        <v>1.044</v>
      </c>
      <c r="D723">
        <v>1.002</v>
      </c>
      <c r="E723">
        <v>1.107</v>
      </c>
      <c r="F723">
        <v>1.0469999999999999</v>
      </c>
      <c r="G723">
        <v>1.018</v>
      </c>
      <c r="H723" s="4">
        <f t="shared" si="33"/>
        <v>8.0074256066373084E-4</v>
      </c>
      <c r="I723" s="4">
        <f t="shared" si="34"/>
        <v>-0.90979250213690799</v>
      </c>
      <c r="J723" s="4">
        <f t="shared" si="34"/>
        <v>567.32866825892631</v>
      </c>
      <c r="K723" s="4">
        <f t="shared" si="35"/>
        <v>28.583297286554743</v>
      </c>
    </row>
    <row r="724" spans="1:11" x14ac:dyDescent="0.2">
      <c r="A724">
        <v>351</v>
      </c>
      <c r="B724">
        <v>42.45</v>
      </c>
      <c r="C724">
        <v>1.0469999999999999</v>
      </c>
      <c r="D724">
        <v>1.0009999999999999</v>
      </c>
      <c r="E724">
        <v>1.111</v>
      </c>
      <c r="F724">
        <v>1.0509999999999999</v>
      </c>
      <c r="G724">
        <v>1.0269999999999999</v>
      </c>
      <c r="H724" s="4">
        <f t="shared" si="33"/>
        <v>6.4911047697424618E-4</v>
      </c>
      <c r="I724" s="4">
        <f t="shared" si="34"/>
        <v>-0.81523772409375361</v>
      </c>
      <c r="J724" s="4">
        <f t="shared" si="34"/>
        <v>569.74834118994625</v>
      </c>
      <c r="K724" s="4">
        <f t="shared" si="35"/>
        <v>28.167769427493933</v>
      </c>
    </row>
    <row r="725" spans="1:11" x14ac:dyDescent="0.2">
      <c r="A725">
        <v>352</v>
      </c>
      <c r="B725">
        <v>41.79</v>
      </c>
      <c r="C725">
        <v>1.0489999999999999</v>
      </c>
      <c r="D725">
        <v>1</v>
      </c>
      <c r="E725">
        <v>1.1140000000000001</v>
      </c>
      <c r="F725">
        <v>1.0509999999999999</v>
      </c>
      <c r="G725">
        <v>1.032</v>
      </c>
      <c r="H725" s="4">
        <f t="shared" si="33"/>
        <v>5.1323752295862057E-4</v>
      </c>
      <c r="I725" s="4">
        <f t="shared" si="34"/>
        <v>-0.72027966722876258</v>
      </c>
      <c r="J725" s="4">
        <f t="shared" si="34"/>
        <v>571.88689672060809</v>
      </c>
      <c r="K725" s="4">
        <f t="shared" si="35"/>
        <v>27.782795367083807</v>
      </c>
    </row>
    <row r="726" spans="1:11" x14ac:dyDescent="0.2">
      <c r="A726">
        <v>353</v>
      </c>
      <c r="B726">
        <v>41.2</v>
      </c>
      <c r="C726">
        <v>1.0489999999999999</v>
      </c>
      <c r="D726">
        <v>0.996</v>
      </c>
      <c r="E726">
        <v>1.113</v>
      </c>
      <c r="F726">
        <v>1.0489999999999999</v>
      </c>
      <c r="G726">
        <v>1.04</v>
      </c>
      <c r="H726" s="4">
        <f t="shared" si="33"/>
        <v>3.9319091175382681E-4</v>
      </c>
      <c r="I726" s="4">
        <f t="shared" si="34"/>
        <v>-0.62496518444199456</v>
      </c>
      <c r="J726" s="4">
        <f t="shared" si="34"/>
        <v>573.74300339396723</v>
      </c>
      <c r="K726" s="4">
        <f t="shared" si="35"/>
        <v>27.39055202497854</v>
      </c>
    </row>
    <row r="727" spans="1:11" x14ac:dyDescent="0.2">
      <c r="A727">
        <v>354</v>
      </c>
      <c r="B727">
        <v>40.69</v>
      </c>
      <c r="C727">
        <v>1.048</v>
      </c>
      <c r="D727">
        <v>0.99099999999999999</v>
      </c>
      <c r="E727">
        <v>1.1120000000000001</v>
      </c>
      <c r="F727">
        <v>1.044</v>
      </c>
      <c r="G727">
        <v>1.0469999999999999</v>
      </c>
      <c r="H727" s="4">
        <f t="shared" si="33"/>
        <v>2.8903004768016105E-4</v>
      </c>
      <c r="I727" s="4">
        <f t="shared" si="34"/>
        <v>-0.52934135054300002</v>
      </c>
      <c r="J727" s="4">
        <f t="shared" si="34"/>
        <v>575.3155074049721</v>
      </c>
      <c r="K727" s="4">
        <f t="shared" si="35"/>
        <v>27.02570633306345</v>
      </c>
    </row>
    <row r="728" spans="1:11" x14ac:dyDescent="0.2">
      <c r="A728">
        <v>355</v>
      </c>
      <c r="B728">
        <v>40.26</v>
      </c>
      <c r="C728">
        <v>1.046</v>
      </c>
      <c r="D728">
        <v>0.98799999999999999</v>
      </c>
      <c r="E728">
        <v>1.107</v>
      </c>
      <c r="F728">
        <v>1.038</v>
      </c>
      <c r="G728">
        <v>1.05</v>
      </c>
      <c r="H728" s="4">
        <f t="shared" si="33"/>
        <v>2.0080648925632771E-4</v>
      </c>
      <c r="I728" s="4">
        <f t="shared" si="34"/>
        <v>-0.43345543264217135</v>
      </c>
      <c r="J728" s="4">
        <f t="shared" si="34"/>
        <v>576.60343257148747</v>
      </c>
      <c r="K728" s="4">
        <f t="shared" si="35"/>
        <v>26.689075847867485</v>
      </c>
    </row>
    <row r="729" spans="1:11" x14ac:dyDescent="0.2">
      <c r="A729">
        <v>356</v>
      </c>
      <c r="B729">
        <v>39.9</v>
      </c>
      <c r="C729">
        <v>1.0409999999999999</v>
      </c>
      <c r="D729">
        <v>0.98099999999999998</v>
      </c>
      <c r="E729">
        <v>1.099</v>
      </c>
      <c r="F729">
        <v>1.0249999999999999</v>
      </c>
      <c r="G729">
        <v>1.0580000000000001</v>
      </c>
      <c r="H729" s="4">
        <f t="shared" si="33"/>
        <v>1.2856391714929916E-4</v>
      </c>
      <c r="I729" s="4">
        <f t="shared" si="34"/>
        <v>-0.33735486054692343</v>
      </c>
      <c r="J729" s="4">
        <f t="shared" si="34"/>
        <v>577.60598025635716</v>
      </c>
      <c r="K729" s="4">
        <f t="shared" si="35"/>
        <v>26.323989325346972</v>
      </c>
    </row>
    <row r="730" spans="1:11" x14ac:dyDescent="0.2">
      <c r="A730">
        <v>357</v>
      </c>
      <c r="B730">
        <v>39.630000000000003</v>
      </c>
      <c r="C730">
        <v>1.034</v>
      </c>
      <c r="D730">
        <v>0.98099999999999998</v>
      </c>
      <c r="E730">
        <v>1.087</v>
      </c>
      <c r="F730">
        <v>1.0089999999999999</v>
      </c>
      <c r="G730">
        <v>1.06</v>
      </c>
      <c r="H730" s="4">
        <f t="shared" si="33"/>
        <v>7.2338107058145251E-5</v>
      </c>
      <c r="I730" s="4">
        <f t="shared" si="34"/>
        <v>-0.24108719717086391</v>
      </c>
      <c r="J730" s="4">
        <f t="shared" si="34"/>
        <v>578.32252935940971</v>
      </c>
      <c r="K730" s="4">
        <f t="shared" si="35"/>
        <v>25.970044387150871</v>
      </c>
    </row>
    <row r="731" spans="1:11" x14ac:dyDescent="0.2">
      <c r="A731">
        <v>358</v>
      </c>
      <c r="B731">
        <v>39.43</v>
      </c>
      <c r="C731">
        <v>1.0289999999999999</v>
      </c>
      <c r="D731">
        <v>0.97899999999999998</v>
      </c>
      <c r="E731">
        <v>1.083</v>
      </c>
      <c r="F731">
        <v>1</v>
      </c>
      <c r="G731">
        <v>1.0529999999999999</v>
      </c>
      <c r="H731" s="4">
        <f t="shared" si="33"/>
        <v>3.2156907529667933E-5</v>
      </c>
      <c r="I731" s="4">
        <f t="shared" si="34"/>
        <v>-0.14470010894429564</v>
      </c>
      <c r="J731" s="4">
        <f t="shared" si="34"/>
        <v>578.75263626350204</v>
      </c>
      <c r="K731" s="4">
        <f t="shared" si="35"/>
        <v>25.714035115942732</v>
      </c>
    </row>
    <row r="732" spans="1:11" x14ac:dyDescent="0.2">
      <c r="A732">
        <v>359</v>
      </c>
      <c r="B732">
        <v>39.31</v>
      </c>
      <c r="C732">
        <v>1.0249999999999999</v>
      </c>
      <c r="D732">
        <v>0.97499999999999998</v>
      </c>
      <c r="E732">
        <v>1.079</v>
      </c>
      <c r="F732">
        <v>0.995</v>
      </c>
      <c r="G732">
        <v>1.052</v>
      </c>
      <c r="H732" s="4">
        <f t="shared" si="33"/>
        <v>8.0402227056186604E-6</v>
      </c>
      <c r="I732" s="4">
        <f t="shared" si="34"/>
        <v>-4.8241336233711962E-2</v>
      </c>
      <c r="J732" s="4">
        <f t="shared" si="34"/>
        <v>289.44801740227177</v>
      </c>
      <c r="K732" s="4">
        <f t="shared" si="35"/>
        <v>25.536124675013046</v>
      </c>
    </row>
  </sheetData>
  <phoneticPr fontId="0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5B9F87D69BA54197DE015BB36D6107" ma:contentTypeVersion="7" ma:contentTypeDescription="Create a new document." ma:contentTypeScope="" ma:versionID="af8ef09b9e912d78b1112130b69a1841">
  <xsd:schema xmlns:xsd="http://www.w3.org/2001/XMLSchema" xmlns:xs="http://www.w3.org/2001/XMLSchema" xmlns:p="http://schemas.microsoft.com/office/2006/metadata/properties" xmlns:ns3="e5b087ed-fd45-4b48-bae7-5ede8327259a" xmlns:ns4="009d2e54-86c4-4f39-be94-35164ff440f7" targetNamespace="http://schemas.microsoft.com/office/2006/metadata/properties" ma:root="true" ma:fieldsID="b8fc35f64d5bf435cea0f63a677935d5" ns3:_="" ns4:_="">
    <xsd:import namespace="e5b087ed-fd45-4b48-bae7-5ede8327259a"/>
    <xsd:import namespace="009d2e54-86c4-4f39-be94-35164ff440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b087ed-fd45-4b48-bae7-5ede83272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9d2e54-86c4-4f39-be94-35164ff440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524DF2-0639-4A46-B39F-42D90E7108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b087ed-fd45-4b48-bae7-5ede8327259a"/>
    <ds:schemaRef ds:uri="009d2e54-86c4-4f39-be94-35164ff440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988FD2-E9B5-4F45-9CED-F64364862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6500</vt:lpstr>
      <vt:lpstr>Sheet1</vt:lpstr>
      <vt:lpstr>6000</vt:lpstr>
      <vt:lpstr>5500</vt:lpstr>
      <vt:lpstr>4500</vt:lpstr>
      <vt:lpstr>5000</vt:lpstr>
      <vt:lpstr>4250</vt:lpstr>
      <vt:lpstr>4000</vt:lpstr>
      <vt:lpstr>3500</vt:lpstr>
      <vt:lpstr>3000</vt:lpstr>
      <vt:lpstr>2500</vt:lpstr>
      <vt:lpstr>2000</vt:lpstr>
      <vt:lpstr>1750</vt:lpstr>
      <vt:lpstr>1500</vt:lpstr>
      <vt:lpstr>1000</vt:lpstr>
    </vt:vector>
  </TitlesOfParts>
  <Manager/>
  <Company>Ford Motor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Springer/kspring1</dc:creator>
  <cp:keywords/>
  <dc:description/>
  <cp:lastModifiedBy>Alexander Penny (1706431)</cp:lastModifiedBy>
  <cp:revision/>
  <dcterms:created xsi:type="dcterms:W3CDTF">2003-04-25T12:18:26Z</dcterms:created>
  <dcterms:modified xsi:type="dcterms:W3CDTF">2020-01-20T08:46:31Z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0x0101003F5B9F87D69BA54197DE015BB36D6107</vt:lpwstr>
  </property>
</Properties>
</file>