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<sst xmlns="http://schemas.openxmlformats.org/spreadsheetml/2006/main" count="91" uniqueCount="83">
  <si>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</si>
  <si>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</si>
  <si>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</si>
  <si>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</si>
  <si>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</si>
  <si>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</si>
  <si>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</si>
  <si>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</si>
  <si>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</si>
  <si>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</si>
  <si>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</si>
  <si>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</si>
  <si>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</si>
  <si>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</si>
  <si>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</si>
  <si>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</si>
  <si>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</si>
  <si>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</si>
  <si>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</si>
  <si>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</si>
  <si>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</si>
  <si>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</si>
  <si>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</si>
  <si>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</si>
  <si>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</si>
  <si>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</si>
  <si>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</si>
  <si>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</si>
  <si>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</si>
  <si>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</si>
  <si>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</si>
  <si>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</si>
  <si>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</si>
  <si>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</si>
  <si>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</si>
  <si>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</si>
  <si>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</si>
  <si>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</si>
  <si>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</si>
  <si>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</si>
  <si>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</si>
  <si>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</si>
  <si>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</si>
  <si>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</si>
  <si>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</si>
  <si>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</si>
  <si>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</si>
  <si>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</si>
  <si>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</si>
  <si>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</si>
  <si>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</si>
  <si>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</si>
  <si>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</si>
  <si>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</si>
  <si>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</si>
  <si>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</si>
  <si>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</si>
  <si>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</si>
  <si>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</si>
  <si>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project definition, including project scope, known exceptions, completion criteria;</t>
  </si>
  <si>
    <t>• project justification;</t>
  </si>
  <si>
    <t>• income and expenditure plans for nine years, in a table or spreadsheet;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</si>
  <si>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</si>
  <si>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</si>
  <si>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</si>
  <si>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</si>
  <si>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</si>
  <si>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</si>
  <si>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Demonstrating appropriate task based skills as shown by your journal. Contribution to group presentation appropriate</t>
  </si>
  <si>
    <t xml:space="preserve">Work must be to a professional standard, producing an appropriate part 
of the project or modification proposal </t>
  </si>
  <si>
    <t>Paul John</t>
  </si>
  <si>
    <r>
      <t>•</t>
    </r>
    <r>
      <rPr>
        <sz val="10"/>
        <color rgb="FF92D050"/>
        <rFont val="Calibri"/>
        <family val="2"/>
        <scheme val="minor"/>
      </rPr>
      <t xml:space="preserve"> title and contents pages;</t>
    </r>
  </si>
  <si>
    <r>
      <t>•</t>
    </r>
    <r>
      <rPr>
        <sz val="10"/>
        <color rgb="FF92D050"/>
        <rFont val="Calibri"/>
        <family val="2"/>
        <scheme val="minor"/>
      </rPr>
      <t xml:space="preserve"> time plans for Stages 2 to 5 of the project, including a Gantt chart;</t>
    </r>
  </si>
  <si>
    <r>
      <t xml:space="preserve">Group presentation of solution
</t>
    </r>
    <r>
      <rPr>
        <sz val="10"/>
        <color rgb="FF92D050"/>
        <rFont val="Calibri"/>
        <family val="2"/>
        <scheme val="minor"/>
      </rPr>
      <t>•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t>
    </r>
    <r>
      <rPr>
        <sz val="10"/>
        <color theme="1"/>
        <rFont val="Calibri"/>
        <family val="2"/>
        <scheme val="minor"/>
      </rPr>
      <t xml:space="preserve">
</t>
    </r>
  </si>
  <si>
    <r>
      <rPr>
        <sz val="10"/>
        <color rgb="FF92D050"/>
        <rFont val="Calibri"/>
        <family val="2"/>
        <scheme val="minor"/>
      </rPr>
      <t>Correct application of project management techniques to evolve a suitable solution, demonstrating appropriate group work skills as shown by your journal and presentation  Stage 1 Plan Gantt chart for the period of the coursework,</t>
    </r>
    <r>
      <rPr>
        <sz val="10"/>
        <color theme="1"/>
        <rFont val="Calibri"/>
        <family val="2"/>
        <scheme val="minor"/>
      </rPr>
      <t xml:space="preserve"> </t>
    </r>
    <r>
      <rPr>
        <sz val="10"/>
        <color rgb="FFFF0000"/>
        <rFont val="Calibri"/>
        <family val="2"/>
        <scheme val="minor"/>
      </rPr>
      <t>which compares actual progress against plans,</t>
    </r>
    <r>
      <rPr>
        <sz val="10"/>
        <color theme="1"/>
        <rFont val="Calibri"/>
        <family val="2"/>
        <scheme val="minor"/>
      </rPr>
      <t xml:space="preserve"> </t>
    </r>
    <r>
      <rPr>
        <sz val="10"/>
        <color rgb="FF92D050"/>
        <rFont val="Calibri"/>
        <family val="2"/>
        <scheme val="minor"/>
      </rPr>
      <t xml:space="preserve"> durations are shown against calendar dates.</t>
    </r>
    <r>
      <rPr>
        <sz val="10"/>
        <color theme="1"/>
        <rFont val="Calibri"/>
        <family val="2"/>
        <scheme val="minor"/>
      </rPr>
      <t xml:space="preserve"> </t>
    </r>
  </si>
  <si>
    <r>
      <rPr>
        <sz val="10"/>
        <color rgb="FF92D050"/>
        <rFont val="Calibri"/>
        <family val="2"/>
        <scheme val="minor"/>
      </rPr>
      <t xml:space="preserve">All work must be allocated fairly and appropriately, using typical management methods Description and analysis of how the coursework was conducted, who did what, who checked what, </t>
    </r>
    <r>
      <rPr>
        <sz val="10"/>
        <color theme="1"/>
        <rFont val="Calibri"/>
        <family val="2"/>
        <scheme val="minor"/>
      </rPr>
      <t>what went well and what you would do differently if you had to do it again. A critical evaluation of the project management techniques and technologies you tried (such as quality reviews, estimating, financial appraisal, various diagrams, collaboration systems).</t>
    </r>
  </si>
  <si>
    <r>
      <rPr>
        <sz val="10"/>
        <color rgb="FF92D050"/>
        <rFont val="Calibri"/>
        <family val="2"/>
        <scheme val="minor"/>
      </rPr>
      <t>Clear analysis of the project as it evolves evidenced in versioning and resultant  paperwork</t>
    </r>
    <r>
      <rPr>
        <sz val="10"/>
        <color theme="1"/>
        <rFont val="Calibri"/>
        <family val="2"/>
        <scheme val="minor"/>
      </rPr>
      <t xml:space="preserve">, overall group analytical reflection
Realistic scope. Clear completion criteria. Project justification includes financial and other considerations. Expenditure plans calculated correctly generated. </t>
    </r>
    <r>
      <rPr>
        <sz val="10"/>
        <color rgb="FF92D050"/>
        <rFont val="Calibri"/>
        <family val="2"/>
        <scheme val="minor"/>
      </rPr>
      <t>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r>
  </si>
  <si>
    <t>Group
Elements within the product has been research using a recognised method</t>
  </si>
  <si>
    <t>Personal
Quality of written element that documents the individuals contribution to the project
Group
Carried out in the supplied observation statement.</t>
  </si>
  <si>
    <t>Personal
Student has a good grasp on what riskes are being observed within the project
Group
It would be fair to comment that the team have had the grounding needed to understand the various concepts when undertaking a group project. The only issue was the lack of validation/verfiying the teams work and who was checking what i.e the end of task review</t>
  </si>
  <si>
    <t>Personal
An attempt has ben made with the interproation of the various risks of the scenairo
Group
As per scenario, the group did attempt to classify the requirements of the scenario and work to each of the teams strengths. Relevant tools were utilised to illustrate the requirements of the scenario. It was obvious from the end product, the scenario (in places was not fully understood and should have been questioned by the team and clarification obtained - this should have happend for real)</t>
  </si>
  <si>
    <t xml:space="preserve">Personel
It would be fair to say that the student has identified key elements of the project that were considered a Risk. However, the student only had one task to achieve and version control of attempted. Studetn should have utilised the template found (it would have helps). Again, the team have checked the work. But no evidence could be found in his work being checked. 
Group
Again, it would be fair to say the team has produced what was required i.e. project plan, PID and costings for the potential project. However, there are elements missing from the scenario and it was obvious that work was not been efficiently reviewed e.g. Spreadsheet - where the group missed the essence of its requirements. It was also evidence that the team has not fully evaluated the criteria from the scenario. Ultimately, the team did not break down the scenario into enough tasks. However, the team did think it was ok to carried out 1 task and in some cases 2 per team member, which does make for a balanced outcome. Finally, the team did not comment on the projects viability </t>
  </si>
  <si>
    <t>Neil Griffiths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</si>
</sst>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47">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6" fillId="0" borderId="0" xfId="0" applyFont="1" applyBorder="1" applyAlignment="1">
      <alignment horizontal="center" vertical="center"/>
    </xf>
    <xf numFmtId="0" fontId="2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15" fillId="0" borderId="13" xfId="0" applyFont="1" applyBorder="1" applyAlignment="1">
      <alignment horizontal="center" vertical="center"/>
    </xf>
    <xf numFmtId="0" fontId="15" fillId="0" borderId="0" xfId="0" applyFont="1" applyBorder="1" applyAlignment="1">
      <alignment horizontal="center" vertical="center"/>
    </xf>
    <xf numFmtId="0" fontId="27" fillId="0" borderId="0" xfId="0" applyFont="1" applyBorder="1" applyAlignment="1">
      <alignment horizontal="center" vertical="center"/>
    </xf>
    <xf numFmtId="0" fontId="15" fillId="0" borderId="11" xfId="0" applyFont="1" applyBorder="1" applyAlignment="1">
      <alignment horizontal="center" vertical="center"/>
    </xf>
    <xf numFmtId="0" fontId="15" fillId="0" borderId="7"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4" fillId="0" borderId="5" xfId="0" applyFont="1" applyBorder="1" applyAlignment="1">
      <alignment horizontal="right"/>
    </xf>
    <xf numFmtId="0" fontId="4" fillId="0" borderId="0" xfId="0" applyFont="1" applyAlignment="1">
      <alignment horizontal="right"/>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9" fillId="0" borderId="5" xfId="0" applyFont="1" applyBorder="1" applyAlignment="1">
      <alignment horizontal="left" vertical="center" wrapText="1"/>
    </xf>
    <xf numFmtId="0" fontId="9" fillId="0" borderId="0"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xf numFmtId="0" fontId="26" fillId="0" borderId="5" xfId="0" applyFont="1" applyBorder="1" applyAlignment="1">
      <alignment horizontal="left" vertical="center" wrapText="1"/>
    </xf>
    <xf numFmtId="0" fontId="26" fillId="0" borderId="0" xfId="0" applyFont="1" applyBorder="1" applyAlignment="1">
      <alignment horizontal="left" vertical="center"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0" fillId="0" borderId="10" xfId="0" applyBorder="1" applyAlignment="1">
      <alignment wrapText="1"/>
    </xf>
    <xf numFmtId="0" fontId="0" fillId="0" borderId="11" xfId="0" applyBorder="1" applyAlignment="1">
      <alignment wrapText="1"/>
    </xf>
    <xf numFmtId="0" fontId="10" fillId="0" borderId="0" xfId="0" applyFont="1" applyBorder="1" applyAlignment="1">
      <alignment wrapText="1"/>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T28" sqref="T28"/>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67" t="s">
        <v>0</v>
      </c>
      <c r="C3" s="68"/>
      <c r="D3" s="68"/>
      <c r="E3" s="68"/>
      <c r="F3" s="68"/>
      <c r="G3" s="68"/>
      <c r="H3" s="68"/>
      <c r="I3" s="68"/>
      <c r="J3" s="68"/>
      <c r="K3" s="69"/>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70" t="s">
        <v>5</v>
      </c>
      <c r="C9" s="71"/>
      <c r="D9" s="71"/>
      <c r="E9" s="71"/>
      <c r="F9" s="71"/>
      <c r="G9" s="71"/>
      <c r="H9" s="71"/>
      <c r="I9" s="72"/>
      <c r="J9" s="16" t="s">
        <v>3</v>
      </c>
      <c r="K9" s="16" t="s">
        <v>4</v>
      </c>
    </row>
    <row r="10" spans="2:11" x14ac:dyDescent="0.25">
      <c r="B10" s="73" t="s">
        <v>6</v>
      </c>
      <c r="C10" s="74"/>
      <c r="D10" s="74"/>
      <c r="E10" s="74"/>
      <c r="F10" s="74"/>
      <c r="G10" s="74"/>
      <c r="H10" s="74"/>
      <c r="I10" s="75"/>
      <c r="J10" s="79"/>
      <c r="K10" s="79"/>
    </row>
    <row r="11" spans="2:11" ht="11.25" customHeight="1" x14ac:dyDescent="0.25">
      <c r="B11" s="76" t="s">
        <v>7</v>
      </c>
      <c r="C11" s="77"/>
      <c r="D11" s="77"/>
      <c r="E11" s="77"/>
      <c r="F11" s="77"/>
      <c r="G11" s="77"/>
      <c r="H11" s="77"/>
      <c r="I11" s="78"/>
      <c r="J11" s="80"/>
      <c r="K11" s="80"/>
    </row>
    <row r="12" spans="2:11" x14ac:dyDescent="0.25">
      <c r="B12" s="85" t="s">
        <v>77</v>
      </c>
      <c r="C12" s="86"/>
      <c r="D12" s="86"/>
      <c r="E12" s="86"/>
      <c r="F12" s="86"/>
      <c r="G12" s="86"/>
      <c r="H12" s="86"/>
      <c r="I12" s="86"/>
      <c r="J12" s="91">
        <f>IF('Marking Criteria'!D44 = 0, "", 'Marking Criteria'!D44)</f>
        <v>5</v>
      </c>
      <c r="K12" s="92">
        <f>IF('Marking Criteria'!H44 = 0, "", 'Marking Criteria'!H44)</f>
        <v>3</v>
      </c>
    </row>
    <row r="13" spans="2:11" x14ac:dyDescent="0.25">
      <c r="B13" s="87"/>
      <c r="C13" s="88"/>
      <c r="D13" s="88"/>
      <c r="E13" s="88"/>
      <c r="F13" s="88"/>
      <c r="G13" s="88"/>
      <c r="H13" s="88"/>
      <c r="I13" s="88"/>
      <c r="J13" s="91"/>
      <c r="K13" s="92"/>
    </row>
    <row r="14" spans="2:11" x14ac:dyDescent="0.25">
      <c r="B14" s="87"/>
      <c r="C14" s="88"/>
      <c r="D14" s="88"/>
      <c r="E14" s="88"/>
      <c r="F14" s="88"/>
      <c r="G14" s="88"/>
      <c r="H14" s="88"/>
      <c r="I14" s="88"/>
      <c r="J14" s="91"/>
      <c r="K14" s="92"/>
    </row>
    <row r="15" spans="2:11" x14ac:dyDescent="0.25">
      <c r="B15" s="87"/>
      <c r="C15" s="88"/>
      <c r="D15" s="88"/>
      <c r="E15" s="88"/>
      <c r="F15" s="88"/>
      <c r="G15" s="88"/>
      <c r="H15" s="88"/>
      <c r="I15" s="88"/>
      <c r="J15" s="91"/>
      <c r="K15" s="92"/>
    </row>
    <row r="16" spans="2:11" x14ac:dyDescent="0.25">
      <c r="B16" s="87"/>
      <c r="C16" s="88"/>
      <c r="D16" s="88"/>
      <c r="E16" s="88"/>
      <c r="F16" s="88"/>
      <c r="G16" s="88"/>
      <c r="H16" s="88"/>
      <c r="I16" s="88"/>
      <c r="J16" s="91"/>
      <c r="K16" s="92"/>
    </row>
    <row r="17" spans="2:11" x14ac:dyDescent="0.25">
      <c r="B17" s="89"/>
      <c r="C17" s="90"/>
      <c r="D17" s="90"/>
      <c r="E17" s="90"/>
      <c r="F17" s="90"/>
      <c r="G17" s="90"/>
      <c r="H17" s="90"/>
      <c r="I17" s="90"/>
      <c r="J17" s="91"/>
      <c r="K17" s="92"/>
    </row>
    <row r="18" spans="2:11" x14ac:dyDescent="0.25">
      <c r="B18" s="73" t="s">
        <v>8</v>
      </c>
      <c r="C18" s="74"/>
      <c r="D18" s="74"/>
      <c r="E18" s="74"/>
      <c r="F18" s="74"/>
      <c r="G18" s="74"/>
      <c r="H18" s="74"/>
      <c r="I18" s="75"/>
      <c r="J18" s="81"/>
      <c r="K18" s="83"/>
    </row>
    <row r="19" spans="2:11" x14ac:dyDescent="0.25">
      <c r="B19" s="76" t="s">
        <v>9</v>
      </c>
      <c r="C19" s="77"/>
      <c r="D19" s="77"/>
      <c r="E19" s="77"/>
      <c r="F19" s="77"/>
      <c r="G19" s="77"/>
      <c r="H19" s="77"/>
      <c r="I19" s="78"/>
      <c r="J19" s="82"/>
      <c r="K19" s="84"/>
    </row>
    <row r="20" spans="2:11" x14ac:dyDescent="0.25">
      <c r="B20" s="85" t="s">
        <v>79</v>
      </c>
      <c r="C20" s="86"/>
      <c r="D20" s="86"/>
      <c r="E20" s="86"/>
      <c r="F20" s="86"/>
      <c r="G20" s="86"/>
      <c r="H20" s="86"/>
      <c r="I20" s="86"/>
      <c r="J20" s="91">
        <f>IF('Marking Criteria'!D45 = 0, "", 'Marking Criteria'!D45)</f>
        <v>15</v>
      </c>
      <c r="K20" s="92">
        <f>IF('Marking Criteria'!H45 = 0, "", 'Marking Criteria'!H45)</f>
        <v>8</v>
      </c>
    </row>
    <row r="21" spans="2:11" x14ac:dyDescent="0.25">
      <c r="B21" s="87"/>
      <c r="C21" s="88"/>
      <c r="D21" s="88"/>
      <c r="E21" s="88"/>
      <c r="F21" s="88"/>
      <c r="G21" s="88"/>
      <c r="H21" s="88"/>
      <c r="I21" s="88"/>
      <c r="J21" s="91"/>
      <c r="K21" s="92"/>
    </row>
    <row r="22" spans="2:11" x14ac:dyDescent="0.25">
      <c r="B22" s="87"/>
      <c r="C22" s="88"/>
      <c r="D22" s="88"/>
      <c r="E22" s="88"/>
      <c r="F22" s="88"/>
      <c r="G22" s="88"/>
      <c r="H22" s="88"/>
      <c r="I22" s="88"/>
      <c r="J22" s="91"/>
      <c r="K22" s="92"/>
    </row>
    <row r="23" spans="2:11" x14ac:dyDescent="0.25">
      <c r="B23" s="87"/>
      <c r="C23" s="88"/>
      <c r="D23" s="88"/>
      <c r="E23" s="88"/>
      <c r="F23" s="88"/>
      <c r="G23" s="88"/>
      <c r="H23" s="88"/>
      <c r="I23" s="88"/>
      <c r="J23" s="91"/>
      <c r="K23" s="92"/>
    </row>
    <row r="24" spans="2:11" x14ac:dyDescent="0.25">
      <c r="B24" s="87"/>
      <c r="C24" s="88"/>
      <c r="D24" s="88"/>
      <c r="E24" s="88"/>
      <c r="F24" s="88"/>
      <c r="G24" s="88"/>
      <c r="H24" s="88"/>
      <c r="I24" s="88"/>
      <c r="J24" s="91"/>
      <c r="K24" s="92"/>
    </row>
    <row r="25" spans="2:11" x14ac:dyDescent="0.25">
      <c r="B25" s="89"/>
      <c r="C25" s="90"/>
      <c r="D25" s="90"/>
      <c r="E25" s="90"/>
      <c r="F25" s="90"/>
      <c r="G25" s="90"/>
      <c r="H25" s="90"/>
      <c r="I25" s="90"/>
      <c r="J25" s="91"/>
      <c r="K25" s="92"/>
    </row>
    <row r="26" spans="2:11" x14ac:dyDescent="0.25">
      <c r="B26" s="73" t="s">
        <v>10</v>
      </c>
      <c r="C26" s="74"/>
      <c r="D26" s="74"/>
      <c r="E26" s="74"/>
      <c r="F26" s="74"/>
      <c r="G26" s="74"/>
      <c r="H26" s="74"/>
      <c r="I26" s="75"/>
      <c r="J26" s="81"/>
      <c r="K26" s="83"/>
    </row>
    <row r="27" spans="2:11" x14ac:dyDescent="0.25">
      <c r="B27" s="76" t="s">
        <v>11</v>
      </c>
      <c r="C27" s="77"/>
      <c r="D27" s="77"/>
      <c r="E27" s="77"/>
      <c r="F27" s="77"/>
      <c r="G27" s="77"/>
      <c r="H27" s="77"/>
      <c r="I27" s="78"/>
      <c r="J27" s="82"/>
      <c r="K27" s="84"/>
    </row>
    <row r="28" spans="2:11" x14ac:dyDescent="0.25">
      <c r="B28" s="96" t="s">
        <v>80</v>
      </c>
      <c r="C28" s="96"/>
      <c r="D28" s="96"/>
      <c r="E28" s="96"/>
      <c r="F28" s="96"/>
      <c r="G28" s="96"/>
      <c r="H28" s="96"/>
      <c r="I28" s="96"/>
      <c r="J28" s="91">
        <f>IF('Marking Criteria'!D46 = 0, "", 'Marking Criteria'!D46)</f>
        <v>25</v>
      </c>
      <c r="K28" s="92">
        <f>IF('Marking Criteria'!H46 = 0, "", 'Marking Criteria'!H46)</f>
        <v>10</v>
      </c>
    </row>
    <row r="29" spans="2:11" x14ac:dyDescent="0.25">
      <c r="B29" s="96"/>
      <c r="C29" s="96"/>
      <c r="D29" s="96"/>
      <c r="E29" s="96"/>
      <c r="F29" s="96"/>
      <c r="G29" s="96"/>
      <c r="H29" s="96"/>
      <c r="I29" s="96"/>
      <c r="J29" s="91"/>
      <c r="K29" s="92"/>
    </row>
    <row r="30" spans="2:11" x14ac:dyDescent="0.25">
      <c r="B30" s="96"/>
      <c r="C30" s="96"/>
      <c r="D30" s="96"/>
      <c r="E30" s="96"/>
      <c r="F30" s="96"/>
      <c r="G30" s="96"/>
      <c r="H30" s="96"/>
      <c r="I30" s="96"/>
      <c r="J30" s="91"/>
      <c r="K30" s="92"/>
    </row>
    <row r="31" spans="2:11" x14ac:dyDescent="0.25">
      <c r="B31" s="96"/>
      <c r="C31" s="96"/>
      <c r="D31" s="96"/>
      <c r="E31" s="96"/>
      <c r="F31" s="96"/>
      <c r="G31" s="96"/>
      <c r="H31" s="96"/>
      <c r="I31" s="96"/>
      <c r="J31" s="91"/>
      <c r="K31" s="92"/>
    </row>
    <row r="32" spans="2:11" x14ac:dyDescent="0.25">
      <c r="B32" s="96"/>
      <c r="C32" s="96"/>
      <c r="D32" s="96"/>
      <c r="E32" s="96"/>
      <c r="F32" s="96"/>
      <c r="G32" s="96"/>
      <c r="H32" s="96"/>
      <c r="I32" s="96"/>
      <c r="J32" s="91"/>
      <c r="K32" s="92"/>
    </row>
    <row r="33" spans="2:11" x14ac:dyDescent="0.25">
      <c r="B33" s="96"/>
      <c r="C33" s="96"/>
      <c r="D33" s="96"/>
      <c r="E33" s="96"/>
      <c r="F33" s="96"/>
      <c r="G33" s="96"/>
      <c r="H33" s="96"/>
      <c r="I33" s="96"/>
      <c r="J33" s="91"/>
      <c r="K33" s="92"/>
    </row>
    <row r="34" spans="2:11" x14ac:dyDescent="0.25">
      <c r="B34" s="73" t="s">
        <v>12</v>
      </c>
      <c r="C34" s="74"/>
      <c r="D34" s="74"/>
      <c r="E34" s="74"/>
      <c r="F34" s="74"/>
      <c r="G34" s="74"/>
      <c r="H34" s="74"/>
      <c r="I34" s="75"/>
      <c r="J34" s="81"/>
      <c r="K34" s="83"/>
    </row>
    <row r="35" spans="2:11" ht="20.25" customHeight="1" x14ac:dyDescent="0.25">
      <c r="B35" s="93" t="s">
        <v>13</v>
      </c>
      <c r="C35" s="94"/>
      <c r="D35" s="94"/>
      <c r="E35" s="94"/>
      <c r="F35" s="94"/>
      <c r="G35" s="94"/>
      <c r="H35" s="94"/>
      <c r="I35" s="95"/>
      <c r="J35" s="82"/>
      <c r="K35" s="84"/>
    </row>
    <row r="36" spans="2:11" x14ac:dyDescent="0.25">
      <c r="B36" s="96" t="s">
        <v>81</v>
      </c>
      <c r="C36" s="96"/>
      <c r="D36" s="96"/>
      <c r="E36" s="96"/>
      <c r="F36" s="96"/>
      <c r="G36" s="96"/>
      <c r="H36" s="96"/>
      <c r="I36" s="96"/>
      <c r="J36" s="91">
        <f>IF('Marking Criteria'!D47 = 0, "", 'Marking Criteria'!D47)</f>
        <v>40</v>
      </c>
      <c r="K36" s="92">
        <f>IF('Marking Criteria'!H47 = 0, "", 'Marking Criteria'!H47)</f>
        <v>18</v>
      </c>
    </row>
    <row r="37" spans="2:11" x14ac:dyDescent="0.25">
      <c r="B37" s="96"/>
      <c r="C37" s="96"/>
      <c r="D37" s="96"/>
      <c r="E37" s="96"/>
      <c r="F37" s="96"/>
      <c r="G37" s="96"/>
      <c r="H37" s="96"/>
      <c r="I37" s="96"/>
      <c r="J37" s="91"/>
      <c r="K37" s="92"/>
    </row>
    <row r="38" spans="2:11" x14ac:dyDescent="0.25">
      <c r="B38" s="96"/>
      <c r="C38" s="96"/>
      <c r="D38" s="96"/>
      <c r="E38" s="96"/>
      <c r="F38" s="96"/>
      <c r="G38" s="96"/>
      <c r="H38" s="96"/>
      <c r="I38" s="96"/>
      <c r="J38" s="91"/>
      <c r="K38" s="92"/>
    </row>
    <row r="39" spans="2:11" x14ac:dyDescent="0.25">
      <c r="B39" s="96"/>
      <c r="C39" s="96"/>
      <c r="D39" s="96"/>
      <c r="E39" s="96"/>
      <c r="F39" s="96"/>
      <c r="G39" s="96"/>
      <c r="H39" s="96"/>
      <c r="I39" s="96"/>
      <c r="J39" s="91"/>
      <c r="K39" s="92"/>
    </row>
    <row r="40" spans="2:11" x14ac:dyDescent="0.25">
      <c r="B40" s="96"/>
      <c r="C40" s="96"/>
      <c r="D40" s="96"/>
      <c r="E40" s="96"/>
      <c r="F40" s="96"/>
      <c r="G40" s="96"/>
      <c r="H40" s="96"/>
      <c r="I40" s="96"/>
      <c r="J40" s="91"/>
      <c r="K40" s="92"/>
    </row>
    <row r="41" spans="2:11" ht="120" customHeight="1" x14ac:dyDescent="0.25">
      <c r="B41" s="96"/>
      <c r="C41" s="96"/>
      <c r="D41" s="96"/>
      <c r="E41" s="96"/>
      <c r="F41" s="96"/>
      <c r="G41" s="96"/>
      <c r="H41" s="96"/>
      <c r="I41" s="96"/>
      <c r="J41" s="91"/>
      <c r="K41" s="92"/>
    </row>
    <row r="42" spans="2:11" x14ac:dyDescent="0.25">
      <c r="B42" s="73" t="s">
        <v>14</v>
      </c>
      <c r="C42" s="74"/>
      <c r="D42" s="74"/>
      <c r="E42" s="74"/>
      <c r="F42" s="74"/>
      <c r="G42" s="74"/>
      <c r="H42" s="74"/>
      <c r="I42" s="75"/>
      <c r="J42" s="81"/>
      <c r="K42" s="83"/>
    </row>
    <row r="43" spans="2:11" ht="15" customHeight="1" x14ac:dyDescent="0.25">
      <c r="B43" s="93" t="s">
        <v>15</v>
      </c>
      <c r="C43" s="94"/>
      <c r="D43" s="94"/>
      <c r="E43" s="94"/>
      <c r="F43" s="94"/>
      <c r="G43" s="94"/>
      <c r="H43" s="94"/>
      <c r="I43" s="95"/>
      <c r="J43" s="82"/>
      <c r="K43" s="84"/>
    </row>
    <row r="44" spans="2:11" x14ac:dyDescent="0.25">
      <c r="B44" s="96" t="s">
        <v>78</v>
      </c>
      <c r="C44" s="96"/>
      <c r="D44" s="96"/>
      <c r="E44" s="96"/>
      <c r="F44" s="96"/>
      <c r="G44" s="96"/>
      <c r="H44" s="96"/>
      <c r="I44" s="96"/>
      <c r="J44" s="91">
        <f>IF('Marking Criteria'!D48 = 0, "", 'Marking Criteria'!D48)</f>
        <v>15</v>
      </c>
      <c r="K44" s="92">
        <f>IF('Marking Criteria'!H48 = 0, "", 'Marking Criteria'!H48)</f>
        <v>5</v>
      </c>
    </row>
    <row r="45" spans="2:11" x14ac:dyDescent="0.25">
      <c r="B45" s="96"/>
      <c r="C45" s="96"/>
      <c r="D45" s="96"/>
      <c r="E45" s="96"/>
      <c r="F45" s="96"/>
      <c r="G45" s="96"/>
      <c r="H45" s="96"/>
      <c r="I45" s="96"/>
      <c r="J45" s="91"/>
      <c r="K45" s="92"/>
    </row>
    <row r="46" spans="2:11" x14ac:dyDescent="0.25">
      <c r="B46" s="96"/>
      <c r="C46" s="96"/>
      <c r="D46" s="96"/>
      <c r="E46" s="96"/>
      <c r="F46" s="96"/>
      <c r="G46" s="96"/>
      <c r="H46" s="96"/>
      <c r="I46" s="96"/>
      <c r="J46" s="91"/>
      <c r="K46" s="92"/>
    </row>
    <row r="47" spans="2:11" x14ac:dyDescent="0.25">
      <c r="B47" s="96"/>
      <c r="C47" s="96"/>
      <c r="D47" s="96"/>
      <c r="E47" s="96"/>
      <c r="F47" s="96"/>
      <c r="G47" s="96"/>
      <c r="H47" s="96"/>
      <c r="I47" s="96"/>
      <c r="J47" s="91"/>
      <c r="K47" s="92"/>
    </row>
    <row r="48" spans="2:11" x14ac:dyDescent="0.25">
      <c r="B48" s="96"/>
      <c r="C48" s="96"/>
      <c r="D48" s="96"/>
      <c r="E48" s="96"/>
      <c r="F48" s="96"/>
      <c r="G48" s="96"/>
      <c r="H48" s="96"/>
      <c r="I48" s="96"/>
      <c r="J48" s="91"/>
      <c r="K48" s="92"/>
    </row>
    <row r="49" spans="2:11" x14ac:dyDescent="0.25">
      <c r="B49" s="96"/>
      <c r="C49" s="96"/>
      <c r="D49" s="96"/>
      <c r="E49" s="96"/>
      <c r="F49" s="96"/>
      <c r="G49" s="96"/>
      <c r="H49" s="96"/>
      <c r="I49" s="96"/>
      <c r="J49" s="91"/>
      <c r="K49" s="92"/>
    </row>
    <row r="51" spans="2:11" ht="15" customHeight="1" x14ac:dyDescent="0.25">
      <c r="B51" s="5" t="s">
        <v>16</v>
      </c>
      <c r="C51" s="6"/>
      <c r="D51" s="6"/>
      <c r="E51" s="6"/>
      <c r="F51" s="6"/>
      <c r="G51" s="7"/>
      <c r="H51" s="98" t="s">
        <v>19</v>
      </c>
      <c r="I51" s="98"/>
      <c r="J51" s="97">
        <f>'Marking Criteria'!M43</f>
        <v>44</v>
      </c>
      <c r="K51" s="97"/>
    </row>
    <row r="52" spans="2:11" x14ac:dyDescent="0.25">
      <c r="B52" s="8" t="s">
        <v>17</v>
      </c>
      <c r="C52" s="9"/>
      <c r="D52" s="9"/>
      <c r="E52" s="9"/>
      <c r="F52" s="9"/>
      <c r="G52" s="10"/>
      <c r="H52" s="14" t="s">
        <v>20</v>
      </c>
      <c r="I52" s="15"/>
      <c r="J52" s="97"/>
      <c r="K52" s="97"/>
    </row>
    <row r="53" spans="2:11" x14ac:dyDescent="0.25">
      <c r="B53" s="11" t="s">
        <v>18</v>
      </c>
      <c r="C53" s="12"/>
      <c r="D53" s="12"/>
      <c r="E53" s="12"/>
      <c r="F53" s="12"/>
      <c r="G53" s="13"/>
      <c r="H53" s="14" t="s">
        <v>53</v>
      </c>
      <c r="I53" s="46" t="s">
        <v>54</v>
      </c>
      <c r="J53" s="97"/>
      <c r="K53" s="97"/>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abSelected="1" topLeftCell="A40" zoomScaleNormal="100" workbookViewId="0">
      <selection activeCell="J50" sqref="J50:M50"/>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0" t="s">
        <v>22</v>
      </c>
      <c r="D9" s="100"/>
      <c r="E9" s="100"/>
      <c r="F9" s="100"/>
      <c r="G9" s="100"/>
      <c r="H9" s="100"/>
      <c r="I9" s="43" t="s">
        <v>23</v>
      </c>
      <c r="J9" s="43" t="s">
        <v>24</v>
      </c>
      <c r="K9" s="43" t="s">
        <v>25</v>
      </c>
      <c r="L9" s="44" t="s">
        <v>26</v>
      </c>
      <c r="M9" s="99" t="s">
        <v>33</v>
      </c>
      <c r="N9" s="38" t="s">
        <v>49</v>
      </c>
    </row>
    <row r="10" spans="2:14" ht="15.75" x14ac:dyDescent="0.25">
      <c r="B10" s="18">
        <v>1</v>
      </c>
      <c r="C10" s="102" t="s">
        <v>27</v>
      </c>
      <c r="D10" s="102"/>
      <c r="E10" s="102"/>
      <c r="F10" s="102"/>
      <c r="G10" s="102"/>
      <c r="H10" s="102"/>
      <c r="I10" s="47"/>
      <c r="J10" s="47"/>
      <c r="K10" s="62"/>
      <c r="L10" s="40"/>
      <c r="M10" s="99"/>
    </row>
    <row r="11" spans="2:14" ht="39" customHeight="1" x14ac:dyDescent="0.25">
      <c r="B11" s="19"/>
      <c r="C11" s="108" t="s">
        <v>55</v>
      </c>
      <c r="D11" s="109"/>
      <c r="E11" s="109"/>
      <c r="F11" s="109"/>
      <c r="G11" s="109"/>
      <c r="H11" s="109"/>
      <c r="I11" s="48">
        <v>5</v>
      </c>
      <c r="J11" s="49">
        <v>3</v>
      </c>
      <c r="K11" s="50">
        <v>3</v>
      </c>
      <c r="L11" s="33"/>
      <c r="M11" s="99"/>
      <c r="N11" s="35" t="str">
        <f>IF(J11&gt;I11,"*",IF(K11&gt;I11,"*",IF(L11&gt;I11,"*"," ")))</f>
        <v xml:space="preserve"> </v>
      </c>
    </row>
    <row r="12" spans="2:14" x14ac:dyDescent="0.25">
      <c r="B12" s="20"/>
      <c r="C12" s="120"/>
      <c r="D12" s="121"/>
      <c r="E12" s="121"/>
      <c r="F12" s="121"/>
      <c r="G12" s="121"/>
      <c r="H12" s="121"/>
      <c r="I12" s="53"/>
      <c r="J12" s="53"/>
      <c r="K12" s="51"/>
      <c r="L12" s="22"/>
      <c r="M12" s="99"/>
      <c r="N12" s="35" t="str">
        <f t="shared" ref="N12:N41" si="0">IF(J12&gt;I12,"*",IF(K12&gt;I12,"*",IF(L12&gt;I12,"*"," ")))</f>
        <v xml:space="preserve"> </v>
      </c>
    </row>
    <row r="13" spans="2:14" ht="15.75" x14ac:dyDescent="0.25">
      <c r="B13" s="42">
        <v>2</v>
      </c>
      <c r="C13" s="122" t="s">
        <v>28</v>
      </c>
      <c r="D13" s="122"/>
      <c r="E13" s="122"/>
      <c r="F13" s="122"/>
      <c r="G13" s="122"/>
      <c r="H13" s="122"/>
      <c r="I13" s="47"/>
      <c r="J13" s="40"/>
      <c r="K13" s="63"/>
      <c r="L13" s="40"/>
      <c r="M13" s="99"/>
      <c r="N13" s="35" t="str">
        <f t="shared" si="0"/>
        <v xml:space="preserve"> </v>
      </c>
    </row>
    <row r="14" spans="2:14" s="61" customFormat="1" ht="67.5" customHeight="1" x14ac:dyDescent="0.2">
      <c r="B14" s="56"/>
      <c r="C14" s="108" t="s">
        <v>56</v>
      </c>
      <c r="D14" s="109"/>
      <c r="E14" s="109"/>
      <c r="F14" s="109"/>
      <c r="G14" s="109"/>
      <c r="H14" s="109"/>
      <c r="I14" s="57">
        <v>5</v>
      </c>
      <c r="J14" s="58">
        <v>3</v>
      </c>
      <c r="K14" s="64">
        <v>3</v>
      </c>
      <c r="L14" s="59"/>
      <c r="M14" s="99"/>
      <c r="N14" s="60" t="str">
        <f t="shared" si="0"/>
        <v xml:space="preserve"> </v>
      </c>
    </row>
    <row r="15" spans="2:14" s="61" customFormat="1" ht="12.75" x14ac:dyDescent="0.2">
      <c r="B15" s="56"/>
      <c r="C15" s="118" t="s">
        <v>57</v>
      </c>
      <c r="D15" s="119"/>
      <c r="E15" s="119"/>
      <c r="F15" s="119"/>
      <c r="G15" s="119"/>
      <c r="H15" s="119"/>
      <c r="I15" s="57"/>
      <c r="J15" s="58"/>
      <c r="K15" s="64"/>
      <c r="L15" s="59"/>
      <c r="M15" s="99"/>
      <c r="N15" s="60" t="str">
        <f t="shared" si="0"/>
        <v xml:space="preserve"> </v>
      </c>
    </row>
    <row r="16" spans="2:14" s="61" customFormat="1" ht="12.75" x14ac:dyDescent="0.2">
      <c r="B16" s="56"/>
      <c r="C16" s="108" t="s">
        <v>58</v>
      </c>
      <c r="D16" s="109"/>
      <c r="E16" s="109"/>
      <c r="F16" s="109"/>
      <c r="G16" s="109"/>
      <c r="H16" s="109"/>
      <c r="I16" s="57"/>
      <c r="J16" s="58"/>
      <c r="K16" s="64"/>
      <c r="L16" s="59"/>
      <c r="M16" s="99"/>
      <c r="N16" s="60" t="str">
        <f t="shared" si="0"/>
        <v xml:space="preserve"> </v>
      </c>
    </row>
    <row r="17" spans="2:14" s="61" customFormat="1" ht="12.75" x14ac:dyDescent="0.2">
      <c r="B17" s="56"/>
      <c r="C17" s="112" t="s">
        <v>71</v>
      </c>
      <c r="D17" s="113"/>
      <c r="E17" s="113"/>
      <c r="F17" s="113"/>
      <c r="G17" s="113"/>
      <c r="H17" s="113"/>
      <c r="I17" s="57">
        <v>10</v>
      </c>
      <c r="J17" s="58">
        <v>5</v>
      </c>
      <c r="K17" s="64">
        <v>5</v>
      </c>
      <c r="L17" s="59"/>
      <c r="M17" s="99"/>
      <c r="N17" s="60" t="str">
        <f t="shared" si="0"/>
        <v xml:space="preserve"> </v>
      </c>
    </row>
    <row r="18" spans="2:14" s="61" customFormat="1" ht="12.75" x14ac:dyDescent="0.2">
      <c r="B18" s="56"/>
      <c r="C18" s="108" t="s">
        <v>59</v>
      </c>
      <c r="D18" s="109"/>
      <c r="E18" s="109"/>
      <c r="F18" s="109"/>
      <c r="G18" s="109"/>
      <c r="H18" s="109"/>
      <c r="I18" s="57"/>
      <c r="J18" s="58"/>
      <c r="K18" s="64"/>
      <c r="L18" s="59"/>
      <c r="M18" s="99"/>
      <c r="N18" s="60" t="str">
        <f t="shared" si="0"/>
        <v xml:space="preserve"> </v>
      </c>
    </row>
    <row r="19" spans="2:14" s="61" customFormat="1" ht="12.75" x14ac:dyDescent="0.2">
      <c r="B19" s="56"/>
      <c r="C19" s="114" t="s">
        <v>60</v>
      </c>
      <c r="D19" s="115"/>
      <c r="E19" s="115"/>
      <c r="F19" s="115"/>
      <c r="G19" s="115"/>
      <c r="H19" s="115"/>
      <c r="I19" s="57"/>
      <c r="J19" s="58"/>
      <c r="K19" s="64"/>
      <c r="L19" s="59"/>
      <c r="M19" s="99"/>
      <c r="N19" s="60" t="str">
        <f t="shared" si="0"/>
        <v xml:space="preserve"> </v>
      </c>
    </row>
    <row r="20" spans="2:14" s="61" customFormat="1" ht="12.75" x14ac:dyDescent="0.2">
      <c r="B20" s="56"/>
      <c r="C20" s="116" t="s">
        <v>61</v>
      </c>
      <c r="D20" s="117"/>
      <c r="E20" s="117"/>
      <c r="F20" s="117"/>
      <c r="G20" s="117"/>
      <c r="H20" s="117"/>
      <c r="I20" s="57"/>
      <c r="J20" s="58"/>
      <c r="K20" s="64"/>
      <c r="L20" s="59"/>
      <c r="M20" s="99"/>
      <c r="N20" s="60" t="str">
        <f t="shared" si="0"/>
        <v xml:space="preserve"> </v>
      </c>
    </row>
    <row r="21" spans="2:14" s="61" customFormat="1" ht="12.75" x14ac:dyDescent="0.2">
      <c r="B21" s="56"/>
      <c r="C21" s="108" t="s">
        <v>72</v>
      </c>
      <c r="D21" s="109"/>
      <c r="E21" s="109"/>
      <c r="F21" s="109"/>
      <c r="G21" s="109"/>
      <c r="H21" s="109"/>
      <c r="I21" s="57"/>
      <c r="J21" s="58"/>
      <c r="K21" s="64"/>
      <c r="L21" s="59"/>
      <c r="M21" s="99"/>
      <c r="N21" s="60" t="str">
        <f t="shared" si="0"/>
        <v xml:space="preserve"> </v>
      </c>
    </row>
    <row r="22" spans="2:14" s="61" customFormat="1" ht="12.75" x14ac:dyDescent="0.2">
      <c r="B22" s="56"/>
      <c r="C22" s="108" t="s">
        <v>62</v>
      </c>
      <c r="D22" s="109"/>
      <c r="E22" s="109"/>
      <c r="F22" s="109"/>
      <c r="G22" s="109"/>
      <c r="H22" s="109"/>
      <c r="I22" s="57"/>
      <c r="J22" s="58"/>
      <c r="K22" s="64"/>
      <c r="L22" s="59"/>
      <c r="M22" s="99"/>
      <c r="N22" s="60" t="str">
        <f t="shared" si="0"/>
        <v xml:space="preserve"> </v>
      </c>
    </row>
    <row r="23" spans="2:14" s="61" customFormat="1" ht="12.75" x14ac:dyDescent="0.2">
      <c r="B23" s="56"/>
      <c r="C23" s="114" t="s">
        <v>63</v>
      </c>
      <c r="D23" s="115"/>
      <c r="E23" s="115"/>
      <c r="F23" s="115"/>
      <c r="G23" s="115"/>
      <c r="H23" s="115"/>
      <c r="I23" s="57"/>
      <c r="J23" s="58"/>
      <c r="K23" s="64"/>
      <c r="L23" s="59"/>
      <c r="M23" s="99"/>
      <c r="N23" s="60" t="str">
        <f t="shared" si="0"/>
        <v xml:space="preserve"> </v>
      </c>
    </row>
    <row r="24" spans="2:14" x14ac:dyDescent="0.25">
      <c r="B24" s="20"/>
      <c r="C24" s="123" t="s">
        <v>66</v>
      </c>
      <c r="D24" s="124"/>
      <c r="E24" s="124"/>
      <c r="F24" s="124"/>
      <c r="G24" s="124"/>
      <c r="H24" s="125"/>
      <c r="I24" s="53"/>
      <c r="J24" s="22"/>
      <c r="K24" s="65"/>
      <c r="L24" s="22"/>
      <c r="M24" s="99"/>
      <c r="N24" s="35" t="str">
        <f t="shared" si="0"/>
        <v xml:space="preserve"> </v>
      </c>
    </row>
    <row r="25" spans="2:14" ht="15.75" x14ac:dyDescent="0.25">
      <c r="B25" s="42">
        <v>3</v>
      </c>
      <c r="C25" s="122" t="s">
        <v>29</v>
      </c>
      <c r="D25" s="122"/>
      <c r="E25" s="122"/>
      <c r="F25" s="122"/>
      <c r="G25" s="122"/>
      <c r="H25" s="122"/>
      <c r="I25" s="47"/>
      <c r="J25" s="40"/>
      <c r="K25" s="63"/>
      <c r="L25" s="40"/>
      <c r="M25" s="99"/>
      <c r="N25" s="35" t="str">
        <f t="shared" si="0"/>
        <v xml:space="preserve"> </v>
      </c>
    </row>
    <row r="26" spans="2:14" x14ac:dyDescent="0.25">
      <c r="B26" s="19"/>
      <c r="C26" s="108" t="s">
        <v>64</v>
      </c>
      <c r="D26" s="109"/>
      <c r="E26" s="109"/>
      <c r="F26" s="109"/>
      <c r="G26" s="109"/>
      <c r="H26" s="109"/>
      <c r="I26" s="54">
        <v>10</v>
      </c>
      <c r="J26" s="41">
        <v>3</v>
      </c>
      <c r="K26" s="63">
        <v>3</v>
      </c>
      <c r="L26" s="33"/>
      <c r="M26" s="99"/>
      <c r="N26" s="35" t="str">
        <f t="shared" si="0"/>
        <v xml:space="preserve"> </v>
      </c>
    </row>
    <row r="27" spans="2:14" x14ac:dyDescent="0.25">
      <c r="B27" s="19"/>
      <c r="C27" s="108" t="s">
        <v>65</v>
      </c>
      <c r="D27" s="109"/>
      <c r="E27" s="109"/>
      <c r="F27" s="109"/>
      <c r="G27" s="109"/>
      <c r="H27" s="109"/>
      <c r="I27" s="54">
        <v>5</v>
      </c>
      <c r="J27" s="41">
        <v>3</v>
      </c>
      <c r="K27" s="63">
        <v>3</v>
      </c>
      <c r="L27" s="33"/>
      <c r="M27" s="99"/>
      <c r="N27" s="35" t="str">
        <f t="shared" si="0"/>
        <v xml:space="preserve"> </v>
      </c>
    </row>
    <row r="28" spans="2:14" x14ac:dyDescent="0.25">
      <c r="B28" s="19"/>
      <c r="C28" s="103" t="s">
        <v>57</v>
      </c>
      <c r="D28" s="104"/>
      <c r="E28" s="104"/>
      <c r="F28" s="104"/>
      <c r="G28" s="104"/>
      <c r="H28" s="104"/>
      <c r="I28" s="54"/>
      <c r="J28" s="41"/>
      <c r="K28" s="63"/>
      <c r="L28" s="33"/>
      <c r="M28" s="99"/>
      <c r="N28" s="35" t="str">
        <f t="shared" si="0"/>
        <v xml:space="preserve"> </v>
      </c>
    </row>
    <row r="29" spans="2:14" ht="127.5" customHeight="1" x14ac:dyDescent="0.25">
      <c r="B29" s="19"/>
      <c r="C29" s="108" t="s">
        <v>76</v>
      </c>
      <c r="D29" s="109"/>
      <c r="E29" s="109"/>
      <c r="F29" s="109"/>
      <c r="G29" s="109"/>
      <c r="H29" s="109"/>
      <c r="I29" s="54">
        <v>10</v>
      </c>
      <c r="J29" s="41">
        <v>4</v>
      </c>
      <c r="K29" s="63">
        <v>4</v>
      </c>
      <c r="L29" s="33"/>
      <c r="M29" s="99"/>
      <c r="N29" s="35" t="str">
        <f t="shared" si="0"/>
        <v xml:space="preserve"> </v>
      </c>
    </row>
    <row r="30" spans="2:14" x14ac:dyDescent="0.25">
      <c r="B30" s="19"/>
      <c r="C30" s="106" t="s">
        <v>66</v>
      </c>
      <c r="D30" s="107"/>
      <c r="E30" s="107"/>
      <c r="F30" s="107"/>
      <c r="G30" s="107"/>
      <c r="H30" s="107"/>
      <c r="I30" s="53"/>
      <c r="J30" s="41"/>
      <c r="K30" s="63"/>
      <c r="L30" s="33"/>
      <c r="M30" s="99"/>
      <c r="N30" s="35" t="str">
        <f t="shared" si="0"/>
        <v xml:space="preserve"> </v>
      </c>
    </row>
    <row r="31" spans="2:14" ht="15.75" x14ac:dyDescent="0.25">
      <c r="B31" s="18">
        <v>4</v>
      </c>
      <c r="C31" s="105" t="s">
        <v>30</v>
      </c>
      <c r="D31" s="105"/>
      <c r="E31" s="105"/>
      <c r="F31" s="105"/>
      <c r="G31" s="105"/>
      <c r="H31" s="105"/>
      <c r="I31" s="47"/>
      <c r="J31" s="55"/>
      <c r="K31" s="66"/>
      <c r="L31" s="52"/>
      <c r="M31" s="99"/>
      <c r="N31" s="35" t="str">
        <f t="shared" si="0"/>
        <v xml:space="preserve"> </v>
      </c>
    </row>
    <row r="32" spans="2:14" ht="21.75" customHeight="1" x14ac:dyDescent="0.25">
      <c r="B32" s="19"/>
      <c r="C32" s="108" t="s">
        <v>67</v>
      </c>
      <c r="D32" s="109"/>
      <c r="E32" s="109"/>
      <c r="F32" s="109"/>
      <c r="G32" s="109"/>
      <c r="H32" s="109"/>
      <c r="I32" s="54">
        <v>10</v>
      </c>
      <c r="J32" s="41">
        <v>4</v>
      </c>
      <c r="K32" s="63">
        <v>4</v>
      </c>
      <c r="L32" s="33"/>
      <c r="M32" s="99"/>
      <c r="N32" s="35" t="str">
        <f t="shared" si="0"/>
        <v xml:space="preserve"> </v>
      </c>
    </row>
    <row r="33" spans="2:14" ht="36.75" customHeight="1" x14ac:dyDescent="0.25">
      <c r="B33" s="19"/>
      <c r="C33" s="108" t="s">
        <v>68</v>
      </c>
      <c r="D33" s="109"/>
      <c r="E33" s="109"/>
      <c r="F33" s="109"/>
      <c r="G33" s="109"/>
      <c r="H33" s="109"/>
      <c r="I33" s="54">
        <v>10</v>
      </c>
      <c r="J33" s="41">
        <v>4</v>
      </c>
      <c r="K33" s="63">
        <v>4</v>
      </c>
      <c r="L33" s="33"/>
      <c r="M33" s="99"/>
      <c r="N33" s="35" t="str">
        <f t="shared" si="0"/>
        <v xml:space="preserve"> </v>
      </c>
    </row>
    <row r="34" spans="2:14" x14ac:dyDescent="0.25">
      <c r="B34" s="19"/>
      <c r="C34" s="103" t="s">
        <v>57</v>
      </c>
      <c r="D34" s="104"/>
      <c r="E34" s="104"/>
      <c r="F34" s="104"/>
      <c r="G34" s="104"/>
      <c r="H34" s="104"/>
      <c r="I34" s="54"/>
      <c r="J34" s="41"/>
      <c r="K34" s="63"/>
      <c r="L34" s="33"/>
      <c r="M34" s="99"/>
      <c r="N34" s="35" t="str">
        <f t="shared" si="0"/>
        <v xml:space="preserve"> </v>
      </c>
    </row>
    <row r="35" spans="2:14" ht="78.75" customHeight="1" x14ac:dyDescent="0.25">
      <c r="B35" s="19"/>
      <c r="C35" s="108" t="s">
        <v>74</v>
      </c>
      <c r="D35" s="109"/>
      <c r="E35" s="109"/>
      <c r="F35" s="109"/>
      <c r="G35" s="109"/>
      <c r="H35" s="109"/>
      <c r="I35" s="54">
        <v>10</v>
      </c>
      <c r="J35" s="41">
        <v>5</v>
      </c>
      <c r="K35" s="63">
        <v>5</v>
      </c>
      <c r="L35" s="33"/>
      <c r="M35" s="99"/>
      <c r="N35" s="35" t="str">
        <f t="shared" si="0"/>
        <v xml:space="preserve"> </v>
      </c>
    </row>
    <row r="36" spans="2:14" ht="100.5" customHeight="1" x14ac:dyDescent="0.25">
      <c r="B36" s="19"/>
      <c r="C36" s="108" t="s">
        <v>73</v>
      </c>
      <c r="D36" s="109"/>
      <c r="E36" s="109"/>
      <c r="F36" s="109"/>
      <c r="G36" s="109"/>
      <c r="H36" s="109"/>
      <c r="I36" s="54">
        <v>10</v>
      </c>
      <c r="J36" s="41">
        <v>5</v>
      </c>
      <c r="K36" s="63">
        <v>5</v>
      </c>
      <c r="L36" s="33"/>
      <c r="M36" s="99"/>
      <c r="N36" s="35" t="str">
        <f t="shared" si="0"/>
        <v xml:space="preserve"> </v>
      </c>
    </row>
    <row r="37" spans="2:14" x14ac:dyDescent="0.25">
      <c r="B37" s="20"/>
      <c r="C37" s="110" t="s">
        <v>66</v>
      </c>
      <c r="D37" s="111"/>
      <c r="E37" s="111"/>
      <c r="F37" s="111"/>
      <c r="G37" s="111"/>
      <c r="H37" s="111"/>
      <c r="I37" s="53"/>
      <c r="J37" s="22"/>
      <c r="K37" s="65"/>
      <c r="L37" s="22"/>
      <c r="M37" s="99"/>
      <c r="N37" s="35" t="str">
        <f t="shared" si="0"/>
        <v xml:space="preserve"> </v>
      </c>
    </row>
    <row r="38" spans="2:14" ht="15.75" x14ac:dyDescent="0.25">
      <c r="B38" s="42">
        <v>5</v>
      </c>
      <c r="C38" s="101" t="s">
        <v>31</v>
      </c>
      <c r="D38" s="101"/>
      <c r="E38" s="101"/>
      <c r="F38" s="101"/>
      <c r="G38" s="101"/>
      <c r="H38" s="101"/>
      <c r="I38" s="47"/>
      <c r="J38" s="40"/>
      <c r="K38" s="63"/>
      <c r="L38" s="40"/>
      <c r="M38" s="99"/>
      <c r="N38" s="35" t="str">
        <f t="shared" si="0"/>
        <v xml:space="preserve"> </v>
      </c>
    </row>
    <row r="39" spans="2:14" ht="23.25" customHeight="1" x14ac:dyDescent="0.25">
      <c r="B39" s="19"/>
      <c r="C39" s="108" t="s">
        <v>69</v>
      </c>
      <c r="D39" s="109"/>
      <c r="E39" s="109"/>
      <c r="F39" s="109"/>
      <c r="G39" s="109"/>
      <c r="H39" s="109"/>
      <c r="I39" s="54">
        <v>5</v>
      </c>
      <c r="J39" s="41">
        <v>2</v>
      </c>
      <c r="K39" s="63">
        <v>2</v>
      </c>
      <c r="L39" s="33"/>
      <c r="M39" s="99"/>
      <c r="N39" s="35" t="str">
        <f t="shared" si="0"/>
        <v xml:space="preserve"> </v>
      </c>
    </row>
    <row r="40" spans="2:14" x14ac:dyDescent="0.25">
      <c r="B40" s="19"/>
      <c r="C40" s="103" t="s">
        <v>57</v>
      </c>
      <c r="D40" s="104"/>
      <c r="E40" s="104"/>
      <c r="F40" s="104"/>
      <c r="G40" s="104"/>
      <c r="H40" s="104"/>
      <c r="I40" s="54"/>
      <c r="J40" s="41"/>
      <c r="K40" s="63"/>
      <c r="L40" s="33"/>
      <c r="M40" s="99"/>
      <c r="N40" s="35" t="str">
        <f t="shared" si="0"/>
        <v xml:space="preserve"> </v>
      </c>
    </row>
    <row r="41" spans="2:14" ht="75.75" customHeight="1" x14ac:dyDescent="0.25">
      <c r="B41" s="19"/>
      <c r="C41" s="108" t="s">
        <v>75</v>
      </c>
      <c r="D41" s="109"/>
      <c r="E41" s="109"/>
      <c r="F41" s="109"/>
      <c r="G41" s="109"/>
      <c r="H41" s="109"/>
      <c r="I41" s="54">
        <v>10</v>
      </c>
      <c r="J41" s="41">
        <v>3</v>
      </c>
      <c r="K41" s="63">
        <v>3</v>
      </c>
      <c r="L41" s="33"/>
      <c r="M41" s="99"/>
      <c r="N41" s="35" t="str">
        <f t="shared" si="0"/>
        <v xml:space="preserve"> </v>
      </c>
    </row>
    <row r="42" spans="2:14" x14ac:dyDescent="0.25">
      <c r="B42" s="20"/>
      <c r="C42" s="126" t="s">
        <v>66</v>
      </c>
      <c r="D42" s="127"/>
      <c r="E42" s="127"/>
      <c r="F42" s="127"/>
      <c r="G42" s="127"/>
      <c r="H42" s="128"/>
      <c r="I42" s="53"/>
      <c r="J42" s="22"/>
      <c r="K42" s="53"/>
      <c r="L42" s="22"/>
      <c r="M42" s="99"/>
    </row>
    <row r="43" spans="2:14" ht="22.5" customHeight="1" x14ac:dyDescent="0.25">
      <c r="B43" s="4"/>
      <c r="C43" s="131" t="s">
        <v>32</v>
      </c>
      <c r="D43" s="132"/>
      <c r="E43" s="132"/>
      <c r="F43" s="132"/>
      <c r="G43" s="132"/>
      <c r="H43" s="133"/>
      <c r="I43" s="23">
        <f>SUM(I11:I42)</f>
        <v>100</v>
      </c>
      <c r="J43" s="24">
        <f>SUM(J11:J42)</f>
        <v>44</v>
      </c>
      <c r="K43" s="25">
        <f>SUM(K11:K42)</f>
        <v>44</v>
      </c>
      <c r="L43" s="26">
        <f>SUM(L11:L42)</f>
        <v>0</v>
      </c>
      <c r="M43" s="39">
        <f>IF(L43&lt;&gt;0, L43,IF(K43&lt;&gt;0,K43,IF(J43&lt;&gt;0,J43,0)))</f>
        <v>44</v>
      </c>
    </row>
    <row r="44" spans="2:14" ht="22.5" hidden="1" customHeight="1" x14ac:dyDescent="0.25">
      <c r="B44" s="21"/>
      <c r="C44" s="32" t="s">
        <v>43</v>
      </c>
      <c r="D44" s="32">
        <f>SUM(I11:I12)</f>
        <v>5</v>
      </c>
      <c r="E44" s="32">
        <f>SUM(J11:J12)</f>
        <v>3</v>
      </c>
      <c r="F44" s="32">
        <f>SUM(K11:K12)</f>
        <v>3</v>
      </c>
      <c r="G44" s="32">
        <f>SUM(L11:L12)</f>
        <v>0</v>
      </c>
      <c r="H44" s="45">
        <f>IF(G44&gt;0,G44,IF(F44&gt;0,F44,IF(E44&gt;0,E44,0)))</f>
        <v>3</v>
      </c>
      <c r="I44" s="34"/>
      <c r="K44" s="34"/>
      <c r="L44" s="33"/>
      <c r="M44" s="33"/>
    </row>
    <row r="45" spans="2:14" ht="22.5" hidden="1" customHeight="1" x14ac:dyDescent="0.25">
      <c r="B45" s="21"/>
      <c r="C45" s="32" t="s">
        <v>44</v>
      </c>
      <c r="D45" s="32">
        <f>SUM(I14:I24)</f>
        <v>15</v>
      </c>
      <c r="E45" s="32">
        <f>SUM(J14:J24)</f>
        <v>8</v>
      </c>
      <c r="F45" s="32">
        <f>SUM(K14:K24)</f>
        <v>8</v>
      </c>
      <c r="G45" s="32">
        <f>SUM(L14:L24)</f>
        <v>0</v>
      </c>
      <c r="H45" s="45">
        <f t="shared" ref="H45:H48" si="1">IF(G45&gt;0,G45,IF(F45&gt;0,F45,IF(E45&gt;0,E45,0)))</f>
        <v>8</v>
      </c>
      <c r="I45" s="34"/>
      <c r="J45" s="32"/>
      <c r="K45" s="34"/>
      <c r="L45" s="33"/>
      <c r="M45" s="33"/>
    </row>
    <row r="46" spans="2:14" ht="22.5" hidden="1" customHeight="1" x14ac:dyDescent="0.25">
      <c r="B46" s="21"/>
      <c r="C46" s="32" t="s">
        <v>45</v>
      </c>
      <c r="D46" s="32">
        <f>SUM(I26:I30)</f>
        <v>25</v>
      </c>
      <c r="E46" s="32">
        <f>SUM(J26:J30)</f>
        <v>10</v>
      </c>
      <c r="F46" s="32">
        <f>SUM(K26:K30)</f>
        <v>10</v>
      </c>
      <c r="G46" s="32">
        <f>SUM(L26:L30)</f>
        <v>0</v>
      </c>
      <c r="H46" s="45">
        <f t="shared" si="1"/>
        <v>10</v>
      </c>
      <c r="I46" s="34"/>
      <c r="J46" s="32"/>
      <c r="K46" s="34"/>
      <c r="L46" s="33"/>
      <c r="M46" s="33"/>
    </row>
    <row r="47" spans="2:14" ht="22.5" hidden="1" customHeight="1" x14ac:dyDescent="0.25">
      <c r="B47" s="21"/>
      <c r="C47" s="32" t="s">
        <v>46</v>
      </c>
      <c r="D47" s="32">
        <f>SUM(I32:I37)</f>
        <v>40</v>
      </c>
      <c r="E47" s="32">
        <f>SUM(J32:J37)</f>
        <v>18</v>
      </c>
      <c r="F47" s="32">
        <f>SUM(K32:K37)</f>
        <v>18</v>
      </c>
      <c r="G47" s="32">
        <f>SUM(L32:L37)</f>
        <v>0</v>
      </c>
      <c r="H47" s="45">
        <f t="shared" si="1"/>
        <v>18</v>
      </c>
      <c r="I47" s="34"/>
      <c r="J47" s="32"/>
      <c r="K47" s="34"/>
      <c r="L47" s="33"/>
      <c r="M47" s="33"/>
    </row>
    <row r="48" spans="2:14" ht="22.5" hidden="1" customHeight="1" x14ac:dyDescent="0.25">
      <c r="B48" s="21"/>
      <c r="C48" s="32" t="s">
        <v>47</v>
      </c>
      <c r="D48" s="32">
        <f>SUM(I39:I42)</f>
        <v>15</v>
      </c>
      <c r="E48" s="32">
        <f>SUM(J39:J42)</f>
        <v>5</v>
      </c>
      <c r="F48" s="32">
        <f>SUM(K39:K42)</f>
        <v>5</v>
      </c>
      <c r="G48" s="32">
        <f>SUM(L39:L42)</f>
        <v>0</v>
      </c>
      <c r="H48" s="45">
        <f t="shared" si="1"/>
        <v>5</v>
      </c>
      <c r="I48" s="34"/>
      <c r="J48" s="34"/>
      <c r="K48" s="34"/>
      <c r="L48" s="33"/>
      <c r="M48" s="33"/>
    </row>
    <row r="49" spans="2:14" s="17" customFormat="1" ht="27.75" customHeight="1" x14ac:dyDescent="0.25">
      <c r="B49" s="129" t="s">
        <v>36</v>
      </c>
      <c r="C49" s="138"/>
      <c r="D49" s="130"/>
      <c r="E49" s="135" t="s">
        <v>70</v>
      </c>
      <c r="F49" s="136"/>
      <c r="G49" s="137"/>
      <c r="H49" s="129" t="s">
        <v>39</v>
      </c>
      <c r="I49" s="130"/>
      <c r="J49" s="144" t="s">
        <v>70</v>
      </c>
      <c r="K49" s="145"/>
      <c r="L49" s="145"/>
      <c r="M49" s="146"/>
      <c r="N49" s="35"/>
    </row>
    <row r="50" spans="2:14" s="17" customFormat="1" ht="27.75" customHeight="1" x14ac:dyDescent="0.25">
      <c r="B50" s="129" t="s">
        <v>37</v>
      </c>
      <c r="C50" s="138"/>
      <c r="D50" s="130"/>
      <c r="E50" s="135" t="s">
        <v>82</v>
      </c>
      <c r="F50" s="136"/>
      <c r="G50" s="137"/>
      <c r="H50" s="129" t="s">
        <v>40</v>
      </c>
      <c r="I50" s="130"/>
      <c r="J50" s="144" t="s">
        <v>82</v>
      </c>
      <c r="K50" s="145"/>
      <c r="L50" s="145"/>
      <c r="M50" s="146"/>
      <c r="N50" s="35"/>
    </row>
    <row r="51" spans="2:14" s="17" customFormat="1" ht="27.75" customHeight="1" x14ac:dyDescent="0.25">
      <c r="B51" s="129" t="s">
        <v>38</v>
      </c>
      <c r="C51" s="138"/>
      <c r="D51" s="130"/>
      <c r="E51" s="135"/>
      <c r="F51" s="136"/>
      <c r="G51" s="137"/>
      <c r="H51" s="129" t="s">
        <v>41</v>
      </c>
      <c r="I51" s="130"/>
      <c r="J51" s="144"/>
      <c r="K51" s="145"/>
      <c r="L51" s="145"/>
      <c r="M51" s="146"/>
      <c r="N51" s="35"/>
    </row>
    <row r="52" spans="2:14" ht="28.5" customHeight="1" x14ac:dyDescent="0.25">
      <c r="B52" s="139" t="s">
        <v>34</v>
      </c>
      <c r="C52" s="139"/>
      <c r="D52" s="139"/>
      <c r="E52" s="139"/>
      <c r="F52" s="139"/>
      <c r="G52" s="139"/>
      <c r="H52" s="139"/>
      <c r="I52" s="139"/>
      <c r="J52" s="139"/>
      <c r="K52" s="139"/>
      <c r="L52" s="139"/>
      <c r="M52" s="139"/>
    </row>
    <row r="53" spans="2:14" ht="28.5" customHeight="1" x14ac:dyDescent="0.25">
      <c r="B53" s="140" t="s">
        <v>35</v>
      </c>
      <c r="C53" s="141"/>
      <c r="D53" s="141"/>
      <c r="E53" s="141"/>
      <c r="F53" s="141"/>
      <c r="G53" s="141"/>
      <c r="H53" s="141"/>
      <c r="I53" s="141"/>
      <c r="J53" s="141"/>
      <c r="K53" s="141"/>
      <c r="L53" s="141"/>
      <c r="M53" s="141"/>
    </row>
    <row r="55" spans="2:14" x14ac:dyDescent="0.25">
      <c r="B55" s="30" t="s">
        <v>42</v>
      </c>
    </row>
    <row r="56" spans="2:14" ht="41.25" customHeight="1" x14ac:dyDescent="0.25">
      <c r="B56" s="31">
        <v>1</v>
      </c>
      <c r="C56" s="142" t="s">
        <v>50</v>
      </c>
      <c r="D56" s="142"/>
      <c r="E56" s="142"/>
      <c r="F56" s="142"/>
      <c r="G56" s="142"/>
      <c r="H56" s="142"/>
      <c r="I56" s="142"/>
      <c r="J56" s="142"/>
      <c r="K56" s="142"/>
      <c r="L56" s="142"/>
      <c r="M56" s="142"/>
    </row>
    <row r="57" spans="2:14" ht="30.75" customHeight="1" x14ac:dyDescent="0.25">
      <c r="B57" s="31">
        <v>2</v>
      </c>
      <c r="C57" s="143" t="s">
        <v>51</v>
      </c>
      <c r="D57" s="143"/>
      <c r="E57" s="143"/>
      <c r="F57" s="143"/>
      <c r="G57" s="143"/>
      <c r="H57" s="143"/>
      <c r="I57" s="143"/>
      <c r="J57" s="143"/>
      <c r="K57" s="143"/>
      <c r="L57" s="143"/>
      <c r="M57" s="143"/>
    </row>
    <row r="58" spans="2:14" ht="26.25" customHeight="1" x14ac:dyDescent="0.25">
      <c r="B58" s="31">
        <v>3</v>
      </c>
      <c r="C58" s="134" t="s">
        <v>52</v>
      </c>
      <c r="D58" s="134"/>
      <c r="E58" s="134"/>
      <c r="F58" s="134"/>
      <c r="G58" s="134"/>
      <c r="H58" s="134"/>
      <c r="I58" s="134"/>
      <c r="J58" s="134"/>
      <c r="K58" s="134"/>
      <c r="L58" s="134"/>
      <c r="M58" s="134"/>
    </row>
  </sheetData>
  <mergeCells count="5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 ref="C42:H42"/>
    <mergeCell ref="H49:I49"/>
    <mergeCell ref="H50:I50"/>
    <mergeCell ref="H51:I51"/>
    <mergeCell ref="C43:H4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